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cuments\"/>
    </mc:Choice>
  </mc:AlternateContent>
  <bookViews>
    <workbookView xWindow="0" yWindow="0" windowWidth="21570" windowHeight="9660" tabRatio="858" firstSheet="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286" i="1" l="1"/>
  <c r="O195" i="1"/>
  <c r="M187" i="1"/>
  <c r="O188" i="1"/>
  <c r="M188" i="1"/>
  <c r="O125" i="1"/>
  <c r="M125" i="1"/>
  <c r="C5" i="9" l="1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4" i="9"/>
  <c r="C365" i="6"/>
  <c r="D365" i="6" s="1"/>
  <c r="D325" i="6"/>
  <c r="D350" i="6"/>
  <c r="C5" i="6"/>
  <c r="D5" i="6" s="1"/>
  <c r="C6" i="6"/>
  <c r="D6" i="6" s="1"/>
  <c r="C7" i="6"/>
  <c r="D7" i="6" s="1"/>
  <c r="C8" i="6"/>
  <c r="D8" i="6" s="1"/>
  <c r="C9" i="6"/>
  <c r="D9" i="6" s="1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 s="1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 s="1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 s="1"/>
  <c r="C70" i="6"/>
  <c r="D70" i="6" s="1"/>
  <c r="C71" i="6"/>
  <c r="D71" i="6" s="1"/>
  <c r="C72" i="6"/>
  <c r="D72" i="6" s="1"/>
  <c r="C73" i="6"/>
  <c r="D73" i="6" s="1"/>
  <c r="C74" i="6"/>
  <c r="D74" i="6" s="1"/>
  <c r="C75" i="6"/>
  <c r="D75" i="6" s="1"/>
  <c r="C76" i="6"/>
  <c r="D76" i="6" s="1"/>
  <c r="C77" i="6"/>
  <c r="D77" i="6" s="1"/>
  <c r="C78" i="6"/>
  <c r="D78" i="6" s="1"/>
  <c r="C79" i="6"/>
  <c r="D79" i="6" s="1"/>
  <c r="C80" i="6"/>
  <c r="D80" i="6" s="1"/>
  <c r="C81" i="6"/>
  <c r="D81" i="6" s="1"/>
  <c r="C82" i="6"/>
  <c r="D82" i="6" s="1"/>
  <c r="C83" i="6"/>
  <c r="D83" i="6" s="1"/>
  <c r="C84" i="6"/>
  <c r="D84" i="6" s="1"/>
  <c r="C85" i="6"/>
  <c r="D85" i="6" s="1"/>
  <c r="C86" i="6"/>
  <c r="D86" i="6" s="1"/>
  <c r="C87" i="6"/>
  <c r="D87" i="6" s="1"/>
  <c r="C88" i="6"/>
  <c r="D88" i="6" s="1"/>
  <c r="C89" i="6"/>
  <c r="D89" i="6" s="1"/>
  <c r="C90" i="6"/>
  <c r="D90" i="6" s="1"/>
  <c r="C91" i="6"/>
  <c r="D91" i="6" s="1"/>
  <c r="C92" i="6"/>
  <c r="D92" i="6" s="1"/>
  <c r="C93" i="6"/>
  <c r="D93" i="6" s="1"/>
  <c r="C94" i="6"/>
  <c r="D94" i="6" s="1"/>
  <c r="C95" i="6"/>
  <c r="D95" i="6" s="1"/>
  <c r="C96" i="6"/>
  <c r="D96" i="6" s="1"/>
  <c r="C97" i="6"/>
  <c r="D97" i="6" s="1"/>
  <c r="C98" i="6"/>
  <c r="D98" i="6" s="1"/>
  <c r="C99" i="6"/>
  <c r="D99" i="6" s="1"/>
  <c r="C100" i="6"/>
  <c r="D100" i="6" s="1"/>
  <c r="C101" i="6"/>
  <c r="D101" i="6" s="1"/>
  <c r="C102" i="6"/>
  <c r="D102" i="6" s="1"/>
  <c r="C103" i="6"/>
  <c r="D103" i="6" s="1"/>
  <c r="C104" i="6"/>
  <c r="D104" i="6" s="1"/>
  <c r="C105" i="6"/>
  <c r="D105" i="6" s="1"/>
  <c r="C106" i="6"/>
  <c r="D106" i="6" s="1"/>
  <c r="C107" i="6"/>
  <c r="D107" i="6" s="1"/>
  <c r="C108" i="6"/>
  <c r="D108" i="6" s="1"/>
  <c r="C109" i="6"/>
  <c r="D109" i="6" s="1"/>
  <c r="C110" i="6"/>
  <c r="D110" i="6" s="1"/>
  <c r="C111" i="6"/>
  <c r="D111" i="6" s="1"/>
  <c r="C112" i="6"/>
  <c r="D112" i="6" s="1"/>
  <c r="C113" i="6"/>
  <c r="D113" i="6" s="1"/>
  <c r="C114" i="6"/>
  <c r="D114" i="6" s="1"/>
  <c r="C115" i="6"/>
  <c r="D115" i="6" s="1"/>
  <c r="C116" i="6"/>
  <c r="D116" i="6" s="1"/>
  <c r="C117" i="6"/>
  <c r="D117" i="6" s="1"/>
  <c r="C118" i="6"/>
  <c r="D118" i="6" s="1"/>
  <c r="C119" i="6"/>
  <c r="D119" i="6" s="1"/>
  <c r="C120" i="6"/>
  <c r="D120" i="6" s="1"/>
  <c r="C121" i="6"/>
  <c r="D121" i="6" s="1"/>
  <c r="C122" i="6"/>
  <c r="D122" i="6" s="1"/>
  <c r="C123" i="6"/>
  <c r="D123" i="6" s="1"/>
  <c r="C124" i="6"/>
  <c r="D124" i="6" s="1"/>
  <c r="C125" i="6"/>
  <c r="D125" i="6" s="1"/>
  <c r="C126" i="6"/>
  <c r="D126" i="6" s="1"/>
  <c r="C127" i="6"/>
  <c r="D127" i="6" s="1"/>
  <c r="C128" i="6"/>
  <c r="D128" i="6" s="1"/>
  <c r="C129" i="6"/>
  <c r="D129" i="6" s="1"/>
  <c r="C130" i="6"/>
  <c r="D130" i="6" s="1"/>
  <c r="C131" i="6"/>
  <c r="D131" i="6" s="1"/>
  <c r="C132" i="6"/>
  <c r="D132" i="6" s="1"/>
  <c r="C133" i="6"/>
  <c r="D133" i="6" s="1"/>
  <c r="C134" i="6"/>
  <c r="D134" i="6" s="1"/>
  <c r="C135" i="6"/>
  <c r="D135" i="6" s="1"/>
  <c r="C136" i="6"/>
  <c r="D136" i="6" s="1"/>
  <c r="C137" i="6"/>
  <c r="D137" i="6" s="1"/>
  <c r="C138" i="6"/>
  <c r="D138" i="6" s="1"/>
  <c r="C139" i="6"/>
  <c r="D139" i="6" s="1"/>
  <c r="C140" i="6"/>
  <c r="D140" i="6" s="1"/>
  <c r="C141" i="6"/>
  <c r="D141" i="6" s="1"/>
  <c r="C142" i="6"/>
  <c r="D142" i="6" s="1"/>
  <c r="C143" i="6"/>
  <c r="D143" i="6" s="1"/>
  <c r="C144" i="6"/>
  <c r="D144" i="6" s="1"/>
  <c r="C145" i="6"/>
  <c r="D145" i="6" s="1"/>
  <c r="C146" i="6"/>
  <c r="D146" i="6" s="1"/>
  <c r="C147" i="6"/>
  <c r="D147" i="6" s="1"/>
  <c r="C148" i="6"/>
  <c r="D148" i="6" s="1"/>
  <c r="C149" i="6"/>
  <c r="D149" i="6" s="1"/>
  <c r="C150" i="6"/>
  <c r="D150" i="6" s="1"/>
  <c r="C151" i="6"/>
  <c r="D151" i="6" s="1"/>
  <c r="C152" i="6"/>
  <c r="D152" i="6" s="1"/>
  <c r="C153" i="6"/>
  <c r="D153" i="6" s="1"/>
  <c r="C154" i="6"/>
  <c r="D154" i="6" s="1"/>
  <c r="C155" i="6"/>
  <c r="D155" i="6" s="1"/>
  <c r="C156" i="6"/>
  <c r="D156" i="6" s="1"/>
  <c r="C157" i="6"/>
  <c r="D157" i="6" s="1"/>
  <c r="C158" i="6"/>
  <c r="D158" i="6" s="1"/>
  <c r="C159" i="6"/>
  <c r="D159" i="6" s="1"/>
  <c r="C160" i="6"/>
  <c r="D160" i="6" s="1"/>
  <c r="C161" i="6"/>
  <c r="D161" i="6" s="1"/>
  <c r="C162" i="6"/>
  <c r="D162" i="6" s="1"/>
  <c r="C163" i="6"/>
  <c r="D163" i="6" s="1"/>
  <c r="C164" i="6"/>
  <c r="D164" i="6" s="1"/>
  <c r="C165" i="6"/>
  <c r="D165" i="6" s="1"/>
  <c r="C166" i="6"/>
  <c r="D166" i="6" s="1"/>
  <c r="C167" i="6"/>
  <c r="D167" i="6" s="1"/>
  <c r="C168" i="6"/>
  <c r="D168" i="6" s="1"/>
  <c r="C169" i="6"/>
  <c r="D169" i="6" s="1"/>
  <c r="C170" i="6"/>
  <c r="D170" i="6" s="1"/>
  <c r="C171" i="6"/>
  <c r="D171" i="6" s="1"/>
  <c r="C172" i="6"/>
  <c r="D172" i="6" s="1"/>
  <c r="C173" i="6"/>
  <c r="D173" i="6" s="1"/>
  <c r="C174" i="6"/>
  <c r="D174" i="6" s="1"/>
  <c r="C175" i="6"/>
  <c r="D175" i="6" s="1"/>
  <c r="C176" i="6"/>
  <c r="D176" i="6" s="1"/>
  <c r="C177" i="6"/>
  <c r="D177" i="6" s="1"/>
  <c r="C178" i="6"/>
  <c r="D178" i="6" s="1"/>
  <c r="C179" i="6"/>
  <c r="D179" i="6" s="1"/>
  <c r="C180" i="6"/>
  <c r="D180" i="6" s="1"/>
  <c r="C181" i="6"/>
  <c r="D181" i="6" s="1"/>
  <c r="C182" i="6"/>
  <c r="D182" i="6" s="1"/>
  <c r="C183" i="6"/>
  <c r="D183" i="6" s="1"/>
  <c r="C184" i="6"/>
  <c r="D184" i="6" s="1"/>
  <c r="C185" i="6"/>
  <c r="D185" i="6" s="1"/>
  <c r="C186" i="6"/>
  <c r="D186" i="6" s="1"/>
  <c r="C187" i="6"/>
  <c r="D187" i="6" s="1"/>
  <c r="C188" i="6"/>
  <c r="D188" i="6" s="1"/>
  <c r="C189" i="6"/>
  <c r="D189" i="6" s="1"/>
  <c r="C190" i="6"/>
  <c r="D190" i="6" s="1"/>
  <c r="C191" i="6"/>
  <c r="D191" i="6" s="1"/>
  <c r="C192" i="6"/>
  <c r="D192" i="6" s="1"/>
  <c r="C193" i="6"/>
  <c r="D193" i="6" s="1"/>
  <c r="C194" i="6"/>
  <c r="D194" i="6" s="1"/>
  <c r="C195" i="6"/>
  <c r="D195" i="6" s="1"/>
  <c r="C196" i="6"/>
  <c r="D196" i="6" s="1"/>
  <c r="C197" i="6"/>
  <c r="D197" i="6" s="1"/>
  <c r="C198" i="6"/>
  <c r="D198" i="6" s="1"/>
  <c r="C199" i="6"/>
  <c r="D199" i="6" s="1"/>
  <c r="C200" i="6"/>
  <c r="D200" i="6" s="1"/>
  <c r="C201" i="6"/>
  <c r="D201" i="6" s="1"/>
  <c r="C202" i="6"/>
  <c r="D202" i="6" s="1"/>
  <c r="C203" i="6"/>
  <c r="D203" i="6" s="1"/>
  <c r="C204" i="6"/>
  <c r="D204" i="6" s="1"/>
  <c r="C205" i="6"/>
  <c r="D205" i="6" s="1"/>
  <c r="C206" i="6"/>
  <c r="D206" i="6" s="1"/>
  <c r="C207" i="6"/>
  <c r="D207" i="6" s="1"/>
  <c r="C208" i="6"/>
  <c r="D208" i="6" s="1"/>
  <c r="C209" i="6"/>
  <c r="D209" i="6" s="1"/>
  <c r="C210" i="6"/>
  <c r="D210" i="6" s="1"/>
  <c r="C211" i="6"/>
  <c r="D211" i="6" s="1"/>
  <c r="C212" i="6"/>
  <c r="D212" i="6" s="1"/>
  <c r="C213" i="6"/>
  <c r="D213" i="6" s="1"/>
  <c r="C214" i="6"/>
  <c r="D214" i="6" s="1"/>
  <c r="C215" i="6"/>
  <c r="D215" i="6" s="1"/>
  <c r="C216" i="6"/>
  <c r="D216" i="6" s="1"/>
  <c r="C217" i="6"/>
  <c r="D217" i="6" s="1"/>
  <c r="C218" i="6"/>
  <c r="D218" i="6" s="1"/>
  <c r="C219" i="6"/>
  <c r="D219" i="6" s="1"/>
  <c r="C220" i="6"/>
  <c r="D220" i="6" s="1"/>
  <c r="C221" i="6"/>
  <c r="D221" i="6" s="1"/>
  <c r="C222" i="6"/>
  <c r="D222" i="6" s="1"/>
  <c r="C223" i="6"/>
  <c r="D223" i="6" s="1"/>
  <c r="C224" i="6"/>
  <c r="D224" i="6" s="1"/>
  <c r="C225" i="6"/>
  <c r="D225" i="6" s="1"/>
  <c r="C226" i="6"/>
  <c r="D226" i="6" s="1"/>
  <c r="C227" i="6"/>
  <c r="D227" i="6" s="1"/>
  <c r="C228" i="6"/>
  <c r="D228" i="6" s="1"/>
  <c r="C229" i="6"/>
  <c r="D229" i="6" s="1"/>
  <c r="C230" i="6"/>
  <c r="D230" i="6" s="1"/>
  <c r="C231" i="6"/>
  <c r="D231" i="6" s="1"/>
  <c r="C232" i="6"/>
  <c r="D232" i="6" s="1"/>
  <c r="C233" i="6"/>
  <c r="D233" i="6" s="1"/>
  <c r="C234" i="6"/>
  <c r="D234" i="6" s="1"/>
  <c r="C235" i="6"/>
  <c r="D235" i="6" s="1"/>
  <c r="C236" i="6"/>
  <c r="D236" i="6" s="1"/>
  <c r="C237" i="6"/>
  <c r="D237" i="6" s="1"/>
  <c r="C238" i="6"/>
  <c r="D238" i="6" s="1"/>
  <c r="C239" i="6"/>
  <c r="D239" i="6" s="1"/>
  <c r="C240" i="6"/>
  <c r="D240" i="6" s="1"/>
  <c r="C241" i="6"/>
  <c r="D241" i="6" s="1"/>
  <c r="C242" i="6"/>
  <c r="D242" i="6" s="1"/>
  <c r="C243" i="6"/>
  <c r="D243" i="6" s="1"/>
  <c r="C244" i="6"/>
  <c r="D244" i="6" s="1"/>
  <c r="C245" i="6"/>
  <c r="D245" i="6" s="1"/>
  <c r="C246" i="6"/>
  <c r="D246" i="6" s="1"/>
  <c r="C247" i="6"/>
  <c r="D247" i="6" s="1"/>
  <c r="C248" i="6"/>
  <c r="D248" i="6" s="1"/>
  <c r="C249" i="6"/>
  <c r="D249" i="6" s="1"/>
  <c r="C250" i="6"/>
  <c r="D250" i="6" s="1"/>
  <c r="C251" i="6"/>
  <c r="D251" i="6" s="1"/>
  <c r="C252" i="6"/>
  <c r="D252" i="6" s="1"/>
  <c r="C253" i="6"/>
  <c r="D253" i="6" s="1"/>
  <c r="C254" i="6"/>
  <c r="D254" i="6" s="1"/>
  <c r="C255" i="6"/>
  <c r="D255" i="6" s="1"/>
  <c r="C256" i="6"/>
  <c r="D256" i="6" s="1"/>
  <c r="C257" i="6"/>
  <c r="D257" i="6" s="1"/>
  <c r="C258" i="6"/>
  <c r="D258" i="6" s="1"/>
  <c r="C259" i="6"/>
  <c r="D259" i="6" s="1"/>
  <c r="C260" i="6"/>
  <c r="D260" i="6" s="1"/>
  <c r="C261" i="6"/>
  <c r="D261" i="6" s="1"/>
  <c r="C262" i="6"/>
  <c r="D262" i="6" s="1"/>
  <c r="C263" i="6"/>
  <c r="D263" i="6" s="1"/>
  <c r="C264" i="6"/>
  <c r="D264" i="6" s="1"/>
  <c r="C265" i="6"/>
  <c r="D265" i="6" s="1"/>
  <c r="C266" i="6"/>
  <c r="D266" i="6" s="1"/>
  <c r="C267" i="6"/>
  <c r="D267" i="6" s="1"/>
  <c r="C268" i="6"/>
  <c r="D268" i="6" s="1"/>
  <c r="C269" i="6"/>
  <c r="D269" i="6" s="1"/>
  <c r="C270" i="6"/>
  <c r="D270" i="6" s="1"/>
  <c r="C271" i="6"/>
  <c r="D271" i="6" s="1"/>
  <c r="C272" i="6"/>
  <c r="D272" i="6" s="1"/>
  <c r="C273" i="6"/>
  <c r="D273" i="6" s="1"/>
  <c r="C274" i="6"/>
  <c r="D274" i="6" s="1"/>
  <c r="C275" i="6"/>
  <c r="D275" i="6" s="1"/>
  <c r="C276" i="6"/>
  <c r="D276" i="6" s="1"/>
  <c r="C277" i="6"/>
  <c r="D277" i="6" s="1"/>
  <c r="C278" i="6"/>
  <c r="D278" i="6" s="1"/>
  <c r="C279" i="6"/>
  <c r="D279" i="6" s="1"/>
  <c r="C280" i="6"/>
  <c r="D280" i="6" s="1"/>
  <c r="C281" i="6"/>
  <c r="D281" i="6" s="1"/>
  <c r="C282" i="6"/>
  <c r="D282" i="6" s="1"/>
  <c r="C283" i="6"/>
  <c r="D283" i="6" s="1"/>
  <c r="C284" i="6"/>
  <c r="D284" i="6" s="1"/>
  <c r="C285" i="6"/>
  <c r="D285" i="6" s="1"/>
  <c r="C286" i="6"/>
  <c r="D286" i="6" s="1"/>
  <c r="C287" i="6"/>
  <c r="D287" i="6" s="1"/>
  <c r="C288" i="6"/>
  <c r="D288" i="6" s="1"/>
  <c r="C289" i="6"/>
  <c r="D289" i="6" s="1"/>
  <c r="C290" i="6"/>
  <c r="D290" i="6" s="1"/>
  <c r="C291" i="6"/>
  <c r="D291" i="6" s="1"/>
  <c r="C292" i="6"/>
  <c r="D292" i="6" s="1"/>
  <c r="C293" i="6"/>
  <c r="D293" i="6" s="1"/>
  <c r="C294" i="6"/>
  <c r="D294" i="6" s="1"/>
  <c r="C295" i="6"/>
  <c r="D295" i="6" s="1"/>
  <c r="C296" i="6"/>
  <c r="D296" i="6" s="1"/>
  <c r="C297" i="6"/>
  <c r="D297" i="6" s="1"/>
  <c r="C298" i="6"/>
  <c r="D298" i="6" s="1"/>
  <c r="C299" i="6"/>
  <c r="D299" i="6" s="1"/>
  <c r="C300" i="6"/>
  <c r="D300" i="6" s="1"/>
  <c r="C301" i="6"/>
  <c r="D301" i="6" s="1"/>
  <c r="C302" i="6"/>
  <c r="D302" i="6" s="1"/>
  <c r="C303" i="6"/>
  <c r="D303" i="6" s="1"/>
  <c r="C304" i="6"/>
  <c r="D304" i="6" s="1"/>
  <c r="C305" i="6"/>
  <c r="D305" i="6" s="1"/>
  <c r="C306" i="6"/>
  <c r="D306" i="6" s="1"/>
  <c r="C307" i="6"/>
  <c r="D307" i="6" s="1"/>
  <c r="C308" i="6"/>
  <c r="D308" i="6" s="1"/>
  <c r="C309" i="6"/>
  <c r="D309" i="6" s="1"/>
  <c r="C310" i="6"/>
  <c r="D310" i="6" s="1"/>
  <c r="C311" i="6"/>
  <c r="D311" i="6" s="1"/>
  <c r="C312" i="6"/>
  <c r="D312" i="6" s="1"/>
  <c r="C313" i="6"/>
  <c r="D313" i="6" s="1"/>
  <c r="C314" i="6"/>
  <c r="D314" i="6" s="1"/>
  <c r="C315" i="6"/>
  <c r="D315" i="6" s="1"/>
  <c r="C316" i="6"/>
  <c r="D316" i="6" s="1"/>
  <c r="C317" i="6"/>
  <c r="D317" i="6" s="1"/>
  <c r="C318" i="6"/>
  <c r="D318" i="6" s="1"/>
  <c r="C319" i="6"/>
  <c r="D319" i="6" s="1"/>
  <c r="C320" i="6"/>
  <c r="D320" i="6" s="1"/>
  <c r="C321" i="6"/>
  <c r="D321" i="6" s="1"/>
  <c r="C322" i="6"/>
  <c r="D322" i="6" s="1"/>
  <c r="C323" i="6"/>
  <c r="D323" i="6" s="1"/>
  <c r="C324" i="6"/>
  <c r="D324" i="6" s="1"/>
  <c r="C325" i="6"/>
  <c r="C326" i="6"/>
  <c r="D326" i="6" s="1"/>
  <c r="C327" i="6"/>
  <c r="D327" i="6" s="1"/>
  <c r="C328" i="6"/>
  <c r="D328" i="6" s="1"/>
  <c r="C329" i="6"/>
  <c r="D329" i="6" s="1"/>
  <c r="C330" i="6"/>
  <c r="D330" i="6" s="1"/>
  <c r="C331" i="6"/>
  <c r="D331" i="6" s="1"/>
  <c r="C332" i="6"/>
  <c r="D332" i="6" s="1"/>
  <c r="C333" i="6"/>
  <c r="D333" i="6" s="1"/>
  <c r="C334" i="6"/>
  <c r="D334" i="6" s="1"/>
  <c r="C335" i="6"/>
  <c r="D335" i="6" s="1"/>
  <c r="C336" i="6"/>
  <c r="D336" i="6" s="1"/>
  <c r="C337" i="6"/>
  <c r="D337" i="6" s="1"/>
  <c r="C338" i="6"/>
  <c r="D338" i="6" s="1"/>
  <c r="C339" i="6"/>
  <c r="D339" i="6" s="1"/>
  <c r="C340" i="6"/>
  <c r="D340" i="6" s="1"/>
  <c r="C341" i="6"/>
  <c r="D341" i="6" s="1"/>
  <c r="C342" i="6"/>
  <c r="D342" i="6" s="1"/>
  <c r="C343" i="6"/>
  <c r="D343" i="6" s="1"/>
  <c r="C344" i="6"/>
  <c r="D344" i="6" s="1"/>
  <c r="C345" i="6"/>
  <c r="D345" i="6" s="1"/>
  <c r="C346" i="6"/>
  <c r="D346" i="6" s="1"/>
  <c r="C347" i="6"/>
  <c r="D347" i="6" s="1"/>
  <c r="C348" i="6"/>
  <c r="D348" i="6" s="1"/>
  <c r="C349" i="6"/>
  <c r="D349" i="6" s="1"/>
  <c r="C350" i="6"/>
  <c r="C351" i="6"/>
  <c r="D351" i="6" s="1"/>
  <c r="C352" i="6"/>
  <c r="D352" i="6" s="1"/>
  <c r="C353" i="6"/>
  <c r="D353" i="6" s="1"/>
  <c r="C354" i="6"/>
  <c r="D354" i="6" s="1"/>
  <c r="C355" i="6"/>
  <c r="D355" i="6" s="1"/>
  <c r="C356" i="6"/>
  <c r="D356" i="6" s="1"/>
  <c r="C357" i="6"/>
  <c r="D357" i="6" s="1"/>
  <c r="C358" i="6"/>
  <c r="D358" i="6" s="1"/>
  <c r="C359" i="6"/>
  <c r="D359" i="6" s="1"/>
  <c r="C360" i="6"/>
  <c r="D360" i="6" s="1"/>
  <c r="C361" i="6"/>
  <c r="D361" i="6" s="1"/>
  <c r="C362" i="6"/>
  <c r="D362" i="6" s="1"/>
  <c r="C363" i="6"/>
  <c r="D363" i="6" s="1"/>
  <c r="C364" i="6"/>
  <c r="D364" i="6" s="1"/>
  <c r="C366" i="6"/>
  <c r="D366" i="6" s="1"/>
  <c r="C367" i="6"/>
  <c r="D367" i="6" s="1"/>
  <c r="C4" i="6"/>
  <c r="D4" i="6" s="1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E56" i="4"/>
  <c r="F56" i="4"/>
  <c r="E57" i="4"/>
  <c r="F57" i="4"/>
  <c r="E58" i="4"/>
  <c r="F58" i="4"/>
  <c r="E59" i="4"/>
  <c r="F59" i="4"/>
  <c r="E60" i="4"/>
  <c r="F60" i="4"/>
  <c r="E61" i="4"/>
  <c r="F61" i="4"/>
  <c r="E62" i="4"/>
  <c r="F62" i="4"/>
  <c r="E63" i="4"/>
  <c r="F63" i="4"/>
  <c r="E64" i="4"/>
  <c r="F64" i="4"/>
  <c r="E65" i="4"/>
  <c r="F65" i="4"/>
  <c r="E66" i="4"/>
  <c r="F66" i="4"/>
  <c r="E67" i="4"/>
  <c r="F67" i="4"/>
  <c r="E68" i="4"/>
  <c r="F68" i="4"/>
  <c r="E69" i="4"/>
  <c r="F69" i="4"/>
  <c r="E70" i="4"/>
  <c r="F70" i="4"/>
  <c r="E71" i="4"/>
  <c r="F71" i="4"/>
  <c r="E72" i="4"/>
  <c r="F72" i="4"/>
  <c r="E73" i="4"/>
  <c r="F73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2" i="4"/>
  <c r="F82" i="4"/>
  <c r="E83" i="4"/>
  <c r="F83" i="4"/>
  <c r="E84" i="4"/>
  <c r="F84" i="4"/>
  <c r="E85" i="4"/>
  <c r="F85" i="4"/>
  <c r="E86" i="4"/>
  <c r="F86" i="4"/>
  <c r="E87" i="4"/>
  <c r="F87" i="4"/>
  <c r="E88" i="4"/>
  <c r="F88" i="4"/>
  <c r="E89" i="4"/>
  <c r="F89" i="4"/>
  <c r="E90" i="4"/>
  <c r="F90" i="4"/>
  <c r="E91" i="4"/>
  <c r="F91" i="4"/>
  <c r="E92" i="4"/>
  <c r="F92" i="4"/>
  <c r="E93" i="4"/>
  <c r="F93" i="4"/>
  <c r="E94" i="4"/>
  <c r="F94" i="4"/>
  <c r="E95" i="4"/>
  <c r="F95" i="4"/>
  <c r="E96" i="4"/>
  <c r="F96" i="4"/>
  <c r="E97" i="4"/>
  <c r="F97" i="4"/>
  <c r="E98" i="4"/>
  <c r="F98" i="4"/>
  <c r="E99" i="4"/>
  <c r="F99" i="4"/>
  <c r="E100" i="4"/>
  <c r="F100" i="4"/>
  <c r="E101" i="4"/>
  <c r="F101" i="4"/>
  <c r="E102" i="4"/>
  <c r="F102" i="4"/>
  <c r="E103" i="4"/>
  <c r="F103" i="4"/>
  <c r="E104" i="4"/>
  <c r="F104" i="4"/>
  <c r="E105" i="4"/>
  <c r="F105" i="4"/>
  <c r="E106" i="4"/>
  <c r="F106" i="4"/>
  <c r="E107" i="4"/>
  <c r="F107" i="4"/>
  <c r="E108" i="4"/>
  <c r="F108" i="4"/>
  <c r="E109" i="4"/>
  <c r="F109" i="4"/>
  <c r="E110" i="4"/>
  <c r="F110" i="4"/>
  <c r="E111" i="4"/>
  <c r="F111" i="4"/>
  <c r="E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E124" i="4"/>
  <c r="F124" i="4"/>
  <c r="E125" i="4"/>
  <c r="F125" i="4"/>
  <c r="E126" i="4"/>
  <c r="F126" i="4"/>
  <c r="E127" i="4"/>
  <c r="F127" i="4"/>
  <c r="E128" i="4"/>
  <c r="F128" i="4"/>
  <c r="E129" i="4"/>
  <c r="F129" i="4"/>
  <c r="E130" i="4"/>
  <c r="F130" i="4"/>
  <c r="E131" i="4"/>
  <c r="F131" i="4"/>
  <c r="E132" i="4"/>
  <c r="F132" i="4"/>
  <c r="E133" i="4"/>
  <c r="F133" i="4"/>
  <c r="E134" i="4"/>
  <c r="F134" i="4"/>
  <c r="E135" i="4"/>
  <c r="F135" i="4"/>
  <c r="E136" i="4"/>
  <c r="F136" i="4"/>
  <c r="E137" i="4"/>
  <c r="F137" i="4"/>
  <c r="E138" i="4"/>
  <c r="F138" i="4"/>
  <c r="E139" i="4"/>
  <c r="F139" i="4"/>
  <c r="E140" i="4"/>
  <c r="F140" i="4"/>
  <c r="E141" i="4"/>
  <c r="F141" i="4"/>
  <c r="E142" i="4"/>
  <c r="F142" i="4"/>
  <c r="E143" i="4"/>
  <c r="F143" i="4"/>
  <c r="E144" i="4"/>
  <c r="F144" i="4"/>
  <c r="E145" i="4"/>
  <c r="F145" i="4"/>
  <c r="E146" i="4"/>
  <c r="F146" i="4"/>
  <c r="E147" i="4"/>
  <c r="F147" i="4"/>
  <c r="E148" i="4"/>
  <c r="F148" i="4"/>
  <c r="E149" i="4"/>
  <c r="F149" i="4"/>
  <c r="E150" i="4"/>
  <c r="F150" i="4"/>
  <c r="E151" i="4"/>
  <c r="F151" i="4"/>
  <c r="E152" i="4"/>
  <c r="F152" i="4"/>
  <c r="E153" i="4"/>
  <c r="F153" i="4"/>
  <c r="E154" i="4"/>
  <c r="F154" i="4"/>
  <c r="E155" i="4"/>
  <c r="F155" i="4"/>
  <c r="E156" i="4"/>
  <c r="F156" i="4"/>
  <c r="E157" i="4"/>
  <c r="F157" i="4"/>
  <c r="E158" i="4"/>
  <c r="F158" i="4"/>
  <c r="E159" i="4"/>
  <c r="F159" i="4"/>
  <c r="E160" i="4"/>
  <c r="F160" i="4"/>
  <c r="E161" i="4"/>
  <c r="F161" i="4"/>
  <c r="E162" i="4"/>
  <c r="F162" i="4"/>
  <c r="E163" i="4"/>
  <c r="F163" i="4"/>
  <c r="E164" i="4"/>
  <c r="F164" i="4"/>
  <c r="E165" i="4"/>
  <c r="F165" i="4"/>
  <c r="E166" i="4"/>
  <c r="F166" i="4"/>
  <c r="E167" i="4"/>
  <c r="F167" i="4"/>
  <c r="E168" i="4"/>
  <c r="F168" i="4"/>
  <c r="E169" i="4"/>
  <c r="F169" i="4"/>
  <c r="E170" i="4"/>
  <c r="F170" i="4"/>
  <c r="E171" i="4"/>
  <c r="F171" i="4"/>
  <c r="E172" i="4"/>
  <c r="F172" i="4"/>
  <c r="E173" i="4"/>
  <c r="F173" i="4"/>
  <c r="E174" i="4"/>
  <c r="F174" i="4"/>
  <c r="E175" i="4"/>
  <c r="F175" i="4"/>
  <c r="E176" i="4"/>
  <c r="F176" i="4"/>
  <c r="E177" i="4"/>
  <c r="F177" i="4"/>
  <c r="E178" i="4"/>
  <c r="F178" i="4"/>
  <c r="E179" i="4"/>
  <c r="F179" i="4"/>
  <c r="E180" i="4"/>
  <c r="F180" i="4"/>
  <c r="E181" i="4"/>
  <c r="F181" i="4"/>
  <c r="E182" i="4"/>
  <c r="F182" i="4"/>
  <c r="E183" i="4"/>
  <c r="F183" i="4"/>
  <c r="E184" i="4"/>
  <c r="F184" i="4"/>
  <c r="E185" i="4"/>
  <c r="F185" i="4"/>
  <c r="E186" i="4"/>
  <c r="F186" i="4"/>
  <c r="E187" i="4"/>
  <c r="F187" i="4"/>
  <c r="E188" i="4"/>
  <c r="F188" i="4"/>
  <c r="E189" i="4"/>
  <c r="F189" i="4"/>
  <c r="E190" i="4"/>
  <c r="F190" i="4"/>
  <c r="E191" i="4"/>
  <c r="F191" i="4"/>
  <c r="E192" i="4"/>
  <c r="F192" i="4"/>
  <c r="E193" i="4"/>
  <c r="F193" i="4"/>
  <c r="E194" i="4"/>
  <c r="F194" i="4"/>
  <c r="E195" i="4"/>
  <c r="F195" i="4"/>
  <c r="E196" i="4"/>
  <c r="F196" i="4"/>
  <c r="E197" i="4"/>
  <c r="F197" i="4"/>
  <c r="E198" i="4"/>
  <c r="F198" i="4"/>
  <c r="E199" i="4"/>
  <c r="F199" i="4"/>
  <c r="E200" i="4"/>
  <c r="F200" i="4"/>
  <c r="E201" i="4"/>
  <c r="F201" i="4"/>
  <c r="E202" i="4"/>
  <c r="F202" i="4"/>
  <c r="E203" i="4"/>
  <c r="F203" i="4"/>
  <c r="E204" i="4"/>
  <c r="F204" i="4"/>
  <c r="E205" i="4"/>
  <c r="F205" i="4"/>
  <c r="E206" i="4"/>
  <c r="F206" i="4"/>
  <c r="E207" i="4"/>
  <c r="F207" i="4"/>
  <c r="E208" i="4"/>
  <c r="F208" i="4"/>
  <c r="E209" i="4"/>
  <c r="F209" i="4"/>
  <c r="E210" i="4"/>
  <c r="F210" i="4"/>
  <c r="E211" i="4"/>
  <c r="F211" i="4"/>
  <c r="E212" i="4"/>
  <c r="F212" i="4"/>
  <c r="E213" i="4"/>
  <c r="F213" i="4"/>
  <c r="E214" i="4"/>
  <c r="F214" i="4"/>
  <c r="E215" i="4"/>
  <c r="F215" i="4"/>
  <c r="E216" i="4"/>
  <c r="F216" i="4"/>
  <c r="E217" i="4"/>
  <c r="F217" i="4"/>
  <c r="E218" i="4"/>
  <c r="F218" i="4"/>
  <c r="E219" i="4"/>
  <c r="F219" i="4"/>
  <c r="E220" i="4"/>
  <c r="F220" i="4"/>
  <c r="E221" i="4"/>
  <c r="F221" i="4"/>
  <c r="E222" i="4"/>
  <c r="F222" i="4"/>
  <c r="E223" i="4"/>
  <c r="F223" i="4"/>
  <c r="E224" i="4"/>
  <c r="F224" i="4"/>
  <c r="E225" i="4"/>
  <c r="F225" i="4"/>
  <c r="E226" i="4"/>
  <c r="F226" i="4"/>
  <c r="E227" i="4"/>
  <c r="F227" i="4"/>
  <c r="E228" i="4"/>
  <c r="F228" i="4"/>
  <c r="E229" i="4"/>
  <c r="F229" i="4"/>
  <c r="E230" i="4"/>
  <c r="F230" i="4"/>
  <c r="E231" i="4"/>
  <c r="F231" i="4"/>
  <c r="E232" i="4"/>
  <c r="F232" i="4"/>
  <c r="E233" i="4"/>
  <c r="F233" i="4"/>
  <c r="E234" i="4"/>
  <c r="F234" i="4"/>
  <c r="E235" i="4"/>
  <c r="F235" i="4"/>
  <c r="E236" i="4"/>
  <c r="F236" i="4"/>
  <c r="E237" i="4"/>
  <c r="F237" i="4"/>
  <c r="E238" i="4"/>
  <c r="F238" i="4"/>
  <c r="E239" i="4"/>
  <c r="F239" i="4"/>
  <c r="E240" i="4"/>
  <c r="F240" i="4"/>
  <c r="E241" i="4"/>
  <c r="F241" i="4"/>
  <c r="E242" i="4"/>
  <c r="F242" i="4"/>
  <c r="E243" i="4"/>
  <c r="F243" i="4"/>
  <c r="E244" i="4"/>
  <c r="F244" i="4"/>
  <c r="E245" i="4"/>
  <c r="F245" i="4"/>
  <c r="E246" i="4"/>
  <c r="F246" i="4"/>
  <c r="E247" i="4"/>
  <c r="F247" i="4"/>
  <c r="E248" i="4"/>
  <c r="F248" i="4"/>
  <c r="E249" i="4"/>
  <c r="F249" i="4"/>
  <c r="E250" i="4"/>
  <c r="F250" i="4"/>
  <c r="E251" i="4"/>
  <c r="F251" i="4"/>
  <c r="E252" i="4"/>
  <c r="F252" i="4"/>
  <c r="E253" i="4"/>
  <c r="F253" i="4"/>
  <c r="E254" i="4"/>
  <c r="F254" i="4"/>
  <c r="E255" i="4"/>
  <c r="F255" i="4"/>
  <c r="E256" i="4"/>
  <c r="F256" i="4"/>
  <c r="E257" i="4"/>
  <c r="F257" i="4"/>
  <c r="E258" i="4"/>
  <c r="F258" i="4"/>
  <c r="E259" i="4"/>
  <c r="F259" i="4"/>
  <c r="E260" i="4"/>
  <c r="F260" i="4"/>
  <c r="E261" i="4"/>
  <c r="F261" i="4"/>
  <c r="E262" i="4"/>
  <c r="F262" i="4"/>
  <c r="E263" i="4"/>
  <c r="F263" i="4"/>
  <c r="E264" i="4"/>
  <c r="F264" i="4"/>
  <c r="E265" i="4"/>
  <c r="F265" i="4"/>
  <c r="E266" i="4"/>
  <c r="F266" i="4"/>
  <c r="E267" i="4"/>
  <c r="F267" i="4"/>
  <c r="E268" i="4"/>
  <c r="F268" i="4"/>
  <c r="E269" i="4"/>
  <c r="F269" i="4"/>
  <c r="E270" i="4"/>
  <c r="F270" i="4"/>
  <c r="E271" i="4"/>
  <c r="F271" i="4"/>
  <c r="E272" i="4"/>
  <c r="F272" i="4"/>
  <c r="E273" i="4"/>
  <c r="F273" i="4"/>
  <c r="E274" i="4"/>
  <c r="F274" i="4"/>
  <c r="E275" i="4"/>
  <c r="F275" i="4"/>
  <c r="E276" i="4"/>
  <c r="F276" i="4"/>
  <c r="E277" i="4"/>
  <c r="F277" i="4"/>
  <c r="E278" i="4"/>
  <c r="F278" i="4"/>
  <c r="E279" i="4"/>
  <c r="F279" i="4"/>
  <c r="E280" i="4"/>
  <c r="F280" i="4"/>
  <c r="E281" i="4"/>
  <c r="F281" i="4"/>
  <c r="E282" i="4"/>
  <c r="F282" i="4"/>
  <c r="E283" i="4"/>
  <c r="F283" i="4"/>
  <c r="E284" i="4"/>
  <c r="F284" i="4"/>
  <c r="E285" i="4"/>
  <c r="F285" i="4"/>
  <c r="E286" i="4"/>
  <c r="F286" i="4"/>
  <c r="E287" i="4"/>
  <c r="F287" i="4"/>
  <c r="E288" i="4"/>
  <c r="F288" i="4"/>
  <c r="E289" i="4"/>
  <c r="F289" i="4"/>
  <c r="E290" i="4"/>
  <c r="F290" i="4"/>
  <c r="E291" i="4"/>
  <c r="F291" i="4"/>
  <c r="E292" i="4"/>
  <c r="F292" i="4"/>
  <c r="E293" i="4"/>
  <c r="F293" i="4"/>
  <c r="E294" i="4"/>
  <c r="F294" i="4"/>
  <c r="E295" i="4"/>
  <c r="F295" i="4"/>
  <c r="E296" i="4"/>
  <c r="F296" i="4"/>
  <c r="E297" i="4"/>
  <c r="F297" i="4"/>
  <c r="E298" i="4"/>
  <c r="F298" i="4"/>
  <c r="E299" i="4"/>
  <c r="F299" i="4"/>
  <c r="E300" i="4"/>
  <c r="F300" i="4"/>
  <c r="E301" i="4"/>
  <c r="F301" i="4"/>
  <c r="E302" i="4"/>
  <c r="F302" i="4"/>
  <c r="E303" i="4"/>
  <c r="F303" i="4"/>
  <c r="E304" i="4"/>
  <c r="F304" i="4"/>
  <c r="E305" i="4"/>
  <c r="F305" i="4"/>
  <c r="E306" i="4"/>
  <c r="F306" i="4"/>
  <c r="E307" i="4"/>
  <c r="F307" i="4"/>
  <c r="E308" i="4"/>
  <c r="F308" i="4"/>
  <c r="E309" i="4"/>
  <c r="F309" i="4"/>
  <c r="E310" i="4"/>
  <c r="F310" i="4"/>
  <c r="E311" i="4"/>
  <c r="F311" i="4"/>
  <c r="E312" i="4"/>
  <c r="F312" i="4"/>
  <c r="E313" i="4"/>
  <c r="F313" i="4"/>
  <c r="E314" i="4"/>
  <c r="F314" i="4"/>
  <c r="E315" i="4"/>
  <c r="F315" i="4"/>
  <c r="E316" i="4"/>
  <c r="F316" i="4"/>
  <c r="E317" i="4"/>
  <c r="F317" i="4"/>
  <c r="E318" i="4"/>
  <c r="F318" i="4"/>
  <c r="E319" i="4"/>
  <c r="F319" i="4"/>
  <c r="E320" i="4"/>
  <c r="F320" i="4"/>
  <c r="E321" i="4"/>
  <c r="F321" i="4"/>
  <c r="E322" i="4"/>
  <c r="F322" i="4"/>
  <c r="E323" i="4"/>
  <c r="F323" i="4"/>
  <c r="E324" i="4"/>
  <c r="F324" i="4"/>
  <c r="E325" i="4"/>
  <c r="F325" i="4"/>
  <c r="E326" i="4"/>
  <c r="F326" i="4"/>
  <c r="E327" i="4"/>
  <c r="F327" i="4"/>
  <c r="E328" i="4"/>
  <c r="F328" i="4"/>
  <c r="E329" i="4"/>
  <c r="F329" i="4"/>
  <c r="E330" i="4"/>
  <c r="F330" i="4"/>
  <c r="E331" i="4"/>
  <c r="F331" i="4"/>
  <c r="E332" i="4"/>
  <c r="F332" i="4"/>
  <c r="E333" i="4"/>
  <c r="F333" i="4"/>
  <c r="E334" i="4"/>
  <c r="F334" i="4"/>
  <c r="E335" i="4"/>
  <c r="F335" i="4"/>
  <c r="E336" i="4"/>
  <c r="F336" i="4"/>
  <c r="E337" i="4"/>
  <c r="F337" i="4"/>
  <c r="E338" i="4"/>
  <c r="F338" i="4"/>
  <c r="E339" i="4"/>
  <c r="F339" i="4"/>
  <c r="E340" i="4"/>
  <c r="F340" i="4"/>
  <c r="E341" i="4"/>
  <c r="F341" i="4"/>
  <c r="E342" i="4"/>
  <c r="F342" i="4"/>
  <c r="E343" i="4"/>
  <c r="F343" i="4"/>
  <c r="E344" i="4"/>
  <c r="F344" i="4"/>
  <c r="E345" i="4"/>
  <c r="F345" i="4"/>
  <c r="E346" i="4"/>
  <c r="F346" i="4"/>
  <c r="E347" i="4"/>
  <c r="F347" i="4"/>
  <c r="E348" i="4"/>
  <c r="F348" i="4"/>
  <c r="E349" i="4"/>
  <c r="F349" i="4"/>
  <c r="E350" i="4"/>
  <c r="F350" i="4"/>
  <c r="E351" i="4"/>
  <c r="F351" i="4"/>
  <c r="E352" i="4"/>
  <c r="F352" i="4"/>
  <c r="E353" i="4"/>
  <c r="F353" i="4"/>
  <c r="E354" i="4"/>
  <c r="F354" i="4"/>
  <c r="E355" i="4"/>
  <c r="F355" i="4"/>
  <c r="E356" i="4"/>
  <c r="F356" i="4"/>
  <c r="E357" i="4"/>
  <c r="F357" i="4"/>
  <c r="E358" i="4"/>
  <c r="F358" i="4"/>
  <c r="E359" i="4"/>
  <c r="F359" i="4"/>
  <c r="E360" i="4"/>
  <c r="F360" i="4"/>
  <c r="E361" i="4"/>
  <c r="F361" i="4"/>
  <c r="E362" i="4"/>
  <c r="F362" i="4"/>
  <c r="E363" i="4"/>
  <c r="F363" i="4"/>
  <c r="E364" i="4"/>
  <c r="F364" i="4"/>
  <c r="E365" i="4"/>
  <c r="F365" i="4"/>
  <c r="E366" i="4"/>
  <c r="F366" i="4"/>
  <c r="E367" i="4"/>
  <c r="F367" i="4"/>
  <c r="E4" i="4"/>
  <c r="F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C322" i="4"/>
  <c r="D322" i="4"/>
  <c r="C323" i="4"/>
  <c r="D323" i="4"/>
  <c r="C324" i="4"/>
  <c r="D324" i="4"/>
  <c r="C325" i="4"/>
  <c r="D325" i="4"/>
  <c r="C326" i="4"/>
  <c r="D326" i="4"/>
  <c r="C327" i="4"/>
  <c r="D327" i="4"/>
  <c r="C328" i="4"/>
  <c r="D328" i="4"/>
  <c r="C329" i="4"/>
  <c r="D329" i="4"/>
  <c r="C330" i="4"/>
  <c r="D330" i="4"/>
  <c r="C331" i="4"/>
  <c r="D331" i="4"/>
  <c r="C332" i="4"/>
  <c r="D332" i="4"/>
  <c r="C333" i="4"/>
  <c r="D333" i="4"/>
  <c r="C334" i="4"/>
  <c r="D334" i="4"/>
  <c r="C335" i="4"/>
  <c r="D335" i="4"/>
  <c r="C336" i="4"/>
  <c r="D336" i="4"/>
  <c r="C337" i="4"/>
  <c r="D337" i="4"/>
  <c r="C338" i="4"/>
  <c r="D338" i="4"/>
  <c r="C339" i="4"/>
  <c r="D339" i="4"/>
  <c r="C340" i="4"/>
  <c r="D340" i="4"/>
  <c r="C341" i="4"/>
  <c r="D341" i="4"/>
  <c r="C342" i="4"/>
  <c r="D342" i="4"/>
  <c r="C343" i="4"/>
  <c r="D343" i="4"/>
  <c r="C344" i="4"/>
  <c r="D344" i="4"/>
  <c r="C345" i="4"/>
  <c r="D345" i="4"/>
  <c r="C346" i="4"/>
  <c r="D346" i="4"/>
  <c r="C347" i="4"/>
  <c r="D347" i="4"/>
  <c r="C348" i="4"/>
  <c r="D348" i="4"/>
  <c r="C349" i="4"/>
  <c r="D349" i="4"/>
  <c r="C350" i="4"/>
  <c r="D350" i="4"/>
  <c r="C351" i="4"/>
  <c r="D351" i="4"/>
  <c r="C352" i="4"/>
  <c r="D352" i="4"/>
  <c r="C353" i="4"/>
  <c r="D353" i="4"/>
  <c r="C354" i="4"/>
  <c r="D354" i="4"/>
  <c r="C355" i="4"/>
  <c r="D355" i="4"/>
  <c r="C356" i="4"/>
  <c r="D356" i="4"/>
  <c r="C357" i="4"/>
  <c r="D357" i="4"/>
  <c r="C358" i="4"/>
  <c r="D358" i="4"/>
  <c r="C359" i="4"/>
  <c r="D359" i="4"/>
  <c r="C360" i="4"/>
  <c r="D360" i="4"/>
  <c r="C361" i="4"/>
  <c r="D361" i="4"/>
  <c r="C362" i="4"/>
  <c r="D362" i="4"/>
  <c r="C363" i="4"/>
  <c r="D363" i="4"/>
  <c r="C364" i="4"/>
  <c r="D364" i="4"/>
  <c r="C365" i="4"/>
  <c r="D365" i="4"/>
  <c r="C366" i="4"/>
  <c r="D366" i="4"/>
  <c r="C367" i="4"/>
  <c r="D367" i="4"/>
  <c r="D4" i="4"/>
  <c r="B4" i="4"/>
  <c r="C5" i="7"/>
  <c r="E5" i="7" s="1"/>
  <c r="C6" i="7"/>
  <c r="D6" i="7" s="1"/>
  <c r="C7" i="7"/>
  <c r="C8" i="7"/>
  <c r="F8" i="7" s="1"/>
  <c r="C9" i="7"/>
  <c r="C10" i="7"/>
  <c r="C11" i="7"/>
  <c r="C12" i="7"/>
  <c r="F12" i="7" s="1"/>
  <c r="C13" i="7"/>
  <c r="D13" i="7" s="1"/>
  <c r="C14" i="7"/>
  <c r="D14" i="7" s="1"/>
  <c r="C15" i="7"/>
  <c r="C16" i="7"/>
  <c r="C17" i="7"/>
  <c r="C18" i="7"/>
  <c r="C19" i="7"/>
  <c r="C20" i="7"/>
  <c r="C21" i="7"/>
  <c r="D21" i="7" s="1"/>
  <c r="C22" i="7"/>
  <c r="D22" i="7" s="1"/>
  <c r="C23" i="7"/>
  <c r="C24" i="7"/>
  <c r="C25" i="7"/>
  <c r="F25" i="7" s="1"/>
  <c r="C26" i="7"/>
  <c r="F26" i="7" s="1"/>
  <c r="C27" i="7"/>
  <c r="C28" i="7"/>
  <c r="C29" i="7"/>
  <c r="B29" i="7" s="1"/>
  <c r="C30" i="7"/>
  <c r="D30" i="7" s="1"/>
  <c r="C31" i="7"/>
  <c r="C32" i="7"/>
  <c r="F32" i="7" s="1"/>
  <c r="C33" i="7"/>
  <c r="F33" i="7" s="1"/>
  <c r="C34" i="7"/>
  <c r="C35" i="7"/>
  <c r="C36" i="7"/>
  <c r="B36" i="7" s="1"/>
  <c r="C37" i="7"/>
  <c r="D37" i="7" s="1"/>
  <c r="C38" i="7"/>
  <c r="D38" i="7" s="1"/>
  <c r="C39" i="7"/>
  <c r="C40" i="7"/>
  <c r="F40" i="7" s="1"/>
  <c r="C41" i="7"/>
  <c r="C42" i="7"/>
  <c r="C43" i="7"/>
  <c r="C44" i="7"/>
  <c r="F44" i="7" s="1"/>
  <c r="C45" i="7"/>
  <c r="F45" i="7" s="1"/>
  <c r="C46" i="7"/>
  <c r="D46" i="7" s="1"/>
  <c r="C47" i="7"/>
  <c r="C48" i="7"/>
  <c r="C49" i="7"/>
  <c r="E49" i="7" s="1"/>
  <c r="C50" i="7"/>
  <c r="E50" i="7" s="1"/>
  <c r="C51" i="7"/>
  <c r="C52" i="7"/>
  <c r="C53" i="7"/>
  <c r="D53" i="7" s="1"/>
  <c r="C54" i="7"/>
  <c r="D54" i="7" s="1"/>
  <c r="C55" i="7"/>
  <c r="C56" i="7"/>
  <c r="C57" i="7"/>
  <c r="B57" i="7" s="1"/>
  <c r="C58" i="7"/>
  <c r="F58" i="7" s="1"/>
  <c r="C59" i="7"/>
  <c r="C60" i="7"/>
  <c r="C61" i="7"/>
  <c r="D61" i="7" s="1"/>
  <c r="C62" i="7"/>
  <c r="D62" i="7" s="1"/>
  <c r="C63" i="7"/>
  <c r="C64" i="7"/>
  <c r="C65" i="7"/>
  <c r="E65" i="7" s="1"/>
  <c r="C66" i="7"/>
  <c r="C67" i="7"/>
  <c r="C68" i="7"/>
  <c r="B68" i="7" s="1"/>
  <c r="C69" i="7"/>
  <c r="D69" i="7" s="1"/>
  <c r="C70" i="7"/>
  <c r="D70" i="7" s="1"/>
  <c r="C71" i="7"/>
  <c r="C72" i="7"/>
  <c r="E72" i="7" s="1"/>
  <c r="C73" i="7"/>
  <c r="C74" i="7"/>
  <c r="C75" i="7"/>
  <c r="C76" i="7"/>
  <c r="E76" i="7" s="1"/>
  <c r="C77" i="7"/>
  <c r="E77" i="7" s="1"/>
  <c r="C78" i="7"/>
  <c r="D78" i="7" s="1"/>
  <c r="C79" i="7"/>
  <c r="C80" i="7"/>
  <c r="C81" i="7"/>
  <c r="C82" i="7"/>
  <c r="C83" i="7"/>
  <c r="C84" i="7"/>
  <c r="C85" i="7"/>
  <c r="D85" i="7" s="1"/>
  <c r="C86" i="7"/>
  <c r="D86" i="7" s="1"/>
  <c r="C87" i="7"/>
  <c r="C88" i="7"/>
  <c r="E88" i="7" s="1"/>
  <c r="C89" i="7"/>
  <c r="F89" i="7" s="1"/>
  <c r="C90" i="7"/>
  <c r="F90" i="7" s="1"/>
  <c r="C91" i="7"/>
  <c r="C92" i="7"/>
  <c r="C93" i="7"/>
  <c r="D93" i="7" s="1"/>
  <c r="C94" i="7"/>
  <c r="D94" i="7" s="1"/>
  <c r="C95" i="7"/>
  <c r="C96" i="7"/>
  <c r="C97" i="7"/>
  <c r="E97" i="7" s="1"/>
  <c r="C98" i="7"/>
  <c r="C99" i="7"/>
  <c r="C100" i="7"/>
  <c r="B100" i="7" s="1"/>
  <c r="C101" i="7"/>
  <c r="D101" i="7" s="1"/>
  <c r="C102" i="7"/>
  <c r="D102" i="7" s="1"/>
  <c r="C103" i="7"/>
  <c r="C104" i="7"/>
  <c r="E104" i="7" s="1"/>
  <c r="C105" i="7"/>
  <c r="C106" i="7"/>
  <c r="C107" i="7"/>
  <c r="C108" i="7"/>
  <c r="E108" i="7" s="1"/>
  <c r="C109" i="7"/>
  <c r="E109" i="7" s="1"/>
  <c r="C110" i="7"/>
  <c r="D110" i="7" s="1"/>
  <c r="C111" i="7"/>
  <c r="C112" i="7"/>
  <c r="C113" i="7"/>
  <c r="C114" i="7"/>
  <c r="C115" i="7"/>
  <c r="C116" i="7"/>
  <c r="C117" i="7"/>
  <c r="D117" i="7" s="1"/>
  <c r="C118" i="7"/>
  <c r="D118" i="7" s="1"/>
  <c r="C119" i="7"/>
  <c r="C120" i="7"/>
  <c r="E120" i="7" s="1"/>
  <c r="C121" i="7"/>
  <c r="F121" i="7" s="1"/>
  <c r="C122" i="7"/>
  <c r="F122" i="7" s="1"/>
  <c r="C123" i="7"/>
  <c r="C124" i="7"/>
  <c r="C125" i="7"/>
  <c r="D125" i="7" s="1"/>
  <c r="C126" i="7"/>
  <c r="D126" i="7" s="1"/>
  <c r="C127" i="7"/>
  <c r="C128" i="7"/>
  <c r="C129" i="7"/>
  <c r="E129" i="7" s="1"/>
  <c r="C130" i="7"/>
  <c r="C131" i="7"/>
  <c r="E131" i="7" s="1"/>
  <c r="C132" i="7"/>
  <c r="B132" i="7" s="1"/>
  <c r="C133" i="7"/>
  <c r="D133" i="7" s="1"/>
  <c r="C134" i="7"/>
  <c r="D134" i="7" s="1"/>
  <c r="C135" i="7"/>
  <c r="C136" i="7"/>
  <c r="E136" i="7" s="1"/>
  <c r="C137" i="7"/>
  <c r="C138" i="7"/>
  <c r="C139" i="7"/>
  <c r="C140" i="7"/>
  <c r="E140" i="7" s="1"/>
  <c r="C141" i="7"/>
  <c r="E141" i="7" s="1"/>
  <c r="C142" i="7"/>
  <c r="D142" i="7" s="1"/>
  <c r="C143" i="7"/>
  <c r="C144" i="7"/>
  <c r="C145" i="7"/>
  <c r="B145" i="7" s="1"/>
  <c r="C146" i="7"/>
  <c r="F146" i="7" s="1"/>
  <c r="C147" i="7"/>
  <c r="C148" i="7"/>
  <c r="C149" i="7"/>
  <c r="D149" i="7" s="1"/>
  <c r="C150" i="7"/>
  <c r="D150" i="7" s="1"/>
  <c r="C151" i="7"/>
  <c r="C152" i="7"/>
  <c r="E152" i="7" s="1"/>
  <c r="C153" i="7"/>
  <c r="C154" i="7"/>
  <c r="C155" i="7"/>
  <c r="C156" i="7"/>
  <c r="C157" i="7"/>
  <c r="B157" i="7" s="1"/>
  <c r="C158" i="7"/>
  <c r="D158" i="7" s="1"/>
  <c r="C159" i="7"/>
  <c r="C160" i="7"/>
  <c r="C161" i="7"/>
  <c r="E161" i="7" s="1"/>
  <c r="C162" i="7"/>
  <c r="C163" i="7"/>
  <c r="E163" i="7" s="1"/>
  <c r="C164" i="7"/>
  <c r="B164" i="7" s="1"/>
  <c r="C165" i="7"/>
  <c r="F165" i="7" s="1"/>
  <c r="C166" i="7"/>
  <c r="D166" i="7" s="1"/>
  <c r="C167" i="7"/>
  <c r="C168" i="7"/>
  <c r="E168" i="7" s="1"/>
  <c r="C169" i="7"/>
  <c r="F169" i="7" s="1"/>
  <c r="C170" i="7"/>
  <c r="C171" i="7"/>
  <c r="C172" i="7"/>
  <c r="E172" i="7" s="1"/>
  <c r="C173" i="7"/>
  <c r="E173" i="7" s="1"/>
  <c r="C174" i="7"/>
  <c r="D174" i="7" s="1"/>
  <c r="C175" i="7"/>
  <c r="C176" i="7"/>
  <c r="C177" i="7"/>
  <c r="B177" i="7" s="1"/>
  <c r="C178" i="7"/>
  <c r="C179" i="7"/>
  <c r="C180" i="7"/>
  <c r="C181" i="7"/>
  <c r="D181" i="7" s="1"/>
  <c r="C182" i="7"/>
  <c r="D182" i="7" s="1"/>
  <c r="C183" i="7"/>
  <c r="C184" i="7"/>
  <c r="E184" i="7" s="1"/>
  <c r="C185" i="7"/>
  <c r="C186" i="7"/>
  <c r="C187" i="7"/>
  <c r="C188" i="7"/>
  <c r="C189" i="7"/>
  <c r="B189" i="7" s="1"/>
  <c r="C190" i="7"/>
  <c r="D190" i="7" s="1"/>
  <c r="C191" i="7"/>
  <c r="C192" i="7"/>
  <c r="F192" i="7" s="1"/>
  <c r="C193" i="7"/>
  <c r="E193" i="7" s="1"/>
  <c r="C194" i="7"/>
  <c r="C195" i="7"/>
  <c r="C196" i="7"/>
  <c r="B196" i="7" s="1"/>
  <c r="C197" i="7"/>
  <c r="F197" i="7" s="1"/>
  <c r="C198" i="7"/>
  <c r="F198" i="7" s="1"/>
  <c r="C199" i="7"/>
  <c r="C200" i="7"/>
  <c r="E200" i="7" s="1"/>
  <c r="C201" i="7"/>
  <c r="C202" i="7"/>
  <c r="C203" i="7"/>
  <c r="C204" i="7"/>
  <c r="B204" i="7" s="1"/>
  <c r="C205" i="7"/>
  <c r="B205" i="7" s="1"/>
  <c r="C206" i="7"/>
  <c r="C207" i="7"/>
  <c r="D207" i="7" s="1"/>
  <c r="C208" i="7"/>
  <c r="C209" i="7"/>
  <c r="C210" i="7"/>
  <c r="C211" i="7"/>
  <c r="D211" i="7" s="1"/>
  <c r="C212" i="7"/>
  <c r="C213" i="7"/>
  <c r="F213" i="7" s="1"/>
  <c r="C214" i="7"/>
  <c r="C215" i="7"/>
  <c r="C216" i="7"/>
  <c r="E216" i="7" s="1"/>
  <c r="C217" i="7"/>
  <c r="C218" i="7"/>
  <c r="C219" i="7"/>
  <c r="C220" i="7"/>
  <c r="B220" i="7" s="1"/>
  <c r="C221" i="7"/>
  <c r="C222" i="7"/>
  <c r="C223" i="7"/>
  <c r="D223" i="7" s="1"/>
  <c r="C224" i="7"/>
  <c r="C225" i="7"/>
  <c r="B225" i="7" s="1"/>
  <c r="C226" i="7"/>
  <c r="F226" i="7" s="1"/>
  <c r="C227" i="7"/>
  <c r="D227" i="7" s="1"/>
  <c r="C228" i="7"/>
  <c r="B228" i="7" s="1"/>
  <c r="C229" i="7"/>
  <c r="C230" i="7"/>
  <c r="C231" i="7"/>
  <c r="C232" i="7"/>
  <c r="B232" i="7" s="1"/>
  <c r="C233" i="7"/>
  <c r="C234" i="7"/>
  <c r="C235" i="7"/>
  <c r="C236" i="7"/>
  <c r="E236" i="7" s="1"/>
  <c r="C237" i="7"/>
  <c r="E237" i="7" s="1"/>
  <c r="C238" i="7"/>
  <c r="C239" i="7"/>
  <c r="D239" i="7" s="1"/>
  <c r="C240" i="7"/>
  <c r="F240" i="7" s="1"/>
  <c r="C241" i="7"/>
  <c r="B241" i="7" s="1"/>
  <c r="C242" i="7"/>
  <c r="C243" i="7"/>
  <c r="D243" i="7" s="1"/>
  <c r="C244" i="7"/>
  <c r="C245" i="7"/>
  <c r="C246" i="7"/>
  <c r="C247" i="7"/>
  <c r="C248" i="7"/>
  <c r="B248" i="7" s="1"/>
  <c r="C249" i="7"/>
  <c r="C250" i="7"/>
  <c r="C251" i="7"/>
  <c r="C252" i="7"/>
  <c r="C253" i="7"/>
  <c r="B253" i="7" s="1"/>
  <c r="C254" i="7"/>
  <c r="C255" i="7"/>
  <c r="D255" i="7" s="1"/>
  <c r="C256" i="7"/>
  <c r="F256" i="7" s="1"/>
  <c r="C257" i="7"/>
  <c r="E257" i="7" s="1"/>
  <c r="C258" i="7"/>
  <c r="C259" i="7"/>
  <c r="E259" i="7" s="1"/>
  <c r="C260" i="7"/>
  <c r="B260" i="7" s="1"/>
  <c r="C261" i="7"/>
  <c r="C262" i="7"/>
  <c r="C263" i="7"/>
  <c r="C264" i="7"/>
  <c r="E264" i="7" s="1"/>
  <c r="C265" i="7"/>
  <c r="C266" i="7"/>
  <c r="C267" i="7"/>
  <c r="C268" i="7"/>
  <c r="B268" i="7" s="1"/>
  <c r="C269" i="7"/>
  <c r="B269" i="7" s="1"/>
  <c r="C270" i="7"/>
  <c r="C271" i="7"/>
  <c r="D271" i="7" s="1"/>
  <c r="C272" i="7"/>
  <c r="C273" i="7"/>
  <c r="C274" i="7"/>
  <c r="C275" i="7"/>
  <c r="D275" i="7" s="1"/>
  <c r="C276" i="7"/>
  <c r="C277" i="7"/>
  <c r="C278" i="7"/>
  <c r="C279" i="7"/>
  <c r="C280" i="7"/>
  <c r="E280" i="7" s="1"/>
  <c r="C281" i="7"/>
  <c r="C282" i="7"/>
  <c r="C283" i="7"/>
  <c r="C284" i="7"/>
  <c r="B284" i="7" s="1"/>
  <c r="C285" i="7"/>
  <c r="C286" i="7"/>
  <c r="C287" i="7"/>
  <c r="D287" i="7" s="1"/>
  <c r="C288" i="7"/>
  <c r="C289" i="7"/>
  <c r="B289" i="7" s="1"/>
  <c r="C290" i="7"/>
  <c r="C291" i="7"/>
  <c r="E291" i="7" s="1"/>
  <c r="C292" i="7"/>
  <c r="C293" i="7"/>
  <c r="C294" i="7"/>
  <c r="C295" i="7"/>
  <c r="C296" i="7"/>
  <c r="B296" i="7" s="1"/>
  <c r="C297" i="7"/>
  <c r="C298" i="7"/>
  <c r="F298" i="7" s="1"/>
  <c r="C299" i="7"/>
  <c r="C300" i="7"/>
  <c r="E300" i="7" s="1"/>
  <c r="C301" i="7"/>
  <c r="E301" i="7" s="1"/>
  <c r="C302" i="7"/>
  <c r="C303" i="7"/>
  <c r="D303" i="7" s="1"/>
  <c r="C304" i="7"/>
  <c r="C305" i="7"/>
  <c r="B305" i="7" s="1"/>
  <c r="C306" i="7"/>
  <c r="C307" i="7"/>
  <c r="D307" i="7" s="1"/>
  <c r="C308" i="7"/>
  <c r="B308" i="7" s="1"/>
  <c r="C309" i="7"/>
  <c r="C310" i="7"/>
  <c r="C311" i="7"/>
  <c r="C312" i="7"/>
  <c r="B312" i="7" s="1"/>
  <c r="C313" i="7"/>
  <c r="C314" i="7"/>
  <c r="C315" i="7"/>
  <c r="C316" i="7"/>
  <c r="C317" i="7"/>
  <c r="B317" i="7" s="1"/>
  <c r="C318" i="7"/>
  <c r="C319" i="7"/>
  <c r="D319" i="7" s="1"/>
  <c r="C320" i="7"/>
  <c r="F320" i="7" s="1"/>
  <c r="C321" i="7"/>
  <c r="E321" i="7" s="1"/>
  <c r="C322" i="7"/>
  <c r="C323" i="7"/>
  <c r="D323" i="7" s="1"/>
  <c r="C324" i="7"/>
  <c r="C325" i="7"/>
  <c r="F325" i="7" s="1"/>
  <c r="C326" i="7"/>
  <c r="F326" i="7" s="1"/>
  <c r="C327" i="7"/>
  <c r="C328" i="7"/>
  <c r="F328" i="7" s="1"/>
  <c r="C329" i="7"/>
  <c r="C330" i="7"/>
  <c r="C331" i="7"/>
  <c r="C332" i="7"/>
  <c r="B332" i="7" s="1"/>
  <c r="C333" i="7"/>
  <c r="B333" i="7" s="1"/>
  <c r="C334" i="7"/>
  <c r="C335" i="7"/>
  <c r="D335" i="7" s="1"/>
  <c r="C336" i="7"/>
  <c r="C337" i="7"/>
  <c r="C338" i="7"/>
  <c r="C339" i="7"/>
  <c r="D339" i="7" s="1"/>
  <c r="C340" i="7"/>
  <c r="C341" i="7"/>
  <c r="F341" i="7" s="1"/>
  <c r="C342" i="7"/>
  <c r="C343" i="7"/>
  <c r="C344" i="7"/>
  <c r="E344" i="7" s="1"/>
  <c r="C345" i="7"/>
  <c r="C346" i="7"/>
  <c r="C347" i="7"/>
  <c r="C348" i="7"/>
  <c r="E348" i="7" s="1"/>
  <c r="C349" i="7"/>
  <c r="F349" i="7" s="1"/>
  <c r="C350" i="7"/>
  <c r="C351" i="7"/>
  <c r="D351" i="7" s="1"/>
  <c r="C352" i="7"/>
  <c r="C353" i="7"/>
  <c r="B353" i="7" s="1"/>
  <c r="C354" i="7"/>
  <c r="C355" i="7"/>
  <c r="D355" i="7" s="1"/>
  <c r="C356" i="7"/>
  <c r="C357" i="7"/>
  <c r="C358" i="7"/>
  <c r="C359" i="7"/>
  <c r="C360" i="7"/>
  <c r="C361" i="7"/>
  <c r="C362" i="7"/>
  <c r="C363" i="7"/>
  <c r="E363" i="7" s="1"/>
  <c r="C364" i="7"/>
  <c r="C365" i="7"/>
  <c r="C366" i="7"/>
  <c r="C367" i="7"/>
  <c r="D367" i="7" s="1"/>
  <c r="C4" i="7"/>
  <c r="C365" i="9"/>
  <c r="D365" i="9" s="1"/>
  <c r="D274" i="9"/>
  <c r="C364" i="9"/>
  <c r="C366" i="9"/>
  <c r="D366" i="9" s="1"/>
  <c r="C367" i="9"/>
  <c r="D112" i="9"/>
  <c r="E225" i="7" l="1"/>
  <c r="D189" i="7"/>
  <c r="F145" i="7"/>
  <c r="D173" i="7"/>
  <c r="D109" i="7"/>
  <c r="D45" i="7"/>
  <c r="E312" i="7"/>
  <c r="D157" i="7"/>
  <c r="D29" i="7"/>
  <c r="E289" i="7"/>
  <c r="F225" i="7"/>
  <c r="F296" i="7"/>
  <c r="D141" i="7"/>
  <c r="D77" i="7"/>
  <c r="F353" i="7"/>
  <c r="F184" i="7"/>
  <c r="D259" i="7"/>
  <c r="D198" i="7"/>
  <c r="E333" i="7"/>
  <c r="E248" i="7"/>
  <c r="F284" i="7"/>
  <c r="F253" i="7"/>
  <c r="D197" i="7"/>
  <c r="D165" i="7"/>
  <c r="D5" i="7"/>
  <c r="E332" i="7"/>
  <c r="E269" i="7"/>
  <c r="E205" i="7"/>
  <c r="F269" i="7"/>
  <c r="F241" i="7"/>
  <c r="F57" i="7"/>
  <c r="D291" i="7"/>
  <c r="E353" i="7"/>
  <c r="E268" i="7"/>
  <c r="E204" i="7"/>
  <c r="F312" i="7"/>
  <c r="F268" i="7"/>
  <c r="B349" i="7"/>
  <c r="F367" i="7"/>
  <c r="B367" i="7"/>
  <c r="E367" i="7"/>
  <c r="F363" i="7"/>
  <c r="B363" i="7"/>
  <c r="F359" i="7"/>
  <c r="B359" i="7"/>
  <c r="E359" i="7"/>
  <c r="F355" i="7"/>
  <c r="B355" i="7"/>
  <c r="F351" i="7"/>
  <c r="B351" i="7"/>
  <c r="E351" i="7"/>
  <c r="F347" i="7"/>
  <c r="B347" i="7"/>
  <c r="E347" i="7"/>
  <c r="F343" i="7"/>
  <c r="B343" i="7"/>
  <c r="E343" i="7"/>
  <c r="F339" i="7"/>
  <c r="B339" i="7"/>
  <c r="E339" i="7"/>
  <c r="F335" i="7"/>
  <c r="B335" i="7"/>
  <c r="E335" i="7"/>
  <c r="B331" i="7"/>
  <c r="F331" i="7"/>
  <c r="E331" i="7"/>
  <c r="F327" i="7"/>
  <c r="B327" i="7"/>
  <c r="E327" i="7"/>
  <c r="F323" i="7"/>
  <c r="B323" i="7"/>
  <c r="F319" i="7"/>
  <c r="E319" i="7"/>
  <c r="B319" i="7"/>
  <c r="B315" i="7"/>
  <c r="F315" i="7"/>
  <c r="E315" i="7"/>
  <c r="F311" i="7"/>
  <c r="B311" i="7"/>
  <c r="E311" i="7"/>
  <c r="F307" i="7"/>
  <c r="E307" i="7"/>
  <c r="B307" i="7"/>
  <c r="F303" i="7"/>
  <c r="B303" i="7"/>
  <c r="E303" i="7"/>
  <c r="B299" i="7"/>
  <c r="F299" i="7"/>
  <c r="E299" i="7"/>
  <c r="F295" i="7"/>
  <c r="B295" i="7"/>
  <c r="E295" i="7"/>
  <c r="F291" i="7"/>
  <c r="B291" i="7"/>
  <c r="F287" i="7"/>
  <c r="E287" i="7"/>
  <c r="B287" i="7"/>
  <c r="B283" i="7"/>
  <c r="F283" i="7"/>
  <c r="E283" i="7"/>
  <c r="F279" i="7"/>
  <c r="B279" i="7"/>
  <c r="E279" i="7"/>
  <c r="F275" i="7"/>
  <c r="B275" i="7"/>
  <c r="E275" i="7"/>
  <c r="B271" i="7"/>
  <c r="F271" i="7"/>
  <c r="E271" i="7"/>
  <c r="F267" i="7"/>
  <c r="B267" i="7"/>
  <c r="E267" i="7"/>
  <c r="B263" i="7"/>
  <c r="F263" i="7"/>
  <c r="E263" i="7"/>
  <c r="F259" i="7"/>
  <c r="B259" i="7"/>
  <c r="B255" i="7"/>
  <c r="F255" i="7"/>
  <c r="E255" i="7"/>
  <c r="F251" i="7"/>
  <c r="B251" i="7"/>
  <c r="E251" i="7"/>
  <c r="B247" i="7"/>
  <c r="F247" i="7"/>
  <c r="E247" i="7"/>
  <c r="F243" i="7"/>
  <c r="B243" i="7"/>
  <c r="E243" i="7"/>
  <c r="B239" i="7"/>
  <c r="F239" i="7"/>
  <c r="E239" i="7"/>
  <c r="F235" i="7"/>
  <c r="B235" i="7"/>
  <c r="E235" i="7"/>
  <c r="B231" i="7"/>
  <c r="F231" i="7"/>
  <c r="E231" i="7"/>
  <c r="F227" i="7"/>
  <c r="B227" i="7"/>
  <c r="B223" i="7"/>
  <c r="F223" i="7"/>
  <c r="E223" i="7"/>
  <c r="F219" i="7"/>
  <c r="B219" i="7"/>
  <c r="E219" i="7"/>
  <c r="B215" i="7"/>
  <c r="F215" i="7"/>
  <c r="E215" i="7"/>
  <c r="F211" i="7"/>
  <c r="B211" i="7"/>
  <c r="E211" i="7"/>
  <c r="B207" i="7"/>
  <c r="F207" i="7"/>
  <c r="E207" i="7"/>
  <c r="F203" i="7"/>
  <c r="B203" i="7"/>
  <c r="E203" i="7"/>
  <c r="B199" i="7"/>
  <c r="F199" i="7"/>
  <c r="E199" i="7"/>
  <c r="D199" i="7"/>
  <c r="F195" i="7"/>
  <c r="D195" i="7"/>
  <c r="B195" i="7"/>
  <c r="B191" i="7"/>
  <c r="F191" i="7"/>
  <c r="E191" i="7"/>
  <c r="D191" i="7"/>
  <c r="F187" i="7"/>
  <c r="B187" i="7"/>
  <c r="D187" i="7"/>
  <c r="E187" i="7"/>
  <c r="B183" i="7"/>
  <c r="F183" i="7"/>
  <c r="D183" i="7"/>
  <c r="E183" i="7"/>
  <c r="F179" i="7"/>
  <c r="B179" i="7"/>
  <c r="D179" i="7"/>
  <c r="E179" i="7"/>
  <c r="B175" i="7"/>
  <c r="F175" i="7"/>
  <c r="E175" i="7"/>
  <c r="D175" i="7"/>
  <c r="F171" i="7"/>
  <c r="B171" i="7"/>
  <c r="D171" i="7"/>
  <c r="E171" i="7"/>
  <c r="B167" i="7"/>
  <c r="F167" i="7"/>
  <c r="D167" i="7"/>
  <c r="E167" i="7"/>
  <c r="F163" i="7"/>
  <c r="D163" i="7"/>
  <c r="B163" i="7"/>
  <c r="B159" i="7"/>
  <c r="F159" i="7"/>
  <c r="E159" i="7"/>
  <c r="D159" i="7"/>
  <c r="F155" i="7"/>
  <c r="B155" i="7"/>
  <c r="D155" i="7"/>
  <c r="E155" i="7"/>
  <c r="B151" i="7"/>
  <c r="F151" i="7"/>
  <c r="D151" i="7"/>
  <c r="E151" i="7"/>
  <c r="F147" i="7"/>
  <c r="B147" i="7"/>
  <c r="D147" i="7"/>
  <c r="E147" i="7"/>
  <c r="B143" i="7"/>
  <c r="F143" i="7"/>
  <c r="E143" i="7"/>
  <c r="D143" i="7"/>
  <c r="F139" i="7"/>
  <c r="B139" i="7"/>
  <c r="D139" i="7"/>
  <c r="E139" i="7"/>
  <c r="B135" i="7"/>
  <c r="F135" i="7"/>
  <c r="D135" i="7"/>
  <c r="E135" i="7"/>
  <c r="F131" i="7"/>
  <c r="D131" i="7"/>
  <c r="B131" i="7"/>
  <c r="B127" i="7"/>
  <c r="F127" i="7"/>
  <c r="E127" i="7"/>
  <c r="D127" i="7"/>
  <c r="F123" i="7"/>
  <c r="B123" i="7"/>
  <c r="D123" i="7"/>
  <c r="E123" i="7"/>
  <c r="B119" i="7"/>
  <c r="F119" i="7"/>
  <c r="D119" i="7"/>
  <c r="E119" i="7"/>
  <c r="F115" i="7"/>
  <c r="B115" i="7"/>
  <c r="D115" i="7"/>
  <c r="E115" i="7"/>
  <c r="B111" i="7"/>
  <c r="F111" i="7"/>
  <c r="E111" i="7"/>
  <c r="D111" i="7"/>
  <c r="F107" i="7"/>
  <c r="B107" i="7"/>
  <c r="D107" i="7"/>
  <c r="E107" i="7"/>
  <c r="B103" i="7"/>
  <c r="F103" i="7"/>
  <c r="D103" i="7"/>
  <c r="E103" i="7"/>
  <c r="F99" i="7"/>
  <c r="D99" i="7"/>
  <c r="B99" i="7"/>
  <c r="B95" i="7"/>
  <c r="F95" i="7"/>
  <c r="E95" i="7"/>
  <c r="D95" i="7"/>
  <c r="F91" i="7"/>
  <c r="B91" i="7"/>
  <c r="D91" i="7"/>
  <c r="E91" i="7"/>
  <c r="B87" i="7"/>
  <c r="F87" i="7"/>
  <c r="D87" i="7"/>
  <c r="E87" i="7"/>
  <c r="F83" i="7"/>
  <c r="B83" i="7"/>
  <c r="D83" i="7"/>
  <c r="E83" i="7"/>
  <c r="B79" i="7"/>
  <c r="F79" i="7"/>
  <c r="E79" i="7"/>
  <c r="D79" i="7"/>
  <c r="F75" i="7"/>
  <c r="B75" i="7"/>
  <c r="D75" i="7"/>
  <c r="E75" i="7"/>
  <c r="B71" i="7"/>
  <c r="F71" i="7"/>
  <c r="E71" i="7"/>
  <c r="D71" i="7"/>
  <c r="F67" i="7"/>
  <c r="E67" i="7"/>
  <c r="D67" i="7"/>
  <c r="B67" i="7"/>
  <c r="B63" i="7"/>
  <c r="F63" i="7"/>
  <c r="E63" i="7"/>
  <c r="D63" i="7"/>
  <c r="F59" i="7"/>
  <c r="E59" i="7"/>
  <c r="B59" i="7"/>
  <c r="D59" i="7"/>
  <c r="B55" i="7"/>
  <c r="F55" i="7"/>
  <c r="E55" i="7"/>
  <c r="D55" i="7"/>
  <c r="F51" i="7"/>
  <c r="E51" i="7"/>
  <c r="B51" i="7"/>
  <c r="D51" i="7"/>
  <c r="B47" i="7"/>
  <c r="F47" i="7"/>
  <c r="E47" i="7"/>
  <c r="D47" i="7"/>
  <c r="B43" i="7"/>
  <c r="F43" i="7"/>
  <c r="D43" i="7"/>
  <c r="E43" i="7"/>
  <c r="B39" i="7"/>
  <c r="D39" i="7"/>
  <c r="E39" i="7"/>
  <c r="F39" i="7"/>
  <c r="F35" i="7"/>
  <c r="D35" i="7"/>
  <c r="E35" i="7"/>
  <c r="B35" i="7"/>
  <c r="B31" i="7"/>
  <c r="E31" i="7"/>
  <c r="D31" i="7"/>
  <c r="F31" i="7"/>
  <c r="B27" i="7"/>
  <c r="F27" i="7"/>
  <c r="E27" i="7"/>
  <c r="D27" i="7"/>
  <c r="B23" i="7"/>
  <c r="F23" i="7"/>
  <c r="D23" i="7"/>
  <c r="E23" i="7"/>
  <c r="F19" i="7"/>
  <c r="B19" i="7"/>
  <c r="D19" i="7"/>
  <c r="B15" i="7"/>
  <c r="D15" i="7"/>
  <c r="E15" i="7"/>
  <c r="F15" i="7"/>
  <c r="B11" i="7"/>
  <c r="F11" i="7"/>
  <c r="D11" i="7"/>
  <c r="E11" i="7"/>
  <c r="B7" i="7"/>
  <c r="D7" i="7"/>
  <c r="E7" i="7"/>
  <c r="F7" i="7"/>
  <c r="D363" i="7"/>
  <c r="D347" i="7"/>
  <c r="D331" i="7"/>
  <c r="D315" i="7"/>
  <c r="D299" i="7"/>
  <c r="D283" i="7"/>
  <c r="D267" i="7"/>
  <c r="D251" i="7"/>
  <c r="D235" i="7"/>
  <c r="D219" i="7"/>
  <c r="D203" i="7"/>
  <c r="E355" i="7"/>
  <c r="E227" i="7"/>
  <c r="E99" i="7"/>
  <c r="B366" i="7"/>
  <c r="F366" i="7"/>
  <c r="E366" i="7"/>
  <c r="D366" i="7"/>
  <c r="B362" i="7"/>
  <c r="F362" i="7"/>
  <c r="E362" i="7"/>
  <c r="D362" i="7"/>
  <c r="B358" i="7"/>
  <c r="F358" i="7"/>
  <c r="E358" i="7"/>
  <c r="D358" i="7"/>
  <c r="B354" i="7"/>
  <c r="E354" i="7"/>
  <c r="D354" i="7"/>
  <c r="B350" i="7"/>
  <c r="F350" i="7"/>
  <c r="E350" i="7"/>
  <c r="D350" i="7"/>
  <c r="B346" i="7"/>
  <c r="E346" i="7"/>
  <c r="F346" i="7"/>
  <c r="D346" i="7"/>
  <c r="B342" i="7"/>
  <c r="E342" i="7"/>
  <c r="F342" i="7"/>
  <c r="D342" i="7"/>
  <c r="B338" i="7"/>
  <c r="E338" i="7"/>
  <c r="F338" i="7"/>
  <c r="D338" i="7"/>
  <c r="B334" i="7"/>
  <c r="F334" i="7"/>
  <c r="E334" i="7"/>
  <c r="D334" i="7"/>
  <c r="E330" i="7"/>
  <c r="F330" i="7"/>
  <c r="B330" i="7"/>
  <c r="D330" i="7"/>
  <c r="B326" i="7"/>
  <c r="E326" i="7"/>
  <c r="D326" i="7"/>
  <c r="B322" i="7"/>
  <c r="E322" i="7"/>
  <c r="F322" i="7"/>
  <c r="D322" i="7"/>
  <c r="F318" i="7"/>
  <c r="E318" i="7"/>
  <c r="B318" i="7"/>
  <c r="D318" i="7"/>
  <c r="B314" i="7"/>
  <c r="E314" i="7"/>
  <c r="F314" i="7"/>
  <c r="D314" i="7"/>
  <c r="B310" i="7"/>
  <c r="E310" i="7"/>
  <c r="F310" i="7"/>
  <c r="D310" i="7"/>
  <c r="B306" i="7"/>
  <c r="E306" i="7"/>
  <c r="F306" i="7"/>
  <c r="D306" i="7"/>
  <c r="B302" i="7"/>
  <c r="F302" i="7"/>
  <c r="E302" i="7"/>
  <c r="D302" i="7"/>
  <c r="E298" i="7"/>
  <c r="B298" i="7"/>
  <c r="D298" i="7"/>
  <c r="B294" i="7"/>
  <c r="E294" i="7"/>
  <c r="F294" i="7"/>
  <c r="D294" i="7"/>
  <c r="B290" i="7"/>
  <c r="E290" i="7"/>
  <c r="F290" i="7"/>
  <c r="D290" i="7"/>
  <c r="F286" i="7"/>
  <c r="E286" i="7"/>
  <c r="B286" i="7"/>
  <c r="D286" i="7"/>
  <c r="B282" i="7"/>
  <c r="E282" i="7"/>
  <c r="F282" i="7"/>
  <c r="D282" i="7"/>
  <c r="B278" i="7"/>
  <c r="E278" i="7"/>
  <c r="F278" i="7"/>
  <c r="D278" i="7"/>
  <c r="B274" i="7"/>
  <c r="E274" i="7"/>
  <c r="F274" i="7"/>
  <c r="D274" i="7"/>
  <c r="B270" i="7"/>
  <c r="F270" i="7"/>
  <c r="E270" i="7"/>
  <c r="D270" i="7"/>
  <c r="B266" i="7"/>
  <c r="E266" i="7"/>
  <c r="F266" i="7"/>
  <c r="D266" i="7"/>
  <c r="B262" i="7"/>
  <c r="E262" i="7"/>
  <c r="F262" i="7"/>
  <c r="D262" i="7"/>
  <c r="B258" i="7"/>
  <c r="E258" i="7"/>
  <c r="F258" i="7"/>
  <c r="D258" i="7"/>
  <c r="B254" i="7"/>
  <c r="F254" i="7"/>
  <c r="E254" i="7"/>
  <c r="D254" i="7"/>
  <c r="B250" i="7"/>
  <c r="E250" i="7"/>
  <c r="F250" i="7"/>
  <c r="D250" i="7"/>
  <c r="B246" i="7"/>
  <c r="E246" i="7"/>
  <c r="F246" i="7"/>
  <c r="D246" i="7"/>
  <c r="B242" i="7"/>
  <c r="E242" i="7"/>
  <c r="F242" i="7"/>
  <c r="D242" i="7"/>
  <c r="B238" i="7"/>
  <c r="F238" i="7"/>
  <c r="E238" i="7"/>
  <c r="D238" i="7"/>
  <c r="B234" i="7"/>
  <c r="E234" i="7"/>
  <c r="F234" i="7"/>
  <c r="D234" i="7"/>
  <c r="B230" i="7"/>
  <c r="E230" i="7"/>
  <c r="F230" i="7"/>
  <c r="D230" i="7"/>
  <c r="B226" i="7"/>
  <c r="E226" i="7"/>
  <c r="D226" i="7"/>
  <c r="B222" i="7"/>
  <c r="F222" i="7"/>
  <c r="E222" i="7"/>
  <c r="D222" i="7"/>
  <c r="B218" i="7"/>
  <c r="E218" i="7"/>
  <c r="F218" i="7"/>
  <c r="D218" i="7"/>
  <c r="D359" i="7"/>
  <c r="D343" i="7"/>
  <c r="D327" i="7"/>
  <c r="D311" i="7"/>
  <c r="D295" i="7"/>
  <c r="D279" i="7"/>
  <c r="D263" i="7"/>
  <c r="D247" i="7"/>
  <c r="D231" i="7"/>
  <c r="D215" i="7"/>
  <c r="E323" i="7"/>
  <c r="E195" i="7"/>
  <c r="E19" i="7"/>
  <c r="F354" i="7"/>
  <c r="B214" i="7"/>
  <c r="E214" i="7"/>
  <c r="F214" i="7"/>
  <c r="B210" i="7"/>
  <c r="E210" i="7"/>
  <c r="B206" i="7"/>
  <c r="F206" i="7"/>
  <c r="E206" i="7"/>
  <c r="B202" i="7"/>
  <c r="E202" i="7"/>
  <c r="F202" i="7"/>
  <c r="B198" i="7"/>
  <c r="E198" i="7"/>
  <c r="B194" i="7"/>
  <c r="E194" i="7"/>
  <c r="F194" i="7"/>
  <c r="B190" i="7"/>
  <c r="F190" i="7"/>
  <c r="E190" i="7"/>
  <c r="B186" i="7"/>
  <c r="E186" i="7"/>
  <c r="F186" i="7"/>
  <c r="B182" i="7"/>
  <c r="E182" i="7"/>
  <c r="B178" i="7"/>
  <c r="E178" i="7"/>
  <c r="F178" i="7"/>
  <c r="B174" i="7"/>
  <c r="F174" i="7"/>
  <c r="E174" i="7"/>
  <c r="B170" i="7"/>
  <c r="E170" i="7"/>
  <c r="F170" i="7"/>
  <c r="B166" i="7"/>
  <c r="F166" i="7"/>
  <c r="E166" i="7"/>
  <c r="B162" i="7"/>
  <c r="E162" i="7"/>
  <c r="F162" i="7"/>
  <c r="B158" i="7"/>
  <c r="F158" i="7"/>
  <c r="E158" i="7"/>
  <c r="B154" i="7"/>
  <c r="E154" i="7"/>
  <c r="B150" i="7"/>
  <c r="F150" i="7"/>
  <c r="E150" i="7"/>
  <c r="B146" i="7"/>
  <c r="E146" i="7"/>
  <c r="B142" i="7"/>
  <c r="F142" i="7"/>
  <c r="E142" i="7"/>
  <c r="B138" i="7"/>
  <c r="E138" i="7"/>
  <c r="F138" i="7"/>
  <c r="B134" i="7"/>
  <c r="F134" i="7"/>
  <c r="E134" i="7"/>
  <c r="B130" i="7"/>
  <c r="E130" i="7"/>
  <c r="F130" i="7"/>
  <c r="B126" i="7"/>
  <c r="F126" i="7"/>
  <c r="E126" i="7"/>
  <c r="B122" i="7"/>
  <c r="E122" i="7"/>
  <c r="B118" i="7"/>
  <c r="F118" i="7"/>
  <c r="E118" i="7"/>
  <c r="B114" i="7"/>
  <c r="E114" i="7"/>
  <c r="F114" i="7"/>
  <c r="B110" i="7"/>
  <c r="F110" i="7"/>
  <c r="E110" i="7"/>
  <c r="B106" i="7"/>
  <c r="E106" i="7"/>
  <c r="B102" i="7"/>
  <c r="F102" i="7"/>
  <c r="E102" i="7"/>
  <c r="B98" i="7"/>
  <c r="E98" i="7"/>
  <c r="F98" i="7"/>
  <c r="B94" i="7"/>
  <c r="F94" i="7"/>
  <c r="E94" i="7"/>
  <c r="B90" i="7"/>
  <c r="E90" i="7"/>
  <c r="B86" i="7"/>
  <c r="F86" i="7"/>
  <c r="E86" i="7"/>
  <c r="B82" i="7"/>
  <c r="E82" i="7"/>
  <c r="F82" i="7"/>
  <c r="B78" i="7"/>
  <c r="F78" i="7"/>
  <c r="E78" i="7"/>
  <c r="B74" i="7"/>
  <c r="E74" i="7"/>
  <c r="B70" i="7"/>
  <c r="F70" i="7"/>
  <c r="B66" i="7"/>
  <c r="E66" i="7"/>
  <c r="F66" i="7"/>
  <c r="B62" i="7"/>
  <c r="F62" i="7"/>
  <c r="B58" i="7"/>
  <c r="E58" i="7"/>
  <c r="B54" i="7"/>
  <c r="F54" i="7"/>
  <c r="E54" i="7"/>
  <c r="B50" i="7"/>
  <c r="F50" i="7"/>
  <c r="B46" i="7"/>
  <c r="F46" i="7"/>
  <c r="E46" i="7"/>
  <c r="B42" i="7"/>
  <c r="E42" i="7"/>
  <c r="F42" i="7"/>
  <c r="B38" i="7"/>
  <c r="E38" i="7"/>
  <c r="F38" i="7"/>
  <c r="B34" i="7"/>
  <c r="E34" i="7"/>
  <c r="F34" i="7"/>
  <c r="B30" i="7"/>
  <c r="E30" i="7"/>
  <c r="F30" i="7"/>
  <c r="B26" i="7"/>
  <c r="E26" i="7"/>
  <c r="B22" i="7"/>
  <c r="E22" i="7"/>
  <c r="F22" i="7"/>
  <c r="B18" i="7"/>
  <c r="E18" i="7"/>
  <c r="B14" i="7"/>
  <c r="E14" i="7"/>
  <c r="F14" i="7"/>
  <c r="B10" i="7"/>
  <c r="E10" i="7"/>
  <c r="F10" i="7"/>
  <c r="B6" i="7"/>
  <c r="E6" i="7"/>
  <c r="F6" i="7"/>
  <c r="D214" i="7"/>
  <c r="D210" i="7"/>
  <c r="D206" i="7"/>
  <c r="D202" i="7"/>
  <c r="E62" i="7"/>
  <c r="F18" i="7"/>
  <c r="F210" i="7"/>
  <c r="F182" i="7"/>
  <c r="B348" i="7"/>
  <c r="F365" i="7"/>
  <c r="E365" i="7"/>
  <c r="B361" i="7"/>
  <c r="F361" i="7"/>
  <c r="E361" i="7"/>
  <c r="F357" i="7"/>
  <c r="B357" i="7"/>
  <c r="E357" i="7"/>
  <c r="B345" i="7"/>
  <c r="F345" i="7"/>
  <c r="E345" i="7"/>
  <c r="B341" i="7"/>
  <c r="E341" i="7"/>
  <c r="B337" i="7"/>
  <c r="F337" i="7"/>
  <c r="B329" i="7"/>
  <c r="F329" i="7"/>
  <c r="E329" i="7"/>
  <c r="B325" i="7"/>
  <c r="E325" i="7"/>
  <c r="B321" i="7"/>
  <c r="F321" i="7"/>
  <c r="B313" i="7"/>
  <c r="F313" i="7"/>
  <c r="E313" i="7"/>
  <c r="B309" i="7"/>
  <c r="F309" i="7"/>
  <c r="E309" i="7"/>
  <c r="B301" i="7"/>
  <c r="F301" i="7"/>
  <c r="B297" i="7"/>
  <c r="F297" i="7"/>
  <c r="E297" i="7"/>
  <c r="B293" i="7"/>
  <c r="F293" i="7"/>
  <c r="E293" i="7"/>
  <c r="B285" i="7"/>
  <c r="F285" i="7"/>
  <c r="B281" i="7"/>
  <c r="F281" i="7"/>
  <c r="E281" i="7"/>
  <c r="B277" i="7"/>
  <c r="E277" i="7"/>
  <c r="B273" i="7"/>
  <c r="F273" i="7"/>
  <c r="B265" i="7"/>
  <c r="F265" i="7"/>
  <c r="E265" i="7"/>
  <c r="B261" i="7"/>
  <c r="E261" i="7"/>
  <c r="B257" i="7"/>
  <c r="F257" i="7"/>
  <c r="B249" i="7"/>
  <c r="F249" i="7"/>
  <c r="E249" i="7"/>
  <c r="B245" i="7"/>
  <c r="F245" i="7"/>
  <c r="E245" i="7"/>
  <c r="B237" i="7"/>
  <c r="F237" i="7"/>
  <c r="B233" i="7"/>
  <c r="F233" i="7"/>
  <c r="E233" i="7"/>
  <c r="B229" i="7"/>
  <c r="F229" i="7"/>
  <c r="E229" i="7"/>
  <c r="B221" i="7"/>
  <c r="F221" i="7"/>
  <c r="B217" i="7"/>
  <c r="F217" i="7"/>
  <c r="E217" i="7"/>
  <c r="B213" i="7"/>
  <c r="E213" i="7"/>
  <c r="B209" i="7"/>
  <c r="F209" i="7"/>
  <c r="B201" i="7"/>
  <c r="F201" i="7"/>
  <c r="E201" i="7"/>
  <c r="B197" i="7"/>
  <c r="E197" i="7"/>
  <c r="B193" i="7"/>
  <c r="F193" i="7"/>
  <c r="B185" i="7"/>
  <c r="F185" i="7"/>
  <c r="E185" i="7"/>
  <c r="B181" i="7"/>
  <c r="F181" i="7"/>
  <c r="E181" i="7"/>
  <c r="B173" i="7"/>
  <c r="F173" i="7"/>
  <c r="B169" i="7"/>
  <c r="E169" i="7"/>
  <c r="B165" i="7"/>
  <c r="E165" i="7"/>
  <c r="B161" i="7"/>
  <c r="F161" i="7"/>
  <c r="B153" i="7"/>
  <c r="E153" i="7"/>
  <c r="F153" i="7"/>
  <c r="B149" i="7"/>
  <c r="F149" i="7"/>
  <c r="E149" i="7"/>
  <c r="B141" i="7"/>
  <c r="F141" i="7"/>
  <c r="B137" i="7"/>
  <c r="E137" i="7"/>
  <c r="B133" i="7"/>
  <c r="E133" i="7"/>
  <c r="B129" i="7"/>
  <c r="F129" i="7"/>
  <c r="B125" i="7"/>
  <c r="F125" i="7"/>
  <c r="B121" i="7"/>
  <c r="E121" i="7"/>
  <c r="B117" i="7"/>
  <c r="F117" i="7"/>
  <c r="E117" i="7"/>
  <c r="B113" i="7"/>
  <c r="F113" i="7"/>
  <c r="B109" i="7"/>
  <c r="F109" i="7"/>
  <c r="B105" i="7"/>
  <c r="E105" i="7"/>
  <c r="B101" i="7"/>
  <c r="F101" i="7"/>
  <c r="E101" i="7"/>
  <c r="B97" i="7"/>
  <c r="F97" i="7"/>
  <c r="B93" i="7"/>
  <c r="F93" i="7"/>
  <c r="B89" i="7"/>
  <c r="E89" i="7"/>
  <c r="B85" i="7"/>
  <c r="F85" i="7"/>
  <c r="E85" i="7"/>
  <c r="B81" i="7"/>
  <c r="F81" i="7"/>
  <c r="B77" i="7"/>
  <c r="F77" i="7"/>
  <c r="B73" i="7"/>
  <c r="E73" i="7"/>
  <c r="B69" i="7"/>
  <c r="F69" i="7"/>
  <c r="E69" i="7"/>
  <c r="B65" i="7"/>
  <c r="F65" i="7"/>
  <c r="B61" i="7"/>
  <c r="F61" i="7"/>
  <c r="E61" i="7"/>
  <c r="B53" i="7"/>
  <c r="F53" i="7"/>
  <c r="E53" i="7"/>
  <c r="B49" i="7"/>
  <c r="F49" i="7"/>
  <c r="B45" i="7"/>
  <c r="E45" i="7"/>
  <c r="B41" i="7"/>
  <c r="E41" i="7"/>
  <c r="F41" i="7"/>
  <c r="B37" i="7"/>
  <c r="F37" i="7"/>
  <c r="B33" i="7"/>
  <c r="E33" i="7"/>
  <c r="B25" i="7"/>
  <c r="E25" i="7"/>
  <c r="B21" i="7"/>
  <c r="E21" i="7"/>
  <c r="B17" i="7"/>
  <c r="E17" i="7"/>
  <c r="F17" i="7"/>
  <c r="B13" i="7"/>
  <c r="E13" i="7"/>
  <c r="F13" i="7"/>
  <c r="B9" i="7"/>
  <c r="E9" i="7"/>
  <c r="F9" i="7"/>
  <c r="B5" i="7"/>
  <c r="F5" i="7"/>
  <c r="D365" i="7"/>
  <c r="D361" i="7"/>
  <c r="D357" i="7"/>
  <c r="D353" i="7"/>
  <c r="D349" i="7"/>
  <c r="D345" i="7"/>
  <c r="D341" i="7"/>
  <c r="D337" i="7"/>
  <c r="D333" i="7"/>
  <c r="D329" i="7"/>
  <c r="D325" i="7"/>
  <c r="D321" i="7"/>
  <c r="D317" i="7"/>
  <c r="D313" i="7"/>
  <c r="D309" i="7"/>
  <c r="D305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241" i="7"/>
  <c r="D237" i="7"/>
  <c r="D233" i="7"/>
  <c r="D229" i="7"/>
  <c r="D225" i="7"/>
  <c r="D221" i="7"/>
  <c r="D217" i="7"/>
  <c r="D213" i="7"/>
  <c r="D209" i="7"/>
  <c r="D205" i="7"/>
  <c r="D201" i="7"/>
  <c r="D194" i="7"/>
  <c r="D186" i="7"/>
  <c r="D178" i="7"/>
  <c r="D170" i="7"/>
  <c r="D162" i="7"/>
  <c r="D154" i="7"/>
  <c r="D146" i="7"/>
  <c r="D138" i="7"/>
  <c r="D130" i="7"/>
  <c r="D122" i="7"/>
  <c r="D114" i="7"/>
  <c r="D106" i="7"/>
  <c r="D98" i="7"/>
  <c r="D90" i="7"/>
  <c r="D82" i="7"/>
  <c r="D74" i="7"/>
  <c r="D66" i="7"/>
  <c r="D58" i="7"/>
  <c r="D50" i="7"/>
  <c r="D42" i="7"/>
  <c r="D34" i="7"/>
  <c r="D26" i="7"/>
  <c r="D18" i="7"/>
  <c r="D10" i="7"/>
  <c r="E349" i="7"/>
  <c r="E328" i="7"/>
  <c r="E317" i="7"/>
  <c r="E296" i="7"/>
  <c r="E285" i="7"/>
  <c r="E253" i="7"/>
  <c r="E232" i="7"/>
  <c r="E221" i="7"/>
  <c r="E189" i="7"/>
  <c r="E157" i="7"/>
  <c r="E125" i="7"/>
  <c r="E93" i="7"/>
  <c r="E57" i="7"/>
  <c r="E37" i="7"/>
  <c r="F29" i="7"/>
  <c r="F348" i="7"/>
  <c r="F333" i="7"/>
  <c r="F305" i="7"/>
  <c r="F277" i="7"/>
  <c r="F248" i="7"/>
  <c r="F220" i="7"/>
  <c r="F205" i="7"/>
  <c r="F177" i="7"/>
  <c r="F157" i="7"/>
  <c r="F137" i="7"/>
  <c r="F106" i="7"/>
  <c r="F74" i="7"/>
  <c r="B365" i="7"/>
  <c r="B4" i="7"/>
  <c r="E4" i="7"/>
  <c r="F4" i="7"/>
  <c r="F364" i="7"/>
  <c r="E364" i="7"/>
  <c r="B360" i="7"/>
  <c r="E360" i="7"/>
  <c r="F356" i="7"/>
  <c r="B356" i="7"/>
  <c r="E356" i="7"/>
  <c r="B352" i="7"/>
  <c r="F352" i="7"/>
  <c r="E352" i="7"/>
  <c r="B344" i="7"/>
  <c r="F344" i="7"/>
  <c r="F340" i="7"/>
  <c r="E340" i="7"/>
  <c r="B340" i="7"/>
  <c r="B336" i="7"/>
  <c r="F336" i="7"/>
  <c r="E336" i="7"/>
  <c r="B324" i="7"/>
  <c r="F324" i="7"/>
  <c r="E324" i="7"/>
  <c r="B320" i="7"/>
  <c r="E320" i="7"/>
  <c r="B316" i="7"/>
  <c r="F316" i="7"/>
  <c r="F308" i="7"/>
  <c r="E308" i="7"/>
  <c r="B304" i="7"/>
  <c r="E304" i="7"/>
  <c r="B300" i="7"/>
  <c r="F300" i="7"/>
  <c r="B292" i="7"/>
  <c r="F292" i="7"/>
  <c r="E292" i="7"/>
  <c r="B288" i="7"/>
  <c r="F288" i="7"/>
  <c r="E288" i="7"/>
  <c r="B280" i="7"/>
  <c r="F280" i="7"/>
  <c r="F276" i="7"/>
  <c r="E276" i="7"/>
  <c r="B276" i="7"/>
  <c r="B272" i="7"/>
  <c r="F272" i="7"/>
  <c r="E272" i="7"/>
  <c r="B264" i="7"/>
  <c r="F264" i="7"/>
  <c r="F260" i="7"/>
  <c r="E260" i="7"/>
  <c r="B256" i="7"/>
  <c r="E256" i="7"/>
  <c r="B252" i="7"/>
  <c r="F252" i="7"/>
  <c r="F244" i="7"/>
  <c r="E244" i="7"/>
  <c r="B244" i="7"/>
  <c r="B240" i="7"/>
  <c r="E240" i="7"/>
  <c r="B236" i="7"/>
  <c r="F236" i="7"/>
  <c r="F228" i="7"/>
  <c r="E228" i="7"/>
  <c r="B224" i="7"/>
  <c r="F224" i="7"/>
  <c r="E224" i="7"/>
  <c r="B216" i="7"/>
  <c r="F216" i="7"/>
  <c r="F212" i="7"/>
  <c r="E212" i="7"/>
  <c r="B212" i="7"/>
  <c r="B208" i="7"/>
  <c r="F208" i="7"/>
  <c r="E208" i="7"/>
  <c r="B200" i="7"/>
  <c r="F200" i="7"/>
  <c r="D200" i="7"/>
  <c r="F196" i="7"/>
  <c r="E196" i="7"/>
  <c r="D196" i="7"/>
  <c r="B192" i="7"/>
  <c r="E192" i="7"/>
  <c r="D192" i="7"/>
  <c r="B188" i="7"/>
  <c r="F188" i="7"/>
  <c r="D188" i="7"/>
  <c r="B184" i="7"/>
  <c r="D184" i="7"/>
  <c r="F180" i="7"/>
  <c r="E180" i="7"/>
  <c r="B180" i="7"/>
  <c r="D180" i="7"/>
  <c r="B176" i="7"/>
  <c r="E176" i="7"/>
  <c r="D176" i="7"/>
  <c r="F172" i="7"/>
  <c r="B172" i="7"/>
  <c r="D172" i="7"/>
  <c r="B168" i="7"/>
  <c r="F168" i="7"/>
  <c r="D168" i="7"/>
  <c r="F164" i="7"/>
  <c r="E164" i="7"/>
  <c r="D164" i="7"/>
  <c r="B160" i="7"/>
  <c r="F160" i="7"/>
  <c r="E160" i="7"/>
  <c r="D160" i="7"/>
  <c r="F156" i="7"/>
  <c r="B156" i="7"/>
  <c r="D156" i="7"/>
  <c r="B152" i="7"/>
  <c r="F152" i="7"/>
  <c r="D152" i="7"/>
  <c r="F148" i="7"/>
  <c r="E148" i="7"/>
  <c r="B148" i="7"/>
  <c r="D148" i="7"/>
  <c r="B144" i="7"/>
  <c r="F144" i="7"/>
  <c r="E144" i="7"/>
  <c r="D144" i="7"/>
  <c r="F140" i="7"/>
  <c r="B140" i="7"/>
  <c r="D140" i="7"/>
  <c r="B136" i="7"/>
  <c r="F136" i="7"/>
  <c r="D136" i="7"/>
  <c r="F132" i="7"/>
  <c r="E132" i="7"/>
  <c r="D132" i="7"/>
  <c r="B128" i="7"/>
  <c r="F128" i="7"/>
  <c r="E128" i="7"/>
  <c r="D128" i="7"/>
  <c r="F124" i="7"/>
  <c r="B124" i="7"/>
  <c r="D124" i="7"/>
  <c r="B120" i="7"/>
  <c r="F120" i="7"/>
  <c r="D120" i="7"/>
  <c r="F116" i="7"/>
  <c r="E116" i="7"/>
  <c r="B116" i="7"/>
  <c r="D116" i="7"/>
  <c r="B112" i="7"/>
  <c r="F112" i="7"/>
  <c r="E112" i="7"/>
  <c r="D112" i="7"/>
  <c r="F108" i="7"/>
  <c r="B108" i="7"/>
  <c r="D108" i="7"/>
  <c r="B104" i="7"/>
  <c r="F104" i="7"/>
  <c r="D104" i="7"/>
  <c r="F100" i="7"/>
  <c r="E100" i="7"/>
  <c r="D100" i="7"/>
  <c r="B96" i="7"/>
  <c r="F96" i="7"/>
  <c r="E96" i="7"/>
  <c r="D96" i="7"/>
  <c r="F92" i="7"/>
  <c r="B92" i="7"/>
  <c r="D92" i="7"/>
  <c r="B88" i="7"/>
  <c r="F88" i="7"/>
  <c r="D88" i="7"/>
  <c r="F84" i="7"/>
  <c r="E84" i="7"/>
  <c r="B84" i="7"/>
  <c r="D84" i="7"/>
  <c r="B80" i="7"/>
  <c r="F80" i="7"/>
  <c r="E80" i="7"/>
  <c r="D80" i="7"/>
  <c r="F76" i="7"/>
  <c r="B76" i="7"/>
  <c r="D76" i="7"/>
  <c r="B72" i="7"/>
  <c r="F72" i="7"/>
  <c r="D72" i="7"/>
  <c r="F68" i="7"/>
  <c r="E68" i="7"/>
  <c r="D68" i="7"/>
  <c r="B64" i="7"/>
  <c r="F64" i="7"/>
  <c r="E64" i="7"/>
  <c r="D64" i="7"/>
  <c r="F60" i="7"/>
  <c r="B60" i="7"/>
  <c r="E60" i="7"/>
  <c r="D60" i="7"/>
  <c r="B56" i="7"/>
  <c r="F56" i="7"/>
  <c r="D56" i="7"/>
  <c r="F52" i="7"/>
  <c r="E52" i="7"/>
  <c r="B52" i="7"/>
  <c r="D52" i="7"/>
  <c r="B48" i="7"/>
  <c r="F48" i="7"/>
  <c r="E48" i="7"/>
  <c r="D48" i="7"/>
  <c r="E44" i="7"/>
  <c r="B44" i="7"/>
  <c r="D44" i="7"/>
  <c r="E40" i="7"/>
  <c r="B40" i="7"/>
  <c r="D40" i="7"/>
  <c r="E36" i="7"/>
  <c r="D36" i="7"/>
  <c r="E32" i="7"/>
  <c r="B32" i="7"/>
  <c r="D32" i="7"/>
  <c r="E28" i="7"/>
  <c r="B28" i="7"/>
  <c r="F28" i="7"/>
  <c r="D28" i="7"/>
  <c r="E24" i="7"/>
  <c r="B24" i="7"/>
  <c r="F24" i="7"/>
  <c r="D24" i="7"/>
  <c r="E20" i="7"/>
  <c r="F20" i="7"/>
  <c r="B20" i="7"/>
  <c r="D20" i="7"/>
  <c r="E16" i="7"/>
  <c r="B16" i="7"/>
  <c r="F16" i="7"/>
  <c r="D16" i="7"/>
  <c r="E12" i="7"/>
  <c r="B12" i="7"/>
  <c r="D12" i="7"/>
  <c r="E8" i="7"/>
  <c r="B8" i="7"/>
  <c r="D8" i="7"/>
  <c r="D4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308" i="7"/>
  <c r="D304" i="7"/>
  <c r="D300" i="7"/>
  <c r="D296" i="7"/>
  <c r="D292" i="7"/>
  <c r="D288" i="7"/>
  <c r="D284" i="7"/>
  <c r="D280" i="7"/>
  <c r="D276" i="7"/>
  <c r="D272" i="7"/>
  <c r="D268" i="7"/>
  <c r="D264" i="7"/>
  <c r="D260" i="7"/>
  <c r="D256" i="7"/>
  <c r="D252" i="7"/>
  <c r="D248" i="7"/>
  <c r="D244" i="7"/>
  <c r="D240" i="7"/>
  <c r="D236" i="7"/>
  <c r="D232" i="7"/>
  <c r="D228" i="7"/>
  <c r="D224" i="7"/>
  <c r="D220" i="7"/>
  <c r="D216" i="7"/>
  <c r="D212" i="7"/>
  <c r="D208" i="7"/>
  <c r="D204" i="7"/>
  <c r="D193" i="7"/>
  <c r="D185" i="7"/>
  <c r="D177" i="7"/>
  <c r="D169" i="7"/>
  <c r="D161" i="7"/>
  <c r="D153" i="7"/>
  <c r="D145" i="7"/>
  <c r="D137" i="7"/>
  <c r="D129" i="7"/>
  <c r="D121" i="7"/>
  <c r="D113" i="7"/>
  <c r="D105" i="7"/>
  <c r="D97" i="7"/>
  <c r="D89" i="7"/>
  <c r="D81" i="7"/>
  <c r="D73" i="7"/>
  <c r="D65" i="7"/>
  <c r="D57" i="7"/>
  <c r="D49" i="7"/>
  <c r="D41" i="7"/>
  <c r="D33" i="7"/>
  <c r="D25" i="7"/>
  <c r="D17" i="7"/>
  <c r="D9" i="7"/>
  <c r="E337" i="7"/>
  <c r="E316" i="7"/>
  <c r="E305" i="7"/>
  <c r="E284" i="7"/>
  <c r="E273" i="7"/>
  <c r="E252" i="7"/>
  <c r="E241" i="7"/>
  <c r="E220" i="7"/>
  <c r="E209" i="7"/>
  <c r="E188" i="7"/>
  <c r="E177" i="7"/>
  <c r="E156" i="7"/>
  <c r="E145" i="7"/>
  <c r="E124" i="7"/>
  <c r="E113" i="7"/>
  <c r="E92" i="7"/>
  <c r="E81" i="7"/>
  <c r="E70" i="7"/>
  <c r="E56" i="7"/>
  <c r="F36" i="7"/>
  <c r="E29" i="7"/>
  <c r="F21" i="7"/>
  <c r="F360" i="7"/>
  <c r="F332" i="7"/>
  <c r="F317" i="7"/>
  <c r="F304" i="7"/>
  <c r="F289" i="7"/>
  <c r="F261" i="7"/>
  <c r="F232" i="7"/>
  <c r="F204" i="7"/>
  <c r="F189" i="7"/>
  <c r="F176" i="7"/>
  <c r="F154" i="7"/>
  <c r="F133" i="7"/>
  <c r="F105" i="7"/>
  <c r="F73" i="7"/>
  <c r="B364" i="7"/>
  <c r="B328" i="7"/>
  <c r="C5" i="8" l="1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D365" i="8" s="1"/>
  <c r="C366" i="8"/>
  <c r="D366" i="8" s="1"/>
  <c r="C367" i="8"/>
  <c r="C4" i="8"/>
  <c r="D272" i="9"/>
  <c r="D273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7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7" i="9"/>
  <c r="D108" i="9"/>
  <c r="D109" i="9"/>
  <c r="D110" i="9"/>
  <c r="D111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4" i="9"/>
  <c r="C5" i="11"/>
  <c r="F5" i="11" s="1"/>
  <c r="C6" i="11"/>
  <c r="E6" i="11" s="1"/>
  <c r="C7" i="11"/>
  <c r="D7" i="11" s="1"/>
  <c r="C8" i="11"/>
  <c r="C9" i="11"/>
  <c r="C10" i="11"/>
  <c r="B10" i="11" s="1"/>
  <c r="C11" i="11"/>
  <c r="C12" i="11"/>
  <c r="D12" i="11" s="1"/>
  <c r="C13" i="11"/>
  <c r="C14" i="11"/>
  <c r="D14" i="11" s="1"/>
  <c r="C15" i="11"/>
  <c r="C16" i="11"/>
  <c r="C17" i="11"/>
  <c r="D17" i="11" s="1"/>
  <c r="C18" i="11"/>
  <c r="F18" i="11" s="1"/>
  <c r="C19" i="11"/>
  <c r="C20" i="11"/>
  <c r="C21" i="11"/>
  <c r="E21" i="11" s="1"/>
  <c r="C22" i="11"/>
  <c r="F22" i="11" s="1"/>
  <c r="C23" i="11"/>
  <c r="C24" i="11"/>
  <c r="C25" i="11"/>
  <c r="C26" i="11"/>
  <c r="B26" i="11" s="1"/>
  <c r="C27" i="11"/>
  <c r="C28" i="11"/>
  <c r="C29" i="11"/>
  <c r="C30" i="11"/>
  <c r="F30" i="11" s="1"/>
  <c r="C31" i="11"/>
  <c r="C32" i="11"/>
  <c r="C33" i="11"/>
  <c r="C34" i="11"/>
  <c r="F34" i="11" s="1"/>
  <c r="C35" i="11"/>
  <c r="C36" i="11"/>
  <c r="C37" i="11"/>
  <c r="C38" i="11"/>
  <c r="E38" i="11" s="1"/>
  <c r="C39" i="11"/>
  <c r="C40" i="11"/>
  <c r="C41" i="11"/>
  <c r="C42" i="11"/>
  <c r="B42" i="11" s="1"/>
  <c r="C43" i="11"/>
  <c r="C44" i="11"/>
  <c r="D44" i="11" s="1"/>
  <c r="C45" i="11"/>
  <c r="C46" i="11"/>
  <c r="B46" i="11" s="1"/>
  <c r="C47" i="11"/>
  <c r="C48" i="11"/>
  <c r="F48" i="11" s="1"/>
  <c r="C49" i="11"/>
  <c r="C50" i="11"/>
  <c r="F50" i="11" s="1"/>
  <c r="C51" i="11"/>
  <c r="C52" i="11"/>
  <c r="C53" i="11"/>
  <c r="C54" i="11"/>
  <c r="E54" i="11" s="1"/>
  <c r="C55" i="11"/>
  <c r="C56" i="11"/>
  <c r="C57" i="11"/>
  <c r="C58" i="11"/>
  <c r="F58" i="11" s="1"/>
  <c r="C59" i="11"/>
  <c r="C60" i="11"/>
  <c r="D60" i="11" s="1"/>
  <c r="C61" i="11"/>
  <c r="C62" i="11"/>
  <c r="B62" i="11" s="1"/>
  <c r="C63" i="11"/>
  <c r="C64" i="11"/>
  <c r="C65" i="11"/>
  <c r="D65" i="11" s="1"/>
  <c r="C66" i="11"/>
  <c r="F66" i="11" s="1"/>
  <c r="C67" i="11"/>
  <c r="C68" i="11"/>
  <c r="C69" i="11"/>
  <c r="C70" i="11"/>
  <c r="E70" i="11" s="1"/>
  <c r="C71" i="11"/>
  <c r="C72" i="11"/>
  <c r="C73" i="11"/>
  <c r="C74" i="11"/>
  <c r="B74" i="11" s="1"/>
  <c r="C75" i="11"/>
  <c r="C76" i="11"/>
  <c r="D76" i="11" s="1"/>
  <c r="C77" i="11"/>
  <c r="C78" i="11"/>
  <c r="B78" i="11" s="1"/>
  <c r="C79" i="11"/>
  <c r="C80" i="11"/>
  <c r="C81" i="11"/>
  <c r="D81" i="11" s="1"/>
  <c r="C82" i="11"/>
  <c r="F82" i="11" s="1"/>
  <c r="C83" i="11"/>
  <c r="C84" i="11"/>
  <c r="C85" i="11"/>
  <c r="C86" i="11"/>
  <c r="F86" i="11" s="1"/>
  <c r="C87" i="11"/>
  <c r="B87" i="11" s="1"/>
  <c r="C88" i="11"/>
  <c r="C89" i="11"/>
  <c r="C90" i="11"/>
  <c r="B90" i="11" s="1"/>
  <c r="C91" i="11"/>
  <c r="C92" i="11"/>
  <c r="C93" i="11"/>
  <c r="C94" i="11"/>
  <c r="F94" i="11" s="1"/>
  <c r="C95" i="11"/>
  <c r="C96" i="11"/>
  <c r="C97" i="11"/>
  <c r="F97" i="11" s="1"/>
  <c r="C98" i="11"/>
  <c r="F98" i="11" s="1"/>
  <c r="C99" i="11"/>
  <c r="C100" i="11"/>
  <c r="C101" i="11"/>
  <c r="C102" i="11"/>
  <c r="E102" i="11" s="1"/>
  <c r="C103" i="11"/>
  <c r="D103" i="11" s="1"/>
  <c r="C104" i="11"/>
  <c r="B104" i="11" s="1"/>
  <c r="C105" i="11"/>
  <c r="C106" i="11"/>
  <c r="B106" i="11" s="1"/>
  <c r="C107" i="11"/>
  <c r="C108" i="11"/>
  <c r="D108" i="11" s="1"/>
  <c r="C109" i="11"/>
  <c r="C110" i="11"/>
  <c r="B110" i="11" s="1"/>
  <c r="C111" i="11"/>
  <c r="C112" i="11"/>
  <c r="C113" i="11"/>
  <c r="C114" i="11"/>
  <c r="F114" i="11" s="1"/>
  <c r="C115" i="11"/>
  <c r="C116" i="11"/>
  <c r="C117" i="11"/>
  <c r="C118" i="11"/>
  <c r="E118" i="11" s="1"/>
  <c r="C119" i="11"/>
  <c r="C120" i="11"/>
  <c r="C121" i="11"/>
  <c r="C122" i="11"/>
  <c r="F122" i="11" s="1"/>
  <c r="C123" i="11"/>
  <c r="C124" i="11"/>
  <c r="D124" i="11" s="1"/>
  <c r="C125" i="11"/>
  <c r="C126" i="11"/>
  <c r="B126" i="11" s="1"/>
  <c r="C127" i="11"/>
  <c r="C128" i="11"/>
  <c r="C129" i="11"/>
  <c r="D129" i="11" s="1"/>
  <c r="C130" i="11"/>
  <c r="F130" i="11" s="1"/>
  <c r="C131" i="11"/>
  <c r="C132" i="11"/>
  <c r="C133" i="11"/>
  <c r="C134" i="11"/>
  <c r="E134" i="11" s="1"/>
  <c r="C135" i="11"/>
  <c r="C136" i="11"/>
  <c r="B136" i="11" s="1"/>
  <c r="C137" i="11"/>
  <c r="C138" i="11"/>
  <c r="B138" i="11" s="1"/>
  <c r="C139" i="11"/>
  <c r="C140" i="11"/>
  <c r="D140" i="11" s="1"/>
  <c r="C141" i="11"/>
  <c r="C142" i="11"/>
  <c r="B142" i="11" s="1"/>
  <c r="C143" i="11"/>
  <c r="C144" i="11"/>
  <c r="C145" i="11"/>
  <c r="D145" i="11" s="1"/>
  <c r="C146" i="11"/>
  <c r="F146" i="11" s="1"/>
  <c r="C147" i="11"/>
  <c r="C148" i="11"/>
  <c r="C149" i="11"/>
  <c r="E149" i="11" s="1"/>
  <c r="C150" i="11"/>
  <c r="F150" i="11" s="1"/>
  <c r="C151" i="11"/>
  <c r="C152" i="11"/>
  <c r="C153" i="11"/>
  <c r="C154" i="11"/>
  <c r="B154" i="11" s="1"/>
  <c r="C155" i="11"/>
  <c r="C156" i="11"/>
  <c r="C157" i="11"/>
  <c r="C158" i="11"/>
  <c r="F158" i="11" s="1"/>
  <c r="C159" i="11"/>
  <c r="C160" i="11"/>
  <c r="C161" i="11"/>
  <c r="C162" i="11"/>
  <c r="F162" i="11" s="1"/>
  <c r="C163" i="11"/>
  <c r="C164" i="11"/>
  <c r="C165" i="11"/>
  <c r="C166" i="11"/>
  <c r="E166" i="11" s="1"/>
  <c r="C167" i="11"/>
  <c r="C168" i="11"/>
  <c r="B168" i="11" s="1"/>
  <c r="C169" i="11"/>
  <c r="C170" i="11"/>
  <c r="B170" i="11" s="1"/>
  <c r="C171" i="11"/>
  <c r="C172" i="11"/>
  <c r="D172" i="11" s="1"/>
  <c r="C173" i="11"/>
  <c r="C174" i="11"/>
  <c r="B174" i="11" s="1"/>
  <c r="C175" i="11"/>
  <c r="C176" i="11"/>
  <c r="C177" i="11"/>
  <c r="F177" i="11" s="1"/>
  <c r="C178" i="11"/>
  <c r="F178" i="11" s="1"/>
  <c r="C179" i="11"/>
  <c r="B179" i="11" s="1"/>
  <c r="C180" i="11"/>
  <c r="C181" i="11"/>
  <c r="C182" i="11"/>
  <c r="E182" i="11" s="1"/>
  <c r="C183" i="11"/>
  <c r="C184" i="11"/>
  <c r="C185" i="11"/>
  <c r="C186" i="11"/>
  <c r="F186" i="11" s="1"/>
  <c r="C187" i="11"/>
  <c r="C188" i="11"/>
  <c r="D188" i="11" s="1"/>
  <c r="C189" i="11"/>
  <c r="B189" i="11" s="1"/>
  <c r="C190" i="11"/>
  <c r="B190" i="11" s="1"/>
  <c r="C191" i="11"/>
  <c r="C192" i="11"/>
  <c r="C193" i="11"/>
  <c r="D193" i="11" s="1"/>
  <c r="C194" i="11"/>
  <c r="F194" i="11" s="1"/>
  <c r="C195" i="11"/>
  <c r="C196" i="11"/>
  <c r="C197" i="11"/>
  <c r="C198" i="11"/>
  <c r="E198" i="11" s="1"/>
  <c r="C199" i="11"/>
  <c r="D199" i="11" s="1"/>
  <c r="C200" i="11"/>
  <c r="D200" i="11" s="1"/>
  <c r="C201" i="11"/>
  <c r="C202" i="11"/>
  <c r="B202" i="11" s="1"/>
  <c r="C203" i="11"/>
  <c r="C204" i="11"/>
  <c r="D204" i="11" s="1"/>
  <c r="C205" i="11"/>
  <c r="C206" i="11"/>
  <c r="B206" i="11" s="1"/>
  <c r="C207" i="11"/>
  <c r="C208" i="11"/>
  <c r="C209" i="11"/>
  <c r="C210" i="11"/>
  <c r="F210" i="11" s="1"/>
  <c r="C211" i="11"/>
  <c r="B211" i="11" s="1"/>
  <c r="C212" i="11"/>
  <c r="C213" i="11"/>
  <c r="C214" i="11"/>
  <c r="F214" i="11" s="1"/>
  <c r="C215" i="11"/>
  <c r="C216" i="11"/>
  <c r="C217" i="11"/>
  <c r="C218" i="11"/>
  <c r="B218" i="11" s="1"/>
  <c r="C219" i="11"/>
  <c r="C220" i="11"/>
  <c r="D220" i="11" s="1"/>
  <c r="C221" i="11"/>
  <c r="B221" i="11" s="1"/>
  <c r="C222" i="11"/>
  <c r="F222" i="11" s="1"/>
  <c r="C223" i="11"/>
  <c r="C224" i="11"/>
  <c r="C225" i="11"/>
  <c r="D225" i="11" s="1"/>
  <c r="C226" i="11"/>
  <c r="F226" i="11" s="1"/>
  <c r="C227" i="11"/>
  <c r="C228" i="11"/>
  <c r="C229" i="11"/>
  <c r="C230" i="11"/>
  <c r="E230" i="11" s="1"/>
  <c r="C231" i="11"/>
  <c r="C232" i="11"/>
  <c r="D232" i="11" s="1"/>
  <c r="C233" i="11"/>
  <c r="C234" i="11"/>
  <c r="B234" i="11" s="1"/>
  <c r="C235" i="11"/>
  <c r="C236" i="11"/>
  <c r="D236" i="11" s="1"/>
  <c r="C237" i="11"/>
  <c r="C238" i="11"/>
  <c r="B238" i="11" s="1"/>
  <c r="C239" i="11"/>
  <c r="C240" i="11"/>
  <c r="F240" i="11" s="1"/>
  <c r="C241" i="11"/>
  <c r="C242" i="11"/>
  <c r="F242" i="11" s="1"/>
  <c r="C243" i="11"/>
  <c r="D243" i="11" s="1"/>
  <c r="C244" i="11"/>
  <c r="C245" i="11"/>
  <c r="C246" i="11"/>
  <c r="E246" i="11" s="1"/>
  <c r="C247" i="11"/>
  <c r="D247" i="11" s="1"/>
  <c r="C248" i="11"/>
  <c r="B248" i="11" s="1"/>
  <c r="C249" i="11"/>
  <c r="C250" i="11"/>
  <c r="F250" i="11" s="1"/>
  <c r="C251" i="11"/>
  <c r="C252" i="11"/>
  <c r="D252" i="11" s="1"/>
  <c r="C253" i="11"/>
  <c r="B253" i="11" s="1"/>
  <c r="C254" i="11"/>
  <c r="B254" i="11" s="1"/>
  <c r="C255" i="11"/>
  <c r="C256" i="11"/>
  <c r="C257" i="11"/>
  <c r="D257" i="11" s="1"/>
  <c r="C258" i="11"/>
  <c r="F258" i="11" s="1"/>
  <c r="C259" i="11"/>
  <c r="F259" i="11" s="1"/>
  <c r="C260" i="11"/>
  <c r="C261" i="11"/>
  <c r="C262" i="11"/>
  <c r="E262" i="11" s="1"/>
  <c r="C263" i="11"/>
  <c r="C264" i="11"/>
  <c r="D264" i="11" s="1"/>
  <c r="C265" i="11"/>
  <c r="C266" i="11"/>
  <c r="B266" i="11" s="1"/>
  <c r="C267" i="11"/>
  <c r="C268" i="11"/>
  <c r="D268" i="11" s="1"/>
  <c r="C269" i="11"/>
  <c r="C270" i="11"/>
  <c r="B270" i="11" s="1"/>
  <c r="C271" i="11"/>
  <c r="C272" i="11"/>
  <c r="C273" i="11"/>
  <c r="C274" i="11"/>
  <c r="F274" i="11" s="1"/>
  <c r="C275" i="11"/>
  <c r="C276" i="11"/>
  <c r="C277" i="11"/>
  <c r="C278" i="11"/>
  <c r="F278" i="11" s="1"/>
  <c r="C279" i="11"/>
  <c r="C280" i="11"/>
  <c r="B280" i="11" s="1"/>
  <c r="C281" i="11"/>
  <c r="E281" i="11" s="1"/>
  <c r="C282" i="11"/>
  <c r="B282" i="11" s="1"/>
  <c r="C283" i="11"/>
  <c r="C284" i="11"/>
  <c r="D284" i="11" s="1"/>
  <c r="C285" i="11"/>
  <c r="D285" i="11" s="1"/>
  <c r="C286" i="11"/>
  <c r="F286" i="11" s="1"/>
  <c r="C287" i="11"/>
  <c r="C288" i="11"/>
  <c r="C289" i="11"/>
  <c r="D289" i="11" s="1"/>
  <c r="C290" i="11"/>
  <c r="F290" i="11" s="1"/>
  <c r="C291" i="11"/>
  <c r="C292" i="11"/>
  <c r="C293" i="11"/>
  <c r="C294" i="11"/>
  <c r="E294" i="11" s="1"/>
  <c r="C295" i="11"/>
  <c r="C296" i="11"/>
  <c r="B296" i="11" s="1"/>
  <c r="C297" i="11"/>
  <c r="C298" i="11"/>
  <c r="B298" i="11" s="1"/>
  <c r="C299" i="11"/>
  <c r="C300" i="11"/>
  <c r="D300" i="11" s="1"/>
  <c r="C301" i="11"/>
  <c r="B301" i="11" s="1"/>
  <c r="C302" i="11"/>
  <c r="B302" i="11" s="1"/>
  <c r="C303" i="11"/>
  <c r="C304" i="11"/>
  <c r="C305" i="11"/>
  <c r="C306" i="11"/>
  <c r="F306" i="11" s="1"/>
  <c r="C307" i="11"/>
  <c r="C308" i="11"/>
  <c r="C309" i="11"/>
  <c r="C310" i="11"/>
  <c r="E310" i="11" s="1"/>
  <c r="C311" i="11"/>
  <c r="C312" i="11"/>
  <c r="B312" i="11" s="1"/>
  <c r="C313" i="11"/>
  <c r="C314" i="11"/>
  <c r="F314" i="11" s="1"/>
  <c r="C315" i="11"/>
  <c r="C316" i="11"/>
  <c r="D316" i="11" s="1"/>
  <c r="C317" i="11"/>
  <c r="B317" i="11" s="1"/>
  <c r="C318" i="11"/>
  <c r="B318" i="11" s="1"/>
  <c r="C319" i="11"/>
  <c r="C320" i="11"/>
  <c r="C321" i="11"/>
  <c r="D321" i="11" s="1"/>
  <c r="C322" i="11"/>
  <c r="F322" i="11" s="1"/>
  <c r="C323" i="11"/>
  <c r="C324" i="11"/>
  <c r="C325" i="11"/>
  <c r="C326" i="11"/>
  <c r="E326" i="11" s="1"/>
  <c r="C327" i="11"/>
  <c r="C328" i="11"/>
  <c r="D328" i="11" s="1"/>
  <c r="C329" i="11"/>
  <c r="C330" i="11"/>
  <c r="B330" i="11" s="1"/>
  <c r="C331" i="11"/>
  <c r="C332" i="11"/>
  <c r="D332" i="11" s="1"/>
  <c r="C333" i="11"/>
  <c r="C334" i="11"/>
  <c r="B334" i="11" s="1"/>
  <c r="C335" i="11"/>
  <c r="C336" i="11"/>
  <c r="C337" i="11"/>
  <c r="C338" i="11"/>
  <c r="F338" i="11" s="1"/>
  <c r="C339" i="11"/>
  <c r="C340" i="11"/>
  <c r="C341" i="11"/>
  <c r="C342" i="11"/>
  <c r="F342" i="11" s="1"/>
  <c r="C343" i="11"/>
  <c r="D343" i="11" s="1"/>
  <c r="C344" i="11"/>
  <c r="B344" i="11" s="1"/>
  <c r="C345" i="11"/>
  <c r="C346" i="11"/>
  <c r="B346" i="11" s="1"/>
  <c r="C347" i="11"/>
  <c r="C348" i="11"/>
  <c r="D348" i="11" s="1"/>
  <c r="C349" i="11"/>
  <c r="D349" i="11" s="1"/>
  <c r="C350" i="11"/>
  <c r="B350" i="11" s="1"/>
  <c r="C351" i="11"/>
  <c r="C352" i="11"/>
  <c r="C353" i="11"/>
  <c r="D353" i="11" s="1"/>
  <c r="C354" i="11"/>
  <c r="F354" i="11" s="1"/>
  <c r="C355" i="11"/>
  <c r="C356" i="11"/>
  <c r="C357" i="11"/>
  <c r="C358" i="11"/>
  <c r="E358" i="11" s="1"/>
  <c r="C359" i="11"/>
  <c r="C360" i="11"/>
  <c r="B360" i="11" s="1"/>
  <c r="C361" i="11"/>
  <c r="C362" i="11"/>
  <c r="B362" i="11" s="1"/>
  <c r="C363" i="11"/>
  <c r="C364" i="11"/>
  <c r="D364" i="11" s="1"/>
  <c r="C365" i="11"/>
  <c r="B365" i="11" s="1"/>
  <c r="C366" i="11"/>
  <c r="B366" i="11" s="1"/>
  <c r="C367" i="11"/>
  <c r="F367" i="11" s="1"/>
  <c r="C4" i="11"/>
  <c r="E45" i="8" l="1"/>
  <c r="F45" i="8"/>
  <c r="D45" i="8"/>
  <c r="D41" i="8"/>
  <c r="F41" i="8"/>
  <c r="E41" i="8"/>
  <c r="E37" i="8"/>
  <c r="D37" i="8"/>
  <c r="F37" i="8"/>
  <c r="F33" i="8"/>
  <c r="D33" i="8"/>
  <c r="E33" i="8"/>
  <c r="E29" i="8"/>
  <c r="F29" i="8"/>
  <c r="D29" i="8"/>
  <c r="D25" i="8"/>
  <c r="F25" i="8"/>
  <c r="E25" i="8"/>
  <c r="D21" i="8"/>
  <c r="E21" i="8"/>
  <c r="F21" i="8"/>
  <c r="F17" i="8"/>
  <c r="D17" i="8"/>
  <c r="E17" i="8"/>
  <c r="E13" i="8"/>
  <c r="F13" i="8"/>
  <c r="D13" i="8"/>
  <c r="D9" i="8"/>
  <c r="F9" i="8"/>
  <c r="E9" i="8"/>
  <c r="E5" i="8"/>
  <c r="D5" i="8"/>
  <c r="F5" i="8"/>
  <c r="E366" i="8"/>
  <c r="F366" i="8"/>
  <c r="E362" i="8"/>
  <c r="D362" i="8"/>
  <c r="F362" i="8"/>
  <c r="E358" i="8"/>
  <c r="F358" i="8"/>
  <c r="D358" i="8"/>
  <c r="D354" i="8"/>
  <c r="E354" i="8"/>
  <c r="F354" i="8"/>
  <c r="E350" i="8"/>
  <c r="D350" i="8"/>
  <c r="F350" i="8"/>
  <c r="E346" i="8"/>
  <c r="F346" i="8"/>
  <c r="D346" i="8"/>
  <c r="E342" i="8"/>
  <c r="D342" i="8"/>
  <c r="F342" i="8"/>
  <c r="D338" i="8"/>
  <c r="E338" i="8"/>
  <c r="F338" i="8"/>
  <c r="E334" i="8"/>
  <c r="D334" i="8"/>
  <c r="F334" i="8"/>
  <c r="E330" i="8"/>
  <c r="D330" i="8"/>
  <c r="F330" i="8"/>
  <c r="E326" i="8"/>
  <c r="F326" i="8"/>
  <c r="D326" i="8"/>
  <c r="D322" i="8"/>
  <c r="E322" i="8"/>
  <c r="F322" i="8"/>
  <c r="E318" i="8"/>
  <c r="D318" i="8"/>
  <c r="F318" i="8"/>
  <c r="E314" i="8"/>
  <c r="F314" i="8"/>
  <c r="D314" i="8"/>
  <c r="E310" i="8"/>
  <c r="F310" i="8"/>
  <c r="D310" i="8"/>
  <c r="D306" i="8"/>
  <c r="E306" i="8"/>
  <c r="F306" i="8"/>
  <c r="E302" i="8"/>
  <c r="D302" i="8"/>
  <c r="F302" i="8"/>
  <c r="E298" i="8"/>
  <c r="D298" i="8"/>
  <c r="F298" i="8"/>
  <c r="E294" i="8"/>
  <c r="F294" i="8"/>
  <c r="D294" i="8"/>
  <c r="D290" i="8"/>
  <c r="E290" i="8"/>
  <c r="F290" i="8"/>
  <c r="E286" i="8"/>
  <c r="D286" i="8"/>
  <c r="F286" i="8"/>
  <c r="E282" i="8"/>
  <c r="F282" i="8"/>
  <c r="D282" i="8"/>
  <c r="E278" i="8"/>
  <c r="F278" i="8"/>
  <c r="D278" i="8"/>
  <c r="D274" i="8"/>
  <c r="E274" i="8"/>
  <c r="F274" i="8"/>
  <c r="E270" i="8"/>
  <c r="F270" i="8"/>
  <c r="D270" i="8"/>
  <c r="E266" i="8"/>
  <c r="F266" i="8"/>
  <c r="D266" i="8"/>
  <c r="D262" i="8"/>
  <c r="E262" i="8"/>
  <c r="F262" i="8"/>
  <c r="E258" i="8"/>
  <c r="F258" i="8"/>
  <c r="D258" i="8"/>
  <c r="E254" i="8"/>
  <c r="F254" i="8"/>
  <c r="D254" i="8"/>
  <c r="E250" i="8"/>
  <c r="F250" i="8"/>
  <c r="D250" i="8"/>
  <c r="D246" i="8"/>
  <c r="E246" i="8"/>
  <c r="F246" i="8"/>
  <c r="E242" i="8"/>
  <c r="D242" i="8"/>
  <c r="F242" i="8"/>
  <c r="E238" i="8"/>
  <c r="F238" i="8"/>
  <c r="D238" i="8"/>
  <c r="E234" i="8"/>
  <c r="F234" i="8"/>
  <c r="D234" i="8"/>
  <c r="D230" i="8"/>
  <c r="E230" i="8"/>
  <c r="F230" i="8"/>
  <c r="E226" i="8"/>
  <c r="D226" i="8"/>
  <c r="F226" i="8"/>
  <c r="E222" i="8"/>
  <c r="F222" i="8"/>
  <c r="D222" i="8"/>
  <c r="E218" i="8"/>
  <c r="F218" i="8"/>
  <c r="D218" i="8"/>
  <c r="D214" i="8"/>
  <c r="E214" i="8"/>
  <c r="F214" i="8"/>
  <c r="E210" i="8"/>
  <c r="D210" i="8"/>
  <c r="F210" i="8"/>
  <c r="E206" i="8"/>
  <c r="F206" i="8"/>
  <c r="D206" i="8"/>
  <c r="E202" i="8"/>
  <c r="F202" i="8"/>
  <c r="D202" i="8"/>
  <c r="D198" i="8"/>
  <c r="E198" i="8"/>
  <c r="F198" i="8"/>
  <c r="E194" i="8"/>
  <c r="D194" i="8"/>
  <c r="F194" i="8"/>
  <c r="E190" i="8"/>
  <c r="F190" i="8"/>
  <c r="D190" i="8"/>
  <c r="E186" i="8"/>
  <c r="F186" i="8"/>
  <c r="D186" i="8"/>
  <c r="D182" i="8"/>
  <c r="E182" i="8"/>
  <c r="F182" i="8"/>
  <c r="E178" i="8"/>
  <c r="F178" i="8"/>
  <c r="D178" i="8"/>
  <c r="E174" i="8"/>
  <c r="F174" i="8"/>
  <c r="D174" i="8"/>
  <c r="E170" i="8"/>
  <c r="F170" i="8"/>
  <c r="D170" i="8"/>
  <c r="D166" i="8"/>
  <c r="E166" i="8"/>
  <c r="F166" i="8"/>
  <c r="E162" i="8"/>
  <c r="D162" i="8"/>
  <c r="F162" i="8"/>
  <c r="E158" i="8"/>
  <c r="F158" i="8"/>
  <c r="D158" i="8"/>
  <c r="E154" i="8"/>
  <c r="F154" i="8"/>
  <c r="D154" i="8"/>
  <c r="D150" i="8"/>
  <c r="E150" i="8"/>
  <c r="F150" i="8"/>
  <c r="E146" i="8"/>
  <c r="D146" i="8"/>
  <c r="F146" i="8"/>
  <c r="E142" i="8"/>
  <c r="F142" i="8"/>
  <c r="D142" i="8"/>
  <c r="E138" i="8"/>
  <c r="F138" i="8"/>
  <c r="D138" i="8"/>
  <c r="D134" i="8"/>
  <c r="E134" i="8"/>
  <c r="F134" i="8"/>
  <c r="F130" i="8"/>
  <c r="D130" i="8"/>
  <c r="E130" i="8"/>
  <c r="F126" i="8"/>
  <c r="D126" i="8"/>
  <c r="E126" i="8"/>
  <c r="F122" i="8"/>
  <c r="E122" i="8"/>
  <c r="D122" i="8"/>
  <c r="F118" i="8"/>
  <c r="D118" i="8"/>
  <c r="E118" i="8"/>
  <c r="F114" i="8"/>
  <c r="E114" i="8"/>
  <c r="D114" i="8"/>
  <c r="D110" i="8"/>
  <c r="F110" i="8"/>
  <c r="E110" i="8"/>
  <c r="D106" i="8"/>
  <c r="F106" i="8"/>
  <c r="E106" i="8"/>
  <c r="D102" i="8"/>
  <c r="F102" i="8"/>
  <c r="E102" i="8"/>
  <c r="D98" i="8"/>
  <c r="F98" i="8"/>
  <c r="E98" i="8"/>
  <c r="D94" i="8"/>
  <c r="F94" i="8"/>
  <c r="E94" i="8"/>
  <c r="D90" i="8"/>
  <c r="F90" i="8"/>
  <c r="E90" i="8"/>
  <c r="D86" i="8"/>
  <c r="F86" i="8"/>
  <c r="E86" i="8"/>
  <c r="D82" i="8"/>
  <c r="F82" i="8"/>
  <c r="E82" i="8"/>
  <c r="D78" i="8"/>
  <c r="F78" i="8"/>
  <c r="E78" i="8"/>
  <c r="D74" i="8"/>
  <c r="F74" i="8"/>
  <c r="E74" i="8"/>
  <c r="D70" i="8"/>
  <c r="F70" i="8"/>
  <c r="E70" i="8"/>
  <c r="D66" i="8"/>
  <c r="F66" i="8"/>
  <c r="E66" i="8"/>
  <c r="D62" i="8"/>
  <c r="F62" i="8"/>
  <c r="E62" i="8"/>
  <c r="D58" i="8"/>
  <c r="F58" i="8"/>
  <c r="E58" i="8"/>
  <c r="D54" i="8"/>
  <c r="F54" i="8"/>
  <c r="E54" i="8"/>
  <c r="D50" i="8"/>
  <c r="F50" i="8"/>
  <c r="E50" i="8"/>
  <c r="D46" i="8"/>
  <c r="F46" i="8"/>
  <c r="E46" i="8"/>
  <c r="D42" i="8"/>
  <c r="F42" i="8"/>
  <c r="E42" i="8"/>
  <c r="D38" i="8"/>
  <c r="F38" i="8"/>
  <c r="E38" i="8"/>
  <c r="D34" i="8"/>
  <c r="F34" i="8"/>
  <c r="E34" i="8"/>
  <c r="D30" i="8"/>
  <c r="F30" i="8"/>
  <c r="E30" i="8"/>
  <c r="D26" i="8"/>
  <c r="F26" i="8"/>
  <c r="E26" i="8"/>
  <c r="D22" i="8"/>
  <c r="F22" i="8"/>
  <c r="E22" i="8"/>
  <c r="D18" i="8"/>
  <c r="F18" i="8"/>
  <c r="E18" i="8"/>
  <c r="D14" i="8"/>
  <c r="F14" i="8"/>
  <c r="E14" i="8"/>
  <c r="D10" i="8"/>
  <c r="F10" i="8"/>
  <c r="E10" i="8"/>
  <c r="D6" i="8"/>
  <c r="F6" i="8"/>
  <c r="E6" i="8"/>
  <c r="E365" i="8"/>
  <c r="F365" i="8"/>
  <c r="D361" i="8"/>
  <c r="E361" i="8"/>
  <c r="F361" i="8"/>
  <c r="D357" i="8"/>
  <c r="E357" i="8"/>
  <c r="F357" i="8"/>
  <c r="D353" i="8"/>
  <c r="F353" i="8"/>
  <c r="E353" i="8"/>
  <c r="D349" i="8"/>
  <c r="E349" i="8"/>
  <c r="F349" i="8"/>
  <c r="D345" i="8"/>
  <c r="E345" i="8"/>
  <c r="F345" i="8"/>
  <c r="D341" i="8"/>
  <c r="E341" i="8"/>
  <c r="F341" i="8"/>
  <c r="D337" i="8"/>
  <c r="F337" i="8"/>
  <c r="E337" i="8"/>
  <c r="D333" i="8"/>
  <c r="E333" i="8"/>
  <c r="F333" i="8"/>
  <c r="D329" i="8"/>
  <c r="E329" i="8"/>
  <c r="F329" i="8"/>
  <c r="D325" i="8"/>
  <c r="E325" i="8"/>
  <c r="F325" i="8"/>
  <c r="D321" i="8"/>
  <c r="F321" i="8"/>
  <c r="E321" i="8"/>
  <c r="D317" i="8"/>
  <c r="E317" i="8"/>
  <c r="F317" i="8"/>
  <c r="D313" i="8"/>
  <c r="E313" i="8"/>
  <c r="F313" i="8"/>
  <c r="D309" i="8"/>
  <c r="E309" i="8"/>
  <c r="F309" i="8"/>
  <c r="D305" i="8"/>
  <c r="E305" i="8"/>
  <c r="F305" i="8"/>
  <c r="D301" i="8"/>
  <c r="E301" i="8"/>
  <c r="F301" i="8"/>
  <c r="D297" i="8"/>
  <c r="E297" i="8"/>
  <c r="F297" i="8"/>
  <c r="D293" i="8"/>
  <c r="E293" i="8"/>
  <c r="F293" i="8"/>
  <c r="D289" i="8"/>
  <c r="E289" i="8"/>
  <c r="F289" i="8"/>
  <c r="D285" i="8"/>
  <c r="E285" i="8"/>
  <c r="F285" i="8"/>
  <c r="D281" i="8"/>
  <c r="E281" i="8"/>
  <c r="F281" i="8"/>
  <c r="D277" i="8"/>
  <c r="E277" i="8"/>
  <c r="F277" i="8"/>
  <c r="D273" i="8"/>
  <c r="E273" i="8"/>
  <c r="F273" i="8"/>
  <c r="D269" i="8"/>
  <c r="E269" i="8"/>
  <c r="F269" i="8"/>
  <c r="D265" i="8"/>
  <c r="F265" i="8"/>
  <c r="E265" i="8"/>
  <c r="E261" i="8"/>
  <c r="D261" i="8"/>
  <c r="F261" i="8"/>
  <c r="D257" i="8"/>
  <c r="F257" i="8"/>
  <c r="E257" i="8"/>
  <c r="D253" i="8"/>
  <c r="E253" i="8"/>
  <c r="F253" i="8"/>
  <c r="D249" i="8"/>
  <c r="F249" i="8"/>
  <c r="E249" i="8"/>
  <c r="E245" i="8"/>
  <c r="D245" i="8"/>
  <c r="F245" i="8"/>
  <c r="D241" i="8"/>
  <c r="F241" i="8"/>
  <c r="E241" i="8"/>
  <c r="D237" i="8"/>
  <c r="E237" i="8"/>
  <c r="F237" i="8"/>
  <c r="D233" i="8"/>
  <c r="E233" i="8"/>
  <c r="F233" i="8"/>
  <c r="D229" i="8"/>
  <c r="E229" i="8"/>
  <c r="F229" i="8"/>
  <c r="D225" i="8"/>
  <c r="E225" i="8"/>
  <c r="F225" i="8"/>
  <c r="D221" i="8"/>
  <c r="E221" i="8"/>
  <c r="F221" i="8"/>
  <c r="E217" i="8"/>
  <c r="F217" i="8"/>
  <c r="D217" i="8"/>
  <c r="D213" i="8"/>
  <c r="E213" i="8"/>
  <c r="F213" i="8"/>
  <c r="D209" i="8"/>
  <c r="E209" i="8"/>
  <c r="F209" i="8"/>
  <c r="D205" i="8"/>
  <c r="E205" i="8"/>
  <c r="F205" i="8"/>
  <c r="D201" i="8"/>
  <c r="F201" i="8"/>
  <c r="E201" i="8"/>
  <c r="E197" i="8"/>
  <c r="D197" i="8"/>
  <c r="F197" i="8"/>
  <c r="D193" i="8"/>
  <c r="F193" i="8"/>
  <c r="E193" i="8"/>
  <c r="D189" i="8"/>
  <c r="E189" i="8"/>
  <c r="F189" i="8"/>
  <c r="F185" i="8"/>
  <c r="D185" i="8"/>
  <c r="E185" i="8"/>
  <c r="E181" i="8"/>
  <c r="D181" i="8"/>
  <c r="F181" i="8"/>
  <c r="D177" i="8"/>
  <c r="F177" i="8"/>
  <c r="E177" i="8"/>
  <c r="D173" i="8"/>
  <c r="E173" i="8"/>
  <c r="F173" i="8"/>
  <c r="D169" i="8"/>
  <c r="F169" i="8"/>
  <c r="E169" i="8"/>
  <c r="E165" i="8"/>
  <c r="D165" i="8"/>
  <c r="F165" i="8"/>
  <c r="D161" i="8"/>
  <c r="F161" i="8"/>
  <c r="E161" i="8"/>
  <c r="D157" i="8"/>
  <c r="E157" i="8"/>
  <c r="F157" i="8"/>
  <c r="D153" i="8"/>
  <c r="E153" i="8"/>
  <c r="F153" i="8"/>
  <c r="E149" i="8"/>
  <c r="F149" i="8"/>
  <c r="D149" i="8"/>
  <c r="D145" i="8"/>
  <c r="E145" i="8"/>
  <c r="F145" i="8"/>
  <c r="D141" i="8"/>
  <c r="E141" i="8"/>
  <c r="F141" i="8"/>
  <c r="D137" i="8"/>
  <c r="E137" i="8"/>
  <c r="F137" i="8"/>
  <c r="D133" i="8"/>
  <c r="F133" i="8"/>
  <c r="E133" i="8"/>
  <c r="D129" i="8"/>
  <c r="F129" i="8"/>
  <c r="E129" i="8"/>
  <c r="D125" i="8"/>
  <c r="E125" i="8"/>
  <c r="F125" i="8"/>
  <c r="F121" i="8"/>
  <c r="E121" i="8"/>
  <c r="D121" i="8"/>
  <c r="E117" i="8"/>
  <c r="F117" i="8"/>
  <c r="D117" i="8"/>
  <c r="F113" i="8"/>
  <c r="D113" i="8"/>
  <c r="E113" i="8"/>
  <c r="E109" i="8"/>
  <c r="F109" i="8"/>
  <c r="D109" i="8"/>
  <c r="D105" i="8"/>
  <c r="F105" i="8"/>
  <c r="E105" i="8"/>
  <c r="D101" i="8"/>
  <c r="E101" i="8"/>
  <c r="F101" i="8"/>
  <c r="F97" i="8"/>
  <c r="D97" i="8"/>
  <c r="E97" i="8"/>
  <c r="E93" i="8"/>
  <c r="F93" i="8"/>
  <c r="D93" i="8"/>
  <c r="D89" i="8"/>
  <c r="F89" i="8"/>
  <c r="E89" i="8"/>
  <c r="D85" i="8"/>
  <c r="E85" i="8"/>
  <c r="F85" i="8"/>
  <c r="F81" i="8"/>
  <c r="D81" i="8"/>
  <c r="E81" i="8"/>
  <c r="E77" i="8"/>
  <c r="F77" i="8"/>
  <c r="D77" i="8"/>
  <c r="D73" i="8"/>
  <c r="F73" i="8"/>
  <c r="E73" i="8"/>
  <c r="D69" i="8"/>
  <c r="E69" i="8"/>
  <c r="F69" i="8"/>
  <c r="F65" i="8"/>
  <c r="D65" i="8"/>
  <c r="E65" i="8"/>
  <c r="E61" i="8"/>
  <c r="F61" i="8"/>
  <c r="D61" i="8"/>
  <c r="D57" i="8"/>
  <c r="F57" i="8"/>
  <c r="E57" i="8"/>
  <c r="D53" i="8"/>
  <c r="E53" i="8"/>
  <c r="F53" i="8"/>
  <c r="F49" i="8"/>
  <c r="D49" i="8"/>
  <c r="E49" i="8"/>
  <c r="D364" i="8"/>
  <c r="E364" i="8"/>
  <c r="F364" i="8"/>
  <c r="E360" i="8"/>
  <c r="D360" i="8"/>
  <c r="F360" i="8"/>
  <c r="E356" i="8"/>
  <c r="D356" i="8"/>
  <c r="F356" i="8"/>
  <c r="E352" i="8"/>
  <c r="D352" i="8"/>
  <c r="F352" i="8"/>
  <c r="D348" i="8"/>
  <c r="E348" i="8"/>
  <c r="F348" i="8"/>
  <c r="E344" i="8"/>
  <c r="D344" i="8"/>
  <c r="F344" i="8"/>
  <c r="E340" i="8"/>
  <c r="D340" i="8"/>
  <c r="F340" i="8"/>
  <c r="E336" i="8"/>
  <c r="D336" i="8"/>
  <c r="F336" i="8"/>
  <c r="D332" i="8"/>
  <c r="E332" i="8"/>
  <c r="F332" i="8"/>
  <c r="E328" i="8"/>
  <c r="D328" i="8"/>
  <c r="F328" i="8"/>
  <c r="E324" i="8"/>
  <c r="D324" i="8"/>
  <c r="F324" i="8"/>
  <c r="E320" i="8"/>
  <c r="D320" i="8"/>
  <c r="F320" i="8"/>
  <c r="D316" i="8"/>
  <c r="E316" i="8"/>
  <c r="F316" i="8"/>
  <c r="E312" i="8"/>
  <c r="D312" i="8"/>
  <c r="F312" i="8"/>
  <c r="E308" i="8"/>
  <c r="D308" i="8"/>
  <c r="F308" i="8"/>
  <c r="E304" i="8"/>
  <c r="F304" i="8"/>
  <c r="D304" i="8"/>
  <c r="D300" i="8"/>
  <c r="E300" i="8"/>
  <c r="F300" i="8"/>
  <c r="E296" i="8"/>
  <c r="D296" i="8"/>
  <c r="F296" i="8"/>
  <c r="E292" i="8"/>
  <c r="D292" i="8"/>
  <c r="F292" i="8"/>
  <c r="E288" i="8"/>
  <c r="F288" i="8"/>
  <c r="D288" i="8"/>
  <c r="D284" i="8"/>
  <c r="E284" i="8"/>
  <c r="F284" i="8"/>
  <c r="E280" i="8"/>
  <c r="D280" i="8"/>
  <c r="F280" i="8"/>
  <c r="E276" i="8"/>
  <c r="F276" i="8"/>
  <c r="D276" i="8"/>
  <c r="D272" i="8"/>
  <c r="E272" i="8"/>
  <c r="F272" i="8"/>
  <c r="D268" i="8"/>
  <c r="E268" i="8"/>
  <c r="F268" i="8"/>
  <c r="D264" i="8"/>
  <c r="E264" i="8"/>
  <c r="F264" i="8"/>
  <c r="D260" i="8"/>
  <c r="E260" i="8"/>
  <c r="F260" i="8"/>
  <c r="D256" i="8"/>
  <c r="E256" i="8"/>
  <c r="F256" i="8"/>
  <c r="D252" i="8"/>
  <c r="E252" i="8"/>
  <c r="F252" i="8"/>
  <c r="D248" i="8"/>
  <c r="E248" i="8"/>
  <c r="F248" i="8"/>
  <c r="D244" i="8"/>
  <c r="E244" i="8"/>
  <c r="F244" i="8"/>
  <c r="D240" i="8"/>
  <c r="E240" i="8"/>
  <c r="F240" i="8"/>
  <c r="D236" i="8"/>
  <c r="E236" i="8"/>
  <c r="F236" i="8"/>
  <c r="D232" i="8"/>
  <c r="E232" i="8"/>
  <c r="F232" i="8"/>
  <c r="D228" i="8"/>
  <c r="E228" i="8"/>
  <c r="F228" i="8"/>
  <c r="D224" i="8"/>
  <c r="E224" i="8"/>
  <c r="F224" i="8"/>
  <c r="D220" i="8"/>
  <c r="E220" i="8"/>
  <c r="F220" i="8"/>
  <c r="D216" i="8"/>
  <c r="E216" i="8"/>
  <c r="F216" i="8"/>
  <c r="D212" i="8"/>
  <c r="E212" i="8"/>
  <c r="F212" i="8"/>
  <c r="D208" i="8"/>
  <c r="E208" i="8"/>
  <c r="F208" i="8"/>
  <c r="D204" i="8"/>
  <c r="E204" i="8"/>
  <c r="F204" i="8"/>
  <c r="D200" i="8"/>
  <c r="E200" i="8"/>
  <c r="F200" i="8"/>
  <c r="D196" i="8"/>
  <c r="E196" i="8"/>
  <c r="F196" i="8"/>
  <c r="D192" i="8"/>
  <c r="E192" i="8"/>
  <c r="F192" i="8"/>
  <c r="D188" i="8"/>
  <c r="E188" i="8"/>
  <c r="F188" i="8"/>
  <c r="D184" i="8"/>
  <c r="E184" i="8"/>
  <c r="F184" i="8"/>
  <c r="D180" i="8"/>
  <c r="E180" i="8"/>
  <c r="F180" i="8"/>
  <c r="D176" i="8"/>
  <c r="E176" i="8"/>
  <c r="F176" i="8"/>
  <c r="D172" i="8"/>
  <c r="E172" i="8"/>
  <c r="F172" i="8"/>
  <c r="D168" i="8"/>
  <c r="E168" i="8"/>
  <c r="F168" i="8"/>
  <c r="D164" i="8"/>
  <c r="E164" i="8"/>
  <c r="F164" i="8"/>
  <c r="D160" i="8"/>
  <c r="E160" i="8"/>
  <c r="F160" i="8"/>
  <c r="D156" i="8"/>
  <c r="E156" i="8"/>
  <c r="F156" i="8"/>
  <c r="D152" i="8"/>
  <c r="E152" i="8"/>
  <c r="F152" i="8"/>
  <c r="D148" i="8"/>
  <c r="E148" i="8"/>
  <c r="F148" i="8"/>
  <c r="D144" i="8"/>
  <c r="E144" i="8"/>
  <c r="F144" i="8"/>
  <c r="D140" i="8"/>
  <c r="E140" i="8"/>
  <c r="F140" i="8"/>
  <c r="D136" i="8"/>
  <c r="E136" i="8"/>
  <c r="F136" i="8"/>
  <c r="D132" i="8"/>
  <c r="E132" i="8"/>
  <c r="F132" i="8"/>
  <c r="D128" i="8"/>
  <c r="F128" i="8"/>
  <c r="E128" i="8"/>
  <c r="D124" i="8"/>
  <c r="F124" i="8"/>
  <c r="E124" i="8"/>
  <c r="D120" i="8"/>
  <c r="F120" i="8"/>
  <c r="E120" i="8"/>
  <c r="D116" i="8"/>
  <c r="F116" i="8"/>
  <c r="E116" i="8"/>
  <c r="D112" i="8"/>
  <c r="F112" i="8"/>
  <c r="E112" i="8"/>
  <c r="F108" i="8"/>
  <c r="E108" i="8"/>
  <c r="D108" i="8"/>
  <c r="F104" i="8"/>
  <c r="E104" i="8"/>
  <c r="D104" i="8"/>
  <c r="F100" i="8"/>
  <c r="D100" i="8"/>
  <c r="E100" i="8"/>
  <c r="F96" i="8"/>
  <c r="D96" i="8"/>
  <c r="E96" i="8"/>
  <c r="F92" i="8"/>
  <c r="E92" i="8"/>
  <c r="D92" i="8"/>
  <c r="F88" i="8"/>
  <c r="E88" i="8"/>
  <c r="D88" i="8"/>
  <c r="F84" i="8"/>
  <c r="D84" i="8"/>
  <c r="E84" i="8"/>
  <c r="F80" i="8"/>
  <c r="D80" i="8"/>
  <c r="E80" i="8"/>
  <c r="F76" i="8"/>
  <c r="E76" i="8"/>
  <c r="D76" i="8"/>
  <c r="F72" i="8"/>
  <c r="E72" i="8"/>
  <c r="D72" i="8"/>
  <c r="F68" i="8"/>
  <c r="D68" i="8"/>
  <c r="E68" i="8"/>
  <c r="F64" i="8"/>
  <c r="D64" i="8"/>
  <c r="E64" i="8"/>
  <c r="F60" i="8"/>
  <c r="E60" i="8"/>
  <c r="D60" i="8"/>
  <c r="F56" i="8"/>
  <c r="E56" i="8"/>
  <c r="D56" i="8"/>
  <c r="F52" i="8"/>
  <c r="D52" i="8"/>
  <c r="E52" i="8"/>
  <c r="F48" i="8"/>
  <c r="D48" i="8"/>
  <c r="E48" i="8"/>
  <c r="F44" i="8"/>
  <c r="E44" i="8"/>
  <c r="D44" i="8"/>
  <c r="F40" i="8"/>
  <c r="E40" i="8"/>
  <c r="D40" i="8"/>
  <c r="F36" i="8"/>
  <c r="D36" i="8"/>
  <c r="E36" i="8"/>
  <c r="F32" i="8"/>
  <c r="D32" i="8"/>
  <c r="E32" i="8"/>
  <c r="F28" i="8"/>
  <c r="E28" i="8"/>
  <c r="D28" i="8"/>
  <c r="F24" i="8"/>
  <c r="E24" i="8"/>
  <c r="D24" i="8"/>
  <c r="F20" i="8"/>
  <c r="D20" i="8"/>
  <c r="E20" i="8"/>
  <c r="F16" i="8"/>
  <c r="D16" i="8"/>
  <c r="E16" i="8"/>
  <c r="F12" i="8"/>
  <c r="E12" i="8"/>
  <c r="D12" i="8"/>
  <c r="F8" i="8"/>
  <c r="E8" i="8"/>
  <c r="D8" i="8"/>
  <c r="D367" i="8"/>
  <c r="F367" i="8"/>
  <c r="E367" i="8"/>
  <c r="F363" i="8"/>
  <c r="D363" i="8"/>
  <c r="E363" i="8"/>
  <c r="D359" i="8"/>
  <c r="F359" i="8"/>
  <c r="E359" i="8"/>
  <c r="D355" i="8"/>
  <c r="F355" i="8"/>
  <c r="E355" i="8"/>
  <c r="D351" i="8"/>
  <c r="F351" i="8"/>
  <c r="E351" i="8"/>
  <c r="E347" i="8"/>
  <c r="F347" i="8"/>
  <c r="D347" i="8"/>
  <c r="D343" i="8"/>
  <c r="F343" i="8"/>
  <c r="E343" i="8"/>
  <c r="D339" i="8"/>
  <c r="F339" i="8"/>
  <c r="E339" i="8"/>
  <c r="F335" i="8"/>
  <c r="D335" i="8"/>
  <c r="E335" i="8"/>
  <c r="D331" i="8"/>
  <c r="E331" i="8"/>
  <c r="F331" i="8"/>
  <c r="D327" i="8"/>
  <c r="F327" i="8"/>
  <c r="E327" i="8"/>
  <c r="D323" i="8"/>
  <c r="F323" i="8"/>
  <c r="E323" i="8"/>
  <c r="D319" i="8"/>
  <c r="F319" i="8"/>
  <c r="E319" i="8"/>
  <c r="D315" i="8"/>
  <c r="E315" i="8"/>
  <c r="F315" i="8"/>
  <c r="D311" i="8"/>
  <c r="F311" i="8"/>
  <c r="E311" i="8"/>
  <c r="D307" i="8"/>
  <c r="E307" i="8"/>
  <c r="F307" i="8"/>
  <c r="F303" i="8"/>
  <c r="D303" i="8"/>
  <c r="E303" i="8"/>
  <c r="F299" i="8"/>
  <c r="D299" i="8"/>
  <c r="E299" i="8"/>
  <c r="D295" i="8"/>
  <c r="F295" i="8"/>
  <c r="E295" i="8"/>
  <c r="D291" i="8"/>
  <c r="E291" i="8"/>
  <c r="F291" i="8"/>
  <c r="D287" i="8"/>
  <c r="E287" i="8"/>
  <c r="F287" i="8"/>
  <c r="E283" i="8"/>
  <c r="F283" i="8"/>
  <c r="D283" i="8"/>
  <c r="D279" i="8"/>
  <c r="E279" i="8"/>
  <c r="F279" i="8"/>
  <c r="D275" i="8"/>
  <c r="E275" i="8"/>
  <c r="F275" i="8"/>
  <c r="E271" i="8"/>
  <c r="D271" i="8"/>
  <c r="F271" i="8"/>
  <c r="D267" i="8"/>
  <c r="E267" i="8"/>
  <c r="F267" i="8"/>
  <c r="D263" i="8"/>
  <c r="E263" i="8"/>
  <c r="F263" i="8"/>
  <c r="E259" i="8"/>
  <c r="D259" i="8"/>
  <c r="F259" i="8"/>
  <c r="E255" i="8"/>
  <c r="D255" i="8"/>
  <c r="F255" i="8"/>
  <c r="D251" i="8"/>
  <c r="E251" i="8"/>
  <c r="F251" i="8"/>
  <c r="D247" i="8"/>
  <c r="E247" i="8"/>
  <c r="F247" i="8"/>
  <c r="D243" i="8"/>
  <c r="E243" i="8"/>
  <c r="F243" i="8"/>
  <c r="E239" i="8"/>
  <c r="F239" i="8"/>
  <c r="D239" i="8"/>
  <c r="D235" i="8"/>
  <c r="E235" i="8"/>
  <c r="F235" i="8"/>
  <c r="D231" i="8"/>
  <c r="E231" i="8"/>
  <c r="F231" i="8"/>
  <c r="E227" i="8"/>
  <c r="D227" i="8"/>
  <c r="F227" i="8"/>
  <c r="E223" i="8"/>
  <c r="D223" i="8"/>
  <c r="F223" i="8"/>
  <c r="D219" i="8"/>
  <c r="E219" i="8"/>
  <c r="F219" i="8"/>
  <c r="D215" i="8"/>
  <c r="E215" i="8"/>
  <c r="F215" i="8"/>
  <c r="D211" i="8"/>
  <c r="E211" i="8"/>
  <c r="F211" i="8"/>
  <c r="E207" i="8"/>
  <c r="F207" i="8"/>
  <c r="D207" i="8"/>
  <c r="D203" i="8"/>
  <c r="E203" i="8"/>
  <c r="F203" i="8"/>
  <c r="D199" i="8"/>
  <c r="E199" i="8"/>
  <c r="F199" i="8"/>
  <c r="E195" i="8"/>
  <c r="F195" i="8"/>
  <c r="D195" i="8"/>
  <c r="E191" i="8"/>
  <c r="D191" i="8"/>
  <c r="F191" i="8"/>
  <c r="D187" i="8"/>
  <c r="E187" i="8"/>
  <c r="F187" i="8"/>
  <c r="D183" i="8"/>
  <c r="E183" i="8"/>
  <c r="F183" i="8"/>
  <c r="D179" i="8"/>
  <c r="E179" i="8"/>
  <c r="F179" i="8"/>
  <c r="E175" i="8"/>
  <c r="D175" i="8"/>
  <c r="F175" i="8"/>
  <c r="D171" i="8"/>
  <c r="E171" i="8"/>
  <c r="F171" i="8"/>
  <c r="D167" i="8"/>
  <c r="E167" i="8"/>
  <c r="F167" i="8"/>
  <c r="E163" i="8"/>
  <c r="F163" i="8"/>
  <c r="D163" i="8"/>
  <c r="E159" i="8"/>
  <c r="D159" i="8"/>
  <c r="F159" i="8"/>
  <c r="D155" i="8"/>
  <c r="E155" i="8"/>
  <c r="F155" i="8"/>
  <c r="D151" i="8"/>
  <c r="E151" i="8"/>
  <c r="F151" i="8"/>
  <c r="D147" i="8"/>
  <c r="E147" i="8"/>
  <c r="F147" i="8"/>
  <c r="E143" i="8"/>
  <c r="F143" i="8"/>
  <c r="D143" i="8"/>
  <c r="D139" i="8"/>
  <c r="E139" i="8"/>
  <c r="F139" i="8"/>
  <c r="D135" i="8"/>
  <c r="E135" i="8"/>
  <c r="F135" i="8"/>
  <c r="E131" i="8"/>
  <c r="D131" i="8"/>
  <c r="F131" i="8"/>
  <c r="E127" i="8"/>
  <c r="F127" i="8"/>
  <c r="D127" i="8"/>
  <c r="D123" i="8"/>
  <c r="F123" i="8"/>
  <c r="E123" i="8"/>
  <c r="E119" i="8"/>
  <c r="D119" i="8"/>
  <c r="F119" i="8"/>
  <c r="D115" i="8"/>
  <c r="E115" i="8"/>
  <c r="F115" i="8"/>
  <c r="D111" i="8"/>
  <c r="E111" i="8"/>
  <c r="F111" i="8"/>
  <c r="D107" i="8"/>
  <c r="E107" i="8"/>
  <c r="F107" i="8"/>
  <c r="E103" i="8"/>
  <c r="F103" i="8"/>
  <c r="D103" i="8"/>
  <c r="E99" i="8"/>
  <c r="F99" i="8"/>
  <c r="D99" i="8"/>
  <c r="D95" i="8"/>
  <c r="E95" i="8"/>
  <c r="F95" i="8"/>
  <c r="D91" i="8"/>
  <c r="F91" i="8"/>
  <c r="E91" i="8"/>
  <c r="E87" i="8"/>
  <c r="F87" i="8"/>
  <c r="D87" i="8"/>
  <c r="E83" i="8"/>
  <c r="D83" i="8"/>
  <c r="F83" i="8"/>
  <c r="D79" i="8"/>
  <c r="E79" i="8"/>
  <c r="F79" i="8"/>
  <c r="D75" i="8"/>
  <c r="E75" i="8"/>
  <c r="F75" i="8"/>
  <c r="E71" i="8"/>
  <c r="F71" i="8"/>
  <c r="D71" i="8"/>
  <c r="E67" i="8"/>
  <c r="F67" i="8"/>
  <c r="D67" i="8"/>
  <c r="D63" i="8"/>
  <c r="E63" i="8"/>
  <c r="F63" i="8"/>
  <c r="D59" i="8"/>
  <c r="E59" i="8"/>
  <c r="F59" i="8"/>
  <c r="E55" i="8"/>
  <c r="F55" i="8"/>
  <c r="D55" i="8"/>
  <c r="E51" i="8"/>
  <c r="D51" i="8"/>
  <c r="F51" i="8"/>
  <c r="D47" i="8"/>
  <c r="E47" i="8"/>
  <c r="F47" i="8"/>
  <c r="D43" i="8"/>
  <c r="E43" i="8"/>
  <c r="F43" i="8"/>
  <c r="E39" i="8"/>
  <c r="F39" i="8"/>
  <c r="D39" i="8"/>
  <c r="E35" i="8"/>
  <c r="D35" i="8"/>
  <c r="F35" i="8"/>
  <c r="D31" i="8"/>
  <c r="E31" i="8"/>
  <c r="F31" i="8"/>
  <c r="D27" i="8"/>
  <c r="E27" i="8"/>
  <c r="F27" i="8"/>
  <c r="E23" i="8"/>
  <c r="F23" i="8"/>
  <c r="D23" i="8"/>
  <c r="E19" i="8"/>
  <c r="D19" i="8"/>
  <c r="F19" i="8"/>
  <c r="D15" i="8"/>
  <c r="E15" i="8"/>
  <c r="F15" i="8"/>
  <c r="D11" i="8"/>
  <c r="F11" i="8"/>
  <c r="E11" i="8"/>
  <c r="E7" i="8"/>
  <c r="F7" i="8"/>
  <c r="D7" i="8"/>
  <c r="F4" i="8"/>
  <c r="D4" i="8"/>
  <c r="E4" i="8"/>
  <c r="B22" i="11"/>
  <c r="E302" i="11"/>
  <c r="E218" i="11"/>
  <c r="E130" i="11"/>
  <c r="E90" i="11"/>
  <c r="F366" i="11"/>
  <c r="F262" i="11"/>
  <c r="F134" i="11"/>
  <c r="F26" i="11"/>
  <c r="E286" i="11"/>
  <c r="E202" i="11"/>
  <c r="E74" i="11"/>
  <c r="F298" i="11"/>
  <c r="F70" i="11"/>
  <c r="E346" i="11"/>
  <c r="E258" i="11"/>
  <c r="E174" i="11"/>
  <c r="E46" i="11"/>
  <c r="F318" i="11"/>
  <c r="F202" i="11"/>
  <c r="F74" i="11"/>
  <c r="B6" i="11"/>
  <c r="E330" i="11"/>
  <c r="E242" i="11"/>
  <c r="E158" i="11"/>
  <c r="E114" i="11"/>
  <c r="E30" i="11"/>
  <c r="F350" i="11"/>
  <c r="F238" i="11"/>
  <c r="F182" i="11"/>
  <c r="F126" i="11"/>
  <c r="F14" i="11"/>
  <c r="E366" i="11"/>
  <c r="E322" i="11"/>
  <c r="E282" i="11"/>
  <c r="E238" i="11"/>
  <c r="E194" i="11"/>
  <c r="E154" i="11"/>
  <c r="E110" i="11"/>
  <c r="E66" i="11"/>
  <c r="E26" i="11"/>
  <c r="F346" i="11"/>
  <c r="F294" i="11"/>
  <c r="F234" i="11"/>
  <c r="F166" i="11"/>
  <c r="F106" i="11"/>
  <c r="B30" i="11"/>
  <c r="E350" i="11"/>
  <c r="E306" i="11"/>
  <c r="E266" i="11"/>
  <c r="E222" i="11"/>
  <c r="E178" i="11"/>
  <c r="E138" i="11"/>
  <c r="E94" i="11"/>
  <c r="E50" i="11"/>
  <c r="E10" i="11"/>
  <c r="F326" i="11"/>
  <c r="F266" i="11"/>
  <c r="F206" i="11"/>
  <c r="F154" i="11"/>
  <c r="F102" i="11"/>
  <c r="F46" i="11"/>
  <c r="B38" i="11"/>
  <c r="B18" i="11"/>
  <c r="E362" i="11"/>
  <c r="E338" i="11"/>
  <c r="E318" i="11"/>
  <c r="E298" i="11"/>
  <c r="E274" i="11"/>
  <c r="E254" i="11"/>
  <c r="E234" i="11"/>
  <c r="E210" i="11"/>
  <c r="E190" i="11"/>
  <c r="E170" i="11"/>
  <c r="E146" i="11"/>
  <c r="E126" i="11"/>
  <c r="E106" i="11"/>
  <c r="E82" i="11"/>
  <c r="E62" i="11"/>
  <c r="E42" i="11"/>
  <c r="E18" i="11"/>
  <c r="F362" i="11"/>
  <c r="F334" i="11"/>
  <c r="F310" i="11"/>
  <c r="F282" i="11"/>
  <c r="F254" i="11"/>
  <c r="F230" i="11"/>
  <c r="F198" i="11"/>
  <c r="F174" i="11"/>
  <c r="F142" i="11"/>
  <c r="F118" i="11"/>
  <c r="F90" i="11"/>
  <c r="F62" i="11"/>
  <c r="F42" i="11"/>
  <c r="F10" i="11"/>
  <c r="B232" i="11"/>
  <c r="B34" i="11"/>
  <c r="B14" i="11"/>
  <c r="E354" i="11"/>
  <c r="E334" i="11"/>
  <c r="E314" i="11"/>
  <c r="E290" i="11"/>
  <c r="E270" i="11"/>
  <c r="E250" i="11"/>
  <c r="E226" i="11"/>
  <c r="E206" i="11"/>
  <c r="E186" i="11"/>
  <c r="E162" i="11"/>
  <c r="E142" i="11"/>
  <c r="E122" i="11"/>
  <c r="E98" i="11"/>
  <c r="E78" i="11"/>
  <c r="E58" i="11"/>
  <c r="E34" i="11"/>
  <c r="E14" i="11"/>
  <c r="F358" i="11"/>
  <c r="F330" i="11"/>
  <c r="F302" i="11"/>
  <c r="F270" i="11"/>
  <c r="F246" i="11"/>
  <c r="F218" i="11"/>
  <c r="F190" i="11"/>
  <c r="F170" i="11"/>
  <c r="F138" i="11"/>
  <c r="F110" i="11"/>
  <c r="F78" i="11"/>
  <c r="F54" i="11"/>
  <c r="F38" i="11"/>
  <c r="F6" i="11"/>
  <c r="F355" i="11"/>
  <c r="E355" i="11"/>
  <c r="F351" i="11"/>
  <c r="E351" i="11"/>
  <c r="B351" i="11"/>
  <c r="D351" i="11"/>
  <c r="F339" i="11"/>
  <c r="E339" i="11"/>
  <c r="F327" i="11"/>
  <c r="E327" i="11"/>
  <c r="B327" i="11"/>
  <c r="F319" i="11"/>
  <c r="E319" i="11"/>
  <c r="B319" i="11"/>
  <c r="D319" i="11"/>
  <c r="F307" i="11"/>
  <c r="E307" i="11"/>
  <c r="F299" i="11"/>
  <c r="E299" i="11"/>
  <c r="B299" i="11"/>
  <c r="D299" i="11"/>
  <c r="F291" i="11"/>
  <c r="E291" i="11"/>
  <c r="F283" i="11"/>
  <c r="E283" i="11"/>
  <c r="B283" i="11"/>
  <c r="D283" i="11"/>
  <c r="F275" i="11"/>
  <c r="E275" i="11"/>
  <c r="F267" i="11"/>
  <c r="E267" i="11"/>
  <c r="B267" i="11"/>
  <c r="D267" i="11"/>
  <c r="F251" i="11"/>
  <c r="E251" i="11"/>
  <c r="B251" i="11"/>
  <c r="D251" i="11"/>
  <c r="F239" i="11"/>
  <c r="B239" i="11"/>
  <c r="E239" i="11"/>
  <c r="D239" i="11"/>
  <c r="F223" i="11"/>
  <c r="B223" i="11"/>
  <c r="D223" i="11"/>
  <c r="E223" i="11"/>
  <c r="F215" i="11"/>
  <c r="E215" i="11"/>
  <c r="B215" i="11"/>
  <c r="F203" i="11"/>
  <c r="E203" i="11"/>
  <c r="B203" i="11"/>
  <c r="D203" i="11"/>
  <c r="F195" i="11"/>
  <c r="B195" i="11"/>
  <c r="F183" i="11"/>
  <c r="E183" i="11"/>
  <c r="B183" i="11"/>
  <c r="F167" i="11"/>
  <c r="E167" i="11"/>
  <c r="B167" i="11"/>
  <c r="F155" i="11"/>
  <c r="E155" i="11"/>
  <c r="B155" i="11"/>
  <c r="D155" i="11"/>
  <c r="F143" i="11"/>
  <c r="E143" i="11"/>
  <c r="B143" i="11"/>
  <c r="D143" i="11"/>
  <c r="F131" i="11"/>
  <c r="D131" i="11"/>
  <c r="B131" i="11"/>
  <c r="F119" i="11"/>
  <c r="E119" i="11"/>
  <c r="B119" i="11"/>
  <c r="F115" i="11"/>
  <c r="E115" i="11"/>
  <c r="D115" i="11"/>
  <c r="F111" i="11"/>
  <c r="B111" i="11"/>
  <c r="E111" i="11"/>
  <c r="D111" i="11"/>
  <c r="F95" i="11"/>
  <c r="B95" i="11"/>
  <c r="D95" i="11"/>
  <c r="E95" i="11"/>
  <c r="F83" i="11"/>
  <c r="B83" i="11"/>
  <c r="E83" i="11"/>
  <c r="D83" i="11"/>
  <c r="F71" i="11"/>
  <c r="E71" i="11"/>
  <c r="B71" i="11"/>
  <c r="F55" i="11"/>
  <c r="E55" i="11"/>
  <c r="B55" i="11"/>
  <c r="F39" i="11"/>
  <c r="E39" i="11"/>
  <c r="B39" i="11"/>
  <c r="F23" i="11"/>
  <c r="E23" i="11"/>
  <c r="F11" i="11"/>
  <c r="E11" i="11"/>
  <c r="B11" i="11"/>
  <c r="D11" i="11"/>
  <c r="D87" i="11"/>
  <c r="D23" i="11"/>
  <c r="D360" i="11"/>
  <c r="D339" i="11"/>
  <c r="D317" i="11"/>
  <c r="D307" i="11"/>
  <c r="D296" i="11"/>
  <c r="D275" i="11"/>
  <c r="D253" i="11"/>
  <c r="D221" i="11"/>
  <c r="D211" i="11"/>
  <c r="D167" i="11"/>
  <c r="D39" i="11"/>
  <c r="B339" i="11"/>
  <c r="B275" i="11"/>
  <c r="E259" i="11"/>
  <c r="E131" i="11"/>
  <c r="E363" i="11"/>
  <c r="F363" i="11"/>
  <c r="B363" i="11"/>
  <c r="D363" i="11"/>
  <c r="F359" i="11"/>
  <c r="E359" i="11"/>
  <c r="B359" i="11"/>
  <c r="F343" i="11"/>
  <c r="E343" i="11"/>
  <c r="B343" i="11"/>
  <c r="F335" i="11"/>
  <c r="E335" i="11"/>
  <c r="B335" i="11"/>
  <c r="D335" i="11"/>
  <c r="F323" i="11"/>
  <c r="E323" i="11"/>
  <c r="F315" i="11"/>
  <c r="E315" i="11"/>
  <c r="B315" i="11"/>
  <c r="D315" i="11"/>
  <c r="F303" i="11"/>
  <c r="E303" i="11"/>
  <c r="B303" i="11"/>
  <c r="D303" i="11"/>
  <c r="F295" i="11"/>
  <c r="E295" i="11"/>
  <c r="B295" i="11"/>
  <c r="F287" i="11"/>
  <c r="B287" i="11"/>
  <c r="D287" i="11"/>
  <c r="E287" i="11"/>
  <c r="F279" i="11"/>
  <c r="E279" i="11"/>
  <c r="B279" i="11"/>
  <c r="F271" i="11"/>
  <c r="E271" i="11"/>
  <c r="B271" i="11"/>
  <c r="D271" i="11"/>
  <c r="F263" i="11"/>
  <c r="E263" i="11"/>
  <c r="B263" i="11"/>
  <c r="F255" i="11"/>
  <c r="E255" i="11"/>
  <c r="B255" i="11"/>
  <c r="D255" i="11"/>
  <c r="F243" i="11"/>
  <c r="E243" i="11"/>
  <c r="F231" i="11"/>
  <c r="E231" i="11"/>
  <c r="B231" i="11"/>
  <c r="F219" i="11"/>
  <c r="E219" i="11"/>
  <c r="B219" i="11"/>
  <c r="D219" i="11"/>
  <c r="F207" i="11"/>
  <c r="E207" i="11"/>
  <c r="B207" i="11"/>
  <c r="D207" i="11"/>
  <c r="F191" i="11"/>
  <c r="E191" i="11"/>
  <c r="B191" i="11"/>
  <c r="D191" i="11"/>
  <c r="F179" i="11"/>
  <c r="E179" i="11"/>
  <c r="D179" i="11"/>
  <c r="F171" i="11"/>
  <c r="E171" i="11"/>
  <c r="B171" i="11"/>
  <c r="D171" i="11"/>
  <c r="F159" i="11"/>
  <c r="B159" i="11"/>
  <c r="D159" i="11"/>
  <c r="E159" i="11"/>
  <c r="F147" i="11"/>
  <c r="E147" i="11"/>
  <c r="D147" i="11"/>
  <c r="F135" i="11"/>
  <c r="E135" i="11"/>
  <c r="B135" i="11"/>
  <c r="F123" i="11"/>
  <c r="E123" i="11"/>
  <c r="B123" i="11"/>
  <c r="D123" i="11"/>
  <c r="F107" i="11"/>
  <c r="E107" i="11"/>
  <c r="B107" i="11"/>
  <c r="D107" i="11"/>
  <c r="F99" i="11"/>
  <c r="B99" i="11"/>
  <c r="E99" i="11"/>
  <c r="D99" i="11"/>
  <c r="F87" i="11"/>
  <c r="E87" i="11"/>
  <c r="F75" i="11"/>
  <c r="E75" i="11"/>
  <c r="B75" i="11"/>
  <c r="D75" i="11"/>
  <c r="F67" i="11"/>
  <c r="B67" i="11"/>
  <c r="D67" i="11"/>
  <c r="F59" i="11"/>
  <c r="E59" i="11"/>
  <c r="B59" i="11"/>
  <c r="D59" i="11"/>
  <c r="F47" i="11"/>
  <c r="B47" i="11"/>
  <c r="E47" i="11"/>
  <c r="D47" i="11"/>
  <c r="F43" i="11"/>
  <c r="E43" i="11"/>
  <c r="B43" i="11"/>
  <c r="D43" i="11"/>
  <c r="F31" i="11"/>
  <c r="B31" i="11"/>
  <c r="D31" i="11"/>
  <c r="E31" i="11"/>
  <c r="F27" i="11"/>
  <c r="E27" i="11"/>
  <c r="B27" i="11"/>
  <c r="D27" i="11"/>
  <c r="F15" i="11"/>
  <c r="B15" i="11"/>
  <c r="E15" i="11"/>
  <c r="D15" i="11"/>
  <c r="D279" i="11"/>
  <c r="B323" i="11"/>
  <c r="B147" i="11"/>
  <c r="F365" i="11"/>
  <c r="E365" i="11"/>
  <c r="F361" i="11"/>
  <c r="E361" i="11"/>
  <c r="B361" i="11"/>
  <c r="D361" i="11"/>
  <c r="F357" i="11"/>
  <c r="E357" i="11"/>
  <c r="B357" i="11"/>
  <c r="D357" i="11"/>
  <c r="E353" i="11"/>
  <c r="F353" i="11"/>
  <c r="B353" i="11"/>
  <c r="F349" i="11"/>
  <c r="E349" i="11"/>
  <c r="F345" i="11"/>
  <c r="B345" i="11"/>
  <c r="E345" i="11"/>
  <c r="D345" i="11"/>
  <c r="F341" i="11"/>
  <c r="E341" i="11"/>
  <c r="B341" i="11"/>
  <c r="D341" i="11"/>
  <c r="E337" i="11"/>
  <c r="F337" i="11"/>
  <c r="B337" i="11"/>
  <c r="F333" i="11"/>
  <c r="E333" i="11"/>
  <c r="F329" i="11"/>
  <c r="E329" i="11"/>
  <c r="B329" i="11"/>
  <c r="D329" i="11"/>
  <c r="E325" i="11"/>
  <c r="F325" i="11"/>
  <c r="B325" i="11"/>
  <c r="D325" i="11"/>
  <c r="F321" i="11"/>
  <c r="E321" i="11"/>
  <c r="B321" i="11"/>
  <c r="F317" i="11"/>
  <c r="E317" i="11"/>
  <c r="E313" i="11"/>
  <c r="F313" i="11"/>
  <c r="B313" i="11"/>
  <c r="D313" i="11"/>
  <c r="F309" i="11"/>
  <c r="E309" i="11"/>
  <c r="B309" i="11"/>
  <c r="D309" i="11"/>
  <c r="E305" i="11"/>
  <c r="F305" i="11"/>
  <c r="B305" i="11"/>
  <c r="F301" i="11"/>
  <c r="E301" i="11"/>
  <c r="E297" i="11"/>
  <c r="F297" i="11"/>
  <c r="B297" i="11"/>
  <c r="D297" i="11"/>
  <c r="F293" i="11"/>
  <c r="E293" i="11"/>
  <c r="B293" i="11"/>
  <c r="D293" i="11"/>
  <c r="E289" i="11"/>
  <c r="F289" i="11"/>
  <c r="B289" i="11"/>
  <c r="F285" i="11"/>
  <c r="E285" i="11"/>
  <c r="F281" i="11"/>
  <c r="B281" i="11"/>
  <c r="D281" i="11"/>
  <c r="E277" i="11"/>
  <c r="F277" i="11"/>
  <c r="B277" i="11"/>
  <c r="D277" i="11"/>
  <c r="E273" i="11"/>
  <c r="F273" i="11"/>
  <c r="B273" i="11"/>
  <c r="F269" i="11"/>
  <c r="E269" i="11"/>
  <c r="F265" i="11"/>
  <c r="E265" i="11"/>
  <c r="B265" i="11"/>
  <c r="D265" i="11"/>
  <c r="E261" i="11"/>
  <c r="F261" i="11"/>
  <c r="B261" i="11"/>
  <c r="D261" i="11"/>
  <c r="F257" i="11"/>
  <c r="E257" i="11"/>
  <c r="B257" i="11"/>
  <c r="F253" i="11"/>
  <c r="E253" i="11"/>
  <c r="F249" i="11"/>
  <c r="E249" i="11"/>
  <c r="B249" i="11"/>
  <c r="D249" i="11"/>
  <c r="F245" i="11"/>
  <c r="E245" i="11"/>
  <c r="B245" i="11"/>
  <c r="D245" i="11"/>
  <c r="E241" i="11"/>
  <c r="F241" i="11"/>
  <c r="B241" i="11"/>
  <c r="F237" i="11"/>
  <c r="E237" i="11"/>
  <c r="B237" i="11"/>
  <c r="F233" i="11"/>
  <c r="B233" i="11"/>
  <c r="E233" i="11"/>
  <c r="D233" i="11"/>
  <c r="F229" i="11"/>
  <c r="E229" i="11"/>
  <c r="B229" i="11"/>
  <c r="D229" i="11"/>
  <c r="E225" i="11"/>
  <c r="F225" i="11"/>
  <c r="B225" i="11"/>
  <c r="F221" i="11"/>
  <c r="E221" i="11"/>
  <c r="F217" i="11"/>
  <c r="E217" i="11"/>
  <c r="B217" i="11"/>
  <c r="D217" i="11"/>
  <c r="F213" i="11"/>
  <c r="B213" i="11"/>
  <c r="D213" i="11"/>
  <c r="E209" i="11"/>
  <c r="F209" i="11"/>
  <c r="B209" i="11"/>
  <c r="F205" i="11"/>
  <c r="E205" i="11"/>
  <c r="B205" i="11"/>
  <c r="F201" i="11"/>
  <c r="E201" i="11"/>
  <c r="B201" i="11"/>
  <c r="D201" i="11"/>
  <c r="F197" i="11"/>
  <c r="E197" i="11"/>
  <c r="B197" i="11"/>
  <c r="D197" i="11"/>
  <c r="F193" i="11"/>
  <c r="E193" i="11"/>
  <c r="B193" i="11"/>
  <c r="F189" i="11"/>
  <c r="E189" i="11"/>
  <c r="D189" i="11"/>
  <c r="F185" i="11"/>
  <c r="B185" i="11"/>
  <c r="E185" i="11"/>
  <c r="D185" i="11"/>
  <c r="F181" i="11"/>
  <c r="E181" i="11"/>
  <c r="B181" i="11"/>
  <c r="D181" i="11"/>
  <c r="E177" i="11"/>
  <c r="B177" i="11"/>
  <c r="F173" i="11"/>
  <c r="E173" i="11"/>
  <c r="D173" i="11"/>
  <c r="B173" i="11"/>
  <c r="B169" i="11"/>
  <c r="F169" i="11"/>
  <c r="E169" i="11"/>
  <c r="D169" i="11"/>
  <c r="F165" i="11"/>
  <c r="E165" i="11"/>
  <c r="B165" i="11"/>
  <c r="D165" i="11"/>
  <c r="E161" i="11"/>
  <c r="F161" i="11"/>
  <c r="B161" i="11"/>
  <c r="F157" i="11"/>
  <c r="E157" i="11"/>
  <c r="D157" i="11"/>
  <c r="F153" i="11"/>
  <c r="E153" i="11"/>
  <c r="B153" i="11"/>
  <c r="D153" i="11"/>
  <c r="F149" i="11"/>
  <c r="B149" i="11"/>
  <c r="D149" i="11"/>
  <c r="E145" i="11"/>
  <c r="F145" i="11"/>
  <c r="B145" i="11"/>
  <c r="F141" i="11"/>
  <c r="E141" i="11"/>
  <c r="D141" i="11"/>
  <c r="B141" i="11"/>
  <c r="F137" i="11"/>
  <c r="E137" i="11"/>
  <c r="B137" i="11"/>
  <c r="D137" i="11"/>
  <c r="E133" i="11"/>
  <c r="B133" i="11"/>
  <c r="F133" i="11"/>
  <c r="D133" i="11"/>
  <c r="F129" i="11"/>
  <c r="E129" i="11"/>
  <c r="B129" i="11"/>
  <c r="F125" i="11"/>
  <c r="E125" i="11"/>
  <c r="D125" i="11"/>
  <c r="F121" i="11"/>
  <c r="B121" i="11"/>
  <c r="E121" i="11"/>
  <c r="D121" i="11"/>
  <c r="F117" i="11"/>
  <c r="E117" i="11"/>
  <c r="B117" i="11"/>
  <c r="D117" i="11"/>
  <c r="E113" i="11"/>
  <c r="F113" i="11"/>
  <c r="B113" i="11"/>
  <c r="F109" i="11"/>
  <c r="E109" i="11"/>
  <c r="D109" i="11"/>
  <c r="B109" i="11"/>
  <c r="B105" i="11"/>
  <c r="F105" i="11"/>
  <c r="E105" i="11"/>
  <c r="D105" i="11"/>
  <c r="F101" i="11"/>
  <c r="E101" i="11"/>
  <c r="B101" i="11"/>
  <c r="D101" i="11"/>
  <c r="E97" i="11"/>
  <c r="B97" i="11"/>
  <c r="F93" i="11"/>
  <c r="E93" i="11"/>
  <c r="B93" i="11"/>
  <c r="D93" i="11"/>
  <c r="F89" i="11"/>
  <c r="E89" i="11"/>
  <c r="B89" i="11"/>
  <c r="D89" i="11"/>
  <c r="F85" i="11"/>
  <c r="B85" i="11"/>
  <c r="D85" i="11"/>
  <c r="E81" i="11"/>
  <c r="F81" i="11"/>
  <c r="B81" i="11"/>
  <c r="F77" i="11"/>
  <c r="E77" i="11"/>
  <c r="B77" i="11"/>
  <c r="D77" i="11"/>
  <c r="F73" i="11"/>
  <c r="E73" i="11"/>
  <c r="B73" i="11"/>
  <c r="D73" i="11"/>
  <c r="E69" i="11"/>
  <c r="F69" i="11"/>
  <c r="B69" i="11"/>
  <c r="D69" i="11"/>
  <c r="F65" i="11"/>
  <c r="E65" i="11"/>
  <c r="F61" i="11"/>
  <c r="E61" i="11"/>
  <c r="B61" i="11"/>
  <c r="D61" i="11"/>
  <c r="F57" i="11"/>
  <c r="B57" i="11"/>
  <c r="E57" i="11"/>
  <c r="D57" i="11"/>
  <c r="F53" i="11"/>
  <c r="E53" i="11"/>
  <c r="B53" i="11"/>
  <c r="D53" i="11"/>
  <c r="F49" i="11"/>
  <c r="E49" i="11"/>
  <c r="B49" i="11"/>
  <c r="F45" i="11"/>
  <c r="E45" i="11"/>
  <c r="B45" i="11"/>
  <c r="D45" i="11"/>
  <c r="F41" i="11"/>
  <c r="B41" i="11"/>
  <c r="E41" i="11"/>
  <c r="D41" i="11"/>
  <c r="F37" i="11"/>
  <c r="B37" i="11"/>
  <c r="E37" i="11"/>
  <c r="D37" i="11"/>
  <c r="E33" i="11"/>
  <c r="B33" i="11"/>
  <c r="F33" i="11"/>
  <c r="F29" i="11"/>
  <c r="E29" i="11"/>
  <c r="B29" i="11"/>
  <c r="D29" i="11"/>
  <c r="F25" i="11"/>
  <c r="E25" i="11"/>
  <c r="B25" i="11"/>
  <c r="D25" i="11"/>
  <c r="F21" i="11"/>
  <c r="B21" i="11"/>
  <c r="D21" i="11"/>
  <c r="E17" i="11"/>
  <c r="F17" i="11"/>
  <c r="B17" i="11"/>
  <c r="F13" i="11"/>
  <c r="E13" i="11"/>
  <c r="B13" i="11"/>
  <c r="D13" i="11"/>
  <c r="F9" i="11"/>
  <c r="E9" i="11"/>
  <c r="D9" i="11"/>
  <c r="B9" i="11"/>
  <c r="B5" i="11"/>
  <c r="E5" i="11"/>
  <c r="D5" i="11"/>
  <c r="D359" i="11"/>
  <c r="D337" i="11"/>
  <c r="D327" i="11"/>
  <c r="D305" i="11"/>
  <c r="D295" i="11"/>
  <c r="D273" i="11"/>
  <c r="D263" i="11"/>
  <c r="D241" i="11"/>
  <c r="D231" i="11"/>
  <c r="D209" i="11"/>
  <c r="D183" i="11"/>
  <c r="D161" i="11"/>
  <c r="D119" i="11"/>
  <c r="D97" i="11"/>
  <c r="D55" i="11"/>
  <c r="D33" i="11"/>
  <c r="B355" i="11"/>
  <c r="B333" i="11"/>
  <c r="B291" i="11"/>
  <c r="B269" i="11"/>
  <c r="B125" i="11"/>
  <c r="B65" i="11"/>
  <c r="E367" i="11"/>
  <c r="B367" i="11"/>
  <c r="D367" i="11"/>
  <c r="E347" i="11"/>
  <c r="F347" i="11"/>
  <c r="B347" i="11"/>
  <c r="D347" i="11"/>
  <c r="F331" i="11"/>
  <c r="E331" i="11"/>
  <c r="B331" i="11"/>
  <c r="D331" i="11"/>
  <c r="F311" i="11"/>
  <c r="E311" i="11"/>
  <c r="B311" i="11"/>
  <c r="F247" i="11"/>
  <c r="E247" i="11"/>
  <c r="B247" i="11"/>
  <c r="F235" i="11"/>
  <c r="E235" i="11"/>
  <c r="B235" i="11"/>
  <c r="D235" i="11"/>
  <c r="F227" i="11"/>
  <c r="E227" i="11"/>
  <c r="B227" i="11"/>
  <c r="F211" i="11"/>
  <c r="E211" i="11"/>
  <c r="F199" i="11"/>
  <c r="E199" i="11"/>
  <c r="B199" i="11"/>
  <c r="F187" i="11"/>
  <c r="E187" i="11"/>
  <c r="B187" i="11"/>
  <c r="D187" i="11"/>
  <c r="F175" i="11"/>
  <c r="B175" i="11"/>
  <c r="E175" i="11"/>
  <c r="D175" i="11"/>
  <c r="F163" i="11"/>
  <c r="E163" i="11"/>
  <c r="D163" i="11"/>
  <c r="B163" i="11"/>
  <c r="F151" i="11"/>
  <c r="E151" i="11"/>
  <c r="B151" i="11"/>
  <c r="F139" i="11"/>
  <c r="E139" i="11"/>
  <c r="B139" i="11"/>
  <c r="D139" i="11"/>
  <c r="F127" i="11"/>
  <c r="E127" i="11"/>
  <c r="B127" i="11"/>
  <c r="D127" i="11"/>
  <c r="F103" i="11"/>
  <c r="E103" i="11"/>
  <c r="B103" i="11"/>
  <c r="F91" i="11"/>
  <c r="E91" i="11"/>
  <c r="B91" i="11"/>
  <c r="D91" i="11"/>
  <c r="F79" i="11"/>
  <c r="E79" i="11"/>
  <c r="B79" i="11"/>
  <c r="D79" i="11"/>
  <c r="F63" i="11"/>
  <c r="E63" i="11"/>
  <c r="B63" i="11"/>
  <c r="D63" i="11"/>
  <c r="F51" i="11"/>
  <c r="E51" i="11"/>
  <c r="B51" i="11"/>
  <c r="D51" i="11"/>
  <c r="F35" i="11"/>
  <c r="E35" i="11"/>
  <c r="B35" i="11"/>
  <c r="D35" i="11"/>
  <c r="F19" i="11"/>
  <c r="B19" i="11"/>
  <c r="E19" i="11"/>
  <c r="D19" i="11"/>
  <c r="D311" i="11"/>
  <c r="D215" i="11"/>
  <c r="D151" i="11"/>
  <c r="B259" i="11"/>
  <c r="F4" i="11"/>
  <c r="E4" i="11"/>
  <c r="B4" i="11"/>
  <c r="D4" i="11"/>
  <c r="F364" i="11"/>
  <c r="E364" i="11"/>
  <c r="B364" i="11"/>
  <c r="F360" i="11"/>
  <c r="E360" i="11"/>
  <c r="F356" i="11"/>
  <c r="E356" i="11"/>
  <c r="B356" i="11"/>
  <c r="D356" i="11"/>
  <c r="F352" i="11"/>
  <c r="E352" i="11"/>
  <c r="B352" i="11"/>
  <c r="D352" i="11"/>
  <c r="F348" i="11"/>
  <c r="E348" i="11"/>
  <c r="B348" i="11"/>
  <c r="F344" i="11"/>
  <c r="E344" i="11"/>
  <c r="E340" i="11"/>
  <c r="B340" i="11"/>
  <c r="F340" i="11"/>
  <c r="D340" i="11"/>
  <c r="E336" i="11"/>
  <c r="F336" i="11"/>
  <c r="B336" i="11"/>
  <c r="D336" i="11"/>
  <c r="E332" i="11"/>
  <c r="F332" i="11"/>
  <c r="B332" i="11"/>
  <c r="F328" i="11"/>
  <c r="E328" i="11"/>
  <c r="E324" i="11"/>
  <c r="F324" i="11"/>
  <c r="B324" i="11"/>
  <c r="D324" i="11"/>
  <c r="E320" i="11"/>
  <c r="F320" i="11"/>
  <c r="B320" i="11"/>
  <c r="D320" i="11"/>
  <c r="E316" i="11"/>
  <c r="F316" i="11"/>
  <c r="B316" i="11"/>
  <c r="F312" i="11"/>
  <c r="E312" i="11"/>
  <c r="E308" i="11"/>
  <c r="F308" i="11"/>
  <c r="B308" i="11"/>
  <c r="D308" i="11"/>
  <c r="E304" i="11"/>
  <c r="F304" i="11"/>
  <c r="B304" i="11"/>
  <c r="D304" i="11"/>
  <c r="E300" i="11"/>
  <c r="F300" i="11"/>
  <c r="B300" i="11"/>
  <c r="F296" i="11"/>
  <c r="E296" i="11"/>
  <c r="E292" i="11"/>
  <c r="B292" i="11"/>
  <c r="D292" i="11"/>
  <c r="E288" i="11"/>
  <c r="F288" i="11"/>
  <c r="B288" i="11"/>
  <c r="D288" i="11"/>
  <c r="E284" i="11"/>
  <c r="F284" i="11"/>
  <c r="B284" i="11"/>
  <c r="F280" i="11"/>
  <c r="E280" i="11"/>
  <c r="E276" i="11"/>
  <c r="F276" i="11"/>
  <c r="B276" i="11"/>
  <c r="D276" i="11"/>
  <c r="E272" i="11"/>
  <c r="F272" i="11"/>
  <c r="B272" i="11"/>
  <c r="D272" i="11"/>
  <c r="E268" i="11"/>
  <c r="F268" i="11"/>
  <c r="B268" i="11"/>
  <c r="F264" i="11"/>
  <c r="E264" i="11"/>
  <c r="E260" i="11"/>
  <c r="F260" i="11"/>
  <c r="B260" i="11"/>
  <c r="D260" i="11"/>
  <c r="E256" i="11"/>
  <c r="F256" i="11"/>
  <c r="B256" i="11"/>
  <c r="D256" i="11"/>
  <c r="E252" i="11"/>
  <c r="F252" i="11"/>
  <c r="B252" i="11"/>
  <c r="F248" i="11"/>
  <c r="E248" i="11"/>
  <c r="E244" i="11"/>
  <c r="F244" i="11"/>
  <c r="B244" i="11"/>
  <c r="D244" i="11"/>
  <c r="E240" i="11"/>
  <c r="B240" i="11"/>
  <c r="D240" i="11"/>
  <c r="E236" i="11"/>
  <c r="F236" i="11"/>
  <c r="B236" i="11"/>
  <c r="F232" i="11"/>
  <c r="E232" i="11"/>
  <c r="E228" i="11"/>
  <c r="B228" i="11"/>
  <c r="F228" i="11"/>
  <c r="D228" i="11"/>
  <c r="E224" i="11"/>
  <c r="F224" i="11"/>
  <c r="B224" i="11"/>
  <c r="D224" i="11"/>
  <c r="E220" i="11"/>
  <c r="F220" i="11"/>
  <c r="B220" i="11"/>
  <c r="F216" i="11"/>
  <c r="E216" i="11"/>
  <c r="B216" i="11"/>
  <c r="E212" i="11"/>
  <c r="F212" i="11"/>
  <c r="B212" i="11"/>
  <c r="D212" i="11"/>
  <c r="E208" i="11"/>
  <c r="F208" i="11"/>
  <c r="B208" i="11"/>
  <c r="D208" i="11"/>
  <c r="E204" i="11"/>
  <c r="B204" i="11"/>
  <c r="F204" i="11"/>
  <c r="F200" i="11"/>
  <c r="E200" i="11"/>
  <c r="E196" i="11"/>
  <c r="F196" i="11"/>
  <c r="B196" i="11"/>
  <c r="D196" i="11"/>
  <c r="E192" i="11"/>
  <c r="B192" i="11"/>
  <c r="F192" i="11"/>
  <c r="D192" i="11"/>
  <c r="E188" i="11"/>
  <c r="F188" i="11"/>
  <c r="B188" i="11"/>
  <c r="F184" i="11"/>
  <c r="E184" i="11"/>
  <c r="D184" i="11"/>
  <c r="B184" i="11"/>
  <c r="E180" i="11"/>
  <c r="F180" i="11"/>
  <c r="B180" i="11"/>
  <c r="D180" i="11"/>
  <c r="E176" i="11"/>
  <c r="F176" i="11"/>
  <c r="B176" i="11"/>
  <c r="D176" i="11"/>
  <c r="E172" i="11"/>
  <c r="F172" i="11"/>
  <c r="B172" i="11"/>
  <c r="F168" i="11"/>
  <c r="E168" i="11"/>
  <c r="D168" i="11"/>
  <c r="E164" i="11"/>
  <c r="F164" i="11"/>
  <c r="B164" i="11"/>
  <c r="D164" i="11"/>
  <c r="E160" i="11"/>
  <c r="F160" i="11"/>
  <c r="B160" i="11"/>
  <c r="D160" i="11"/>
  <c r="E156" i="11"/>
  <c r="F156" i="11"/>
  <c r="B156" i="11"/>
  <c r="F152" i="11"/>
  <c r="E152" i="11"/>
  <c r="D152" i="11"/>
  <c r="B152" i="11"/>
  <c r="E148" i="11"/>
  <c r="F148" i="11"/>
  <c r="B148" i="11"/>
  <c r="D148" i="11"/>
  <c r="E144" i="11"/>
  <c r="F144" i="11"/>
  <c r="B144" i="11"/>
  <c r="D144" i="11"/>
  <c r="E140" i="11"/>
  <c r="F140" i="11"/>
  <c r="B140" i="11"/>
  <c r="F136" i="11"/>
  <c r="E136" i="11"/>
  <c r="D136" i="11"/>
  <c r="E132" i="11"/>
  <c r="F132" i="11"/>
  <c r="B132" i="11"/>
  <c r="D132" i="11"/>
  <c r="E128" i="11"/>
  <c r="F128" i="11"/>
  <c r="B128" i="11"/>
  <c r="D128" i="11"/>
  <c r="E124" i="11"/>
  <c r="F124" i="11"/>
  <c r="B124" i="11"/>
  <c r="F120" i="11"/>
  <c r="E120" i="11"/>
  <c r="D120" i="11"/>
  <c r="B120" i="11"/>
  <c r="E116" i="11"/>
  <c r="F116" i="11"/>
  <c r="B116" i="11"/>
  <c r="D116" i="11"/>
  <c r="E112" i="11"/>
  <c r="F112" i="11"/>
  <c r="B112" i="11"/>
  <c r="D112" i="11"/>
  <c r="E108" i="11"/>
  <c r="F108" i="11"/>
  <c r="B108" i="11"/>
  <c r="F104" i="11"/>
  <c r="E104" i="11"/>
  <c r="D104" i="11"/>
  <c r="E100" i="11"/>
  <c r="F100" i="11"/>
  <c r="B100" i="11"/>
  <c r="D100" i="11"/>
  <c r="E96" i="11"/>
  <c r="F96" i="11"/>
  <c r="B96" i="11"/>
  <c r="D96" i="11"/>
  <c r="E92" i="11"/>
  <c r="F92" i="11"/>
  <c r="B92" i="11"/>
  <c r="F88" i="11"/>
  <c r="E88" i="11"/>
  <c r="B88" i="11"/>
  <c r="D88" i="11"/>
  <c r="E84" i="11"/>
  <c r="B84" i="11"/>
  <c r="F84" i="11"/>
  <c r="D84" i="11"/>
  <c r="E80" i="11"/>
  <c r="F80" i="11"/>
  <c r="B80" i="11"/>
  <c r="D80" i="11"/>
  <c r="E76" i="11"/>
  <c r="F76" i="11"/>
  <c r="B76" i="11"/>
  <c r="F72" i="11"/>
  <c r="E72" i="11"/>
  <c r="B72" i="11"/>
  <c r="D72" i="11"/>
  <c r="E68" i="11"/>
  <c r="F68" i="11"/>
  <c r="B68" i="11"/>
  <c r="D68" i="11"/>
  <c r="E64" i="11"/>
  <c r="F64" i="11"/>
  <c r="B64" i="11"/>
  <c r="D64" i="11"/>
  <c r="E60" i="11"/>
  <c r="F60" i="11"/>
  <c r="B60" i="11"/>
  <c r="F56" i="11"/>
  <c r="E56" i="11"/>
  <c r="B56" i="11"/>
  <c r="D56" i="11"/>
  <c r="E52" i="11"/>
  <c r="F52" i="11"/>
  <c r="B52" i="11"/>
  <c r="D52" i="11"/>
  <c r="E48" i="11"/>
  <c r="B48" i="11"/>
  <c r="D48" i="11"/>
  <c r="E44" i="11"/>
  <c r="F44" i="11"/>
  <c r="F40" i="11"/>
  <c r="E40" i="11"/>
  <c r="B40" i="11"/>
  <c r="D40" i="11"/>
  <c r="E36" i="11"/>
  <c r="B36" i="11"/>
  <c r="F36" i="11"/>
  <c r="D36" i="11"/>
  <c r="E32" i="11"/>
  <c r="B32" i="11"/>
  <c r="F32" i="11"/>
  <c r="D32" i="11"/>
  <c r="E28" i="11"/>
  <c r="B28" i="11"/>
  <c r="F28" i="11"/>
  <c r="F24" i="11"/>
  <c r="E24" i="11"/>
  <c r="B24" i="11"/>
  <c r="D24" i="11"/>
  <c r="E20" i="11"/>
  <c r="B20" i="11"/>
  <c r="F20" i="11"/>
  <c r="D20" i="11"/>
  <c r="E16" i="11"/>
  <c r="B16" i="11"/>
  <c r="F16" i="11"/>
  <c r="D16" i="11"/>
  <c r="E12" i="11"/>
  <c r="B12" i="11"/>
  <c r="F12" i="11"/>
  <c r="D365" i="11"/>
  <c r="D355" i="11"/>
  <c r="D344" i="11"/>
  <c r="D333" i="11"/>
  <c r="D323" i="11"/>
  <c r="D312" i="11"/>
  <c r="D301" i="11"/>
  <c r="D291" i="11"/>
  <c r="D280" i="11"/>
  <c r="D269" i="11"/>
  <c r="D259" i="11"/>
  <c r="D248" i="11"/>
  <c r="D237" i="11"/>
  <c r="D227" i="11"/>
  <c r="D216" i="11"/>
  <c r="D205" i="11"/>
  <c r="D195" i="11"/>
  <c r="D177" i="11"/>
  <c r="D156" i="11"/>
  <c r="D135" i="11"/>
  <c r="D113" i="11"/>
  <c r="D92" i="11"/>
  <c r="D71" i="11"/>
  <c r="D49" i="11"/>
  <c r="D28" i="11"/>
  <c r="B349" i="11"/>
  <c r="B328" i="11"/>
  <c r="B307" i="11"/>
  <c r="B285" i="11"/>
  <c r="B264" i="11"/>
  <c r="B243" i="11"/>
  <c r="B200" i="11"/>
  <c r="B157" i="11"/>
  <c r="B115" i="11"/>
  <c r="B44" i="11"/>
  <c r="B23" i="11"/>
  <c r="E213" i="11"/>
  <c r="E195" i="11"/>
  <c r="E85" i="11"/>
  <c r="E67" i="11"/>
  <c r="F292" i="11"/>
  <c r="F8" i="11"/>
  <c r="E8" i="11"/>
  <c r="B8" i="11"/>
  <c r="F7" i="11"/>
  <c r="E7" i="11"/>
  <c r="B7" i="11"/>
  <c r="D8" i="11"/>
  <c r="D366" i="11"/>
  <c r="D362" i="11"/>
  <c r="D358" i="11"/>
  <c r="D354" i="11"/>
  <c r="D350" i="11"/>
  <c r="D346" i="11"/>
  <c r="D342" i="11"/>
  <c r="D338" i="11"/>
  <c r="D334" i="11"/>
  <c r="D330" i="11"/>
  <c r="D326" i="11"/>
  <c r="D322" i="11"/>
  <c r="D318" i="11"/>
  <c r="D314" i="11"/>
  <c r="D310" i="11"/>
  <c r="D306" i="11"/>
  <c r="D302" i="11"/>
  <c r="D298" i="11"/>
  <c r="D294" i="11"/>
  <c r="D290" i="11"/>
  <c r="D286" i="11"/>
  <c r="D282" i="11"/>
  <c r="D278" i="11"/>
  <c r="D274" i="11"/>
  <c r="D270" i="11"/>
  <c r="D266" i="11"/>
  <c r="D262" i="11"/>
  <c r="D258" i="11"/>
  <c r="D254" i="11"/>
  <c r="D250" i="11"/>
  <c r="D246" i="11"/>
  <c r="D242" i="11"/>
  <c r="D238" i="11"/>
  <c r="D234" i="11"/>
  <c r="D230" i="11"/>
  <c r="D226" i="11"/>
  <c r="D222" i="11"/>
  <c r="D218" i="11"/>
  <c r="D214" i="11"/>
  <c r="D210" i="11"/>
  <c r="D206" i="11"/>
  <c r="D202" i="11"/>
  <c r="D198" i="11"/>
  <c r="D194" i="11"/>
  <c r="D190" i="11"/>
  <c r="D186" i="11"/>
  <c r="D182" i="11"/>
  <c r="D178" i="11"/>
  <c r="D174" i="11"/>
  <c r="D170" i="11"/>
  <c r="D166" i="11"/>
  <c r="D162" i="11"/>
  <c r="D158" i="11"/>
  <c r="D154" i="11"/>
  <c r="D150" i="11"/>
  <c r="D146" i="11"/>
  <c r="D142" i="11"/>
  <c r="D138" i="11"/>
  <c r="D134" i="11"/>
  <c r="D130" i="11"/>
  <c r="D126" i="11"/>
  <c r="D122" i="11"/>
  <c r="D118" i="11"/>
  <c r="D114" i="11"/>
  <c r="D110" i="11"/>
  <c r="D106" i="11"/>
  <c r="D102" i="11"/>
  <c r="D98" i="11"/>
  <c r="D94" i="11"/>
  <c r="D90" i="11"/>
  <c r="D86" i="11"/>
  <c r="D82" i="11"/>
  <c r="D78" i="11"/>
  <c r="D74" i="11"/>
  <c r="D70" i="11"/>
  <c r="D66" i="11"/>
  <c r="D62" i="11"/>
  <c r="D58" i="11"/>
  <c r="D54" i="11"/>
  <c r="D50" i="11"/>
  <c r="D46" i="11"/>
  <c r="D42" i="11"/>
  <c r="D38" i="11"/>
  <c r="D34" i="11"/>
  <c r="D30" i="11"/>
  <c r="D26" i="11"/>
  <c r="D22" i="11"/>
  <c r="D18" i="11"/>
  <c r="D10" i="11"/>
  <c r="D6" i="11"/>
  <c r="B358" i="11"/>
  <c r="B354" i="11"/>
  <c r="B342" i="11"/>
  <c r="B338" i="11"/>
  <c r="B326" i="11"/>
  <c r="B322" i="11"/>
  <c r="B314" i="11"/>
  <c r="B310" i="11"/>
  <c r="B306" i="11"/>
  <c r="B294" i="11"/>
  <c r="B290" i="11"/>
  <c r="B286" i="11"/>
  <c r="B278" i="11"/>
  <c r="B274" i="11"/>
  <c r="B262" i="11"/>
  <c r="B258" i="11"/>
  <c r="B250" i="11"/>
  <c r="B246" i="11"/>
  <c r="B242" i="11"/>
  <c r="B230" i="11"/>
  <c r="B226" i="11"/>
  <c r="B222" i="11"/>
  <c r="B214" i="11"/>
  <c r="B210" i="11"/>
  <c r="B198" i="11"/>
  <c r="B194" i="11"/>
  <c r="B186" i="11"/>
  <c r="B182" i="11"/>
  <c r="B178" i="11"/>
  <c r="B166" i="11"/>
  <c r="B162" i="11"/>
  <c r="B158" i="11"/>
  <c r="B150" i="11"/>
  <c r="B146" i="11"/>
  <c r="B134" i="11"/>
  <c r="B130" i="11"/>
  <c r="B122" i="11"/>
  <c r="B118" i="11"/>
  <c r="B114" i="11"/>
  <c r="B102" i="11"/>
  <c r="B98" i="11"/>
  <c r="B94" i="11"/>
  <c r="B86" i="11"/>
  <c r="B82" i="11"/>
  <c r="B70" i="11"/>
  <c r="B66" i="11"/>
  <c r="B58" i="11"/>
  <c r="B54" i="11"/>
  <c r="B50" i="11"/>
  <c r="E342" i="11"/>
  <c r="E278" i="11"/>
  <c r="E214" i="11"/>
  <c r="E150" i="11"/>
  <c r="E86" i="11"/>
  <c r="E22" i="1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4" i="14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D70" i="13"/>
  <c r="C71" i="13"/>
  <c r="D71" i="13"/>
  <c r="C72" i="13"/>
  <c r="D72" i="13"/>
  <c r="C73" i="13"/>
  <c r="D73" i="13"/>
  <c r="C74" i="13"/>
  <c r="D74" i="13"/>
  <c r="C75" i="13"/>
  <c r="D75" i="13"/>
  <c r="C76" i="13"/>
  <c r="D76" i="13"/>
  <c r="C77" i="13"/>
  <c r="D77" i="13"/>
  <c r="C78" i="13"/>
  <c r="D78" i="13"/>
  <c r="C79" i="13"/>
  <c r="D79" i="13"/>
  <c r="C80" i="13"/>
  <c r="D80" i="13"/>
  <c r="C81" i="13"/>
  <c r="D81" i="13"/>
  <c r="C82" i="13"/>
  <c r="D82" i="13"/>
  <c r="C83" i="13"/>
  <c r="D83" i="13"/>
  <c r="C84" i="13"/>
  <c r="D84" i="13"/>
  <c r="C85" i="13"/>
  <c r="D85" i="13"/>
  <c r="C86" i="13"/>
  <c r="D86" i="13"/>
  <c r="C87" i="13"/>
  <c r="D87" i="13"/>
  <c r="C88" i="13"/>
  <c r="D88" i="13"/>
  <c r="C89" i="13"/>
  <c r="D89" i="13"/>
  <c r="C90" i="13"/>
  <c r="D90" i="13"/>
  <c r="C91" i="13"/>
  <c r="D91" i="13"/>
  <c r="C92" i="13"/>
  <c r="D92" i="13"/>
  <c r="C93" i="13"/>
  <c r="D93" i="13"/>
  <c r="C94" i="13"/>
  <c r="D94" i="13"/>
  <c r="C95" i="13"/>
  <c r="D95" i="13"/>
  <c r="C96" i="13"/>
  <c r="D96" i="13"/>
  <c r="C97" i="13"/>
  <c r="D97" i="13"/>
  <c r="C98" i="13"/>
  <c r="D98" i="13"/>
  <c r="C99" i="13"/>
  <c r="D99" i="13"/>
  <c r="C100" i="13"/>
  <c r="D100" i="13"/>
  <c r="C101" i="13"/>
  <c r="D101" i="13"/>
  <c r="C102" i="13"/>
  <c r="D102" i="13"/>
  <c r="C103" i="13"/>
  <c r="D103" i="13"/>
  <c r="C104" i="13"/>
  <c r="D104" i="13"/>
  <c r="C105" i="13"/>
  <c r="D105" i="13"/>
  <c r="C106" i="13"/>
  <c r="D106" i="13"/>
  <c r="C107" i="13"/>
  <c r="D107" i="13"/>
  <c r="C108" i="13"/>
  <c r="D108" i="13"/>
  <c r="C109" i="13"/>
  <c r="D109" i="13"/>
  <c r="C110" i="13"/>
  <c r="D110" i="13"/>
  <c r="C111" i="13"/>
  <c r="D111" i="13"/>
  <c r="C112" i="13"/>
  <c r="D112" i="13"/>
  <c r="C113" i="13"/>
  <c r="D113" i="13"/>
  <c r="C114" i="13"/>
  <c r="D114" i="13"/>
  <c r="C115" i="13"/>
  <c r="D115" i="13"/>
  <c r="C116" i="13"/>
  <c r="D116" i="13"/>
  <c r="C117" i="13"/>
  <c r="D117" i="13"/>
  <c r="C118" i="13"/>
  <c r="D118" i="13"/>
  <c r="C119" i="13"/>
  <c r="D119" i="13"/>
  <c r="C120" i="13"/>
  <c r="D120" i="13"/>
  <c r="C121" i="13"/>
  <c r="D121" i="13"/>
  <c r="C122" i="13"/>
  <c r="D122" i="13"/>
  <c r="C123" i="13"/>
  <c r="D123" i="13"/>
  <c r="C124" i="13"/>
  <c r="D124" i="13"/>
  <c r="C125" i="13"/>
  <c r="D125" i="13"/>
  <c r="C126" i="13"/>
  <c r="D126" i="13"/>
  <c r="C127" i="13"/>
  <c r="D127" i="13"/>
  <c r="C128" i="13"/>
  <c r="D128" i="13"/>
  <c r="C129" i="13"/>
  <c r="D129" i="13"/>
  <c r="C130" i="13"/>
  <c r="D130" i="13"/>
  <c r="C131" i="13"/>
  <c r="D131" i="13"/>
  <c r="C132" i="13"/>
  <c r="D132" i="13"/>
  <c r="C133" i="13"/>
  <c r="D133" i="13"/>
  <c r="C134" i="13"/>
  <c r="D134" i="13"/>
  <c r="C135" i="13"/>
  <c r="D135" i="13"/>
  <c r="C136" i="13"/>
  <c r="D136" i="13"/>
  <c r="C137" i="13"/>
  <c r="D137" i="13"/>
  <c r="C138" i="13"/>
  <c r="D138" i="13"/>
  <c r="C139" i="13"/>
  <c r="D139" i="13"/>
  <c r="C140" i="13"/>
  <c r="D140" i="13"/>
  <c r="C141" i="13"/>
  <c r="D141" i="13"/>
  <c r="C142" i="13"/>
  <c r="D142" i="13"/>
  <c r="C143" i="13"/>
  <c r="D143" i="13"/>
  <c r="C144" i="13"/>
  <c r="D144" i="13"/>
  <c r="C145" i="13"/>
  <c r="D145" i="13"/>
  <c r="C146" i="13"/>
  <c r="D146" i="13"/>
  <c r="C147" i="13"/>
  <c r="D147" i="13"/>
  <c r="C148" i="13"/>
  <c r="D148" i="13"/>
  <c r="C149" i="13"/>
  <c r="D149" i="13"/>
  <c r="C150" i="13"/>
  <c r="D150" i="13"/>
  <c r="C151" i="13"/>
  <c r="D151" i="13"/>
  <c r="C152" i="13"/>
  <c r="D152" i="13"/>
  <c r="C153" i="13"/>
  <c r="D153" i="13"/>
  <c r="C154" i="13"/>
  <c r="D154" i="13"/>
  <c r="C155" i="13"/>
  <c r="D155" i="13"/>
  <c r="C156" i="13"/>
  <c r="D156" i="13"/>
  <c r="C157" i="13"/>
  <c r="D157" i="13"/>
  <c r="C158" i="13"/>
  <c r="D158" i="13"/>
  <c r="C159" i="13"/>
  <c r="D159" i="13"/>
  <c r="C160" i="13"/>
  <c r="D160" i="13"/>
  <c r="C161" i="13"/>
  <c r="D161" i="13"/>
  <c r="C162" i="13"/>
  <c r="D162" i="13"/>
  <c r="C163" i="13"/>
  <c r="D163" i="13"/>
  <c r="C164" i="13"/>
  <c r="D164" i="13"/>
  <c r="C165" i="13"/>
  <c r="D165" i="13"/>
  <c r="C166" i="13"/>
  <c r="D166" i="13"/>
  <c r="C167" i="13"/>
  <c r="D167" i="13"/>
  <c r="C168" i="13"/>
  <c r="D168" i="13"/>
  <c r="C169" i="13"/>
  <c r="D169" i="13"/>
  <c r="C170" i="13"/>
  <c r="D170" i="13"/>
  <c r="C171" i="13"/>
  <c r="D171" i="13"/>
  <c r="C172" i="13"/>
  <c r="D172" i="13"/>
  <c r="C173" i="13"/>
  <c r="D173" i="13"/>
  <c r="C174" i="13"/>
  <c r="D174" i="13"/>
  <c r="C175" i="13"/>
  <c r="D175" i="13"/>
  <c r="C176" i="13"/>
  <c r="D176" i="13"/>
  <c r="C177" i="13"/>
  <c r="D177" i="13"/>
  <c r="C178" i="13"/>
  <c r="D178" i="13"/>
  <c r="C179" i="13"/>
  <c r="D179" i="13"/>
  <c r="C180" i="13"/>
  <c r="D180" i="13"/>
  <c r="C181" i="13"/>
  <c r="D181" i="13"/>
  <c r="C182" i="13"/>
  <c r="D182" i="13"/>
  <c r="C183" i="13"/>
  <c r="D183" i="13"/>
  <c r="C184" i="13"/>
  <c r="D184" i="13"/>
  <c r="C185" i="13"/>
  <c r="D185" i="13"/>
  <c r="C186" i="13"/>
  <c r="D186" i="13"/>
  <c r="C187" i="13"/>
  <c r="D187" i="13"/>
  <c r="C188" i="13"/>
  <c r="D188" i="13"/>
  <c r="C189" i="13"/>
  <c r="D189" i="13"/>
  <c r="C190" i="13"/>
  <c r="D190" i="13"/>
  <c r="C191" i="13"/>
  <c r="D191" i="13"/>
  <c r="C192" i="13"/>
  <c r="D192" i="13"/>
  <c r="C193" i="13"/>
  <c r="D193" i="13"/>
  <c r="C194" i="13"/>
  <c r="D194" i="13"/>
  <c r="C195" i="13"/>
  <c r="D195" i="13"/>
  <c r="C196" i="13"/>
  <c r="D196" i="13"/>
  <c r="C197" i="13"/>
  <c r="D197" i="13"/>
  <c r="C198" i="13"/>
  <c r="D198" i="13"/>
  <c r="C199" i="13"/>
  <c r="D199" i="13"/>
  <c r="C200" i="13"/>
  <c r="D200" i="13"/>
  <c r="C201" i="13"/>
  <c r="D201" i="13"/>
  <c r="C202" i="13"/>
  <c r="D202" i="13"/>
  <c r="C203" i="13"/>
  <c r="D203" i="13"/>
  <c r="C204" i="13"/>
  <c r="D204" i="13"/>
  <c r="C205" i="13"/>
  <c r="D205" i="13"/>
  <c r="C206" i="13"/>
  <c r="D206" i="13"/>
  <c r="C207" i="13"/>
  <c r="D207" i="13"/>
  <c r="C208" i="13"/>
  <c r="D208" i="13"/>
  <c r="C209" i="13"/>
  <c r="D209" i="13"/>
  <c r="C210" i="13"/>
  <c r="D210" i="13"/>
  <c r="C211" i="13"/>
  <c r="D211" i="13"/>
  <c r="C212" i="13"/>
  <c r="D212" i="13"/>
  <c r="C213" i="13"/>
  <c r="D213" i="13"/>
  <c r="C214" i="13"/>
  <c r="D214" i="13"/>
  <c r="C215" i="13"/>
  <c r="D215" i="13"/>
  <c r="C216" i="13"/>
  <c r="D216" i="13"/>
  <c r="C217" i="13"/>
  <c r="D217" i="13"/>
  <c r="C218" i="13"/>
  <c r="D218" i="13"/>
  <c r="C219" i="13"/>
  <c r="D219" i="13"/>
  <c r="C220" i="13"/>
  <c r="D220" i="13"/>
  <c r="C221" i="13"/>
  <c r="D221" i="13"/>
  <c r="C222" i="13"/>
  <c r="D222" i="13"/>
  <c r="C223" i="13"/>
  <c r="D223" i="13"/>
  <c r="C224" i="13"/>
  <c r="D224" i="13"/>
  <c r="C225" i="13"/>
  <c r="D225" i="13"/>
  <c r="C226" i="13"/>
  <c r="D226" i="13"/>
  <c r="C227" i="13"/>
  <c r="D227" i="13"/>
  <c r="C228" i="13"/>
  <c r="D228" i="13"/>
  <c r="C229" i="13"/>
  <c r="D229" i="13"/>
  <c r="C230" i="13"/>
  <c r="D230" i="13"/>
  <c r="C231" i="13"/>
  <c r="D231" i="13"/>
  <c r="C232" i="13"/>
  <c r="D232" i="13"/>
  <c r="C233" i="13"/>
  <c r="D233" i="13"/>
  <c r="C234" i="13"/>
  <c r="D234" i="13"/>
  <c r="C235" i="13"/>
  <c r="D235" i="13"/>
  <c r="C236" i="13"/>
  <c r="D236" i="13"/>
  <c r="C237" i="13"/>
  <c r="D237" i="13"/>
  <c r="C238" i="13"/>
  <c r="D238" i="13"/>
  <c r="C239" i="13"/>
  <c r="D239" i="13"/>
  <c r="C240" i="13"/>
  <c r="D240" i="13"/>
  <c r="C241" i="13"/>
  <c r="D241" i="13"/>
  <c r="C242" i="13"/>
  <c r="D242" i="13"/>
  <c r="C243" i="13"/>
  <c r="D243" i="13"/>
  <c r="C244" i="13"/>
  <c r="D244" i="13"/>
  <c r="C245" i="13"/>
  <c r="D245" i="13"/>
  <c r="C246" i="13"/>
  <c r="D246" i="13"/>
  <c r="C247" i="13"/>
  <c r="D247" i="13"/>
  <c r="C248" i="13"/>
  <c r="D248" i="13"/>
  <c r="C249" i="13"/>
  <c r="D249" i="13"/>
  <c r="C250" i="13"/>
  <c r="D250" i="13"/>
  <c r="C251" i="13"/>
  <c r="D251" i="13"/>
  <c r="C252" i="13"/>
  <c r="D252" i="13"/>
  <c r="C253" i="13"/>
  <c r="D253" i="13"/>
  <c r="C254" i="13"/>
  <c r="D254" i="13"/>
  <c r="C255" i="13"/>
  <c r="D255" i="13"/>
  <c r="C256" i="13"/>
  <c r="D256" i="13"/>
  <c r="C257" i="13"/>
  <c r="D257" i="13"/>
  <c r="C258" i="13"/>
  <c r="D258" i="13"/>
  <c r="C259" i="13"/>
  <c r="D259" i="13"/>
  <c r="C260" i="13"/>
  <c r="D260" i="13"/>
  <c r="C261" i="13"/>
  <c r="D261" i="13"/>
  <c r="C262" i="13"/>
  <c r="D262" i="13"/>
  <c r="C263" i="13"/>
  <c r="D263" i="13"/>
  <c r="C264" i="13"/>
  <c r="D264" i="13"/>
  <c r="C265" i="13"/>
  <c r="D265" i="13"/>
  <c r="C266" i="13"/>
  <c r="D266" i="13"/>
  <c r="C267" i="13"/>
  <c r="D267" i="13"/>
  <c r="C268" i="13"/>
  <c r="D268" i="13"/>
  <c r="C269" i="13"/>
  <c r="D269" i="13"/>
  <c r="C270" i="13"/>
  <c r="D270" i="13"/>
  <c r="C271" i="13"/>
  <c r="D271" i="13"/>
  <c r="C272" i="13"/>
  <c r="D272" i="13"/>
  <c r="C273" i="13"/>
  <c r="D273" i="13"/>
  <c r="C274" i="13"/>
  <c r="D274" i="13"/>
  <c r="C275" i="13"/>
  <c r="D275" i="13"/>
  <c r="C276" i="13"/>
  <c r="D276" i="13"/>
  <c r="C277" i="13"/>
  <c r="D277" i="13"/>
  <c r="C278" i="13"/>
  <c r="D278" i="13"/>
  <c r="C279" i="13"/>
  <c r="D279" i="13"/>
  <c r="C280" i="13"/>
  <c r="D280" i="13"/>
  <c r="C281" i="13"/>
  <c r="D281" i="13"/>
  <c r="C282" i="13"/>
  <c r="D282" i="13"/>
  <c r="C283" i="13"/>
  <c r="D283" i="13"/>
  <c r="C284" i="13"/>
  <c r="D284" i="13"/>
  <c r="C285" i="13"/>
  <c r="D285" i="13"/>
  <c r="C286" i="13"/>
  <c r="D286" i="13"/>
  <c r="C287" i="13"/>
  <c r="D287" i="13"/>
  <c r="C288" i="13"/>
  <c r="D288" i="13"/>
  <c r="C289" i="13"/>
  <c r="D289" i="13"/>
  <c r="C290" i="13"/>
  <c r="D290" i="13"/>
  <c r="C291" i="13"/>
  <c r="D291" i="13"/>
  <c r="C292" i="13"/>
  <c r="D292" i="13"/>
  <c r="C293" i="13"/>
  <c r="D293" i="13"/>
  <c r="C294" i="13"/>
  <c r="D294" i="13"/>
  <c r="C295" i="13"/>
  <c r="D295" i="13"/>
  <c r="C296" i="13"/>
  <c r="D296" i="13"/>
  <c r="C297" i="13"/>
  <c r="D297" i="13"/>
  <c r="C298" i="13"/>
  <c r="D298" i="13"/>
  <c r="C299" i="13"/>
  <c r="D299" i="13"/>
  <c r="C300" i="13"/>
  <c r="D300" i="13"/>
  <c r="C301" i="13"/>
  <c r="D301" i="13"/>
  <c r="C302" i="13"/>
  <c r="D302" i="13"/>
  <c r="C303" i="13"/>
  <c r="D303" i="13"/>
  <c r="C304" i="13"/>
  <c r="D304" i="13"/>
  <c r="C305" i="13"/>
  <c r="D305" i="13"/>
  <c r="C306" i="13"/>
  <c r="D306" i="13"/>
  <c r="C307" i="13"/>
  <c r="D307" i="13"/>
  <c r="C308" i="13"/>
  <c r="D308" i="13"/>
  <c r="C309" i="13"/>
  <c r="D309" i="13"/>
  <c r="C310" i="13"/>
  <c r="D310" i="13"/>
  <c r="C311" i="13"/>
  <c r="D311" i="13"/>
  <c r="C312" i="13"/>
  <c r="D312" i="13"/>
  <c r="C313" i="13"/>
  <c r="D313" i="13"/>
  <c r="C314" i="13"/>
  <c r="D314" i="13"/>
  <c r="C315" i="13"/>
  <c r="D315" i="13"/>
  <c r="C316" i="13"/>
  <c r="D316" i="13"/>
  <c r="C317" i="13"/>
  <c r="D317" i="13"/>
  <c r="C318" i="13"/>
  <c r="D318" i="13"/>
  <c r="C319" i="13"/>
  <c r="D319" i="13"/>
  <c r="C320" i="13"/>
  <c r="D320" i="13"/>
  <c r="C321" i="13"/>
  <c r="D321" i="13"/>
  <c r="C322" i="13"/>
  <c r="D322" i="13"/>
  <c r="C323" i="13"/>
  <c r="D323" i="13"/>
  <c r="C324" i="13"/>
  <c r="D324" i="13"/>
  <c r="C325" i="13"/>
  <c r="D325" i="13"/>
  <c r="C326" i="13"/>
  <c r="D326" i="13"/>
  <c r="C327" i="13"/>
  <c r="D327" i="13"/>
  <c r="C328" i="13"/>
  <c r="D328" i="13"/>
  <c r="C329" i="13"/>
  <c r="D329" i="13"/>
  <c r="C330" i="13"/>
  <c r="D330" i="13"/>
  <c r="C331" i="13"/>
  <c r="D331" i="13"/>
  <c r="C332" i="13"/>
  <c r="D332" i="13"/>
  <c r="C333" i="13"/>
  <c r="D333" i="13"/>
  <c r="C334" i="13"/>
  <c r="D334" i="13"/>
  <c r="C335" i="13"/>
  <c r="D335" i="13"/>
  <c r="C336" i="13"/>
  <c r="D336" i="13"/>
  <c r="C337" i="13"/>
  <c r="D337" i="13"/>
  <c r="C338" i="13"/>
  <c r="D338" i="13"/>
  <c r="C339" i="13"/>
  <c r="D339" i="13"/>
  <c r="C340" i="13"/>
  <c r="D340" i="13"/>
  <c r="C341" i="13"/>
  <c r="D341" i="13"/>
  <c r="C342" i="13"/>
  <c r="D342" i="13"/>
  <c r="C343" i="13"/>
  <c r="D343" i="13"/>
  <c r="C344" i="13"/>
  <c r="D344" i="13"/>
  <c r="C345" i="13"/>
  <c r="D345" i="13"/>
  <c r="C346" i="13"/>
  <c r="D346" i="13"/>
  <c r="C347" i="13"/>
  <c r="D347" i="13"/>
  <c r="C348" i="13"/>
  <c r="D348" i="13"/>
  <c r="C349" i="13"/>
  <c r="D349" i="13"/>
  <c r="C350" i="13"/>
  <c r="D350" i="13"/>
  <c r="C351" i="13"/>
  <c r="D351" i="13"/>
  <c r="C352" i="13"/>
  <c r="D352" i="13"/>
  <c r="C353" i="13"/>
  <c r="D353" i="13"/>
  <c r="C354" i="13"/>
  <c r="D354" i="13"/>
  <c r="C355" i="13"/>
  <c r="D355" i="13"/>
  <c r="C356" i="13"/>
  <c r="D356" i="13"/>
  <c r="C357" i="13"/>
  <c r="D357" i="13"/>
  <c r="C358" i="13"/>
  <c r="D358" i="13"/>
  <c r="C359" i="13"/>
  <c r="D359" i="13"/>
  <c r="C360" i="13"/>
  <c r="D360" i="13"/>
  <c r="C361" i="13"/>
  <c r="D361" i="13"/>
  <c r="C362" i="13"/>
  <c r="D362" i="13"/>
  <c r="C363" i="13"/>
  <c r="D363" i="13"/>
  <c r="C364" i="13"/>
  <c r="D364" i="13"/>
  <c r="C365" i="13"/>
  <c r="D365" i="13"/>
  <c r="C366" i="13"/>
  <c r="D366" i="13"/>
  <c r="C367" i="13"/>
  <c r="D367" i="13"/>
  <c r="D4" i="13"/>
  <c r="C4" i="13"/>
  <c r="E10" i="1"/>
  <c r="I10" i="1"/>
  <c r="J10" i="1"/>
  <c r="K10" i="1"/>
  <c r="L10" i="1"/>
  <c r="M10" i="1"/>
  <c r="E11" i="1"/>
  <c r="I11" i="1"/>
  <c r="J11" i="1"/>
  <c r="K11" i="1"/>
  <c r="L11" i="1"/>
  <c r="M11" i="1"/>
  <c r="E12" i="1"/>
  <c r="I12" i="1"/>
  <c r="J12" i="1"/>
  <c r="K12" i="1"/>
  <c r="L12" i="1"/>
  <c r="M12" i="1"/>
  <c r="E13" i="1"/>
  <c r="I13" i="1"/>
  <c r="J13" i="1"/>
  <c r="K13" i="1"/>
  <c r="L13" i="1"/>
  <c r="M13" i="1"/>
  <c r="E14" i="1"/>
  <c r="I14" i="1"/>
  <c r="J14" i="1"/>
  <c r="K14" i="1"/>
  <c r="L14" i="1"/>
  <c r="M14" i="1"/>
  <c r="E15" i="1"/>
  <c r="I15" i="1"/>
  <c r="J15" i="1"/>
  <c r="K15" i="1"/>
  <c r="L15" i="1"/>
  <c r="M15" i="1"/>
  <c r="E16" i="1"/>
  <c r="I16" i="1"/>
  <c r="J16" i="1"/>
  <c r="K16" i="1"/>
  <c r="L16" i="1"/>
  <c r="M16" i="1"/>
  <c r="E17" i="1"/>
  <c r="I17" i="1"/>
  <c r="J17" i="1"/>
  <c r="K17" i="1"/>
  <c r="L17" i="1"/>
  <c r="M17" i="1"/>
  <c r="E18" i="1"/>
  <c r="I18" i="1"/>
  <c r="J18" i="1"/>
  <c r="K18" i="1"/>
  <c r="L18" i="1"/>
  <c r="M18" i="1"/>
  <c r="E19" i="1"/>
  <c r="I19" i="1"/>
  <c r="J19" i="1"/>
  <c r="K19" i="1"/>
  <c r="L19" i="1"/>
  <c r="M19" i="1"/>
  <c r="E20" i="1"/>
  <c r="I20" i="1"/>
  <c r="J20" i="1"/>
  <c r="K20" i="1"/>
  <c r="L20" i="1"/>
  <c r="M20" i="1"/>
  <c r="E21" i="1"/>
  <c r="I21" i="1"/>
  <c r="J21" i="1"/>
  <c r="K21" i="1"/>
  <c r="L21" i="1"/>
  <c r="M21" i="1"/>
  <c r="E22" i="1"/>
  <c r="I22" i="1"/>
  <c r="J22" i="1"/>
  <c r="K22" i="1"/>
  <c r="L22" i="1"/>
  <c r="M22" i="1"/>
  <c r="E23" i="1"/>
  <c r="I23" i="1"/>
  <c r="J23" i="1"/>
  <c r="K23" i="1"/>
  <c r="L23" i="1"/>
  <c r="M23" i="1"/>
  <c r="E24" i="1"/>
  <c r="I24" i="1"/>
  <c r="J24" i="1"/>
  <c r="K24" i="1"/>
  <c r="L24" i="1"/>
  <c r="M24" i="1"/>
  <c r="E25" i="1"/>
  <c r="I25" i="1"/>
  <c r="J25" i="1"/>
  <c r="K25" i="1"/>
  <c r="L25" i="1"/>
  <c r="M25" i="1"/>
  <c r="E26" i="1"/>
  <c r="I26" i="1"/>
  <c r="J26" i="1"/>
  <c r="K26" i="1"/>
  <c r="L26" i="1"/>
  <c r="M26" i="1"/>
  <c r="E27" i="1"/>
  <c r="I27" i="1"/>
  <c r="J27" i="1"/>
  <c r="K27" i="1"/>
  <c r="L27" i="1"/>
  <c r="M27" i="1"/>
  <c r="E28" i="1"/>
  <c r="I28" i="1"/>
  <c r="J28" i="1"/>
  <c r="K28" i="1"/>
  <c r="L28" i="1"/>
  <c r="M28" i="1"/>
  <c r="E29" i="1"/>
  <c r="I29" i="1"/>
  <c r="J29" i="1"/>
  <c r="K29" i="1"/>
  <c r="L29" i="1"/>
  <c r="M29" i="1"/>
  <c r="E30" i="1"/>
  <c r="I30" i="1"/>
  <c r="J30" i="1"/>
  <c r="K30" i="1"/>
  <c r="L30" i="1"/>
  <c r="M30" i="1"/>
  <c r="E31" i="1"/>
  <c r="I31" i="1"/>
  <c r="J31" i="1"/>
  <c r="K31" i="1"/>
  <c r="L31" i="1"/>
  <c r="M31" i="1"/>
  <c r="E32" i="1"/>
  <c r="I32" i="1"/>
  <c r="J32" i="1"/>
  <c r="K32" i="1"/>
  <c r="L32" i="1"/>
  <c r="M32" i="1"/>
  <c r="E33" i="1"/>
  <c r="I33" i="1"/>
  <c r="J33" i="1"/>
  <c r="K33" i="1"/>
  <c r="L33" i="1"/>
  <c r="M33" i="1"/>
  <c r="E34" i="1"/>
  <c r="I34" i="1"/>
  <c r="J34" i="1"/>
  <c r="K34" i="1"/>
  <c r="L34" i="1"/>
  <c r="M34" i="1"/>
  <c r="E35" i="1"/>
  <c r="I35" i="1"/>
  <c r="J35" i="1"/>
  <c r="K35" i="1"/>
  <c r="L35" i="1"/>
  <c r="M35" i="1"/>
  <c r="E36" i="1"/>
  <c r="I36" i="1"/>
  <c r="J36" i="1"/>
  <c r="K36" i="1"/>
  <c r="L36" i="1"/>
  <c r="M36" i="1"/>
  <c r="E37" i="1"/>
  <c r="I37" i="1"/>
  <c r="J37" i="1"/>
  <c r="K37" i="1"/>
  <c r="L37" i="1"/>
  <c r="M37" i="1"/>
  <c r="E38" i="1"/>
  <c r="I38" i="1"/>
  <c r="J38" i="1"/>
  <c r="K38" i="1"/>
  <c r="L38" i="1"/>
  <c r="M38" i="1"/>
  <c r="E39" i="1"/>
  <c r="I39" i="1"/>
  <c r="J39" i="1"/>
  <c r="K39" i="1"/>
  <c r="L39" i="1"/>
  <c r="M39" i="1"/>
  <c r="E40" i="1"/>
  <c r="I40" i="1"/>
  <c r="J40" i="1"/>
  <c r="K40" i="1"/>
  <c r="L40" i="1"/>
  <c r="M40" i="1"/>
  <c r="E41" i="1"/>
  <c r="I41" i="1"/>
  <c r="J41" i="1"/>
  <c r="K41" i="1"/>
  <c r="L41" i="1"/>
  <c r="M41" i="1"/>
  <c r="E42" i="1"/>
  <c r="I42" i="1"/>
  <c r="J42" i="1"/>
  <c r="K42" i="1"/>
  <c r="L42" i="1"/>
  <c r="M42" i="1"/>
  <c r="E43" i="1"/>
  <c r="I43" i="1"/>
  <c r="J43" i="1"/>
  <c r="K43" i="1"/>
  <c r="L43" i="1"/>
  <c r="M43" i="1"/>
  <c r="E44" i="1"/>
  <c r="I44" i="1"/>
  <c r="J44" i="1"/>
  <c r="K44" i="1"/>
  <c r="L44" i="1"/>
  <c r="M44" i="1"/>
  <c r="E45" i="1"/>
  <c r="I45" i="1"/>
  <c r="J45" i="1"/>
  <c r="K45" i="1"/>
  <c r="L45" i="1"/>
  <c r="M45" i="1"/>
  <c r="E46" i="1"/>
  <c r="I46" i="1"/>
  <c r="J46" i="1"/>
  <c r="K46" i="1"/>
  <c r="L46" i="1"/>
  <c r="M46" i="1"/>
  <c r="E47" i="1"/>
  <c r="I47" i="1"/>
  <c r="J47" i="1"/>
  <c r="K47" i="1"/>
  <c r="L47" i="1"/>
  <c r="M47" i="1"/>
  <c r="E48" i="1"/>
  <c r="I48" i="1"/>
  <c r="J48" i="1"/>
  <c r="K48" i="1"/>
  <c r="L48" i="1"/>
  <c r="M48" i="1"/>
  <c r="E49" i="1"/>
  <c r="I49" i="1"/>
  <c r="J49" i="1"/>
  <c r="K49" i="1"/>
  <c r="L49" i="1"/>
  <c r="M49" i="1"/>
  <c r="E50" i="1"/>
  <c r="I50" i="1"/>
  <c r="J50" i="1"/>
  <c r="K50" i="1"/>
  <c r="L50" i="1"/>
  <c r="M50" i="1"/>
  <c r="E51" i="1"/>
  <c r="I51" i="1"/>
  <c r="J51" i="1"/>
  <c r="K51" i="1"/>
  <c r="L51" i="1"/>
  <c r="M51" i="1"/>
  <c r="E52" i="1"/>
  <c r="I52" i="1"/>
  <c r="J52" i="1"/>
  <c r="K52" i="1"/>
  <c r="L52" i="1"/>
  <c r="M52" i="1"/>
  <c r="E53" i="1"/>
  <c r="I53" i="1"/>
  <c r="J53" i="1"/>
  <c r="K53" i="1"/>
  <c r="L53" i="1"/>
  <c r="M53" i="1"/>
  <c r="E54" i="1"/>
  <c r="I54" i="1"/>
  <c r="J54" i="1"/>
  <c r="K54" i="1"/>
  <c r="L54" i="1"/>
  <c r="M54" i="1"/>
  <c r="E55" i="1"/>
  <c r="I55" i="1"/>
  <c r="J55" i="1"/>
  <c r="K55" i="1"/>
  <c r="L55" i="1"/>
  <c r="M55" i="1"/>
  <c r="E56" i="1"/>
  <c r="I56" i="1"/>
  <c r="J56" i="1"/>
  <c r="K56" i="1"/>
  <c r="L56" i="1"/>
  <c r="M56" i="1"/>
  <c r="E57" i="1"/>
  <c r="I57" i="1"/>
  <c r="J57" i="1"/>
  <c r="K57" i="1"/>
  <c r="L57" i="1"/>
  <c r="M57" i="1"/>
  <c r="E58" i="1"/>
  <c r="I58" i="1"/>
  <c r="J58" i="1"/>
  <c r="K58" i="1"/>
  <c r="L58" i="1"/>
  <c r="M58" i="1"/>
  <c r="E59" i="1"/>
  <c r="I59" i="1"/>
  <c r="J59" i="1"/>
  <c r="K59" i="1"/>
  <c r="L59" i="1"/>
  <c r="M59" i="1"/>
  <c r="E60" i="1"/>
  <c r="I60" i="1"/>
  <c r="J60" i="1"/>
  <c r="K60" i="1"/>
  <c r="L60" i="1"/>
  <c r="M60" i="1"/>
  <c r="E61" i="1"/>
  <c r="I61" i="1"/>
  <c r="J61" i="1"/>
  <c r="K61" i="1"/>
  <c r="L61" i="1"/>
  <c r="M61" i="1"/>
  <c r="E62" i="1"/>
  <c r="I62" i="1"/>
  <c r="J62" i="1"/>
  <c r="K62" i="1"/>
  <c r="L62" i="1"/>
  <c r="M62" i="1"/>
  <c r="E63" i="1"/>
  <c r="I63" i="1"/>
  <c r="J63" i="1"/>
  <c r="K63" i="1"/>
  <c r="L63" i="1"/>
  <c r="M63" i="1"/>
  <c r="E64" i="1"/>
  <c r="I64" i="1"/>
  <c r="J64" i="1"/>
  <c r="K64" i="1"/>
  <c r="L64" i="1"/>
  <c r="M64" i="1"/>
  <c r="E65" i="1"/>
  <c r="I65" i="1"/>
  <c r="J65" i="1"/>
  <c r="K65" i="1"/>
  <c r="L65" i="1"/>
  <c r="M65" i="1"/>
  <c r="E66" i="1"/>
  <c r="I66" i="1"/>
  <c r="J66" i="1"/>
  <c r="K66" i="1"/>
  <c r="L66" i="1"/>
  <c r="M66" i="1"/>
  <c r="E67" i="1"/>
  <c r="I67" i="1"/>
  <c r="J67" i="1"/>
  <c r="K67" i="1"/>
  <c r="L67" i="1"/>
  <c r="M67" i="1"/>
  <c r="E68" i="1"/>
  <c r="I68" i="1"/>
  <c r="J68" i="1"/>
  <c r="K68" i="1"/>
  <c r="L68" i="1"/>
  <c r="M68" i="1"/>
  <c r="E69" i="1"/>
  <c r="I69" i="1"/>
  <c r="J69" i="1"/>
  <c r="K69" i="1"/>
  <c r="L69" i="1"/>
  <c r="M69" i="1"/>
  <c r="E70" i="1"/>
  <c r="I70" i="1"/>
  <c r="J70" i="1"/>
  <c r="K70" i="1"/>
  <c r="L70" i="1"/>
  <c r="M70" i="1"/>
  <c r="E71" i="1"/>
  <c r="I71" i="1"/>
  <c r="J71" i="1"/>
  <c r="K71" i="1"/>
  <c r="L71" i="1"/>
  <c r="M71" i="1"/>
  <c r="E72" i="1"/>
  <c r="I72" i="1"/>
  <c r="J72" i="1"/>
  <c r="K72" i="1"/>
  <c r="L72" i="1"/>
  <c r="M72" i="1"/>
  <c r="E73" i="1"/>
  <c r="I73" i="1"/>
  <c r="J73" i="1"/>
  <c r="K73" i="1"/>
  <c r="L73" i="1"/>
  <c r="M73" i="1"/>
  <c r="E74" i="1"/>
  <c r="I74" i="1"/>
  <c r="J74" i="1"/>
  <c r="K74" i="1"/>
  <c r="L74" i="1"/>
  <c r="M74" i="1"/>
  <c r="E75" i="1"/>
  <c r="I75" i="1"/>
  <c r="J75" i="1"/>
  <c r="K75" i="1"/>
  <c r="L75" i="1"/>
  <c r="M75" i="1"/>
  <c r="E76" i="1"/>
  <c r="I76" i="1"/>
  <c r="J76" i="1"/>
  <c r="K76" i="1"/>
  <c r="L76" i="1"/>
  <c r="M76" i="1"/>
  <c r="E77" i="1"/>
  <c r="I77" i="1"/>
  <c r="J77" i="1"/>
  <c r="K77" i="1"/>
  <c r="L77" i="1"/>
  <c r="M77" i="1"/>
  <c r="E78" i="1"/>
  <c r="I78" i="1"/>
  <c r="J78" i="1"/>
  <c r="K78" i="1"/>
  <c r="L78" i="1"/>
  <c r="M78" i="1"/>
  <c r="E79" i="1"/>
  <c r="I79" i="1"/>
  <c r="J79" i="1"/>
  <c r="K79" i="1"/>
  <c r="L79" i="1"/>
  <c r="M79" i="1"/>
  <c r="E80" i="1"/>
  <c r="I80" i="1"/>
  <c r="J80" i="1"/>
  <c r="K80" i="1"/>
  <c r="L80" i="1"/>
  <c r="M80" i="1"/>
  <c r="E81" i="1"/>
  <c r="I81" i="1"/>
  <c r="J81" i="1"/>
  <c r="K81" i="1"/>
  <c r="L81" i="1"/>
  <c r="M81" i="1"/>
  <c r="E82" i="1"/>
  <c r="I82" i="1"/>
  <c r="J82" i="1"/>
  <c r="K82" i="1"/>
  <c r="L82" i="1"/>
  <c r="M82" i="1"/>
  <c r="E83" i="1"/>
  <c r="I83" i="1"/>
  <c r="J83" i="1"/>
  <c r="K83" i="1"/>
  <c r="L83" i="1"/>
  <c r="M83" i="1"/>
  <c r="E84" i="1"/>
  <c r="I84" i="1"/>
  <c r="J84" i="1"/>
  <c r="K84" i="1"/>
  <c r="L84" i="1"/>
  <c r="M84" i="1"/>
  <c r="E85" i="1"/>
  <c r="I85" i="1"/>
  <c r="J85" i="1"/>
  <c r="K85" i="1"/>
  <c r="L85" i="1"/>
  <c r="M85" i="1"/>
  <c r="E86" i="1"/>
  <c r="I86" i="1"/>
  <c r="J86" i="1"/>
  <c r="K86" i="1"/>
  <c r="L86" i="1"/>
  <c r="M86" i="1"/>
  <c r="E87" i="1"/>
  <c r="I87" i="1"/>
  <c r="J87" i="1"/>
  <c r="K87" i="1"/>
  <c r="L87" i="1"/>
  <c r="M87" i="1"/>
  <c r="E88" i="1"/>
  <c r="I88" i="1"/>
  <c r="J88" i="1"/>
  <c r="K88" i="1"/>
  <c r="L88" i="1"/>
  <c r="M88" i="1"/>
  <c r="E89" i="1"/>
  <c r="I89" i="1"/>
  <c r="J89" i="1"/>
  <c r="K89" i="1"/>
  <c r="L89" i="1"/>
  <c r="M89" i="1"/>
  <c r="E90" i="1"/>
  <c r="I90" i="1"/>
  <c r="J90" i="1"/>
  <c r="K90" i="1"/>
  <c r="L90" i="1"/>
  <c r="M90" i="1"/>
  <c r="E91" i="1"/>
  <c r="I91" i="1"/>
  <c r="J91" i="1"/>
  <c r="K91" i="1"/>
  <c r="L91" i="1"/>
  <c r="M91" i="1"/>
  <c r="E92" i="1"/>
  <c r="I92" i="1"/>
  <c r="J92" i="1"/>
  <c r="K92" i="1"/>
  <c r="L92" i="1"/>
  <c r="M92" i="1"/>
  <c r="E93" i="1"/>
  <c r="I93" i="1"/>
  <c r="J93" i="1"/>
  <c r="K93" i="1"/>
  <c r="L93" i="1"/>
  <c r="M93" i="1"/>
  <c r="E94" i="1"/>
  <c r="I94" i="1"/>
  <c r="J94" i="1"/>
  <c r="K94" i="1"/>
  <c r="L94" i="1"/>
  <c r="M94" i="1"/>
  <c r="E95" i="1"/>
  <c r="I95" i="1"/>
  <c r="J95" i="1"/>
  <c r="K95" i="1"/>
  <c r="L95" i="1"/>
  <c r="M95" i="1"/>
  <c r="E96" i="1"/>
  <c r="I96" i="1"/>
  <c r="J96" i="1"/>
  <c r="K96" i="1"/>
  <c r="L96" i="1"/>
  <c r="M96" i="1"/>
  <c r="E97" i="1"/>
  <c r="I97" i="1"/>
  <c r="J97" i="1"/>
  <c r="K97" i="1"/>
  <c r="L97" i="1"/>
  <c r="M97" i="1"/>
  <c r="E98" i="1"/>
  <c r="I98" i="1"/>
  <c r="J98" i="1"/>
  <c r="K98" i="1"/>
  <c r="L98" i="1"/>
  <c r="M98" i="1"/>
  <c r="E99" i="1"/>
  <c r="I99" i="1"/>
  <c r="J99" i="1"/>
  <c r="K99" i="1"/>
  <c r="L99" i="1"/>
  <c r="M99" i="1"/>
  <c r="E100" i="1"/>
  <c r="I100" i="1"/>
  <c r="J100" i="1"/>
  <c r="K100" i="1"/>
  <c r="L100" i="1"/>
  <c r="M100" i="1"/>
  <c r="E101" i="1"/>
  <c r="I101" i="1"/>
  <c r="J101" i="1"/>
  <c r="K101" i="1"/>
  <c r="L101" i="1"/>
  <c r="M101" i="1"/>
  <c r="E102" i="1"/>
  <c r="I102" i="1"/>
  <c r="J102" i="1"/>
  <c r="K102" i="1"/>
  <c r="L102" i="1"/>
  <c r="M102" i="1"/>
  <c r="E103" i="1"/>
  <c r="I103" i="1"/>
  <c r="J103" i="1"/>
  <c r="K103" i="1"/>
  <c r="L103" i="1"/>
  <c r="M103" i="1"/>
  <c r="E104" i="1"/>
  <c r="I104" i="1"/>
  <c r="J104" i="1"/>
  <c r="K104" i="1"/>
  <c r="L104" i="1"/>
  <c r="M104" i="1"/>
  <c r="E105" i="1"/>
  <c r="I105" i="1"/>
  <c r="J105" i="1"/>
  <c r="K105" i="1"/>
  <c r="L105" i="1"/>
  <c r="M105" i="1"/>
  <c r="E106" i="1"/>
  <c r="I106" i="1"/>
  <c r="J106" i="1"/>
  <c r="K106" i="1"/>
  <c r="L106" i="1"/>
  <c r="M106" i="1"/>
  <c r="E107" i="1"/>
  <c r="I107" i="1"/>
  <c r="J107" i="1"/>
  <c r="K107" i="1"/>
  <c r="L107" i="1"/>
  <c r="M107" i="1"/>
  <c r="E108" i="1"/>
  <c r="I108" i="1"/>
  <c r="J108" i="1"/>
  <c r="K108" i="1"/>
  <c r="L108" i="1"/>
  <c r="M108" i="1"/>
  <c r="E109" i="1"/>
  <c r="I109" i="1"/>
  <c r="J109" i="1"/>
  <c r="K109" i="1"/>
  <c r="L109" i="1"/>
  <c r="M109" i="1"/>
  <c r="E110" i="1"/>
  <c r="I110" i="1"/>
  <c r="J110" i="1"/>
  <c r="K110" i="1"/>
  <c r="L110" i="1"/>
  <c r="M110" i="1"/>
  <c r="E111" i="1"/>
  <c r="I111" i="1"/>
  <c r="J111" i="1"/>
  <c r="K111" i="1"/>
  <c r="L111" i="1"/>
  <c r="M111" i="1"/>
  <c r="E112" i="1"/>
  <c r="I112" i="1"/>
  <c r="J112" i="1"/>
  <c r="K112" i="1"/>
  <c r="L112" i="1"/>
  <c r="M112" i="1"/>
  <c r="E113" i="1"/>
  <c r="I113" i="1"/>
  <c r="J113" i="1"/>
  <c r="K113" i="1"/>
  <c r="L113" i="1"/>
  <c r="M113" i="1"/>
  <c r="E114" i="1"/>
  <c r="I114" i="1"/>
  <c r="J114" i="1"/>
  <c r="K114" i="1"/>
  <c r="L114" i="1"/>
  <c r="M114" i="1"/>
  <c r="E115" i="1"/>
  <c r="I115" i="1"/>
  <c r="J115" i="1"/>
  <c r="K115" i="1"/>
  <c r="L115" i="1"/>
  <c r="M115" i="1"/>
  <c r="E116" i="1"/>
  <c r="I116" i="1"/>
  <c r="J116" i="1"/>
  <c r="K116" i="1"/>
  <c r="L116" i="1"/>
  <c r="M116" i="1"/>
  <c r="E117" i="1"/>
  <c r="I117" i="1"/>
  <c r="J117" i="1"/>
  <c r="K117" i="1"/>
  <c r="L117" i="1"/>
  <c r="M117" i="1"/>
  <c r="E118" i="1"/>
  <c r="I118" i="1"/>
  <c r="J118" i="1"/>
  <c r="K118" i="1"/>
  <c r="L118" i="1"/>
  <c r="M118" i="1"/>
  <c r="E119" i="1"/>
  <c r="I119" i="1"/>
  <c r="J119" i="1"/>
  <c r="K119" i="1"/>
  <c r="L119" i="1"/>
  <c r="M119" i="1"/>
  <c r="E120" i="1"/>
  <c r="I120" i="1"/>
  <c r="J120" i="1"/>
  <c r="K120" i="1"/>
  <c r="L120" i="1"/>
  <c r="M120" i="1"/>
  <c r="E121" i="1"/>
  <c r="I121" i="1"/>
  <c r="J121" i="1"/>
  <c r="K121" i="1"/>
  <c r="L121" i="1"/>
  <c r="M121" i="1"/>
  <c r="E122" i="1"/>
  <c r="I122" i="1"/>
  <c r="J122" i="1"/>
  <c r="K122" i="1"/>
  <c r="L122" i="1"/>
  <c r="M122" i="1"/>
  <c r="E123" i="1"/>
  <c r="I123" i="1"/>
  <c r="J123" i="1"/>
  <c r="K123" i="1"/>
  <c r="L123" i="1"/>
  <c r="M123" i="1"/>
  <c r="E124" i="1"/>
  <c r="I124" i="1"/>
  <c r="J124" i="1"/>
  <c r="K124" i="1"/>
  <c r="L124" i="1"/>
  <c r="M124" i="1"/>
  <c r="E125" i="1"/>
  <c r="I125" i="1"/>
  <c r="J125" i="1"/>
  <c r="K125" i="1"/>
  <c r="L125" i="1"/>
  <c r="E126" i="1"/>
  <c r="I126" i="1"/>
  <c r="J126" i="1"/>
  <c r="K126" i="1"/>
  <c r="L126" i="1"/>
  <c r="M126" i="1"/>
  <c r="E127" i="1"/>
  <c r="I127" i="1"/>
  <c r="J127" i="1"/>
  <c r="K127" i="1"/>
  <c r="L127" i="1"/>
  <c r="M127" i="1"/>
  <c r="E128" i="1"/>
  <c r="I128" i="1"/>
  <c r="J128" i="1"/>
  <c r="K128" i="1"/>
  <c r="L128" i="1"/>
  <c r="M128" i="1"/>
  <c r="E129" i="1"/>
  <c r="I129" i="1"/>
  <c r="J129" i="1"/>
  <c r="K129" i="1"/>
  <c r="L129" i="1"/>
  <c r="M129" i="1"/>
  <c r="E130" i="1"/>
  <c r="I130" i="1"/>
  <c r="J130" i="1"/>
  <c r="K130" i="1"/>
  <c r="L130" i="1"/>
  <c r="M130" i="1"/>
  <c r="E131" i="1"/>
  <c r="I131" i="1"/>
  <c r="J131" i="1"/>
  <c r="K131" i="1"/>
  <c r="L131" i="1"/>
  <c r="M131" i="1"/>
  <c r="E132" i="1"/>
  <c r="I132" i="1"/>
  <c r="J132" i="1"/>
  <c r="K132" i="1"/>
  <c r="L132" i="1"/>
  <c r="M132" i="1"/>
  <c r="E133" i="1"/>
  <c r="I133" i="1"/>
  <c r="J133" i="1"/>
  <c r="K133" i="1"/>
  <c r="L133" i="1"/>
  <c r="M133" i="1"/>
  <c r="E134" i="1"/>
  <c r="I134" i="1"/>
  <c r="J134" i="1"/>
  <c r="K134" i="1"/>
  <c r="L134" i="1"/>
  <c r="M134" i="1"/>
  <c r="E135" i="1"/>
  <c r="I135" i="1"/>
  <c r="J135" i="1"/>
  <c r="K135" i="1"/>
  <c r="L135" i="1"/>
  <c r="M135" i="1"/>
  <c r="E136" i="1"/>
  <c r="I136" i="1"/>
  <c r="J136" i="1"/>
  <c r="K136" i="1"/>
  <c r="L136" i="1"/>
  <c r="M136" i="1"/>
  <c r="E137" i="1"/>
  <c r="I137" i="1"/>
  <c r="J137" i="1"/>
  <c r="K137" i="1"/>
  <c r="L137" i="1"/>
  <c r="M137" i="1"/>
  <c r="E138" i="1"/>
  <c r="I138" i="1"/>
  <c r="J138" i="1"/>
  <c r="K138" i="1"/>
  <c r="L138" i="1"/>
  <c r="M138" i="1"/>
  <c r="E139" i="1"/>
  <c r="I139" i="1"/>
  <c r="J139" i="1"/>
  <c r="K139" i="1"/>
  <c r="L139" i="1"/>
  <c r="M139" i="1"/>
  <c r="E140" i="1"/>
  <c r="I140" i="1"/>
  <c r="J140" i="1"/>
  <c r="K140" i="1"/>
  <c r="L140" i="1"/>
  <c r="M140" i="1"/>
  <c r="E141" i="1"/>
  <c r="I141" i="1"/>
  <c r="J141" i="1"/>
  <c r="K141" i="1"/>
  <c r="L141" i="1"/>
  <c r="M141" i="1"/>
  <c r="E142" i="1"/>
  <c r="I142" i="1"/>
  <c r="J142" i="1"/>
  <c r="K142" i="1"/>
  <c r="L142" i="1"/>
  <c r="M142" i="1"/>
  <c r="E143" i="1"/>
  <c r="I143" i="1"/>
  <c r="J143" i="1"/>
  <c r="K143" i="1"/>
  <c r="L143" i="1"/>
  <c r="M143" i="1"/>
  <c r="E144" i="1"/>
  <c r="I144" i="1"/>
  <c r="J144" i="1"/>
  <c r="K144" i="1"/>
  <c r="L144" i="1"/>
  <c r="M144" i="1"/>
  <c r="E145" i="1"/>
  <c r="I145" i="1"/>
  <c r="J145" i="1"/>
  <c r="K145" i="1"/>
  <c r="L145" i="1"/>
  <c r="M145" i="1"/>
  <c r="E146" i="1"/>
  <c r="I146" i="1"/>
  <c r="J146" i="1"/>
  <c r="K146" i="1"/>
  <c r="L146" i="1"/>
  <c r="M146" i="1"/>
  <c r="E147" i="1"/>
  <c r="I147" i="1"/>
  <c r="J147" i="1"/>
  <c r="K147" i="1"/>
  <c r="L147" i="1"/>
  <c r="M147" i="1"/>
  <c r="E148" i="1"/>
  <c r="I148" i="1"/>
  <c r="J148" i="1"/>
  <c r="K148" i="1"/>
  <c r="L148" i="1"/>
  <c r="M148" i="1"/>
  <c r="E149" i="1"/>
  <c r="I149" i="1"/>
  <c r="J149" i="1"/>
  <c r="K149" i="1"/>
  <c r="L149" i="1"/>
  <c r="M149" i="1"/>
  <c r="E150" i="1"/>
  <c r="I150" i="1"/>
  <c r="J150" i="1"/>
  <c r="K150" i="1"/>
  <c r="L150" i="1"/>
  <c r="M150" i="1"/>
  <c r="E151" i="1"/>
  <c r="I151" i="1"/>
  <c r="J151" i="1"/>
  <c r="K151" i="1"/>
  <c r="L151" i="1"/>
  <c r="M151" i="1"/>
  <c r="E152" i="1"/>
  <c r="I152" i="1"/>
  <c r="J152" i="1"/>
  <c r="K152" i="1"/>
  <c r="L152" i="1"/>
  <c r="M152" i="1"/>
  <c r="E153" i="1"/>
  <c r="I153" i="1"/>
  <c r="J153" i="1"/>
  <c r="K153" i="1"/>
  <c r="L153" i="1"/>
  <c r="M153" i="1"/>
  <c r="E154" i="1"/>
  <c r="I154" i="1"/>
  <c r="J154" i="1"/>
  <c r="K154" i="1"/>
  <c r="L154" i="1"/>
  <c r="M154" i="1"/>
  <c r="E155" i="1"/>
  <c r="I155" i="1"/>
  <c r="J155" i="1"/>
  <c r="K155" i="1"/>
  <c r="L155" i="1"/>
  <c r="M155" i="1"/>
  <c r="E156" i="1"/>
  <c r="I156" i="1"/>
  <c r="J156" i="1"/>
  <c r="K156" i="1"/>
  <c r="L156" i="1"/>
  <c r="M156" i="1"/>
  <c r="E157" i="1"/>
  <c r="I157" i="1"/>
  <c r="J157" i="1"/>
  <c r="K157" i="1"/>
  <c r="L157" i="1"/>
  <c r="M157" i="1"/>
  <c r="E158" i="1"/>
  <c r="I158" i="1"/>
  <c r="J158" i="1"/>
  <c r="K158" i="1"/>
  <c r="L158" i="1"/>
  <c r="M158" i="1"/>
  <c r="E159" i="1"/>
  <c r="I159" i="1"/>
  <c r="J159" i="1"/>
  <c r="K159" i="1"/>
  <c r="L159" i="1"/>
  <c r="M159" i="1"/>
  <c r="E160" i="1"/>
  <c r="I160" i="1"/>
  <c r="J160" i="1"/>
  <c r="K160" i="1"/>
  <c r="L160" i="1"/>
  <c r="M160" i="1"/>
  <c r="E161" i="1"/>
  <c r="I161" i="1"/>
  <c r="J161" i="1"/>
  <c r="K161" i="1"/>
  <c r="L161" i="1"/>
  <c r="M161" i="1"/>
  <c r="E162" i="1"/>
  <c r="I162" i="1"/>
  <c r="J162" i="1"/>
  <c r="K162" i="1"/>
  <c r="L162" i="1"/>
  <c r="M162" i="1"/>
  <c r="E163" i="1"/>
  <c r="I163" i="1"/>
  <c r="J163" i="1"/>
  <c r="K163" i="1"/>
  <c r="L163" i="1"/>
  <c r="M163" i="1"/>
  <c r="E164" i="1"/>
  <c r="I164" i="1"/>
  <c r="J164" i="1"/>
  <c r="K164" i="1"/>
  <c r="L164" i="1"/>
  <c r="M164" i="1"/>
  <c r="E165" i="1"/>
  <c r="I165" i="1"/>
  <c r="J165" i="1"/>
  <c r="K165" i="1"/>
  <c r="L165" i="1"/>
  <c r="M165" i="1"/>
  <c r="E166" i="1"/>
  <c r="I166" i="1"/>
  <c r="J166" i="1"/>
  <c r="K166" i="1"/>
  <c r="L166" i="1"/>
  <c r="M166" i="1"/>
  <c r="E167" i="1"/>
  <c r="I167" i="1"/>
  <c r="J167" i="1"/>
  <c r="K167" i="1"/>
  <c r="L167" i="1"/>
  <c r="M167" i="1"/>
  <c r="E168" i="1"/>
  <c r="I168" i="1"/>
  <c r="J168" i="1"/>
  <c r="K168" i="1"/>
  <c r="L168" i="1"/>
  <c r="M168" i="1"/>
  <c r="E169" i="1"/>
  <c r="I169" i="1"/>
  <c r="J169" i="1"/>
  <c r="K169" i="1"/>
  <c r="L169" i="1"/>
  <c r="M169" i="1"/>
  <c r="E170" i="1"/>
  <c r="I170" i="1"/>
  <c r="J170" i="1"/>
  <c r="K170" i="1"/>
  <c r="L170" i="1"/>
  <c r="M170" i="1"/>
  <c r="E171" i="1"/>
  <c r="I171" i="1"/>
  <c r="J171" i="1"/>
  <c r="K171" i="1"/>
  <c r="L171" i="1"/>
  <c r="M171" i="1"/>
  <c r="E172" i="1"/>
  <c r="I172" i="1"/>
  <c r="J172" i="1"/>
  <c r="K172" i="1"/>
  <c r="L172" i="1"/>
  <c r="M172" i="1"/>
  <c r="E173" i="1"/>
  <c r="I173" i="1"/>
  <c r="J173" i="1"/>
  <c r="K173" i="1"/>
  <c r="L173" i="1"/>
  <c r="M173" i="1"/>
  <c r="E174" i="1"/>
  <c r="I174" i="1"/>
  <c r="J174" i="1"/>
  <c r="K174" i="1"/>
  <c r="L174" i="1"/>
  <c r="M174" i="1"/>
  <c r="E175" i="1"/>
  <c r="I175" i="1"/>
  <c r="J175" i="1"/>
  <c r="K175" i="1"/>
  <c r="L175" i="1"/>
  <c r="M175" i="1"/>
  <c r="E176" i="1"/>
  <c r="I176" i="1"/>
  <c r="J176" i="1"/>
  <c r="K176" i="1"/>
  <c r="L176" i="1"/>
  <c r="M176" i="1"/>
  <c r="E177" i="1"/>
  <c r="I177" i="1"/>
  <c r="J177" i="1"/>
  <c r="K177" i="1"/>
  <c r="L177" i="1"/>
  <c r="M177" i="1"/>
  <c r="E178" i="1"/>
  <c r="I178" i="1"/>
  <c r="J178" i="1"/>
  <c r="K178" i="1"/>
  <c r="L178" i="1"/>
  <c r="M178" i="1"/>
  <c r="E179" i="1"/>
  <c r="I179" i="1"/>
  <c r="J179" i="1"/>
  <c r="K179" i="1"/>
  <c r="L179" i="1"/>
  <c r="M179" i="1"/>
  <c r="E180" i="1"/>
  <c r="I180" i="1"/>
  <c r="J180" i="1"/>
  <c r="K180" i="1"/>
  <c r="L180" i="1"/>
  <c r="M180" i="1"/>
  <c r="E181" i="1"/>
  <c r="I181" i="1"/>
  <c r="J181" i="1"/>
  <c r="K181" i="1"/>
  <c r="L181" i="1"/>
  <c r="M181" i="1"/>
  <c r="E182" i="1"/>
  <c r="I182" i="1"/>
  <c r="J182" i="1"/>
  <c r="K182" i="1"/>
  <c r="L182" i="1"/>
  <c r="M182" i="1"/>
  <c r="E183" i="1"/>
  <c r="I183" i="1"/>
  <c r="J183" i="1"/>
  <c r="K183" i="1"/>
  <c r="L183" i="1"/>
  <c r="M183" i="1"/>
  <c r="E184" i="1"/>
  <c r="I184" i="1"/>
  <c r="J184" i="1"/>
  <c r="K184" i="1"/>
  <c r="L184" i="1"/>
  <c r="M184" i="1"/>
  <c r="E185" i="1"/>
  <c r="I185" i="1"/>
  <c r="J185" i="1"/>
  <c r="K185" i="1"/>
  <c r="L185" i="1"/>
  <c r="M185" i="1"/>
  <c r="E186" i="1"/>
  <c r="I186" i="1"/>
  <c r="J186" i="1"/>
  <c r="K186" i="1"/>
  <c r="L186" i="1"/>
  <c r="M186" i="1"/>
  <c r="E187" i="1"/>
  <c r="I187" i="1"/>
  <c r="J187" i="1"/>
  <c r="K187" i="1"/>
  <c r="L187" i="1"/>
  <c r="E188" i="1"/>
  <c r="I188" i="1"/>
  <c r="J188" i="1"/>
  <c r="K188" i="1"/>
  <c r="L188" i="1"/>
  <c r="E189" i="1"/>
  <c r="I189" i="1"/>
  <c r="J189" i="1"/>
  <c r="K189" i="1"/>
  <c r="L189" i="1"/>
  <c r="M189" i="1"/>
  <c r="E190" i="1"/>
  <c r="I190" i="1"/>
  <c r="J190" i="1"/>
  <c r="K190" i="1"/>
  <c r="L190" i="1"/>
  <c r="M190" i="1"/>
  <c r="E191" i="1"/>
  <c r="I191" i="1"/>
  <c r="J191" i="1"/>
  <c r="K191" i="1"/>
  <c r="L191" i="1"/>
  <c r="M191" i="1"/>
  <c r="E192" i="1"/>
  <c r="I192" i="1"/>
  <c r="J192" i="1"/>
  <c r="K192" i="1"/>
  <c r="L192" i="1"/>
  <c r="M192" i="1"/>
  <c r="E193" i="1"/>
  <c r="I193" i="1"/>
  <c r="J193" i="1"/>
  <c r="K193" i="1"/>
  <c r="L193" i="1"/>
  <c r="M193" i="1"/>
  <c r="E194" i="1"/>
  <c r="I194" i="1"/>
  <c r="J194" i="1"/>
  <c r="K194" i="1"/>
  <c r="L194" i="1"/>
  <c r="M194" i="1"/>
  <c r="E195" i="1"/>
  <c r="I195" i="1"/>
  <c r="J195" i="1"/>
  <c r="K195" i="1"/>
  <c r="L195" i="1"/>
  <c r="E196" i="1"/>
  <c r="I196" i="1"/>
  <c r="J196" i="1"/>
  <c r="K196" i="1"/>
  <c r="L196" i="1"/>
  <c r="M196" i="1"/>
  <c r="E197" i="1"/>
  <c r="I197" i="1"/>
  <c r="J197" i="1"/>
  <c r="K197" i="1"/>
  <c r="L197" i="1"/>
  <c r="M197" i="1"/>
  <c r="E198" i="1"/>
  <c r="I198" i="1"/>
  <c r="J198" i="1"/>
  <c r="K198" i="1"/>
  <c r="L198" i="1"/>
  <c r="M198" i="1"/>
  <c r="E199" i="1"/>
  <c r="I199" i="1"/>
  <c r="J199" i="1"/>
  <c r="K199" i="1"/>
  <c r="L199" i="1"/>
  <c r="M199" i="1"/>
  <c r="E200" i="1"/>
  <c r="I200" i="1"/>
  <c r="J200" i="1"/>
  <c r="K200" i="1"/>
  <c r="L200" i="1"/>
  <c r="M200" i="1"/>
  <c r="E201" i="1"/>
  <c r="I201" i="1"/>
  <c r="J201" i="1"/>
  <c r="K201" i="1"/>
  <c r="L201" i="1"/>
  <c r="M201" i="1"/>
  <c r="E202" i="1"/>
  <c r="I202" i="1"/>
  <c r="J202" i="1"/>
  <c r="K202" i="1"/>
  <c r="L202" i="1"/>
  <c r="M202" i="1"/>
  <c r="E203" i="1"/>
  <c r="I203" i="1"/>
  <c r="J203" i="1"/>
  <c r="K203" i="1"/>
  <c r="L203" i="1"/>
  <c r="M203" i="1"/>
  <c r="E204" i="1"/>
  <c r="I204" i="1"/>
  <c r="J204" i="1"/>
  <c r="K204" i="1"/>
  <c r="L204" i="1"/>
  <c r="M204" i="1"/>
  <c r="E205" i="1"/>
  <c r="I205" i="1"/>
  <c r="J205" i="1"/>
  <c r="K205" i="1"/>
  <c r="L205" i="1"/>
  <c r="M205" i="1"/>
  <c r="E206" i="1"/>
  <c r="I206" i="1"/>
  <c r="J206" i="1"/>
  <c r="K206" i="1"/>
  <c r="L206" i="1"/>
  <c r="M206" i="1"/>
  <c r="E207" i="1"/>
  <c r="I207" i="1"/>
  <c r="J207" i="1"/>
  <c r="K207" i="1"/>
  <c r="L207" i="1"/>
  <c r="M207" i="1"/>
  <c r="E208" i="1"/>
  <c r="I208" i="1"/>
  <c r="J208" i="1"/>
  <c r="K208" i="1"/>
  <c r="L208" i="1"/>
  <c r="M208" i="1"/>
  <c r="E209" i="1"/>
  <c r="I209" i="1"/>
  <c r="J209" i="1"/>
  <c r="K209" i="1"/>
  <c r="L209" i="1"/>
  <c r="M209" i="1"/>
  <c r="E210" i="1"/>
  <c r="I210" i="1"/>
  <c r="J210" i="1"/>
  <c r="K210" i="1"/>
  <c r="L210" i="1"/>
  <c r="M210" i="1"/>
  <c r="E211" i="1"/>
  <c r="I211" i="1"/>
  <c r="J211" i="1"/>
  <c r="K211" i="1"/>
  <c r="L211" i="1"/>
  <c r="M211" i="1"/>
  <c r="E212" i="1"/>
  <c r="I212" i="1"/>
  <c r="J212" i="1"/>
  <c r="K212" i="1"/>
  <c r="L212" i="1"/>
  <c r="M212" i="1"/>
  <c r="E213" i="1"/>
  <c r="I213" i="1"/>
  <c r="J213" i="1"/>
  <c r="K213" i="1"/>
  <c r="L213" i="1"/>
  <c r="M213" i="1"/>
  <c r="E214" i="1"/>
  <c r="I214" i="1"/>
  <c r="J214" i="1"/>
  <c r="K214" i="1"/>
  <c r="L214" i="1"/>
  <c r="M214" i="1"/>
  <c r="E215" i="1"/>
  <c r="I215" i="1"/>
  <c r="J215" i="1"/>
  <c r="K215" i="1"/>
  <c r="L215" i="1"/>
  <c r="M215" i="1"/>
  <c r="E216" i="1"/>
  <c r="I216" i="1"/>
  <c r="J216" i="1"/>
  <c r="K216" i="1"/>
  <c r="L216" i="1"/>
  <c r="M216" i="1"/>
  <c r="E217" i="1"/>
  <c r="I217" i="1"/>
  <c r="J217" i="1"/>
  <c r="K217" i="1"/>
  <c r="L217" i="1"/>
  <c r="M217" i="1"/>
  <c r="E218" i="1"/>
  <c r="I218" i="1"/>
  <c r="J218" i="1"/>
  <c r="K218" i="1"/>
  <c r="L218" i="1"/>
  <c r="M218" i="1"/>
  <c r="E219" i="1"/>
  <c r="I219" i="1"/>
  <c r="J219" i="1"/>
  <c r="K219" i="1"/>
  <c r="L219" i="1"/>
  <c r="M219" i="1"/>
  <c r="E220" i="1"/>
  <c r="I220" i="1"/>
  <c r="J220" i="1"/>
  <c r="K220" i="1"/>
  <c r="L220" i="1"/>
  <c r="M220" i="1"/>
  <c r="E221" i="1"/>
  <c r="I221" i="1"/>
  <c r="J221" i="1"/>
  <c r="K221" i="1"/>
  <c r="L221" i="1"/>
  <c r="M221" i="1"/>
  <c r="E222" i="1"/>
  <c r="I222" i="1"/>
  <c r="J222" i="1"/>
  <c r="K222" i="1"/>
  <c r="L222" i="1"/>
  <c r="M222" i="1"/>
  <c r="E223" i="1"/>
  <c r="I223" i="1"/>
  <c r="J223" i="1"/>
  <c r="K223" i="1"/>
  <c r="L223" i="1"/>
  <c r="M223" i="1"/>
  <c r="E224" i="1"/>
  <c r="I224" i="1"/>
  <c r="J224" i="1"/>
  <c r="K224" i="1"/>
  <c r="L224" i="1"/>
  <c r="M224" i="1"/>
  <c r="E225" i="1"/>
  <c r="I225" i="1"/>
  <c r="J225" i="1"/>
  <c r="K225" i="1"/>
  <c r="L225" i="1"/>
  <c r="M225" i="1"/>
  <c r="E226" i="1"/>
  <c r="I226" i="1"/>
  <c r="J226" i="1"/>
  <c r="K226" i="1"/>
  <c r="L226" i="1"/>
  <c r="M226" i="1"/>
  <c r="E227" i="1"/>
  <c r="I227" i="1"/>
  <c r="J227" i="1"/>
  <c r="K227" i="1"/>
  <c r="L227" i="1"/>
  <c r="M227" i="1"/>
  <c r="E228" i="1"/>
  <c r="I228" i="1"/>
  <c r="J228" i="1"/>
  <c r="K228" i="1"/>
  <c r="L228" i="1"/>
  <c r="M228" i="1"/>
  <c r="E229" i="1"/>
  <c r="I229" i="1"/>
  <c r="J229" i="1"/>
  <c r="K229" i="1"/>
  <c r="L229" i="1"/>
  <c r="M229" i="1"/>
  <c r="E230" i="1"/>
  <c r="I230" i="1"/>
  <c r="J230" i="1"/>
  <c r="K230" i="1"/>
  <c r="L230" i="1"/>
  <c r="M230" i="1"/>
  <c r="E231" i="1"/>
  <c r="I231" i="1"/>
  <c r="J231" i="1"/>
  <c r="K231" i="1"/>
  <c r="L231" i="1"/>
  <c r="M231" i="1"/>
  <c r="E232" i="1"/>
  <c r="I232" i="1"/>
  <c r="J232" i="1"/>
  <c r="K232" i="1"/>
  <c r="L232" i="1"/>
  <c r="M232" i="1"/>
  <c r="E233" i="1"/>
  <c r="I233" i="1"/>
  <c r="J233" i="1"/>
  <c r="K233" i="1"/>
  <c r="L233" i="1"/>
  <c r="M233" i="1"/>
  <c r="E234" i="1"/>
  <c r="I234" i="1"/>
  <c r="J234" i="1"/>
  <c r="K234" i="1"/>
  <c r="L234" i="1"/>
  <c r="M234" i="1"/>
  <c r="E235" i="1"/>
  <c r="I235" i="1"/>
  <c r="J235" i="1"/>
  <c r="K235" i="1"/>
  <c r="L235" i="1"/>
  <c r="M235" i="1"/>
  <c r="E236" i="1"/>
  <c r="I236" i="1"/>
  <c r="J236" i="1"/>
  <c r="K236" i="1"/>
  <c r="L236" i="1"/>
  <c r="M236" i="1"/>
  <c r="E237" i="1"/>
  <c r="I237" i="1"/>
  <c r="J237" i="1"/>
  <c r="K237" i="1"/>
  <c r="L237" i="1"/>
  <c r="M237" i="1"/>
  <c r="E238" i="1"/>
  <c r="I238" i="1"/>
  <c r="J238" i="1"/>
  <c r="K238" i="1"/>
  <c r="L238" i="1"/>
  <c r="M238" i="1"/>
  <c r="E239" i="1"/>
  <c r="I239" i="1"/>
  <c r="J239" i="1"/>
  <c r="K239" i="1"/>
  <c r="L239" i="1"/>
  <c r="M239" i="1"/>
  <c r="E240" i="1"/>
  <c r="I240" i="1"/>
  <c r="J240" i="1"/>
  <c r="K240" i="1"/>
  <c r="L240" i="1"/>
  <c r="M240" i="1"/>
  <c r="E241" i="1"/>
  <c r="I241" i="1"/>
  <c r="J241" i="1"/>
  <c r="K241" i="1"/>
  <c r="L241" i="1"/>
  <c r="M241" i="1"/>
  <c r="E242" i="1"/>
  <c r="I242" i="1"/>
  <c r="J242" i="1"/>
  <c r="K242" i="1"/>
  <c r="L242" i="1"/>
  <c r="M242" i="1"/>
  <c r="E243" i="1"/>
  <c r="I243" i="1"/>
  <c r="J243" i="1"/>
  <c r="K243" i="1"/>
  <c r="L243" i="1"/>
  <c r="M243" i="1"/>
  <c r="E244" i="1"/>
  <c r="I244" i="1"/>
  <c r="J244" i="1"/>
  <c r="K244" i="1"/>
  <c r="L244" i="1"/>
  <c r="M244" i="1"/>
  <c r="E245" i="1"/>
  <c r="I245" i="1"/>
  <c r="J245" i="1"/>
  <c r="K245" i="1"/>
  <c r="L245" i="1"/>
  <c r="M245" i="1"/>
  <c r="E246" i="1"/>
  <c r="I246" i="1"/>
  <c r="J246" i="1"/>
  <c r="K246" i="1"/>
  <c r="L246" i="1"/>
  <c r="M246" i="1"/>
  <c r="E247" i="1"/>
  <c r="I247" i="1"/>
  <c r="J247" i="1"/>
  <c r="K247" i="1"/>
  <c r="L247" i="1"/>
  <c r="M247" i="1"/>
  <c r="E248" i="1"/>
  <c r="I248" i="1"/>
  <c r="J248" i="1"/>
  <c r="K248" i="1"/>
  <c r="L248" i="1"/>
  <c r="M248" i="1"/>
  <c r="E249" i="1"/>
  <c r="I249" i="1"/>
  <c r="J249" i="1"/>
  <c r="K249" i="1"/>
  <c r="L249" i="1"/>
  <c r="M249" i="1"/>
  <c r="E250" i="1"/>
  <c r="I250" i="1"/>
  <c r="J250" i="1"/>
  <c r="K250" i="1"/>
  <c r="L250" i="1"/>
  <c r="M250" i="1"/>
  <c r="E251" i="1"/>
  <c r="I251" i="1"/>
  <c r="J251" i="1"/>
  <c r="K251" i="1"/>
  <c r="L251" i="1"/>
  <c r="M251" i="1"/>
  <c r="E252" i="1"/>
  <c r="I252" i="1"/>
  <c r="J252" i="1"/>
  <c r="K252" i="1"/>
  <c r="L252" i="1"/>
  <c r="M252" i="1"/>
  <c r="E253" i="1"/>
  <c r="I253" i="1"/>
  <c r="J253" i="1"/>
  <c r="K253" i="1"/>
  <c r="L253" i="1"/>
  <c r="M253" i="1"/>
  <c r="E254" i="1"/>
  <c r="I254" i="1"/>
  <c r="J254" i="1"/>
  <c r="K254" i="1"/>
  <c r="L254" i="1"/>
  <c r="M254" i="1"/>
  <c r="E255" i="1"/>
  <c r="I255" i="1"/>
  <c r="J255" i="1"/>
  <c r="K255" i="1"/>
  <c r="L255" i="1"/>
  <c r="M255" i="1"/>
  <c r="E256" i="1"/>
  <c r="I256" i="1"/>
  <c r="J256" i="1"/>
  <c r="K256" i="1"/>
  <c r="L256" i="1"/>
  <c r="M256" i="1"/>
  <c r="E257" i="1"/>
  <c r="I257" i="1"/>
  <c r="J257" i="1"/>
  <c r="K257" i="1"/>
  <c r="L257" i="1"/>
  <c r="M257" i="1"/>
  <c r="E258" i="1"/>
  <c r="I258" i="1"/>
  <c r="J258" i="1"/>
  <c r="K258" i="1"/>
  <c r="L258" i="1"/>
  <c r="M258" i="1"/>
  <c r="E259" i="1"/>
  <c r="I259" i="1"/>
  <c r="J259" i="1"/>
  <c r="K259" i="1"/>
  <c r="L259" i="1"/>
  <c r="M259" i="1"/>
  <c r="E260" i="1"/>
  <c r="I260" i="1"/>
  <c r="J260" i="1"/>
  <c r="K260" i="1"/>
  <c r="L260" i="1"/>
  <c r="M260" i="1"/>
  <c r="E261" i="1"/>
  <c r="I261" i="1"/>
  <c r="J261" i="1"/>
  <c r="K261" i="1"/>
  <c r="L261" i="1"/>
  <c r="M261" i="1"/>
  <c r="E262" i="1"/>
  <c r="I262" i="1"/>
  <c r="J262" i="1"/>
  <c r="K262" i="1"/>
  <c r="L262" i="1"/>
  <c r="M262" i="1"/>
  <c r="E263" i="1"/>
  <c r="I263" i="1"/>
  <c r="J263" i="1"/>
  <c r="K263" i="1"/>
  <c r="L263" i="1"/>
  <c r="M263" i="1"/>
  <c r="E264" i="1"/>
  <c r="I264" i="1"/>
  <c r="J264" i="1"/>
  <c r="K264" i="1"/>
  <c r="L264" i="1"/>
  <c r="M264" i="1"/>
  <c r="E265" i="1"/>
  <c r="I265" i="1"/>
  <c r="J265" i="1"/>
  <c r="K265" i="1"/>
  <c r="L265" i="1"/>
  <c r="M265" i="1"/>
  <c r="E266" i="1"/>
  <c r="I266" i="1"/>
  <c r="J266" i="1"/>
  <c r="K266" i="1"/>
  <c r="L266" i="1"/>
  <c r="M266" i="1"/>
  <c r="E267" i="1"/>
  <c r="I267" i="1"/>
  <c r="J267" i="1"/>
  <c r="K267" i="1"/>
  <c r="L267" i="1"/>
  <c r="M267" i="1"/>
  <c r="E268" i="1"/>
  <c r="I268" i="1"/>
  <c r="J268" i="1"/>
  <c r="K268" i="1"/>
  <c r="L268" i="1"/>
  <c r="M268" i="1"/>
  <c r="E269" i="1"/>
  <c r="I269" i="1"/>
  <c r="J269" i="1"/>
  <c r="K269" i="1"/>
  <c r="L269" i="1"/>
  <c r="M269" i="1"/>
  <c r="E270" i="1"/>
  <c r="I270" i="1"/>
  <c r="J270" i="1"/>
  <c r="K270" i="1"/>
  <c r="L270" i="1"/>
  <c r="M270" i="1"/>
  <c r="E271" i="1"/>
  <c r="I271" i="1"/>
  <c r="J271" i="1"/>
  <c r="K271" i="1"/>
  <c r="L271" i="1"/>
  <c r="M271" i="1"/>
  <c r="E272" i="1"/>
  <c r="I272" i="1"/>
  <c r="J272" i="1"/>
  <c r="K272" i="1"/>
  <c r="L272" i="1"/>
  <c r="M272" i="1"/>
  <c r="E273" i="1"/>
  <c r="I273" i="1"/>
  <c r="J273" i="1"/>
  <c r="K273" i="1"/>
  <c r="L273" i="1"/>
  <c r="M273" i="1"/>
  <c r="E274" i="1"/>
  <c r="I274" i="1"/>
  <c r="J274" i="1"/>
  <c r="K274" i="1"/>
  <c r="L274" i="1"/>
  <c r="M274" i="1"/>
  <c r="E275" i="1"/>
  <c r="I275" i="1"/>
  <c r="J275" i="1"/>
  <c r="K275" i="1"/>
  <c r="L275" i="1"/>
  <c r="M275" i="1"/>
  <c r="E276" i="1"/>
  <c r="I276" i="1"/>
  <c r="J276" i="1"/>
  <c r="K276" i="1"/>
  <c r="L276" i="1"/>
  <c r="M276" i="1"/>
  <c r="E277" i="1"/>
  <c r="I277" i="1"/>
  <c r="J277" i="1"/>
  <c r="K277" i="1"/>
  <c r="L277" i="1"/>
  <c r="M277" i="1"/>
  <c r="E278" i="1"/>
  <c r="I278" i="1"/>
  <c r="J278" i="1"/>
  <c r="K278" i="1"/>
  <c r="L278" i="1"/>
  <c r="M278" i="1"/>
  <c r="E279" i="1"/>
  <c r="I279" i="1"/>
  <c r="J279" i="1"/>
  <c r="K279" i="1"/>
  <c r="L279" i="1"/>
  <c r="M279" i="1"/>
  <c r="E280" i="1"/>
  <c r="I280" i="1"/>
  <c r="J280" i="1"/>
  <c r="K280" i="1"/>
  <c r="L280" i="1"/>
  <c r="M280" i="1"/>
  <c r="E281" i="1"/>
  <c r="I281" i="1"/>
  <c r="J281" i="1"/>
  <c r="K281" i="1"/>
  <c r="L281" i="1"/>
  <c r="M281" i="1"/>
  <c r="E282" i="1"/>
  <c r="I282" i="1"/>
  <c r="J282" i="1"/>
  <c r="K282" i="1"/>
  <c r="L282" i="1"/>
  <c r="M282" i="1"/>
  <c r="E283" i="1"/>
  <c r="I283" i="1"/>
  <c r="J283" i="1"/>
  <c r="K283" i="1"/>
  <c r="L283" i="1"/>
  <c r="M283" i="1"/>
  <c r="E284" i="1"/>
  <c r="I284" i="1"/>
  <c r="J284" i="1"/>
  <c r="K284" i="1"/>
  <c r="L284" i="1"/>
  <c r="M284" i="1"/>
  <c r="E285" i="1"/>
  <c r="I285" i="1"/>
  <c r="J285" i="1"/>
  <c r="K285" i="1"/>
  <c r="L285" i="1"/>
  <c r="M285" i="1"/>
  <c r="E286" i="1"/>
  <c r="I286" i="1"/>
  <c r="J286" i="1"/>
  <c r="K286" i="1"/>
  <c r="L286" i="1"/>
  <c r="M286" i="1"/>
  <c r="E287" i="1"/>
  <c r="I287" i="1"/>
  <c r="J287" i="1"/>
  <c r="K287" i="1"/>
  <c r="L287" i="1"/>
  <c r="M287" i="1"/>
  <c r="E288" i="1"/>
  <c r="I288" i="1"/>
  <c r="J288" i="1"/>
  <c r="K288" i="1"/>
  <c r="L288" i="1"/>
  <c r="M288" i="1"/>
  <c r="E289" i="1"/>
  <c r="I289" i="1"/>
  <c r="J289" i="1"/>
  <c r="K289" i="1"/>
  <c r="L289" i="1"/>
  <c r="M289" i="1"/>
  <c r="E290" i="1"/>
  <c r="I290" i="1"/>
  <c r="J290" i="1"/>
  <c r="K290" i="1"/>
  <c r="L290" i="1"/>
  <c r="M290" i="1"/>
  <c r="E291" i="1"/>
  <c r="I291" i="1"/>
  <c r="J291" i="1"/>
  <c r="K291" i="1"/>
  <c r="L291" i="1"/>
  <c r="M291" i="1"/>
  <c r="E292" i="1"/>
  <c r="I292" i="1"/>
  <c r="J292" i="1"/>
  <c r="K292" i="1"/>
  <c r="L292" i="1"/>
  <c r="M292" i="1"/>
  <c r="E293" i="1"/>
  <c r="I293" i="1"/>
  <c r="J293" i="1"/>
  <c r="K293" i="1"/>
  <c r="L293" i="1"/>
  <c r="M293" i="1"/>
  <c r="E294" i="1"/>
  <c r="I294" i="1"/>
  <c r="J294" i="1"/>
  <c r="K294" i="1"/>
  <c r="L294" i="1"/>
  <c r="M294" i="1"/>
  <c r="E295" i="1"/>
  <c r="I295" i="1"/>
  <c r="J295" i="1"/>
  <c r="K295" i="1"/>
  <c r="L295" i="1"/>
  <c r="M295" i="1"/>
  <c r="E296" i="1"/>
  <c r="I296" i="1"/>
  <c r="J296" i="1"/>
  <c r="K296" i="1"/>
  <c r="L296" i="1"/>
  <c r="M296" i="1"/>
  <c r="E297" i="1"/>
  <c r="I297" i="1"/>
  <c r="J297" i="1"/>
  <c r="K297" i="1"/>
  <c r="L297" i="1"/>
  <c r="M297" i="1"/>
  <c r="E298" i="1"/>
  <c r="I298" i="1"/>
  <c r="J298" i="1"/>
  <c r="K298" i="1"/>
  <c r="L298" i="1"/>
  <c r="M298" i="1"/>
  <c r="E299" i="1"/>
  <c r="I299" i="1"/>
  <c r="J299" i="1"/>
  <c r="K299" i="1"/>
  <c r="L299" i="1"/>
  <c r="M299" i="1"/>
  <c r="E300" i="1"/>
  <c r="I300" i="1"/>
  <c r="J300" i="1"/>
  <c r="K300" i="1"/>
  <c r="L300" i="1"/>
  <c r="M300" i="1"/>
  <c r="E301" i="1"/>
  <c r="I301" i="1"/>
  <c r="J301" i="1"/>
  <c r="K301" i="1"/>
  <c r="L301" i="1"/>
  <c r="M301" i="1"/>
  <c r="E302" i="1"/>
  <c r="I302" i="1"/>
  <c r="J302" i="1"/>
  <c r="K302" i="1"/>
  <c r="L302" i="1"/>
  <c r="M302" i="1"/>
  <c r="E303" i="1"/>
  <c r="I303" i="1"/>
  <c r="J303" i="1"/>
  <c r="K303" i="1"/>
  <c r="L303" i="1"/>
  <c r="M303" i="1"/>
  <c r="E304" i="1"/>
  <c r="I304" i="1"/>
  <c r="J304" i="1"/>
  <c r="K304" i="1"/>
  <c r="L304" i="1"/>
  <c r="M304" i="1"/>
  <c r="E305" i="1"/>
  <c r="I305" i="1"/>
  <c r="J305" i="1"/>
  <c r="K305" i="1"/>
  <c r="L305" i="1"/>
  <c r="M305" i="1"/>
  <c r="E306" i="1"/>
  <c r="I306" i="1"/>
  <c r="J306" i="1"/>
  <c r="K306" i="1"/>
  <c r="L306" i="1"/>
  <c r="M306" i="1"/>
  <c r="E307" i="1"/>
  <c r="I307" i="1"/>
  <c r="J307" i="1"/>
  <c r="K307" i="1"/>
  <c r="L307" i="1"/>
  <c r="M307" i="1"/>
  <c r="E308" i="1"/>
  <c r="I308" i="1"/>
  <c r="J308" i="1"/>
  <c r="K308" i="1"/>
  <c r="L308" i="1"/>
  <c r="M308" i="1"/>
  <c r="E309" i="1"/>
  <c r="I309" i="1"/>
  <c r="J309" i="1"/>
  <c r="K309" i="1"/>
  <c r="L309" i="1"/>
  <c r="M309" i="1"/>
  <c r="E310" i="1"/>
  <c r="I310" i="1"/>
  <c r="J310" i="1"/>
  <c r="K310" i="1"/>
  <c r="L310" i="1"/>
  <c r="M310" i="1"/>
  <c r="E311" i="1"/>
  <c r="I311" i="1"/>
  <c r="J311" i="1"/>
  <c r="K311" i="1"/>
  <c r="L311" i="1"/>
  <c r="M311" i="1"/>
  <c r="E312" i="1"/>
  <c r="I312" i="1"/>
  <c r="J312" i="1"/>
  <c r="K312" i="1"/>
  <c r="L312" i="1"/>
  <c r="M312" i="1"/>
  <c r="E313" i="1"/>
  <c r="I313" i="1"/>
  <c r="J313" i="1"/>
  <c r="K313" i="1"/>
  <c r="L313" i="1"/>
  <c r="M313" i="1"/>
  <c r="E314" i="1"/>
  <c r="I314" i="1"/>
  <c r="J314" i="1"/>
  <c r="K314" i="1"/>
  <c r="L314" i="1"/>
  <c r="M314" i="1"/>
  <c r="E315" i="1"/>
  <c r="I315" i="1"/>
  <c r="J315" i="1"/>
  <c r="K315" i="1"/>
  <c r="L315" i="1"/>
  <c r="M315" i="1"/>
  <c r="E316" i="1"/>
  <c r="I316" i="1"/>
  <c r="J316" i="1"/>
  <c r="K316" i="1"/>
  <c r="L316" i="1"/>
  <c r="M316" i="1"/>
  <c r="E317" i="1"/>
  <c r="I317" i="1"/>
  <c r="J317" i="1"/>
  <c r="K317" i="1"/>
  <c r="L317" i="1"/>
  <c r="M317" i="1"/>
  <c r="E318" i="1"/>
  <c r="I318" i="1"/>
  <c r="J318" i="1"/>
  <c r="K318" i="1"/>
  <c r="L318" i="1"/>
  <c r="M318" i="1"/>
  <c r="E319" i="1"/>
  <c r="I319" i="1"/>
  <c r="J319" i="1"/>
  <c r="K319" i="1"/>
  <c r="L319" i="1"/>
  <c r="M319" i="1"/>
  <c r="E320" i="1"/>
  <c r="I320" i="1"/>
  <c r="J320" i="1"/>
  <c r="K320" i="1"/>
  <c r="L320" i="1"/>
  <c r="M320" i="1"/>
  <c r="E321" i="1"/>
  <c r="I321" i="1"/>
  <c r="J321" i="1"/>
  <c r="K321" i="1"/>
  <c r="L321" i="1"/>
  <c r="M321" i="1"/>
  <c r="E322" i="1"/>
  <c r="I322" i="1"/>
  <c r="J322" i="1"/>
  <c r="K322" i="1"/>
  <c r="L322" i="1"/>
  <c r="M322" i="1"/>
  <c r="E323" i="1"/>
  <c r="I323" i="1"/>
  <c r="J323" i="1"/>
  <c r="K323" i="1"/>
  <c r="L323" i="1"/>
  <c r="M323" i="1"/>
  <c r="E324" i="1"/>
  <c r="I324" i="1"/>
  <c r="J324" i="1"/>
  <c r="K324" i="1"/>
  <c r="L324" i="1"/>
  <c r="M324" i="1"/>
  <c r="E325" i="1"/>
  <c r="I325" i="1"/>
  <c r="J325" i="1"/>
  <c r="K325" i="1"/>
  <c r="L325" i="1"/>
  <c r="M325" i="1"/>
  <c r="E326" i="1"/>
  <c r="I326" i="1"/>
  <c r="J326" i="1"/>
  <c r="K326" i="1"/>
  <c r="L326" i="1"/>
  <c r="M326" i="1"/>
  <c r="E327" i="1"/>
  <c r="I327" i="1"/>
  <c r="J327" i="1"/>
  <c r="K327" i="1"/>
  <c r="L327" i="1"/>
  <c r="M327" i="1"/>
  <c r="E328" i="1"/>
  <c r="I328" i="1"/>
  <c r="J328" i="1"/>
  <c r="K328" i="1"/>
  <c r="L328" i="1"/>
  <c r="M328" i="1"/>
  <c r="E329" i="1"/>
  <c r="I329" i="1"/>
  <c r="J329" i="1"/>
  <c r="K329" i="1"/>
  <c r="L329" i="1"/>
  <c r="M329" i="1"/>
  <c r="E330" i="1"/>
  <c r="I330" i="1"/>
  <c r="J330" i="1"/>
  <c r="K330" i="1"/>
  <c r="L330" i="1"/>
  <c r="M330" i="1"/>
  <c r="E331" i="1"/>
  <c r="I331" i="1"/>
  <c r="J331" i="1"/>
  <c r="K331" i="1"/>
  <c r="L331" i="1"/>
  <c r="M331" i="1"/>
  <c r="E332" i="1"/>
  <c r="I332" i="1"/>
  <c r="J332" i="1"/>
  <c r="K332" i="1"/>
  <c r="L332" i="1"/>
  <c r="M332" i="1"/>
  <c r="E333" i="1"/>
  <c r="I333" i="1"/>
  <c r="J333" i="1"/>
  <c r="K333" i="1"/>
  <c r="L333" i="1"/>
  <c r="M333" i="1"/>
  <c r="E334" i="1"/>
  <c r="I334" i="1"/>
  <c r="J334" i="1"/>
  <c r="K334" i="1"/>
  <c r="L334" i="1"/>
  <c r="M334" i="1"/>
  <c r="E335" i="1"/>
  <c r="I335" i="1"/>
  <c r="J335" i="1"/>
  <c r="K335" i="1"/>
  <c r="L335" i="1"/>
  <c r="M335" i="1"/>
  <c r="E336" i="1"/>
  <c r="I336" i="1"/>
  <c r="J336" i="1"/>
  <c r="K336" i="1"/>
  <c r="L336" i="1"/>
  <c r="M336" i="1"/>
  <c r="E337" i="1"/>
  <c r="I337" i="1"/>
  <c r="J337" i="1"/>
  <c r="K337" i="1"/>
  <c r="L337" i="1"/>
  <c r="M337" i="1"/>
  <c r="E338" i="1"/>
  <c r="I338" i="1"/>
  <c r="J338" i="1"/>
  <c r="K338" i="1"/>
  <c r="L338" i="1"/>
  <c r="M338" i="1"/>
  <c r="E339" i="1"/>
  <c r="I339" i="1"/>
  <c r="J339" i="1"/>
  <c r="K339" i="1"/>
  <c r="L339" i="1"/>
  <c r="M339" i="1"/>
  <c r="E340" i="1"/>
  <c r="I340" i="1"/>
  <c r="J340" i="1"/>
  <c r="K340" i="1"/>
  <c r="L340" i="1"/>
  <c r="M340" i="1"/>
  <c r="E341" i="1"/>
  <c r="I341" i="1"/>
  <c r="J341" i="1"/>
  <c r="K341" i="1"/>
  <c r="L341" i="1"/>
  <c r="M341" i="1"/>
  <c r="E342" i="1"/>
  <c r="I342" i="1"/>
  <c r="J342" i="1"/>
  <c r="K342" i="1"/>
  <c r="L342" i="1"/>
  <c r="M342" i="1"/>
  <c r="E343" i="1"/>
  <c r="I343" i="1"/>
  <c r="J343" i="1"/>
  <c r="K343" i="1"/>
  <c r="L343" i="1"/>
  <c r="M343" i="1"/>
  <c r="E344" i="1"/>
  <c r="I344" i="1"/>
  <c r="J344" i="1"/>
  <c r="K344" i="1"/>
  <c r="L344" i="1"/>
  <c r="M344" i="1"/>
  <c r="E345" i="1"/>
  <c r="I345" i="1"/>
  <c r="J345" i="1"/>
  <c r="K345" i="1"/>
  <c r="L345" i="1"/>
  <c r="M345" i="1"/>
  <c r="E346" i="1"/>
  <c r="I346" i="1"/>
  <c r="J346" i="1"/>
  <c r="K346" i="1"/>
  <c r="L346" i="1"/>
  <c r="M346" i="1"/>
  <c r="E347" i="1"/>
  <c r="I347" i="1"/>
  <c r="J347" i="1"/>
  <c r="K347" i="1"/>
  <c r="L347" i="1"/>
  <c r="M347" i="1"/>
  <c r="E348" i="1"/>
  <c r="I348" i="1"/>
  <c r="J348" i="1"/>
  <c r="K348" i="1"/>
  <c r="L348" i="1"/>
  <c r="M348" i="1"/>
  <c r="E349" i="1"/>
  <c r="I349" i="1"/>
  <c r="J349" i="1"/>
  <c r="K349" i="1"/>
  <c r="L349" i="1"/>
  <c r="M349" i="1"/>
  <c r="E350" i="1"/>
  <c r="I350" i="1"/>
  <c r="J350" i="1"/>
  <c r="K350" i="1"/>
  <c r="L350" i="1"/>
  <c r="M350" i="1"/>
  <c r="E351" i="1"/>
  <c r="I351" i="1"/>
  <c r="J351" i="1"/>
  <c r="K351" i="1"/>
  <c r="L351" i="1"/>
  <c r="M351" i="1"/>
  <c r="E352" i="1"/>
  <c r="I352" i="1"/>
  <c r="J352" i="1"/>
  <c r="K352" i="1"/>
  <c r="L352" i="1"/>
  <c r="M352" i="1"/>
  <c r="E353" i="1"/>
  <c r="I353" i="1"/>
  <c r="J353" i="1"/>
  <c r="K353" i="1"/>
  <c r="L353" i="1"/>
  <c r="M353" i="1"/>
  <c r="E354" i="1"/>
  <c r="I354" i="1"/>
  <c r="J354" i="1"/>
  <c r="K354" i="1"/>
  <c r="L354" i="1"/>
  <c r="M354" i="1"/>
  <c r="E355" i="1"/>
  <c r="I355" i="1"/>
  <c r="J355" i="1"/>
  <c r="K355" i="1"/>
  <c r="L355" i="1"/>
  <c r="M355" i="1"/>
  <c r="E356" i="1"/>
  <c r="I356" i="1"/>
  <c r="J356" i="1"/>
  <c r="K356" i="1"/>
  <c r="L356" i="1"/>
  <c r="M356" i="1"/>
  <c r="E357" i="1"/>
  <c r="I357" i="1"/>
  <c r="J357" i="1"/>
  <c r="K357" i="1"/>
  <c r="L357" i="1"/>
  <c r="M357" i="1"/>
  <c r="E358" i="1"/>
  <c r="I358" i="1"/>
  <c r="J358" i="1"/>
  <c r="K358" i="1"/>
  <c r="L358" i="1"/>
  <c r="M358" i="1"/>
  <c r="E359" i="1"/>
  <c r="I359" i="1"/>
  <c r="J359" i="1"/>
  <c r="K359" i="1"/>
  <c r="L359" i="1"/>
  <c r="M359" i="1"/>
  <c r="E360" i="1"/>
  <c r="I360" i="1"/>
  <c r="J360" i="1"/>
  <c r="K360" i="1"/>
  <c r="L360" i="1"/>
  <c r="M360" i="1"/>
  <c r="E361" i="1"/>
  <c r="I361" i="1"/>
  <c r="J361" i="1"/>
  <c r="K361" i="1"/>
  <c r="L361" i="1"/>
  <c r="M361" i="1"/>
  <c r="E362" i="1"/>
  <c r="I362" i="1"/>
  <c r="J362" i="1"/>
  <c r="K362" i="1"/>
  <c r="L362" i="1"/>
  <c r="M362" i="1"/>
  <c r="E363" i="1"/>
  <c r="I363" i="1"/>
  <c r="J363" i="1"/>
  <c r="K363" i="1"/>
  <c r="L363" i="1"/>
  <c r="M363" i="1"/>
  <c r="E364" i="1"/>
  <c r="I364" i="1"/>
  <c r="J364" i="1"/>
  <c r="K364" i="1"/>
  <c r="L364" i="1"/>
  <c r="M364" i="1"/>
  <c r="E365" i="1"/>
  <c r="I365" i="1"/>
  <c r="J365" i="1"/>
  <c r="K365" i="1"/>
  <c r="L365" i="1"/>
  <c r="M365" i="1"/>
  <c r="E366" i="1"/>
  <c r="I366" i="1"/>
  <c r="J366" i="1"/>
  <c r="K366" i="1"/>
  <c r="L366" i="1"/>
  <c r="M366" i="1"/>
  <c r="E367" i="1"/>
  <c r="I367" i="1"/>
  <c r="J367" i="1"/>
  <c r="K367" i="1"/>
  <c r="L367" i="1"/>
  <c r="M367" i="1"/>
  <c r="E368" i="1"/>
  <c r="I368" i="1"/>
  <c r="J368" i="1"/>
  <c r="K368" i="1"/>
  <c r="L368" i="1"/>
  <c r="M368" i="1"/>
  <c r="E369" i="1"/>
  <c r="I369" i="1"/>
  <c r="J369" i="1"/>
  <c r="K369" i="1"/>
  <c r="L369" i="1"/>
  <c r="M369" i="1"/>
  <c r="E370" i="1"/>
  <c r="I370" i="1"/>
  <c r="J370" i="1"/>
  <c r="K370" i="1"/>
  <c r="L370" i="1"/>
  <c r="M370" i="1"/>
  <c r="E371" i="1"/>
  <c r="I371" i="1"/>
  <c r="J371" i="1"/>
  <c r="K371" i="1"/>
  <c r="L371" i="1"/>
  <c r="M371" i="1"/>
  <c r="E372" i="1"/>
  <c r="I372" i="1"/>
  <c r="J372" i="1"/>
  <c r="K372" i="1"/>
  <c r="L372" i="1"/>
  <c r="M372" i="1"/>
  <c r="M9" i="1" l="1"/>
  <c r="L9" i="1"/>
  <c r="K9" i="1"/>
  <c r="J9" i="1"/>
  <c r="I9" i="1"/>
  <c r="E9" i="1"/>
  <c r="O104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9" i="1"/>
  <c r="O190" i="1"/>
  <c r="O191" i="1"/>
  <c r="O192" i="1"/>
  <c r="O193" i="1"/>
  <c r="O194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9" i="1"/>
  <c r="F370" i="1" l="1"/>
  <c r="G370" i="1"/>
  <c r="F366" i="1"/>
  <c r="G366" i="1"/>
  <c r="F362" i="1"/>
  <c r="G362" i="1"/>
  <c r="F358" i="1"/>
  <c r="G358" i="1"/>
  <c r="F354" i="1"/>
  <c r="G354" i="1"/>
  <c r="F350" i="1"/>
  <c r="G350" i="1"/>
  <c r="F346" i="1"/>
  <c r="G346" i="1"/>
  <c r="F342" i="1"/>
  <c r="G342" i="1"/>
  <c r="F338" i="1"/>
  <c r="G338" i="1"/>
  <c r="F334" i="1"/>
  <c r="G334" i="1"/>
  <c r="F330" i="1"/>
  <c r="G330" i="1"/>
  <c r="F326" i="1"/>
  <c r="G326" i="1"/>
  <c r="F322" i="1"/>
  <c r="G322" i="1"/>
  <c r="F318" i="1"/>
  <c r="G318" i="1"/>
  <c r="F314" i="1"/>
  <c r="G314" i="1"/>
  <c r="F310" i="1"/>
  <c r="G310" i="1"/>
  <c r="F306" i="1"/>
  <c r="G306" i="1"/>
  <c r="G302" i="1"/>
  <c r="F302" i="1"/>
  <c r="F298" i="1"/>
  <c r="G298" i="1"/>
  <c r="F294" i="1"/>
  <c r="G294" i="1"/>
  <c r="F290" i="1"/>
  <c r="G290" i="1"/>
  <c r="F286" i="1"/>
  <c r="G286" i="1"/>
  <c r="F282" i="1"/>
  <c r="G282" i="1"/>
  <c r="F278" i="1"/>
  <c r="G278" i="1"/>
  <c r="F274" i="1"/>
  <c r="G274" i="1"/>
  <c r="F270" i="1"/>
  <c r="G270" i="1"/>
  <c r="F266" i="1"/>
  <c r="G266" i="1"/>
  <c r="F262" i="1"/>
  <c r="G262" i="1"/>
  <c r="F258" i="1"/>
  <c r="G258" i="1"/>
  <c r="F254" i="1"/>
  <c r="G254" i="1"/>
  <c r="F250" i="1"/>
  <c r="G250" i="1"/>
  <c r="F246" i="1"/>
  <c r="G246" i="1"/>
  <c r="F242" i="1"/>
  <c r="G242" i="1"/>
  <c r="F238" i="1"/>
  <c r="G238" i="1"/>
  <c r="F234" i="1"/>
  <c r="G234" i="1"/>
  <c r="F230" i="1"/>
  <c r="G230" i="1"/>
  <c r="F226" i="1"/>
  <c r="G226" i="1"/>
  <c r="F222" i="1"/>
  <c r="G222" i="1"/>
  <c r="F218" i="1"/>
  <c r="G218" i="1"/>
  <c r="G214" i="1"/>
  <c r="F214" i="1"/>
  <c r="G210" i="1"/>
  <c r="F210" i="1"/>
  <c r="G206" i="1"/>
  <c r="F206" i="1"/>
  <c r="G202" i="1"/>
  <c r="F202" i="1"/>
  <c r="G198" i="1"/>
  <c r="F198" i="1"/>
  <c r="G194" i="1"/>
  <c r="F194" i="1"/>
  <c r="G190" i="1"/>
  <c r="F190" i="1"/>
  <c r="G186" i="1"/>
  <c r="F186" i="1"/>
  <c r="G182" i="1"/>
  <c r="F182" i="1"/>
  <c r="F178" i="1"/>
  <c r="G178" i="1"/>
  <c r="G174" i="1"/>
  <c r="F174" i="1"/>
  <c r="F170" i="1"/>
  <c r="G170" i="1"/>
  <c r="F166" i="1"/>
  <c r="G166" i="1"/>
  <c r="F162" i="1"/>
  <c r="G162" i="1"/>
  <c r="G158" i="1"/>
  <c r="F158" i="1"/>
  <c r="F154" i="1"/>
  <c r="G154" i="1"/>
  <c r="F150" i="1"/>
  <c r="G150" i="1"/>
  <c r="F146" i="1"/>
  <c r="G146" i="1"/>
  <c r="G142" i="1"/>
  <c r="F142" i="1"/>
  <c r="F138" i="1"/>
  <c r="G138" i="1"/>
  <c r="F134" i="1"/>
  <c r="G134" i="1"/>
  <c r="F130" i="1"/>
  <c r="G130" i="1"/>
  <c r="G126" i="1"/>
  <c r="F126" i="1"/>
  <c r="F122" i="1"/>
  <c r="G122" i="1"/>
  <c r="F118" i="1"/>
  <c r="G118" i="1"/>
  <c r="F114" i="1"/>
  <c r="G114" i="1"/>
  <c r="G110" i="1"/>
  <c r="F110" i="1"/>
  <c r="F106" i="1"/>
  <c r="G106" i="1"/>
  <c r="G102" i="1"/>
  <c r="F102" i="1"/>
  <c r="F98" i="1"/>
  <c r="G98" i="1"/>
  <c r="F94" i="1"/>
  <c r="G94" i="1"/>
  <c r="F90" i="1"/>
  <c r="G90" i="1"/>
  <c r="F86" i="1"/>
  <c r="G86" i="1"/>
  <c r="F82" i="1"/>
  <c r="G82" i="1"/>
  <c r="G78" i="1"/>
  <c r="F78" i="1"/>
  <c r="F74" i="1"/>
  <c r="G74" i="1"/>
  <c r="F70" i="1"/>
  <c r="G70" i="1"/>
  <c r="F66" i="1"/>
  <c r="G66" i="1"/>
  <c r="F62" i="1"/>
  <c r="G62" i="1"/>
  <c r="F58" i="1"/>
  <c r="G58" i="1"/>
  <c r="F54" i="1"/>
  <c r="G54" i="1"/>
  <c r="F50" i="1"/>
  <c r="G50" i="1"/>
  <c r="G46" i="1"/>
  <c r="F46" i="1"/>
  <c r="F42" i="1"/>
  <c r="G42" i="1"/>
  <c r="G38" i="1"/>
  <c r="F38" i="1"/>
  <c r="F34" i="1"/>
  <c r="G34" i="1"/>
  <c r="G30" i="1"/>
  <c r="F30" i="1"/>
  <c r="F26" i="1"/>
  <c r="G26" i="1"/>
  <c r="G22" i="1"/>
  <c r="F22" i="1"/>
  <c r="F18" i="1"/>
  <c r="G18" i="1"/>
  <c r="G14" i="1"/>
  <c r="F14" i="1"/>
  <c r="F10" i="1"/>
  <c r="G10" i="1"/>
  <c r="F9" i="1"/>
  <c r="G9" i="1"/>
  <c r="G369" i="1"/>
  <c r="F369" i="1"/>
  <c r="G365" i="1"/>
  <c r="F365" i="1"/>
  <c r="G361" i="1"/>
  <c r="F361" i="1"/>
  <c r="G357" i="1"/>
  <c r="F357" i="1"/>
  <c r="G353" i="1"/>
  <c r="F353" i="1"/>
  <c r="G349" i="1"/>
  <c r="F349" i="1"/>
  <c r="G345" i="1"/>
  <c r="F345" i="1"/>
  <c r="G341" i="1"/>
  <c r="F341" i="1"/>
  <c r="G337" i="1"/>
  <c r="F337" i="1"/>
  <c r="G333" i="1"/>
  <c r="F333" i="1"/>
  <c r="G329" i="1"/>
  <c r="F329" i="1"/>
  <c r="G325" i="1"/>
  <c r="F325" i="1"/>
  <c r="G321" i="1"/>
  <c r="F321" i="1"/>
  <c r="G317" i="1"/>
  <c r="F317" i="1"/>
  <c r="G313" i="1"/>
  <c r="F313" i="1"/>
  <c r="G309" i="1"/>
  <c r="F309" i="1"/>
  <c r="G305" i="1"/>
  <c r="F305" i="1"/>
  <c r="F301" i="1"/>
  <c r="G301" i="1"/>
  <c r="F297" i="1"/>
  <c r="G297" i="1"/>
  <c r="F293" i="1"/>
  <c r="G293" i="1"/>
  <c r="F289" i="1"/>
  <c r="G289" i="1"/>
  <c r="F285" i="1"/>
  <c r="G285" i="1"/>
  <c r="F281" i="1"/>
  <c r="G281" i="1"/>
  <c r="F277" i="1"/>
  <c r="G277" i="1"/>
  <c r="F273" i="1"/>
  <c r="G273" i="1"/>
  <c r="F269" i="1"/>
  <c r="G269" i="1"/>
  <c r="F265" i="1"/>
  <c r="G265" i="1"/>
  <c r="F261" i="1"/>
  <c r="G261" i="1"/>
  <c r="F257" i="1"/>
  <c r="G257" i="1"/>
  <c r="F253" i="1"/>
  <c r="G253" i="1"/>
  <c r="F249" i="1"/>
  <c r="G249" i="1"/>
  <c r="F245" i="1"/>
  <c r="G245" i="1"/>
  <c r="F241" i="1"/>
  <c r="G241" i="1"/>
  <c r="F237" i="1"/>
  <c r="G237" i="1"/>
  <c r="F233" i="1"/>
  <c r="G233" i="1"/>
  <c r="F229" i="1"/>
  <c r="G229" i="1"/>
  <c r="F225" i="1"/>
  <c r="G225" i="1"/>
  <c r="F221" i="1"/>
  <c r="G221" i="1"/>
  <c r="F217" i="1"/>
  <c r="G217" i="1"/>
  <c r="F213" i="1"/>
  <c r="G213" i="1"/>
  <c r="F209" i="1"/>
  <c r="G209" i="1"/>
  <c r="F205" i="1"/>
  <c r="G205" i="1"/>
  <c r="F201" i="1"/>
  <c r="G201" i="1"/>
  <c r="F197" i="1"/>
  <c r="G197" i="1"/>
  <c r="F193" i="1"/>
  <c r="G193" i="1"/>
  <c r="F189" i="1"/>
  <c r="G189" i="1"/>
  <c r="F185" i="1"/>
  <c r="G185" i="1"/>
  <c r="F181" i="1"/>
  <c r="G181" i="1"/>
  <c r="G177" i="1"/>
  <c r="F177" i="1"/>
  <c r="G173" i="1"/>
  <c r="F173" i="1"/>
  <c r="G169" i="1"/>
  <c r="F169" i="1"/>
  <c r="G165" i="1"/>
  <c r="F165" i="1"/>
  <c r="G161" i="1"/>
  <c r="F161" i="1"/>
  <c r="G157" i="1"/>
  <c r="F157" i="1"/>
  <c r="G153" i="1"/>
  <c r="F153" i="1"/>
  <c r="G149" i="1"/>
  <c r="F149" i="1"/>
  <c r="G145" i="1"/>
  <c r="F145" i="1"/>
  <c r="G141" i="1"/>
  <c r="F141" i="1"/>
  <c r="G137" i="1"/>
  <c r="F137" i="1"/>
  <c r="G133" i="1"/>
  <c r="F133" i="1"/>
  <c r="G129" i="1"/>
  <c r="F129" i="1"/>
  <c r="G125" i="1"/>
  <c r="F125" i="1"/>
  <c r="G121" i="1"/>
  <c r="F121" i="1"/>
  <c r="G117" i="1"/>
  <c r="F117" i="1"/>
  <c r="G113" i="1"/>
  <c r="F113" i="1"/>
  <c r="G109" i="1"/>
  <c r="F109" i="1"/>
  <c r="G105" i="1"/>
  <c r="F105" i="1"/>
  <c r="G101" i="1"/>
  <c r="F101" i="1"/>
  <c r="G97" i="1"/>
  <c r="F97" i="1"/>
  <c r="G93" i="1"/>
  <c r="F93" i="1"/>
  <c r="G89" i="1"/>
  <c r="F89" i="1"/>
  <c r="G85" i="1"/>
  <c r="F85" i="1"/>
  <c r="G81" i="1"/>
  <c r="F81" i="1"/>
  <c r="G77" i="1"/>
  <c r="F77" i="1"/>
  <c r="G73" i="1"/>
  <c r="F73" i="1"/>
  <c r="G69" i="1"/>
  <c r="F69" i="1"/>
  <c r="G65" i="1"/>
  <c r="F65" i="1"/>
  <c r="G61" i="1"/>
  <c r="F61" i="1"/>
  <c r="G57" i="1"/>
  <c r="F57" i="1"/>
  <c r="G53" i="1"/>
  <c r="F53" i="1"/>
  <c r="G49" i="1"/>
  <c r="F49" i="1"/>
  <c r="G45" i="1"/>
  <c r="F45" i="1"/>
  <c r="G41" i="1"/>
  <c r="F41" i="1"/>
  <c r="G37" i="1"/>
  <c r="F37" i="1"/>
  <c r="G33" i="1"/>
  <c r="F33" i="1"/>
  <c r="G29" i="1"/>
  <c r="F29" i="1"/>
  <c r="G25" i="1"/>
  <c r="F25" i="1"/>
  <c r="G21" i="1"/>
  <c r="F21" i="1"/>
  <c r="G17" i="1"/>
  <c r="F17" i="1"/>
  <c r="G13" i="1"/>
  <c r="F13" i="1"/>
  <c r="F372" i="1"/>
  <c r="G372" i="1"/>
  <c r="F368" i="1"/>
  <c r="G368" i="1"/>
  <c r="F364" i="1"/>
  <c r="G364" i="1"/>
  <c r="F360" i="1"/>
  <c r="G360" i="1"/>
  <c r="F356" i="1"/>
  <c r="G356" i="1"/>
  <c r="F352" i="1"/>
  <c r="G352" i="1"/>
  <c r="F348" i="1"/>
  <c r="G348" i="1"/>
  <c r="F344" i="1"/>
  <c r="G344" i="1"/>
  <c r="F340" i="1"/>
  <c r="G340" i="1"/>
  <c r="F336" i="1"/>
  <c r="G336" i="1"/>
  <c r="F332" i="1"/>
  <c r="G332" i="1"/>
  <c r="F328" i="1"/>
  <c r="G328" i="1"/>
  <c r="F324" i="1"/>
  <c r="G324" i="1"/>
  <c r="F320" i="1"/>
  <c r="G320" i="1"/>
  <c r="F316" i="1"/>
  <c r="G316" i="1"/>
  <c r="F312" i="1"/>
  <c r="G312" i="1"/>
  <c r="F308" i="1"/>
  <c r="G308" i="1"/>
  <c r="F304" i="1"/>
  <c r="G304" i="1"/>
  <c r="F300" i="1"/>
  <c r="G300" i="1"/>
  <c r="F296" i="1"/>
  <c r="G296" i="1"/>
  <c r="F292" i="1"/>
  <c r="G292" i="1"/>
  <c r="F288" i="1"/>
  <c r="G288" i="1"/>
  <c r="F284" i="1"/>
  <c r="G284" i="1"/>
  <c r="F280" i="1"/>
  <c r="G280" i="1"/>
  <c r="F276" i="1"/>
  <c r="G276" i="1"/>
  <c r="F272" i="1"/>
  <c r="G272" i="1"/>
  <c r="F268" i="1"/>
  <c r="G268" i="1"/>
  <c r="F264" i="1"/>
  <c r="G264" i="1"/>
  <c r="F260" i="1"/>
  <c r="G260" i="1"/>
  <c r="F256" i="1"/>
  <c r="G256" i="1"/>
  <c r="F252" i="1"/>
  <c r="G252" i="1"/>
  <c r="F248" i="1"/>
  <c r="G248" i="1"/>
  <c r="F244" i="1"/>
  <c r="G244" i="1"/>
  <c r="F240" i="1"/>
  <c r="G240" i="1"/>
  <c r="F236" i="1"/>
  <c r="G236" i="1"/>
  <c r="F232" i="1"/>
  <c r="G232" i="1"/>
  <c r="F228" i="1"/>
  <c r="G228" i="1"/>
  <c r="F224" i="1"/>
  <c r="G224" i="1"/>
  <c r="F220" i="1"/>
  <c r="G220" i="1"/>
  <c r="G216" i="1"/>
  <c r="F216" i="1"/>
  <c r="G212" i="1"/>
  <c r="F212" i="1"/>
  <c r="G208" i="1"/>
  <c r="F208" i="1"/>
  <c r="G204" i="1"/>
  <c r="F204" i="1"/>
  <c r="G200" i="1"/>
  <c r="F200" i="1"/>
  <c r="G196" i="1"/>
  <c r="F196" i="1"/>
  <c r="G192" i="1"/>
  <c r="F192" i="1"/>
  <c r="G188" i="1"/>
  <c r="F188" i="1"/>
  <c r="G184" i="1"/>
  <c r="F184" i="1"/>
  <c r="G180" i="1"/>
  <c r="F180" i="1"/>
  <c r="F176" i="1"/>
  <c r="G176" i="1"/>
  <c r="G172" i="1"/>
  <c r="F172" i="1"/>
  <c r="F168" i="1"/>
  <c r="G168" i="1"/>
  <c r="G164" i="1"/>
  <c r="F164" i="1"/>
  <c r="F160" i="1"/>
  <c r="G160" i="1"/>
  <c r="G156" i="1"/>
  <c r="F156" i="1"/>
  <c r="F152" i="1"/>
  <c r="G152" i="1"/>
  <c r="G148" i="1"/>
  <c r="F148" i="1"/>
  <c r="F144" i="1"/>
  <c r="G144" i="1"/>
  <c r="G140" i="1"/>
  <c r="F140" i="1"/>
  <c r="F136" i="1"/>
  <c r="G136" i="1"/>
  <c r="G132" i="1"/>
  <c r="F132" i="1"/>
  <c r="F128" i="1"/>
  <c r="G128" i="1"/>
  <c r="G124" i="1"/>
  <c r="F124" i="1"/>
  <c r="F120" i="1"/>
  <c r="G120" i="1"/>
  <c r="G116" i="1"/>
  <c r="F116" i="1"/>
  <c r="F112" i="1"/>
  <c r="G112" i="1"/>
  <c r="G108" i="1"/>
  <c r="F108" i="1"/>
  <c r="G104" i="1"/>
  <c r="F104" i="1"/>
  <c r="G100" i="1"/>
  <c r="F100" i="1"/>
  <c r="G96" i="1"/>
  <c r="F96" i="1"/>
  <c r="G92" i="1"/>
  <c r="F92" i="1"/>
  <c r="F88" i="1"/>
  <c r="G88" i="1"/>
  <c r="G84" i="1"/>
  <c r="F84" i="1"/>
  <c r="F80" i="1"/>
  <c r="G80" i="1"/>
  <c r="G76" i="1"/>
  <c r="F76" i="1"/>
  <c r="G72" i="1"/>
  <c r="F72" i="1"/>
  <c r="G68" i="1"/>
  <c r="F68" i="1"/>
  <c r="F64" i="1"/>
  <c r="G64" i="1"/>
  <c r="G60" i="1"/>
  <c r="F60" i="1"/>
  <c r="F56" i="1"/>
  <c r="G56" i="1"/>
  <c r="G52" i="1"/>
  <c r="F52" i="1"/>
  <c r="F48" i="1"/>
  <c r="G48" i="1"/>
  <c r="G44" i="1"/>
  <c r="F44" i="1"/>
  <c r="F40" i="1"/>
  <c r="G40" i="1"/>
  <c r="F36" i="1"/>
  <c r="G36" i="1"/>
  <c r="G32" i="1"/>
  <c r="F32" i="1"/>
  <c r="F28" i="1"/>
  <c r="G28" i="1"/>
  <c r="F24" i="1"/>
  <c r="G24" i="1"/>
  <c r="F20" i="1"/>
  <c r="G20" i="1"/>
  <c r="G16" i="1"/>
  <c r="F16" i="1"/>
  <c r="F12" i="1"/>
  <c r="G12" i="1"/>
  <c r="G371" i="1"/>
  <c r="F371" i="1"/>
  <c r="G367" i="1"/>
  <c r="F367" i="1"/>
  <c r="G363" i="1"/>
  <c r="F363" i="1"/>
  <c r="G359" i="1"/>
  <c r="F359" i="1"/>
  <c r="G355" i="1"/>
  <c r="F355" i="1"/>
  <c r="G351" i="1"/>
  <c r="F351" i="1"/>
  <c r="G347" i="1"/>
  <c r="F347" i="1"/>
  <c r="G343" i="1"/>
  <c r="F343" i="1"/>
  <c r="G339" i="1"/>
  <c r="F339" i="1"/>
  <c r="G335" i="1"/>
  <c r="F335" i="1"/>
  <c r="G331" i="1"/>
  <c r="F331" i="1"/>
  <c r="G327" i="1"/>
  <c r="F327" i="1"/>
  <c r="G323" i="1"/>
  <c r="F323" i="1"/>
  <c r="G319" i="1"/>
  <c r="F319" i="1"/>
  <c r="G315" i="1"/>
  <c r="F315" i="1"/>
  <c r="G311" i="1"/>
  <c r="F311" i="1"/>
  <c r="G307" i="1"/>
  <c r="F307" i="1"/>
  <c r="G303" i="1"/>
  <c r="F303" i="1"/>
  <c r="F299" i="1"/>
  <c r="G299" i="1"/>
  <c r="F295" i="1"/>
  <c r="G295" i="1"/>
  <c r="F291" i="1"/>
  <c r="G291" i="1"/>
  <c r="F287" i="1"/>
  <c r="G287" i="1"/>
  <c r="F283" i="1"/>
  <c r="G283" i="1"/>
  <c r="F279" i="1"/>
  <c r="G279" i="1"/>
  <c r="F275" i="1"/>
  <c r="G275" i="1"/>
  <c r="F271" i="1"/>
  <c r="G271" i="1"/>
  <c r="F267" i="1"/>
  <c r="G267" i="1"/>
  <c r="F263" i="1"/>
  <c r="G263" i="1"/>
  <c r="F259" i="1"/>
  <c r="G259" i="1"/>
  <c r="F255" i="1"/>
  <c r="G255" i="1"/>
  <c r="F251" i="1"/>
  <c r="G251" i="1"/>
  <c r="F247" i="1"/>
  <c r="G247" i="1"/>
  <c r="F243" i="1"/>
  <c r="G243" i="1"/>
  <c r="F239" i="1"/>
  <c r="G239" i="1"/>
  <c r="F235" i="1"/>
  <c r="G235" i="1"/>
  <c r="F231" i="1"/>
  <c r="G231" i="1"/>
  <c r="F227" i="1"/>
  <c r="G227" i="1"/>
  <c r="F223" i="1"/>
  <c r="G223" i="1"/>
  <c r="F219" i="1"/>
  <c r="G219" i="1"/>
  <c r="F215" i="1"/>
  <c r="G215" i="1"/>
  <c r="F211" i="1"/>
  <c r="G211" i="1"/>
  <c r="F207" i="1"/>
  <c r="G207" i="1"/>
  <c r="F203" i="1"/>
  <c r="G203" i="1"/>
  <c r="F199" i="1"/>
  <c r="G199" i="1"/>
  <c r="F195" i="1"/>
  <c r="G195" i="1"/>
  <c r="F191" i="1"/>
  <c r="G191" i="1"/>
  <c r="F187" i="1"/>
  <c r="G187" i="1"/>
  <c r="F183" i="1"/>
  <c r="G183" i="1"/>
  <c r="G179" i="1"/>
  <c r="F179" i="1"/>
  <c r="G175" i="1"/>
  <c r="F175" i="1"/>
  <c r="G171" i="1"/>
  <c r="F171" i="1"/>
  <c r="G167" i="1"/>
  <c r="F167" i="1"/>
  <c r="G163" i="1"/>
  <c r="F163" i="1"/>
  <c r="G159" i="1"/>
  <c r="F159" i="1"/>
  <c r="G155" i="1"/>
  <c r="F155" i="1"/>
  <c r="G151" i="1"/>
  <c r="F151" i="1"/>
  <c r="G147" i="1"/>
  <c r="F147" i="1"/>
  <c r="G143" i="1"/>
  <c r="F143" i="1"/>
  <c r="G139" i="1"/>
  <c r="F139" i="1"/>
  <c r="G135" i="1"/>
  <c r="F135" i="1"/>
  <c r="G131" i="1"/>
  <c r="F131" i="1"/>
  <c r="G127" i="1"/>
  <c r="F127" i="1"/>
  <c r="G123" i="1"/>
  <c r="F123" i="1"/>
  <c r="G119" i="1"/>
  <c r="F119" i="1"/>
  <c r="G115" i="1"/>
  <c r="F115" i="1"/>
  <c r="G111" i="1"/>
  <c r="F111" i="1"/>
  <c r="G107" i="1"/>
  <c r="F107" i="1"/>
  <c r="G103" i="1"/>
  <c r="F103" i="1"/>
  <c r="G99" i="1"/>
  <c r="F99" i="1"/>
  <c r="G95" i="1"/>
  <c r="F95" i="1"/>
  <c r="G91" i="1"/>
  <c r="F91" i="1"/>
  <c r="G87" i="1"/>
  <c r="F87" i="1"/>
  <c r="G83" i="1"/>
  <c r="F83" i="1"/>
  <c r="G79" i="1"/>
  <c r="F79" i="1"/>
  <c r="G75" i="1"/>
  <c r="F75" i="1"/>
  <c r="G71" i="1"/>
  <c r="F71" i="1"/>
  <c r="G67" i="1"/>
  <c r="F67" i="1"/>
  <c r="G63" i="1"/>
  <c r="F63" i="1"/>
  <c r="G59" i="1"/>
  <c r="F59" i="1"/>
  <c r="G55" i="1"/>
  <c r="F55" i="1"/>
  <c r="G51" i="1"/>
  <c r="F51" i="1"/>
  <c r="G47" i="1"/>
  <c r="F47" i="1"/>
  <c r="G43" i="1"/>
  <c r="F43" i="1"/>
  <c r="G39" i="1"/>
  <c r="F39" i="1"/>
  <c r="G35" i="1"/>
  <c r="F35" i="1"/>
  <c r="G31" i="1"/>
  <c r="F31" i="1"/>
  <c r="G27" i="1"/>
  <c r="F27" i="1"/>
  <c r="G23" i="1"/>
  <c r="F23" i="1"/>
  <c r="G19" i="1"/>
  <c r="F19" i="1"/>
  <c r="G15" i="1"/>
  <c r="F15" i="1"/>
  <c r="G11" i="1"/>
  <c r="F11" i="1"/>
</calcChain>
</file>

<file path=xl/sharedStrings.xml><?xml version="1.0" encoding="utf-8"?>
<sst xmlns="http://schemas.openxmlformats.org/spreadsheetml/2006/main" count="9048" uniqueCount="250">
  <si>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</si>
  <si>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</si>
  <si>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</si>
  <si>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</si>
  <si>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</si>
  <si>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</si>
  <si>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</si>
  <si>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</si>
  <si>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</si>
  <si>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</si>
  <si>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</si>
  <si>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</si>
  <si>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</si>
  <si>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</si>
  <si>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</si>
  <si>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</si>
  <si>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</si>
  <si>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</si>
  <si>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</si>
  <si>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</si>
  <si>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</si>
  <si>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</si>
  <si>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</si>
  <si>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</si>
  <si>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</si>
  <si>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</si>
  <si>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</si>
  <si>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</si>
  <si>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</si>
  <si>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</si>
  <si>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</si>
  <si>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</si>
  <si>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</si>
  <si>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</si>
  <si>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</si>
  <si>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</si>
  <si>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</si>
  <si>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</si>
  <si>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</si>
  <si>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</si>
  <si>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</si>
  <si>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</si>
  <si>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</si>
  <si>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</si>
  <si>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</si>
  <si>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</si>
  <si>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</si>
  <si>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</si>
  <si>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</si>
  <si>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</si>
  <si>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</si>
  <si>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</si>
  <si>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</si>
  <si>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</si>
  <si>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</si>
  <si>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</si>
  <si>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</si>
  <si>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</si>
  <si>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</si>
  <si>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</si>
  <si>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</si>
  <si>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</si>
  <si>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</si>
  <si>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</si>
  <si>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</si>
  <si>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</si>
  <si>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</si>
  <si>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</si>
  <si>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</si>
  <si>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</si>
  <si>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</si>
  <si>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</si>
  <si>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</si>
  <si>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</si>
  <si>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</si>
  <si>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</si>
  <si>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</si>
  <si>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</si>
  <si>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</si>
  <si>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</si>
  <si>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</si>
  <si>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</si>
  <si>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Tabla_435804</t>
  </si>
  <si>
    <t>Colocar el ID de los registros de la Tabla_435791</t>
  </si>
  <si>
    <t>Colocar el ID de los registros de la Tabla_435805</t>
  </si>
  <si>
    <t>Colocar el ID de los registros de la Tabla_435775</t>
  </si>
  <si>
    <t>Colocar el ID de los registros de la Tabla_435795</t>
  </si>
  <si>
    <t>Colocar el ID de los registros de la Tabla_435782</t>
  </si>
  <si>
    <t>Colocar el ID de los registros de la Tabla_435792</t>
  </si>
  <si>
    <t>Colocar el ID de los registros de la Tabla_435783</t>
  </si>
  <si>
    <t>Colocar el ID de los registros de la Tabla_435784</t>
  </si>
  <si>
    <t>Colocar el ID de los registros de la Tabla_435802</t>
  </si>
  <si>
    <t>Colocar el ID de los registros de la Tabla_435806</t>
  </si>
  <si>
    <t>Colocar el ID de los registros de la Tabla_435803</t>
  </si>
  <si>
    <t>Colocar el ID de los registros de la Tabla_435807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</si>
  <si>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</si>
  <si>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</si>
  <si>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</si>
  <si>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</si>
  <si>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</si>
  <si>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</si>
  <si>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</si>
  <si>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</si>
  <si>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</si>
  <si>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</si>
  <si>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</si>
  <si>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</si>
  <si>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</si>
  <si>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</si>
  <si>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</si>
  <si>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</si>
  <si>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</si>
  <si>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</si>
  <si>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</si>
  <si>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</si>
  <si>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</si>
  <si>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</si>
  <si>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</si>
  <si>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</si>
  <si>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</si>
  <si>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</si>
  <si>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</si>
  <si>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</si>
  <si>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</si>
  <si>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</si>
  <si>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</si>
  <si>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</si>
  <si>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</si>
  <si>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</si>
  <si>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</si>
  <si>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</si>
  <si>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</si>
  <si>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</si>
  <si>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</si>
  <si>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</si>
  <si>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</si>
  <si>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</si>
  <si>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</si>
  <si>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</si>
  <si>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</si>
  <si>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</si>
  <si>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</si>
  <si>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</si>
  <si>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</si>
  <si>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</si>
  <si>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</si>
  <si>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</si>
  <si>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</si>
  <si>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</si>
  <si>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</si>
  <si>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</si>
  <si>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</si>
  <si>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</si>
  <si>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</si>
  <si>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</si>
  <si>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</si>
  <si>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</si>
  <si>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</si>
  <si>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</si>
  <si>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</si>
  <si>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</si>
  <si>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</si>
  <si>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</si>
  <si>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</si>
  <si>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</si>
  <si>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</si>
  <si>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</si>
  <si>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</si>
  <si>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</si>
  <si>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</si>
  <si>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</si>
  <si>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</si>
  <si>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</si>
  <si>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</si>
  <si>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</si>
  <si>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</si>
  <si>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</si>
  <si>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</si>
  <si>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</si>
  <si>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</si>
  <si>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</si>
  <si>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</si>
  <si>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</si>
  <si>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</si>
  <si>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</si>
  <si>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</si>
  <si>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</si>
  <si>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</si>
  <si>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</si>
  <si>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</si>
  <si>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</si>
  <si>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</si>
  <si>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</si>
  <si>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</si>
  <si>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</si>
  <si>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</si>
  <si>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</si>
  <si>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</si>
  <si>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</si>
  <si>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</si>
  <si>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</si>
  <si>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</si>
  <si>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</si>
  <si>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</si>
  <si>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</si>
  <si>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</si>
  <si>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</si>
  <si>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</si>
  <si>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</si>
  <si>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</si>
  <si>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</si>
  <si>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</si>
  <si>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</si>
  <si>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</si>
  <si>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</si>
  <si>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</si>
  <si>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</si>
  <si>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</si>
  <si>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</si>
  <si>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</si>
  <si>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</si>
  <si>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</si>
  <si>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</si>
  <si>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</si>
  <si>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</si>
  <si>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</si>
  <si>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</si>
  <si>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 xml:space="preserve">PESOS </t>
  </si>
  <si>
    <t>PESOS</t>
  </si>
  <si>
    <t xml:space="preserve">SECTERARIA ADMINISTRATIVA/COMITÉ DE ADMINISTRACIÓN </t>
  </si>
  <si>
    <t xml:space="preserve">DURANTE EL PERIODO NO SE ENTREGARON PERCEPCIONES EN ESPECIE </t>
  </si>
  <si>
    <t>NO APLICA</t>
  </si>
  <si>
    <t xml:space="preserve">DURANTE EL PERIODO NO SE OTORGARÓN COMISIONES </t>
  </si>
  <si>
    <t xml:space="preserve">NO APLICA </t>
  </si>
  <si>
    <t>DURANTE EL PERIODO NO SE OTORGARÓN BONOS</t>
  </si>
  <si>
    <t xml:space="preserve">ESTIMULO POR AÑOS DE SERVICIO </t>
  </si>
  <si>
    <t xml:space="preserve">QUINQUENAL </t>
  </si>
  <si>
    <t>ANUAL</t>
  </si>
  <si>
    <t>PERCEPCIÓN COMPLEMENTARIA</t>
  </si>
  <si>
    <t>SEMESTRAL</t>
  </si>
  <si>
    <t xml:space="preserve">PANS </t>
  </si>
  <si>
    <t xml:space="preserve">N/A </t>
  </si>
  <si>
    <t>DURANTE EL PERIODO NO SE OTORGARON PRESTACIONES EN ESPECIE</t>
  </si>
  <si>
    <t>PRIMA QUINQUENAL, PRIMA VACACIONAL</t>
  </si>
  <si>
    <t>CUANDO EL TRABAJADOR DISFRUTA PERIODO VACACIONAL</t>
  </si>
  <si>
    <t>GRATIFICACIÓN DE FIN DE AÑO</t>
  </si>
  <si>
    <t>PAGO POR LAUDO LABORAL</t>
  </si>
  <si>
    <t>UNICA</t>
  </si>
  <si>
    <t>SE PAGA LAUDO LABORAL</t>
  </si>
  <si>
    <t>BAJA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</si>
</sst>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43" fontId="4" fillId="0" borderId="0" xfId="1" applyFont="1" applyAlignment="1">
      <alignment vertical="center"/>
    </xf>
    <xf numFmtId="4" fontId="0" fillId="0" borderId="0" xfId="0" applyNumberFormat="1"/>
    <xf numFmtId="0" fontId="0" fillId="0" borderId="0" xfId="0" applyNumberFormat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ocuments/2019/transparencia%202do%20trimestre%202019/nominas/30%20de%20junio%2019%20(Autoguardad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DESPENSA%20ESPEC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ocuments/2019/2018/2018%20LXIII%20LEGISLATURA/PERSONAL/FINIQUITOS/FINIQUIT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05-19"/>
      <sheetName val="nomina 13 de mayo"/>
      <sheetName val="nomina 3 de mayo 19"/>
      <sheetName val="NOMINA02may 2019"/>
      <sheetName val="12-06-19"/>
      <sheetName val="19-06-2019"/>
      <sheetName val="30 de junio 19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>
            <v>0</v>
          </cell>
          <cell r="T2">
            <v>0</v>
          </cell>
          <cell r="AA2">
            <v>8489.49</v>
          </cell>
          <cell r="AP2">
            <v>0</v>
          </cell>
          <cell r="AQ2">
            <v>0</v>
          </cell>
          <cell r="BE2">
            <v>5300</v>
          </cell>
          <cell r="BM2">
            <v>520</v>
          </cell>
          <cell r="BQ2">
            <v>0</v>
          </cell>
          <cell r="BR2">
            <v>0</v>
          </cell>
          <cell r="BS2">
            <v>5494.66</v>
          </cell>
          <cell r="BW2">
            <v>5158.04</v>
          </cell>
          <cell r="BZ2">
            <v>336.62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P2" t="str">
            <v>ARENAS</v>
          </cell>
          <cell r="CQ2" t="str">
            <v>CARRASCO</v>
          </cell>
          <cell r="CR2" t="str">
            <v>MARIA ROSARIO</v>
          </cell>
          <cell r="CU2" t="str">
            <v>BASE DIPUTADOS</v>
          </cell>
          <cell r="CV2">
            <v>9</v>
          </cell>
          <cell r="CW2" t="str">
            <v>BASE NIVEL 7</v>
          </cell>
          <cell r="CZ2" t="str">
            <v>Femenino</v>
          </cell>
          <cell r="DA2">
            <v>10497.81</v>
          </cell>
          <cell r="DD2">
            <v>16078.98</v>
          </cell>
          <cell r="DN2" t="b">
            <v>1</v>
          </cell>
        </row>
        <row r="3">
          <cell r="M3">
            <v>0</v>
          </cell>
          <cell r="T3">
            <v>0</v>
          </cell>
          <cell r="AA3">
            <v>10532.19</v>
          </cell>
          <cell r="AP3">
            <v>0</v>
          </cell>
          <cell r="AQ3">
            <v>0</v>
          </cell>
          <cell r="BE3">
            <v>0</v>
          </cell>
          <cell r="BM3">
            <v>520</v>
          </cell>
          <cell r="BQ3">
            <v>0</v>
          </cell>
          <cell r="BR3">
            <v>0</v>
          </cell>
          <cell r="BS3">
            <v>8290.76</v>
          </cell>
          <cell r="BW3">
            <v>2184.64</v>
          </cell>
          <cell r="BZ3">
            <v>6106.12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P3" t="str">
            <v>AGUIRRE</v>
          </cell>
          <cell r="CQ3" t="str">
            <v>VAZQUEZ</v>
          </cell>
          <cell r="CR3" t="str">
            <v>RAMON</v>
          </cell>
          <cell r="CU3" t="str">
            <v>COMISION DE PUNTOS CONSTITUCIONALES</v>
          </cell>
          <cell r="CV3">
            <v>8</v>
          </cell>
          <cell r="CW3" t="str">
            <v>BASE NIVEL 8</v>
          </cell>
          <cell r="CZ3" t="str">
            <v>Masculino</v>
          </cell>
          <cell r="DA3">
            <v>15157.99</v>
          </cell>
          <cell r="DD3">
            <v>20164.379999999997</v>
          </cell>
          <cell r="DN3" t="b">
            <v>1</v>
          </cell>
        </row>
        <row r="4">
          <cell r="CP4" t="str">
            <v>CEDILLO</v>
          </cell>
          <cell r="CQ4" t="str">
            <v>DELGADO</v>
          </cell>
          <cell r="CR4" t="str">
            <v>MARIA GILBERTA</v>
          </cell>
          <cell r="CU4" t="str">
            <v>SERVICIOS GENERALES</v>
          </cell>
          <cell r="CV4">
            <v>8</v>
          </cell>
          <cell r="CW4" t="str">
            <v>BASE NIVEL 8</v>
          </cell>
          <cell r="CZ4" t="str">
            <v>Femenino</v>
          </cell>
          <cell r="DA4">
            <v>0</v>
          </cell>
          <cell r="DD4">
            <v>0</v>
          </cell>
        </row>
        <row r="5">
          <cell r="M5">
            <v>0</v>
          </cell>
          <cell r="T5">
            <v>0</v>
          </cell>
          <cell r="AA5">
            <v>9038.34</v>
          </cell>
          <cell r="AP5">
            <v>0</v>
          </cell>
          <cell r="AQ5">
            <v>0</v>
          </cell>
          <cell r="BE5">
            <v>0</v>
          </cell>
          <cell r="BM5">
            <v>520</v>
          </cell>
          <cell r="BQ5">
            <v>0</v>
          </cell>
          <cell r="BR5">
            <v>0</v>
          </cell>
          <cell r="BS5">
            <v>5913.41</v>
          </cell>
          <cell r="BW5">
            <v>1476.23</v>
          </cell>
          <cell r="BZ5">
            <v>4437.18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P5" t="str">
            <v>CERVANTES</v>
          </cell>
          <cell r="CQ5" t="str">
            <v>PALACIOS</v>
          </cell>
          <cell r="CR5" t="str">
            <v>PATRICIA</v>
          </cell>
          <cell r="CU5" t="str">
            <v>RECURSOS HUMANOS</v>
          </cell>
          <cell r="CV5">
            <v>9</v>
          </cell>
          <cell r="CW5" t="str">
            <v>BASE NIVEL 7</v>
          </cell>
          <cell r="CZ5" t="str">
            <v>Femenino</v>
          </cell>
          <cell r="DA5">
            <v>11195.73</v>
          </cell>
          <cell r="DD5">
            <v>17176.68</v>
          </cell>
          <cell r="DN5" t="b">
            <v>1</v>
          </cell>
        </row>
        <row r="6">
          <cell r="M6">
            <v>0</v>
          </cell>
          <cell r="T6">
            <v>0</v>
          </cell>
          <cell r="AA6">
            <v>7404.99</v>
          </cell>
          <cell r="AP6">
            <v>0</v>
          </cell>
          <cell r="AQ6">
            <v>0</v>
          </cell>
          <cell r="BE6">
            <v>0</v>
          </cell>
          <cell r="BM6">
            <v>520</v>
          </cell>
          <cell r="BQ6">
            <v>0</v>
          </cell>
          <cell r="BR6">
            <v>0</v>
          </cell>
          <cell r="BS6">
            <v>5371.36</v>
          </cell>
          <cell r="BW6">
            <v>1360.45</v>
          </cell>
          <cell r="BZ6">
            <v>4010.91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P6" t="str">
            <v>CORONA</v>
          </cell>
          <cell r="CQ6" t="str">
            <v>CASTILLO</v>
          </cell>
          <cell r="CR6" t="str">
            <v>PASCUAL</v>
          </cell>
          <cell r="CU6" t="str">
            <v>PROVEEDURIA</v>
          </cell>
          <cell r="CV6">
            <v>9</v>
          </cell>
          <cell r="CW6" t="str">
            <v>BASE NIVEL 7</v>
          </cell>
          <cell r="CZ6" t="str">
            <v>Masculino</v>
          </cell>
          <cell r="DA6">
            <v>10292.31</v>
          </cell>
          <cell r="DD6">
            <v>13909.98</v>
          </cell>
          <cell r="DN6" t="b">
            <v>1</v>
          </cell>
        </row>
        <row r="7">
          <cell r="M7">
            <v>0</v>
          </cell>
          <cell r="T7">
            <v>0</v>
          </cell>
          <cell r="AA7">
            <v>8663.39</v>
          </cell>
          <cell r="AP7">
            <v>0</v>
          </cell>
          <cell r="AQ7">
            <v>0</v>
          </cell>
          <cell r="BE7">
            <v>0</v>
          </cell>
          <cell r="BM7">
            <v>520</v>
          </cell>
          <cell r="BQ7">
            <v>0</v>
          </cell>
          <cell r="BR7">
            <v>0</v>
          </cell>
          <cell r="BS7">
            <v>5958.44</v>
          </cell>
          <cell r="BW7">
            <v>1485.86</v>
          </cell>
          <cell r="BZ7">
            <v>4472.58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P7" t="str">
            <v>CORONA</v>
          </cell>
          <cell r="CQ7" t="str">
            <v>PEREZ</v>
          </cell>
          <cell r="CR7" t="str">
            <v>PATRICIA</v>
          </cell>
          <cell r="CU7" t="str">
            <v>COMITE ADMINISTRACION</v>
          </cell>
          <cell r="CV7">
            <v>9</v>
          </cell>
          <cell r="CW7" t="str">
            <v>BASE NIVEL 7</v>
          </cell>
          <cell r="CZ7" t="str">
            <v>Femenino</v>
          </cell>
          <cell r="DA7">
            <v>11270.78</v>
          </cell>
          <cell r="DD7">
            <v>16426.780000000002</v>
          </cell>
          <cell r="DN7" t="b">
            <v>1</v>
          </cell>
        </row>
        <row r="8">
          <cell r="M8">
            <v>0</v>
          </cell>
          <cell r="T8">
            <v>0</v>
          </cell>
          <cell r="AA8">
            <v>6092.43</v>
          </cell>
          <cell r="AP8">
            <v>0</v>
          </cell>
          <cell r="AQ8">
            <v>0</v>
          </cell>
          <cell r="BE8">
            <v>0</v>
          </cell>
          <cell r="BM8">
            <v>520</v>
          </cell>
          <cell r="BQ8">
            <v>0</v>
          </cell>
          <cell r="BR8">
            <v>0</v>
          </cell>
          <cell r="BS8">
            <v>4855.3900000000003</v>
          </cell>
          <cell r="BW8">
            <v>1250.17</v>
          </cell>
          <cell r="BZ8">
            <v>3605.22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P8" t="str">
            <v>FERNANDEZ</v>
          </cell>
          <cell r="CQ8" t="str">
            <v>ELIAS</v>
          </cell>
          <cell r="CR8" t="str">
            <v>LUCIA</v>
          </cell>
          <cell r="CU8" t="str">
            <v>BASE DIPUTADOS</v>
          </cell>
          <cell r="CV8">
            <v>8</v>
          </cell>
          <cell r="CW8" t="str">
            <v>BASE NIVEL 8</v>
          </cell>
          <cell r="CZ8" t="str">
            <v>Femenino</v>
          </cell>
          <cell r="DA8">
            <v>9432.36</v>
          </cell>
          <cell r="DD8">
            <v>11284.86</v>
          </cell>
          <cell r="DN8" t="b">
            <v>1</v>
          </cell>
        </row>
        <row r="9">
          <cell r="M9">
            <v>0</v>
          </cell>
          <cell r="T9">
            <v>0</v>
          </cell>
          <cell r="AA9">
            <v>6301.08</v>
          </cell>
          <cell r="AP9">
            <v>0</v>
          </cell>
          <cell r="AQ9">
            <v>0</v>
          </cell>
          <cell r="BE9">
            <v>0</v>
          </cell>
          <cell r="BM9">
            <v>520</v>
          </cell>
          <cell r="BQ9">
            <v>0</v>
          </cell>
          <cell r="BR9">
            <v>0</v>
          </cell>
          <cell r="BS9">
            <v>5023.51</v>
          </cell>
          <cell r="BW9">
            <v>1256.0999999999999</v>
          </cell>
          <cell r="BZ9">
            <v>3767.41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P9" t="str">
            <v>FLORES</v>
          </cell>
          <cell r="CQ9" t="str">
            <v>CORTES</v>
          </cell>
          <cell r="CR9" t="str">
            <v>IRMA</v>
          </cell>
          <cell r="CU9" t="str">
            <v>DIRECCION JURIDICA</v>
          </cell>
          <cell r="CV9">
            <v>8</v>
          </cell>
          <cell r="CW9" t="str">
            <v>BASE NIVEL 8</v>
          </cell>
          <cell r="CZ9" t="str">
            <v>Femenino</v>
          </cell>
          <cell r="DA9">
            <v>9700.86</v>
          </cell>
          <cell r="DD9">
            <v>11702.16</v>
          </cell>
          <cell r="DN9" t="b">
            <v>1</v>
          </cell>
        </row>
        <row r="10">
          <cell r="M10">
            <v>0</v>
          </cell>
          <cell r="T10">
            <v>0</v>
          </cell>
          <cell r="AA10">
            <v>5662.25</v>
          </cell>
          <cell r="AP10">
            <v>0</v>
          </cell>
          <cell r="AQ10">
            <v>0</v>
          </cell>
          <cell r="BE10">
            <v>0</v>
          </cell>
          <cell r="BM10">
            <v>520</v>
          </cell>
          <cell r="BQ10">
            <v>0</v>
          </cell>
          <cell r="BR10">
            <v>0</v>
          </cell>
          <cell r="BS10">
            <v>4397.66</v>
          </cell>
          <cell r="BW10">
            <v>1152.3900000000001</v>
          </cell>
          <cell r="BZ10">
            <v>3245.27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P10" t="str">
            <v>FLORES</v>
          </cell>
          <cell r="CQ10" t="str">
            <v>SANCHEZ</v>
          </cell>
          <cell r="CR10" t="str">
            <v>MARTHA</v>
          </cell>
          <cell r="CU10" t="str">
            <v>SECRETARIA PARLAMENTARIA</v>
          </cell>
          <cell r="CV10">
            <v>9</v>
          </cell>
          <cell r="CW10" t="str">
            <v>BASE NIVEL 7</v>
          </cell>
          <cell r="CZ10" t="str">
            <v>Femenino</v>
          </cell>
          <cell r="DA10">
            <v>8669.48</v>
          </cell>
          <cell r="DD10">
            <v>10424.5</v>
          </cell>
          <cell r="DN10" t="b">
            <v>1</v>
          </cell>
        </row>
        <row r="11">
          <cell r="M11">
            <v>0</v>
          </cell>
          <cell r="T11">
            <v>0</v>
          </cell>
          <cell r="AA11">
            <v>3436.19</v>
          </cell>
          <cell r="AP11">
            <v>0</v>
          </cell>
          <cell r="AQ11">
            <v>0</v>
          </cell>
          <cell r="BE11">
            <v>8750</v>
          </cell>
          <cell r="BM11">
            <v>520</v>
          </cell>
          <cell r="BQ11">
            <v>0</v>
          </cell>
          <cell r="BR11">
            <v>0</v>
          </cell>
          <cell r="BS11">
            <v>4192.8500000000004</v>
          </cell>
          <cell r="BW11">
            <v>1078.72</v>
          </cell>
          <cell r="BZ11">
            <v>3114.13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P11" t="str">
            <v>FLORES</v>
          </cell>
          <cell r="CQ11" t="str">
            <v>SANTACRUZ</v>
          </cell>
          <cell r="CR11" t="str">
            <v>SONIA</v>
          </cell>
          <cell r="CU11" t="str">
            <v>SERVICIOS GENERALES</v>
          </cell>
          <cell r="CV11">
            <v>9</v>
          </cell>
          <cell r="CW11" t="str">
            <v>BASE NIVEL 7</v>
          </cell>
          <cell r="CZ11" t="str">
            <v>Femenino</v>
          </cell>
          <cell r="DA11">
            <v>8316.42</v>
          </cell>
          <cell r="DD11">
            <v>5972.380000000001</v>
          </cell>
          <cell r="DN11" t="b">
            <v>1</v>
          </cell>
        </row>
        <row r="12">
          <cell r="M12">
            <v>0</v>
          </cell>
          <cell r="T12">
            <v>0</v>
          </cell>
          <cell r="AA12">
            <v>6092.43</v>
          </cell>
          <cell r="AP12">
            <v>0</v>
          </cell>
          <cell r="AQ12">
            <v>0</v>
          </cell>
          <cell r="BE12">
            <v>0</v>
          </cell>
          <cell r="BM12">
            <v>520</v>
          </cell>
          <cell r="BQ12">
            <v>0</v>
          </cell>
          <cell r="BR12">
            <v>0</v>
          </cell>
          <cell r="BS12">
            <v>4855.3900000000003</v>
          </cell>
          <cell r="BW12">
            <v>1250.17</v>
          </cell>
          <cell r="BZ12">
            <v>3605.22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P12" t="str">
            <v>GONZALEZ</v>
          </cell>
          <cell r="CQ12" t="str">
            <v>RODRIGUEZ</v>
          </cell>
          <cell r="CR12" t="str">
            <v>ANTONIO</v>
          </cell>
          <cell r="CU12" t="str">
            <v>BASE DIPUTADOS</v>
          </cell>
          <cell r="CV12">
            <v>8</v>
          </cell>
          <cell r="CW12" t="str">
            <v>BASE NIVEL 8</v>
          </cell>
          <cell r="CZ12" t="str">
            <v>Masculino</v>
          </cell>
          <cell r="DA12">
            <v>9432.36</v>
          </cell>
          <cell r="DD12">
            <v>11284.86</v>
          </cell>
          <cell r="DN12" t="b">
            <v>1</v>
          </cell>
        </row>
        <row r="13">
          <cell r="M13">
            <v>0</v>
          </cell>
          <cell r="T13">
            <v>0</v>
          </cell>
          <cell r="AA13">
            <v>6509.7</v>
          </cell>
          <cell r="AP13">
            <v>0</v>
          </cell>
          <cell r="AQ13">
            <v>0</v>
          </cell>
          <cell r="BE13">
            <v>0</v>
          </cell>
          <cell r="BM13">
            <v>520</v>
          </cell>
          <cell r="BQ13">
            <v>0</v>
          </cell>
          <cell r="BR13">
            <v>0</v>
          </cell>
          <cell r="BS13">
            <v>4741.57</v>
          </cell>
          <cell r="BW13">
            <v>1225.8900000000001</v>
          </cell>
          <cell r="BZ13">
            <v>3515.68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P13" t="str">
            <v>HERNANDEZ</v>
          </cell>
          <cell r="CQ13" t="str">
            <v>OCHOA</v>
          </cell>
          <cell r="CR13" t="str">
            <v>JULIETA</v>
          </cell>
          <cell r="CU13" t="str">
            <v>RECURSOS MATERIALES</v>
          </cell>
          <cell r="CV13">
            <v>9</v>
          </cell>
          <cell r="CW13" t="str">
            <v>BASE NIVEL 7</v>
          </cell>
          <cell r="CZ13" t="str">
            <v>Femenino</v>
          </cell>
          <cell r="DA13">
            <v>9242.67</v>
          </cell>
          <cell r="DD13">
            <v>11326.02</v>
          </cell>
          <cell r="DN13" t="b">
            <v>1</v>
          </cell>
        </row>
        <row r="14">
          <cell r="M14">
            <v>0</v>
          </cell>
          <cell r="T14">
            <v>0</v>
          </cell>
          <cell r="AA14">
            <v>5302.11</v>
          </cell>
          <cell r="AP14">
            <v>0</v>
          </cell>
          <cell r="AQ14">
            <v>0</v>
          </cell>
          <cell r="BE14">
            <v>0</v>
          </cell>
          <cell r="BM14">
            <v>520</v>
          </cell>
          <cell r="BQ14">
            <v>0</v>
          </cell>
          <cell r="BR14">
            <v>0</v>
          </cell>
          <cell r="BS14">
            <v>4122.88</v>
          </cell>
          <cell r="BW14">
            <v>1093.78</v>
          </cell>
          <cell r="BZ14">
            <v>3029.1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P14" t="str">
            <v>HERNANDEZ</v>
          </cell>
          <cell r="CQ14" t="str">
            <v>OCAÑA</v>
          </cell>
          <cell r="CR14" t="str">
            <v>NORMA</v>
          </cell>
          <cell r="CU14" t="str">
            <v>PRENSA Y RELACIONES PUBLICAS</v>
          </cell>
          <cell r="CV14">
            <v>9</v>
          </cell>
          <cell r="CW14" t="str">
            <v>BASE NIVEL 7</v>
          </cell>
          <cell r="CZ14" t="str">
            <v>Femenino</v>
          </cell>
          <cell r="DA14">
            <v>8211.51</v>
          </cell>
          <cell r="DD14">
            <v>9704.2200000000012</v>
          </cell>
          <cell r="DN14" t="b">
            <v>1</v>
          </cell>
        </row>
        <row r="15">
          <cell r="M15">
            <v>0</v>
          </cell>
          <cell r="T15">
            <v>0</v>
          </cell>
          <cell r="AA15">
            <v>5223.6499999999996</v>
          </cell>
          <cell r="AP15">
            <v>0</v>
          </cell>
          <cell r="AQ15">
            <v>0</v>
          </cell>
          <cell r="BE15">
            <v>0</v>
          </cell>
          <cell r="BM15">
            <v>520</v>
          </cell>
          <cell r="BQ15">
            <v>0</v>
          </cell>
          <cell r="BR15">
            <v>0</v>
          </cell>
          <cell r="BS15">
            <v>4071.95</v>
          </cell>
          <cell r="BW15">
            <v>1052.8900000000001</v>
          </cell>
          <cell r="BZ15">
            <v>3019.06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P15" t="str">
            <v>LEON</v>
          </cell>
          <cell r="CQ15" t="str">
            <v>JUAREZ</v>
          </cell>
          <cell r="CR15" t="str">
            <v>KARINA</v>
          </cell>
          <cell r="CU15" t="str">
            <v>JUNTA DE COORDINACION Y CONCERTACION POL</v>
          </cell>
          <cell r="CV15">
            <v>9</v>
          </cell>
          <cell r="CW15" t="str">
            <v>BASE NIVEL 7</v>
          </cell>
          <cell r="CZ15" t="str">
            <v>Femenino</v>
          </cell>
          <cell r="DA15">
            <v>8114.92</v>
          </cell>
          <cell r="DD15">
            <v>9547.2999999999993</v>
          </cell>
          <cell r="DN15" t="b">
            <v>1</v>
          </cell>
        </row>
        <row r="16">
          <cell r="M16">
            <v>0</v>
          </cell>
          <cell r="T16">
            <v>0</v>
          </cell>
          <cell r="AA16">
            <v>5269.05</v>
          </cell>
          <cell r="AP16">
            <v>0</v>
          </cell>
          <cell r="AQ16">
            <v>0</v>
          </cell>
          <cell r="BE16">
            <v>8750</v>
          </cell>
          <cell r="BM16">
            <v>520</v>
          </cell>
          <cell r="BQ16">
            <v>0</v>
          </cell>
          <cell r="BR16">
            <v>0</v>
          </cell>
          <cell r="BS16">
            <v>4097.66</v>
          </cell>
          <cell r="BW16">
            <v>1088.31</v>
          </cell>
          <cell r="BZ16">
            <v>3009.35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P16" t="str">
            <v>LOPEZ</v>
          </cell>
          <cell r="CQ16" t="str">
            <v>VASQUEZ</v>
          </cell>
          <cell r="CR16" t="str">
            <v>HERMILO</v>
          </cell>
          <cell r="CU16" t="str">
            <v>SERVICIOS GENERALES</v>
          </cell>
          <cell r="CV16">
            <v>9</v>
          </cell>
          <cell r="CW16" t="str">
            <v>BASE NIVEL 7</v>
          </cell>
          <cell r="CZ16" t="str">
            <v>Masculino</v>
          </cell>
          <cell r="DA16">
            <v>8169.48</v>
          </cell>
          <cell r="DD16">
            <v>9638.0999999999985</v>
          </cell>
          <cell r="DN16" t="b">
            <v>1</v>
          </cell>
        </row>
        <row r="17">
          <cell r="M17">
            <v>0</v>
          </cell>
          <cell r="T17">
            <v>0</v>
          </cell>
          <cell r="AA17">
            <v>4883.22</v>
          </cell>
          <cell r="AP17">
            <v>0</v>
          </cell>
          <cell r="AQ17">
            <v>0</v>
          </cell>
          <cell r="BE17">
            <v>8750</v>
          </cell>
          <cell r="BM17">
            <v>520</v>
          </cell>
          <cell r="BQ17">
            <v>0</v>
          </cell>
          <cell r="BR17">
            <v>0</v>
          </cell>
          <cell r="BS17">
            <v>5828.35</v>
          </cell>
          <cell r="BW17">
            <v>1458.07</v>
          </cell>
          <cell r="BZ17">
            <v>4370.28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P17" t="str">
            <v>MARTINEZ</v>
          </cell>
          <cell r="CQ17" t="str">
            <v>BENITEZ</v>
          </cell>
          <cell r="CR17" t="str">
            <v>ROCIO ALBERTINA</v>
          </cell>
          <cell r="CU17" t="str">
            <v>BASE DIPUTADOS</v>
          </cell>
          <cell r="CV17">
            <v>9</v>
          </cell>
          <cell r="CW17" t="str">
            <v>BASE NIVEL 7</v>
          </cell>
          <cell r="CZ17" t="str">
            <v>Femenino</v>
          </cell>
          <cell r="DA17">
            <v>11053.97</v>
          </cell>
          <cell r="DD17">
            <v>8866.4399999999987</v>
          </cell>
          <cell r="DN17" t="b">
            <v>1</v>
          </cell>
        </row>
        <row r="18">
          <cell r="M18">
            <v>0</v>
          </cell>
          <cell r="T18">
            <v>0</v>
          </cell>
          <cell r="AA18">
            <v>7001.02</v>
          </cell>
          <cell r="AP18">
            <v>0</v>
          </cell>
          <cell r="AQ18">
            <v>0</v>
          </cell>
          <cell r="BE18">
            <v>0</v>
          </cell>
          <cell r="BM18">
            <v>520</v>
          </cell>
          <cell r="BQ18">
            <v>0</v>
          </cell>
          <cell r="BR18">
            <v>0</v>
          </cell>
          <cell r="BS18">
            <v>4697.66</v>
          </cell>
          <cell r="BW18">
            <v>1216.47</v>
          </cell>
          <cell r="BZ18">
            <v>3481.19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P18" t="str">
            <v>MARTINEZ</v>
          </cell>
          <cell r="CQ18" t="str">
            <v>DIAZ</v>
          </cell>
          <cell r="CR18" t="str">
            <v>MA. EUGENIA</v>
          </cell>
          <cell r="CU18" t="str">
            <v>BASE DIPUTADOS</v>
          </cell>
          <cell r="CV18">
            <v>9</v>
          </cell>
          <cell r="CW18" t="str">
            <v>BASE NIVEL 7</v>
          </cell>
          <cell r="CZ18" t="str">
            <v>Femenino</v>
          </cell>
          <cell r="DA18">
            <v>9169.48</v>
          </cell>
          <cell r="DD18">
            <v>13102.039999999999</v>
          </cell>
          <cell r="DN18" t="b">
            <v>1</v>
          </cell>
        </row>
        <row r="19">
          <cell r="M19">
            <v>0</v>
          </cell>
          <cell r="T19">
            <v>0</v>
          </cell>
          <cell r="AA19">
            <v>7657.52</v>
          </cell>
          <cell r="AP19">
            <v>0</v>
          </cell>
          <cell r="AQ19">
            <v>0</v>
          </cell>
          <cell r="BE19">
            <v>0</v>
          </cell>
          <cell r="BM19">
            <v>520</v>
          </cell>
          <cell r="BQ19">
            <v>0</v>
          </cell>
          <cell r="BR19">
            <v>0</v>
          </cell>
          <cell r="BS19">
            <v>4880.8599999999997</v>
          </cell>
          <cell r="BW19">
            <v>1255.7</v>
          </cell>
          <cell r="BZ19">
            <v>3625.16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P19" t="str">
            <v>MENESES</v>
          </cell>
          <cell r="CQ19" t="str">
            <v>JUAREZ</v>
          </cell>
          <cell r="CR19" t="str">
            <v>CONCEPCION</v>
          </cell>
          <cell r="CU19" t="str">
            <v>VIGILANCIA</v>
          </cell>
          <cell r="CV19">
            <v>8</v>
          </cell>
          <cell r="CW19" t="str">
            <v>BASE NIVEL 8</v>
          </cell>
          <cell r="CZ19" t="str">
            <v>Masculino</v>
          </cell>
          <cell r="DA19">
            <v>9474.81</v>
          </cell>
          <cell r="DD19">
            <v>14415.039999999999</v>
          </cell>
          <cell r="DN19" t="b">
            <v>1</v>
          </cell>
        </row>
        <row r="20">
          <cell r="M20">
            <v>0</v>
          </cell>
          <cell r="T20">
            <v>0</v>
          </cell>
          <cell r="AA20">
            <v>5235.3599999999997</v>
          </cell>
          <cell r="AP20">
            <v>0</v>
          </cell>
          <cell r="AQ20">
            <v>0</v>
          </cell>
          <cell r="BE20">
            <v>0</v>
          </cell>
          <cell r="BM20">
            <v>520</v>
          </cell>
          <cell r="BQ20">
            <v>0</v>
          </cell>
          <cell r="BR20">
            <v>0</v>
          </cell>
          <cell r="BS20">
            <v>4071.95</v>
          </cell>
          <cell r="BW20">
            <v>1082.9000000000001</v>
          </cell>
          <cell r="BZ20">
            <v>2989.05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P20" t="str">
            <v>MENESES</v>
          </cell>
          <cell r="CQ20" t="str">
            <v>MARTINEZ</v>
          </cell>
          <cell r="CR20" t="str">
            <v>VICTOR MANUEL</v>
          </cell>
          <cell r="CU20" t="str">
            <v>PRENSA Y RELACIONES PUBLICAS</v>
          </cell>
          <cell r="CV20">
            <v>9</v>
          </cell>
          <cell r="CW20" t="str">
            <v>BASE NIVEL 7</v>
          </cell>
          <cell r="CZ20" t="str">
            <v>Masculino</v>
          </cell>
          <cell r="DA20">
            <v>8126.63</v>
          </cell>
          <cell r="DD20">
            <v>8370.7200000000012</v>
          </cell>
          <cell r="DN20" t="b">
            <v>1</v>
          </cell>
        </row>
        <row r="21">
          <cell r="M21">
            <v>0</v>
          </cell>
          <cell r="T21">
            <v>0</v>
          </cell>
          <cell r="AA21">
            <v>5571.9</v>
          </cell>
          <cell r="AP21">
            <v>0</v>
          </cell>
          <cell r="AQ21">
            <v>0</v>
          </cell>
          <cell r="BE21">
            <v>0</v>
          </cell>
          <cell r="BM21">
            <v>520</v>
          </cell>
          <cell r="BQ21">
            <v>0</v>
          </cell>
          <cell r="BR21">
            <v>0</v>
          </cell>
          <cell r="BS21">
            <v>4337.66</v>
          </cell>
          <cell r="BW21">
            <v>1109.55</v>
          </cell>
          <cell r="BZ21">
            <v>3228.11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P21" t="str">
            <v>MENESES</v>
          </cell>
          <cell r="CQ21" t="str">
            <v>TEXIS</v>
          </cell>
          <cell r="CR21" t="str">
            <v>JOVITA</v>
          </cell>
          <cell r="CU21" t="str">
            <v>BASE DIPUTADOS</v>
          </cell>
          <cell r="CV21">
            <v>9</v>
          </cell>
          <cell r="CW21" t="str">
            <v>BASE NIVEL 7</v>
          </cell>
          <cell r="CZ21" t="str">
            <v>Femenino</v>
          </cell>
          <cell r="DA21">
            <v>8557.77</v>
          </cell>
          <cell r="DD21">
            <v>10243.800000000001</v>
          </cell>
          <cell r="DN21" t="b">
            <v>1</v>
          </cell>
        </row>
        <row r="22">
          <cell r="M22">
            <v>0</v>
          </cell>
          <cell r="T22">
            <v>0</v>
          </cell>
          <cell r="AA22">
            <v>5445.32</v>
          </cell>
          <cell r="AP22">
            <v>0</v>
          </cell>
          <cell r="AQ22">
            <v>0</v>
          </cell>
          <cell r="BE22">
            <v>0</v>
          </cell>
          <cell r="BM22">
            <v>520</v>
          </cell>
          <cell r="BQ22">
            <v>0</v>
          </cell>
          <cell r="BR22">
            <v>0</v>
          </cell>
          <cell r="BS22">
            <v>4422.88</v>
          </cell>
          <cell r="BW22">
            <v>1157.8599999999999</v>
          </cell>
          <cell r="BZ22">
            <v>3265.02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P22" t="str">
            <v>MELENDEZ</v>
          </cell>
          <cell r="CQ22" t="str">
            <v>ZITLALPOPOCA</v>
          </cell>
          <cell r="CR22" t="str">
            <v>MARIBEL</v>
          </cell>
          <cell r="CU22" t="str">
            <v>SECRETARIA PARLAMENTARIA</v>
          </cell>
          <cell r="CV22">
            <v>9</v>
          </cell>
          <cell r="CW22" t="str">
            <v>BASE NIVEL 7</v>
          </cell>
          <cell r="CZ22" t="str">
            <v>Femenino</v>
          </cell>
          <cell r="DA22">
            <v>8711.51</v>
          </cell>
          <cell r="DD22">
            <v>9990.64</v>
          </cell>
          <cell r="DN22" t="b">
            <v>1</v>
          </cell>
        </row>
        <row r="23">
          <cell r="M23">
            <v>0</v>
          </cell>
          <cell r="T23">
            <v>0</v>
          </cell>
          <cell r="AA23">
            <v>7136.94</v>
          </cell>
          <cell r="AP23">
            <v>0</v>
          </cell>
          <cell r="AQ23">
            <v>0</v>
          </cell>
          <cell r="BE23">
            <v>5300</v>
          </cell>
          <cell r="BM23">
            <v>520</v>
          </cell>
          <cell r="BQ23">
            <v>0</v>
          </cell>
          <cell r="BR23">
            <v>0</v>
          </cell>
          <cell r="BS23">
            <v>5837.15</v>
          </cell>
          <cell r="BW23">
            <v>1370.13</v>
          </cell>
          <cell r="BZ23">
            <v>4467.0200000000004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P23" t="str">
            <v>MORENO</v>
          </cell>
          <cell r="CQ23" t="str">
            <v>MONTES</v>
          </cell>
          <cell r="CR23" t="str">
            <v>SAULO</v>
          </cell>
          <cell r="CU23" t="str">
            <v>MANTENIMIENTO</v>
          </cell>
          <cell r="CV23">
            <v>9</v>
          </cell>
          <cell r="CW23" t="str">
            <v>BASE NIVEL 7</v>
          </cell>
          <cell r="CZ23" t="str">
            <v>Masculino</v>
          </cell>
          <cell r="DA23">
            <v>11068.63</v>
          </cell>
          <cell r="DD23">
            <v>10022.079999999998</v>
          </cell>
          <cell r="DN23" t="b">
            <v>1</v>
          </cell>
        </row>
        <row r="24">
          <cell r="M24">
            <v>0</v>
          </cell>
          <cell r="T24">
            <v>0</v>
          </cell>
          <cell r="AA24">
            <v>6459</v>
          </cell>
          <cell r="AP24">
            <v>0</v>
          </cell>
          <cell r="AQ24">
            <v>0</v>
          </cell>
          <cell r="BE24">
            <v>0</v>
          </cell>
          <cell r="BM24">
            <v>520</v>
          </cell>
          <cell r="BQ24">
            <v>0</v>
          </cell>
          <cell r="BR24">
            <v>0</v>
          </cell>
          <cell r="BS24">
            <v>4097.66</v>
          </cell>
          <cell r="BW24">
            <v>1088.31</v>
          </cell>
          <cell r="BZ24">
            <v>3009.35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P24" t="str">
            <v>ORDOÑEZ</v>
          </cell>
          <cell r="CQ24" t="str">
            <v>ZARATE</v>
          </cell>
          <cell r="CR24" t="str">
            <v>MARIA ISABEL</v>
          </cell>
          <cell r="CU24" t="str">
            <v>PRENSA Y RELACIONES PUBLICAS</v>
          </cell>
          <cell r="CV24">
            <v>9</v>
          </cell>
          <cell r="CW24" t="str">
            <v>BASE NIVEL 7</v>
          </cell>
          <cell r="CZ24" t="str">
            <v>Femenino</v>
          </cell>
          <cell r="DA24">
            <v>8169.48</v>
          </cell>
          <cell r="DD24">
            <v>12018</v>
          </cell>
          <cell r="DN24" t="b">
            <v>1</v>
          </cell>
        </row>
        <row r="25">
          <cell r="M25">
            <v>0</v>
          </cell>
          <cell r="T25">
            <v>0</v>
          </cell>
          <cell r="AA25">
            <v>4893.71</v>
          </cell>
          <cell r="AP25">
            <v>0</v>
          </cell>
          <cell r="AQ25">
            <v>0</v>
          </cell>
          <cell r="BE25">
            <v>0</v>
          </cell>
          <cell r="BM25">
            <v>520</v>
          </cell>
          <cell r="BQ25">
            <v>0</v>
          </cell>
          <cell r="BR25">
            <v>0</v>
          </cell>
          <cell r="BS25">
            <v>4122.88</v>
          </cell>
          <cell r="BW25">
            <v>1063.77</v>
          </cell>
          <cell r="BZ25">
            <v>3059.11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P25" t="str">
            <v>PAUL</v>
          </cell>
          <cell r="CQ25" t="str">
            <v>FLORES</v>
          </cell>
          <cell r="CR25" t="str">
            <v>VICTOR BENITO</v>
          </cell>
          <cell r="CU25" t="str">
            <v>SERVICIOS GENERALES</v>
          </cell>
          <cell r="CV25">
            <v>9</v>
          </cell>
          <cell r="CW25" t="str">
            <v>BASE NIVEL 7</v>
          </cell>
          <cell r="CZ25" t="str">
            <v>Masculino</v>
          </cell>
          <cell r="DA25">
            <v>8199.7999999999993</v>
          </cell>
          <cell r="DD25">
            <v>9680.7999999999993</v>
          </cell>
          <cell r="DN25" t="b">
            <v>1</v>
          </cell>
        </row>
        <row r="26">
          <cell r="M26">
            <v>0</v>
          </cell>
          <cell r="T26">
            <v>0</v>
          </cell>
          <cell r="AA26">
            <v>9596.08</v>
          </cell>
          <cell r="AP26">
            <v>0</v>
          </cell>
          <cell r="AQ26">
            <v>0</v>
          </cell>
          <cell r="BE26">
            <v>0</v>
          </cell>
          <cell r="BM26">
            <v>520</v>
          </cell>
          <cell r="BQ26">
            <v>0</v>
          </cell>
          <cell r="BR26">
            <v>0</v>
          </cell>
          <cell r="BS26">
            <v>6077.12</v>
          </cell>
          <cell r="BW26">
            <v>1511.21</v>
          </cell>
          <cell r="BZ26">
            <v>4565.91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P26" t="str">
            <v>PADILLA</v>
          </cell>
          <cell r="CQ26" t="str">
            <v>MORALES</v>
          </cell>
          <cell r="CR26" t="str">
            <v>MARIBEL</v>
          </cell>
          <cell r="CU26" t="str">
            <v>BASE DIPUTADOS</v>
          </cell>
          <cell r="CV26">
            <v>8</v>
          </cell>
          <cell r="CW26" t="str">
            <v>BASE NIVEL 8</v>
          </cell>
          <cell r="CZ26" t="str">
            <v>Femenino</v>
          </cell>
          <cell r="DA26">
            <v>12500</v>
          </cell>
          <cell r="DD26">
            <v>18292.16</v>
          </cell>
          <cell r="DN26" t="b">
            <v>1</v>
          </cell>
        </row>
        <row r="27">
          <cell r="M27">
            <v>0</v>
          </cell>
          <cell r="T27">
            <v>0</v>
          </cell>
          <cell r="AA27">
            <v>4375.47</v>
          </cell>
          <cell r="AP27">
            <v>0</v>
          </cell>
          <cell r="AQ27">
            <v>0</v>
          </cell>
          <cell r="BE27">
            <v>0</v>
          </cell>
          <cell r="BM27">
            <v>520</v>
          </cell>
          <cell r="BQ27">
            <v>0</v>
          </cell>
          <cell r="BR27">
            <v>0</v>
          </cell>
          <cell r="BS27">
            <v>4964.92</v>
          </cell>
          <cell r="BW27">
            <v>1175.45</v>
          </cell>
          <cell r="BZ27">
            <v>3789.47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P27" t="str">
            <v>ROLDAN</v>
          </cell>
          <cell r="CQ27" t="str">
            <v>LEZAMA</v>
          </cell>
          <cell r="CR27" t="str">
            <v>SILVIA</v>
          </cell>
          <cell r="CU27" t="str">
            <v>SERVICIOS GENERALES</v>
          </cell>
          <cell r="CV27">
            <v>8</v>
          </cell>
          <cell r="CW27" t="str">
            <v>BASE NIVEL 8</v>
          </cell>
          <cell r="CZ27" t="str">
            <v>Femenino</v>
          </cell>
          <cell r="DA27">
            <v>9579.1299999999992</v>
          </cell>
          <cell r="DD27">
            <v>5744.0399999999991</v>
          </cell>
          <cell r="DN27" t="b">
            <v>1</v>
          </cell>
        </row>
        <row r="28">
          <cell r="M28">
            <v>0</v>
          </cell>
          <cell r="T28">
            <v>0</v>
          </cell>
          <cell r="AA28">
            <v>7343.36</v>
          </cell>
          <cell r="AP28">
            <v>0</v>
          </cell>
          <cell r="AQ28">
            <v>0</v>
          </cell>
          <cell r="BE28">
            <v>0</v>
          </cell>
          <cell r="BM28">
            <v>520</v>
          </cell>
          <cell r="BQ28">
            <v>0</v>
          </cell>
          <cell r="BR28">
            <v>0</v>
          </cell>
          <cell r="BS28">
            <v>6223.54</v>
          </cell>
          <cell r="BW28">
            <v>1559.94</v>
          </cell>
          <cell r="BZ28">
            <v>4663.6000000000004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P28" t="str">
            <v>SANCHEZ</v>
          </cell>
          <cell r="CQ28" t="str">
            <v>FLORES</v>
          </cell>
          <cell r="CR28" t="str">
            <v>ROSA MARIA</v>
          </cell>
          <cell r="CU28" t="str">
            <v>RECURSOS MATERIALES</v>
          </cell>
          <cell r="CV28">
            <v>8</v>
          </cell>
          <cell r="CW28" t="str">
            <v>BASE NIVEL 8</v>
          </cell>
          <cell r="CZ28" t="str">
            <v>Femenino</v>
          </cell>
          <cell r="DA28">
            <v>11712.62</v>
          </cell>
          <cell r="DD28">
            <v>13786.720000000001</v>
          </cell>
          <cell r="DN28" t="b">
            <v>1</v>
          </cell>
        </row>
        <row r="29">
          <cell r="M29">
            <v>0</v>
          </cell>
          <cell r="T29">
            <v>0</v>
          </cell>
          <cell r="AA29">
            <v>6658.49</v>
          </cell>
          <cell r="AP29">
            <v>0</v>
          </cell>
          <cell r="AQ29">
            <v>0</v>
          </cell>
          <cell r="BE29">
            <v>0</v>
          </cell>
          <cell r="BM29">
            <v>520</v>
          </cell>
          <cell r="BQ29">
            <v>0</v>
          </cell>
          <cell r="BR29">
            <v>0</v>
          </cell>
          <cell r="BS29">
            <v>4097.66</v>
          </cell>
          <cell r="BW29">
            <v>1088.31</v>
          </cell>
          <cell r="BZ29">
            <v>3009.35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P29" t="str">
            <v>SANLUIS</v>
          </cell>
          <cell r="CQ29" t="str">
            <v>HERNANDEZ</v>
          </cell>
          <cell r="CR29" t="str">
            <v>HORTENSIA</v>
          </cell>
          <cell r="CU29" t="str">
            <v>ENFERMERIA</v>
          </cell>
          <cell r="CV29">
            <v>9</v>
          </cell>
          <cell r="CW29" t="str">
            <v>BASE NIVEL 7</v>
          </cell>
          <cell r="CZ29" t="str">
            <v>Femenino</v>
          </cell>
          <cell r="DA29">
            <v>8169.48</v>
          </cell>
          <cell r="DD29">
            <v>12416.98</v>
          </cell>
          <cell r="DN29" t="b">
            <v>1</v>
          </cell>
        </row>
        <row r="30">
          <cell r="M30">
            <v>0</v>
          </cell>
          <cell r="T30">
            <v>0</v>
          </cell>
          <cell r="AA30">
            <v>6646.78</v>
          </cell>
          <cell r="AP30">
            <v>0</v>
          </cell>
          <cell r="AQ30">
            <v>0</v>
          </cell>
          <cell r="BE30">
            <v>0</v>
          </cell>
          <cell r="BM30">
            <v>520</v>
          </cell>
          <cell r="BQ30">
            <v>0</v>
          </cell>
          <cell r="BR30">
            <v>0</v>
          </cell>
          <cell r="BS30">
            <v>4097.66</v>
          </cell>
          <cell r="BW30">
            <v>1058.29</v>
          </cell>
          <cell r="BZ30">
            <v>3039.37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P30" t="str">
            <v>SANTACRUZ</v>
          </cell>
          <cell r="CQ30" t="str">
            <v>NAVA</v>
          </cell>
          <cell r="CR30" t="str">
            <v>JOSE FABRICIO</v>
          </cell>
          <cell r="CU30" t="str">
            <v>SECRETARIA PARLAMENTARIA</v>
          </cell>
          <cell r="CV30">
            <v>9</v>
          </cell>
          <cell r="CW30" t="str">
            <v>BASE NIVEL 7</v>
          </cell>
          <cell r="CZ30" t="str">
            <v>Masculino</v>
          </cell>
          <cell r="DA30">
            <v>8157.77</v>
          </cell>
          <cell r="DD30">
            <v>12393.560000000001</v>
          </cell>
          <cell r="DN30" t="b">
            <v>1</v>
          </cell>
        </row>
        <row r="31">
          <cell r="M31">
            <v>0</v>
          </cell>
          <cell r="T31">
            <v>0</v>
          </cell>
          <cell r="AA31">
            <v>3531.49</v>
          </cell>
          <cell r="AP31">
            <v>0</v>
          </cell>
          <cell r="AQ31">
            <v>0</v>
          </cell>
          <cell r="BE31">
            <v>0</v>
          </cell>
          <cell r="BM31">
            <v>520</v>
          </cell>
          <cell r="BQ31">
            <v>0</v>
          </cell>
          <cell r="BR31">
            <v>0</v>
          </cell>
          <cell r="BS31">
            <v>5352.64</v>
          </cell>
          <cell r="BW31">
            <v>1356.4</v>
          </cell>
          <cell r="BZ31">
            <v>3996.24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P31" t="str">
            <v>SEGUNDO</v>
          </cell>
          <cell r="CQ31" t="str">
            <v>YESCAS</v>
          </cell>
          <cell r="CR31" t="str">
            <v>FRANCISCA</v>
          </cell>
          <cell r="CU31" t="str">
            <v>SECRETARIA PARLAMENTARIA</v>
          </cell>
          <cell r="CV31">
            <v>8</v>
          </cell>
          <cell r="CW31" t="str">
            <v>BASE NIVEL 8</v>
          </cell>
          <cell r="CZ31" t="str">
            <v>Femenino</v>
          </cell>
          <cell r="DA31">
            <v>10261.11</v>
          </cell>
          <cell r="DD31">
            <v>6162.9800000000014</v>
          </cell>
          <cell r="DN31" t="b">
            <v>1</v>
          </cell>
        </row>
        <row r="32">
          <cell r="M32">
            <v>0</v>
          </cell>
          <cell r="T32">
            <v>0</v>
          </cell>
          <cell r="AA32">
            <v>3280.65</v>
          </cell>
          <cell r="AP32">
            <v>0</v>
          </cell>
          <cell r="AQ32">
            <v>0</v>
          </cell>
          <cell r="BE32">
            <v>0</v>
          </cell>
          <cell r="BM32">
            <v>520</v>
          </cell>
          <cell r="BQ32">
            <v>0</v>
          </cell>
          <cell r="BR32">
            <v>0</v>
          </cell>
          <cell r="BS32">
            <v>5297.66</v>
          </cell>
          <cell r="BW32">
            <v>2923.78</v>
          </cell>
          <cell r="BZ32">
            <v>2373.88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P32" t="str">
            <v>VERGARA</v>
          </cell>
          <cell r="CQ32" t="str">
            <v>RAMIREZ</v>
          </cell>
          <cell r="CR32" t="str">
            <v>RAUL</v>
          </cell>
          <cell r="CU32" t="str">
            <v>VIGILANCIA</v>
          </cell>
          <cell r="CV32">
            <v>9</v>
          </cell>
          <cell r="CW32" t="str">
            <v>BASE NIVEL 7</v>
          </cell>
          <cell r="CZ32" t="str">
            <v>Masculino</v>
          </cell>
          <cell r="DA32">
            <v>10165.52</v>
          </cell>
          <cell r="DD32">
            <v>5661.3000000000011</v>
          </cell>
          <cell r="DN32" t="b">
            <v>1</v>
          </cell>
        </row>
        <row r="33">
          <cell r="M33">
            <v>0</v>
          </cell>
          <cell r="T33">
            <v>0</v>
          </cell>
          <cell r="AA33">
            <v>7893.64</v>
          </cell>
          <cell r="AP33">
            <v>0</v>
          </cell>
          <cell r="AQ33">
            <v>0</v>
          </cell>
          <cell r="BE33">
            <v>0</v>
          </cell>
          <cell r="BM33">
            <v>520</v>
          </cell>
          <cell r="BQ33">
            <v>0</v>
          </cell>
          <cell r="BR33">
            <v>0</v>
          </cell>
          <cell r="BS33">
            <v>6544.46</v>
          </cell>
          <cell r="BW33">
            <v>1975.55</v>
          </cell>
          <cell r="BZ33">
            <v>4568.91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P33" t="str">
            <v>CORONA</v>
          </cell>
          <cell r="CQ33" t="str">
            <v>PEREZ</v>
          </cell>
          <cell r="CR33" t="str">
            <v>ALFREDO</v>
          </cell>
          <cell r="CU33" t="str">
            <v>SERVICIOS GENERALES</v>
          </cell>
          <cell r="CV33">
            <v>8</v>
          </cell>
          <cell r="CW33" t="str">
            <v>BASE NIVEL 8</v>
          </cell>
          <cell r="CZ33" t="str">
            <v>Masculino</v>
          </cell>
          <cell r="DA33">
            <v>12318.93</v>
          </cell>
          <cell r="DD33">
            <v>14887.28</v>
          </cell>
          <cell r="DN33" t="b">
            <v>1</v>
          </cell>
        </row>
        <row r="34">
          <cell r="M34">
            <v>0</v>
          </cell>
          <cell r="T34">
            <v>0</v>
          </cell>
          <cell r="AA34">
            <v>0</v>
          </cell>
          <cell r="AP34">
            <v>0</v>
          </cell>
          <cell r="AQ34">
            <v>0</v>
          </cell>
          <cell r="BE34">
            <v>0</v>
          </cell>
          <cell r="BM34">
            <v>0</v>
          </cell>
          <cell r="BQ34">
            <v>0</v>
          </cell>
          <cell r="BR34">
            <v>0</v>
          </cell>
          <cell r="BS34">
            <v>0</v>
          </cell>
          <cell r="BW34">
            <v>0</v>
          </cell>
          <cell r="BZ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P34" t="str">
            <v>FLORES</v>
          </cell>
          <cell r="CQ34" t="str">
            <v>ROMANO</v>
          </cell>
          <cell r="CR34" t="str">
            <v>PAOLA</v>
          </cell>
          <cell r="CU34" t="e">
            <v>#N/A</v>
          </cell>
          <cell r="CV34" t="str">
            <v/>
          </cell>
          <cell r="CW34" t="e">
            <v>#N/A</v>
          </cell>
          <cell r="CZ34" t="str">
            <v>Femenino</v>
          </cell>
          <cell r="DA34">
            <v>0</v>
          </cell>
          <cell r="DD34">
            <v>0</v>
          </cell>
          <cell r="DN34" t="b">
            <v>1</v>
          </cell>
        </row>
        <row r="35">
          <cell r="M35">
            <v>0</v>
          </cell>
          <cell r="T35">
            <v>0</v>
          </cell>
          <cell r="AA35">
            <v>2526.4499999999998</v>
          </cell>
          <cell r="AP35">
            <v>0</v>
          </cell>
          <cell r="AQ35">
            <v>0</v>
          </cell>
          <cell r="BE35">
            <v>0</v>
          </cell>
          <cell r="BM35">
            <v>520</v>
          </cell>
          <cell r="BQ35">
            <v>0</v>
          </cell>
          <cell r="BR35">
            <v>0</v>
          </cell>
          <cell r="BS35">
            <v>5328.26</v>
          </cell>
          <cell r="BW35">
            <v>1351.21</v>
          </cell>
          <cell r="BZ35">
            <v>3977.05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P35" t="str">
            <v>JUAREZ</v>
          </cell>
          <cell r="CQ35" t="str">
            <v>JUAREZ</v>
          </cell>
          <cell r="CR35" t="str">
            <v>ELIZABETH</v>
          </cell>
          <cell r="CU35" t="str">
            <v>COMISION DE FINANZAS Y FISCALIZACIÓN</v>
          </cell>
          <cell r="CV35">
            <v>9</v>
          </cell>
          <cell r="CW35" t="str">
            <v>BASE NIVEL 7</v>
          </cell>
          <cell r="CZ35" t="str">
            <v>Femenino</v>
          </cell>
          <cell r="DA35">
            <v>10220.48</v>
          </cell>
          <cell r="DD35">
            <v>4152.8999999999996</v>
          </cell>
          <cell r="DN35" t="b">
            <v>1</v>
          </cell>
        </row>
        <row r="36">
          <cell r="M36">
            <v>0</v>
          </cell>
          <cell r="T36">
            <v>0</v>
          </cell>
          <cell r="AA36">
            <v>5775.21</v>
          </cell>
          <cell r="AP36">
            <v>0</v>
          </cell>
          <cell r="AQ36">
            <v>0</v>
          </cell>
          <cell r="BE36">
            <v>0</v>
          </cell>
          <cell r="BM36">
            <v>520</v>
          </cell>
          <cell r="BQ36">
            <v>0</v>
          </cell>
          <cell r="BR36">
            <v>0</v>
          </cell>
          <cell r="BS36">
            <v>4429.16</v>
          </cell>
          <cell r="BW36">
            <v>1067.45</v>
          </cell>
          <cell r="BZ36">
            <v>3361.71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P36" t="str">
            <v>LOPEZ</v>
          </cell>
          <cell r="CQ36" t="str">
            <v>MUÑOZ</v>
          </cell>
          <cell r="CR36" t="str">
            <v>ANA MARIA</v>
          </cell>
          <cell r="CU36" t="str">
            <v>SECRETARIA PARLAMENTARIA</v>
          </cell>
          <cell r="CV36">
            <v>9</v>
          </cell>
          <cell r="CW36" t="str">
            <v>BASE NIVEL 7</v>
          </cell>
          <cell r="CZ36" t="str">
            <v>Femenino</v>
          </cell>
          <cell r="DA36">
            <v>8686.2000000000007</v>
          </cell>
          <cell r="DD36">
            <v>13214.400000000001</v>
          </cell>
          <cell r="DN36" t="b">
            <v>1</v>
          </cell>
        </row>
        <row r="37">
          <cell r="M37">
            <v>0</v>
          </cell>
          <cell r="T37">
            <v>0</v>
          </cell>
          <cell r="AA37">
            <v>4068.37</v>
          </cell>
          <cell r="AP37">
            <v>0</v>
          </cell>
          <cell r="AQ37">
            <v>0</v>
          </cell>
          <cell r="BE37">
            <v>0</v>
          </cell>
          <cell r="BM37">
            <v>520</v>
          </cell>
          <cell r="BQ37">
            <v>0</v>
          </cell>
          <cell r="BR37">
            <v>0</v>
          </cell>
          <cell r="BS37">
            <v>4097.66</v>
          </cell>
          <cell r="BW37">
            <v>1088.31</v>
          </cell>
          <cell r="BZ37">
            <v>3009.35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P37" t="str">
            <v>MORALES</v>
          </cell>
          <cell r="CQ37" t="str">
            <v>TLILAYATZI</v>
          </cell>
          <cell r="CR37" t="str">
            <v>PATRICIA</v>
          </cell>
          <cell r="CU37" t="str">
            <v>COMISION DE PUNTOS CONSTITUCIONALES</v>
          </cell>
          <cell r="CV37">
            <v>9</v>
          </cell>
          <cell r="CW37" t="str">
            <v>BASE NIVEL 7</v>
          </cell>
          <cell r="CZ37" t="str">
            <v>Femenino</v>
          </cell>
          <cell r="DA37">
            <v>8169.48</v>
          </cell>
          <cell r="DD37">
            <v>7236.74</v>
          </cell>
          <cell r="DN37" t="b">
            <v>1</v>
          </cell>
        </row>
        <row r="38">
          <cell r="M38">
            <v>0</v>
          </cell>
          <cell r="T38">
            <v>0</v>
          </cell>
          <cell r="AA38">
            <v>6131.94</v>
          </cell>
          <cell r="AP38">
            <v>0</v>
          </cell>
          <cell r="AQ38">
            <v>0</v>
          </cell>
          <cell r="BE38">
            <v>5300</v>
          </cell>
          <cell r="BM38">
            <v>520</v>
          </cell>
          <cell r="BQ38">
            <v>0</v>
          </cell>
          <cell r="BR38">
            <v>0</v>
          </cell>
          <cell r="BS38">
            <v>4764.95</v>
          </cell>
          <cell r="BW38">
            <v>1200.8900000000001</v>
          </cell>
          <cell r="BZ38">
            <v>3564.06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P38" t="str">
            <v>PEREZ</v>
          </cell>
          <cell r="CQ38" t="str">
            <v>LOPEZ</v>
          </cell>
          <cell r="CR38" t="str">
            <v>ALEJANDRO</v>
          </cell>
          <cell r="CU38" t="str">
            <v>SITE SECRETARIA ADMINISTRATIVA</v>
          </cell>
          <cell r="CV38">
            <v>9</v>
          </cell>
          <cell r="CW38" t="str">
            <v>BASE NIVEL 7</v>
          </cell>
          <cell r="CZ38" t="str">
            <v>Masculino</v>
          </cell>
          <cell r="DA38">
            <v>9269.92</v>
          </cell>
          <cell r="DD38">
            <v>11363.880000000001</v>
          </cell>
          <cell r="DN38" t="b">
            <v>1</v>
          </cell>
        </row>
        <row r="39">
          <cell r="M39">
            <v>0</v>
          </cell>
          <cell r="T39">
            <v>0</v>
          </cell>
          <cell r="AA39">
            <v>4993.46</v>
          </cell>
          <cell r="AP39">
            <v>0</v>
          </cell>
          <cell r="AQ39">
            <v>0</v>
          </cell>
          <cell r="BE39">
            <v>0</v>
          </cell>
          <cell r="BM39">
            <v>520</v>
          </cell>
          <cell r="BQ39">
            <v>0</v>
          </cell>
          <cell r="BR39">
            <v>0</v>
          </cell>
          <cell r="BS39">
            <v>5416.91</v>
          </cell>
          <cell r="BW39">
            <v>1370.13</v>
          </cell>
          <cell r="BZ39">
            <v>4046.78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P39" t="str">
            <v>MORALES</v>
          </cell>
          <cell r="CQ39" t="str">
            <v>MELLADO</v>
          </cell>
          <cell r="CR39" t="str">
            <v>MIRIAM</v>
          </cell>
          <cell r="CU39" t="str">
            <v>BASE DIPUTADOS</v>
          </cell>
          <cell r="CV39">
            <v>9</v>
          </cell>
          <cell r="CW39" t="str">
            <v>BASE NIVEL 7</v>
          </cell>
          <cell r="CZ39" t="str">
            <v>Femenino</v>
          </cell>
          <cell r="DA39">
            <v>10368.23</v>
          </cell>
          <cell r="DD39">
            <v>9086.9199999999983</v>
          </cell>
          <cell r="DN39" t="b">
            <v>1</v>
          </cell>
        </row>
        <row r="40">
          <cell r="M40">
            <v>0</v>
          </cell>
          <cell r="T40">
            <v>0</v>
          </cell>
          <cell r="AA40">
            <v>4843.7700000000004</v>
          </cell>
          <cell r="AP40">
            <v>0</v>
          </cell>
          <cell r="AQ40">
            <v>0</v>
          </cell>
          <cell r="BE40">
            <v>0</v>
          </cell>
          <cell r="BM40">
            <v>520</v>
          </cell>
          <cell r="BQ40">
            <v>0</v>
          </cell>
          <cell r="BR40">
            <v>0</v>
          </cell>
          <cell r="BS40">
            <v>4028.21</v>
          </cell>
          <cell r="BW40">
            <v>981.83</v>
          </cell>
          <cell r="BZ40">
            <v>3046.38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P40" t="str">
            <v>ZEMPOALTECA</v>
          </cell>
          <cell r="CQ40" t="str">
            <v>PEREZ</v>
          </cell>
          <cell r="CR40" t="str">
            <v>ELOINA</v>
          </cell>
          <cell r="CU40" t="str">
            <v>SECRETARIA PARLAMENTARIA</v>
          </cell>
          <cell r="CV40">
            <v>9</v>
          </cell>
          <cell r="CW40" t="str">
            <v>BASE NIVEL 7</v>
          </cell>
          <cell r="CZ40" t="str">
            <v>Femenino</v>
          </cell>
          <cell r="DA40">
            <v>8017.95</v>
          </cell>
          <cell r="DD40">
            <v>8787.5400000000009</v>
          </cell>
          <cell r="DN40" t="b">
            <v>1</v>
          </cell>
        </row>
        <row r="41">
          <cell r="M41">
            <v>0</v>
          </cell>
          <cell r="T41">
            <v>0</v>
          </cell>
          <cell r="AA41">
            <v>10503.36</v>
          </cell>
          <cell r="AP41">
            <v>0</v>
          </cell>
          <cell r="AQ41">
            <v>0</v>
          </cell>
          <cell r="BE41">
            <v>0</v>
          </cell>
          <cell r="BM41">
            <v>520</v>
          </cell>
          <cell r="BQ41">
            <v>0</v>
          </cell>
          <cell r="BR41">
            <v>0</v>
          </cell>
          <cell r="BS41">
            <v>7178.11</v>
          </cell>
          <cell r="BW41">
            <v>1922.92</v>
          </cell>
          <cell r="BZ41">
            <v>5255.19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P41" t="str">
            <v>MORALES</v>
          </cell>
          <cell r="CQ41" t="str">
            <v>MORALES</v>
          </cell>
          <cell r="CR41" t="str">
            <v>ANA MARIA</v>
          </cell>
          <cell r="CU41" t="str">
            <v>SECRETRARIA ADMINISTRATIVA</v>
          </cell>
          <cell r="CV41">
            <v>8</v>
          </cell>
          <cell r="CW41" t="str">
            <v>BASE NIVEL 8</v>
          </cell>
          <cell r="CZ41" t="str">
            <v>Femenino</v>
          </cell>
          <cell r="DA41">
            <v>13303.56</v>
          </cell>
          <cell r="DD41">
            <v>20106.72</v>
          </cell>
          <cell r="DN41" t="b">
            <v>1</v>
          </cell>
        </row>
        <row r="42">
          <cell r="M42">
            <v>0</v>
          </cell>
          <cell r="T42">
            <v>0</v>
          </cell>
          <cell r="AA42">
            <v>5269.05</v>
          </cell>
          <cell r="AP42">
            <v>0</v>
          </cell>
          <cell r="AQ42">
            <v>0</v>
          </cell>
          <cell r="BE42">
            <v>0</v>
          </cell>
          <cell r="BM42">
            <v>520</v>
          </cell>
          <cell r="BQ42">
            <v>0</v>
          </cell>
          <cell r="BR42">
            <v>0</v>
          </cell>
          <cell r="BS42">
            <v>4097.66</v>
          </cell>
          <cell r="BW42">
            <v>1088.31</v>
          </cell>
          <cell r="BZ42">
            <v>3009.35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P42" t="str">
            <v>TAPIA</v>
          </cell>
          <cell r="CQ42" t="str">
            <v>LEON</v>
          </cell>
          <cell r="CR42" t="str">
            <v>SUSANA</v>
          </cell>
          <cell r="CU42" t="str">
            <v>COMISION DE PUNTOS CONSTITUCIONALES</v>
          </cell>
          <cell r="CV42">
            <v>9</v>
          </cell>
          <cell r="CW42" t="str">
            <v>BASE NIVEL 7</v>
          </cell>
          <cell r="CZ42" t="str">
            <v>Femenino</v>
          </cell>
          <cell r="DA42">
            <v>8169.48</v>
          </cell>
          <cell r="DD42">
            <v>9638.0999999999985</v>
          </cell>
          <cell r="DN42" t="b">
            <v>1</v>
          </cell>
        </row>
        <row r="43">
          <cell r="M43">
            <v>4867</v>
          </cell>
          <cell r="T43">
            <v>0</v>
          </cell>
          <cell r="AA43">
            <v>10652.16</v>
          </cell>
          <cell r="AP43">
            <v>0</v>
          </cell>
          <cell r="AQ43">
            <v>0</v>
          </cell>
          <cell r="BE43">
            <v>5300</v>
          </cell>
          <cell r="BM43">
            <v>520</v>
          </cell>
          <cell r="BQ43">
            <v>0</v>
          </cell>
          <cell r="BR43">
            <v>0</v>
          </cell>
          <cell r="BS43">
            <v>6112.3</v>
          </cell>
          <cell r="BW43">
            <v>6112.3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P43" t="str">
            <v>MARTINEZ</v>
          </cell>
          <cell r="CQ43" t="str">
            <v>SANCHEZ</v>
          </cell>
          <cell r="CR43" t="str">
            <v>MARICELA</v>
          </cell>
          <cell r="CU43" t="str">
            <v>SECRETARIA PARLAMENTARIA</v>
          </cell>
          <cell r="CV43">
            <v>9</v>
          </cell>
          <cell r="CW43" t="str">
            <v>BASE NIVEL 7</v>
          </cell>
          <cell r="CZ43" t="str">
            <v>Femenino</v>
          </cell>
          <cell r="DA43">
            <v>16394.22</v>
          </cell>
          <cell r="DD43">
            <v>20404.32</v>
          </cell>
          <cell r="DN43" t="b">
            <v>1</v>
          </cell>
        </row>
        <row r="44">
          <cell r="M44">
            <v>0</v>
          </cell>
          <cell r="T44">
            <v>0</v>
          </cell>
          <cell r="AA44">
            <v>7152.57</v>
          </cell>
          <cell r="AP44">
            <v>0</v>
          </cell>
          <cell r="AQ44">
            <v>0</v>
          </cell>
          <cell r="BE44">
            <v>0</v>
          </cell>
          <cell r="BM44">
            <v>520</v>
          </cell>
          <cell r="BQ44">
            <v>0</v>
          </cell>
          <cell r="BR44">
            <v>0</v>
          </cell>
          <cell r="BS44">
            <v>5543.66</v>
          </cell>
          <cell r="BW44">
            <v>1367.23</v>
          </cell>
          <cell r="BZ44">
            <v>4176.43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P44" t="str">
            <v>CORONA</v>
          </cell>
          <cell r="CQ44" t="str">
            <v>GOMEZ</v>
          </cell>
          <cell r="CR44" t="str">
            <v>ELIZABETH</v>
          </cell>
          <cell r="CU44" t="str">
            <v>DIRECCION JURIDICA</v>
          </cell>
          <cell r="CV44">
            <v>9</v>
          </cell>
          <cell r="CW44" t="str">
            <v>BASE NIVEL 7</v>
          </cell>
          <cell r="CZ44" t="str">
            <v>Femenino</v>
          </cell>
          <cell r="DA44">
            <v>10567.77</v>
          </cell>
          <cell r="DD44">
            <v>13405.140000000001</v>
          </cell>
          <cell r="DN44" t="b">
            <v>1</v>
          </cell>
        </row>
        <row r="45">
          <cell r="M45">
            <v>0</v>
          </cell>
          <cell r="T45">
            <v>0</v>
          </cell>
          <cell r="AA45">
            <v>2377.16</v>
          </cell>
          <cell r="AP45">
            <v>0</v>
          </cell>
          <cell r="AQ45">
            <v>0</v>
          </cell>
          <cell r="BE45">
            <v>0</v>
          </cell>
          <cell r="BM45">
            <v>520</v>
          </cell>
          <cell r="BQ45">
            <v>0</v>
          </cell>
          <cell r="BR45">
            <v>0</v>
          </cell>
          <cell r="BS45">
            <v>4419.71</v>
          </cell>
          <cell r="BW45">
            <v>1127.08</v>
          </cell>
          <cell r="BZ45">
            <v>3292.63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P45" t="str">
            <v>RODRIGUEZ</v>
          </cell>
          <cell r="CQ45" t="str">
            <v>HERNANDEZ</v>
          </cell>
          <cell r="CR45" t="str">
            <v>FRANCISCO ADALBERTO</v>
          </cell>
          <cell r="CU45" t="str">
            <v>BASE DIPUTADOS</v>
          </cell>
          <cell r="CV45">
            <v>9</v>
          </cell>
          <cell r="CW45" t="str">
            <v>BASE NIVEL 7</v>
          </cell>
          <cell r="CZ45" t="str">
            <v>Masculino</v>
          </cell>
          <cell r="DA45">
            <v>8694.52</v>
          </cell>
          <cell r="DD45">
            <v>3854.3200000000015</v>
          </cell>
          <cell r="DN45" t="b">
            <v>1</v>
          </cell>
        </row>
        <row r="46">
          <cell r="M46">
            <v>0</v>
          </cell>
          <cell r="T46">
            <v>0</v>
          </cell>
          <cell r="AA46">
            <v>7408.47</v>
          </cell>
          <cell r="AP46">
            <v>0</v>
          </cell>
          <cell r="AQ46">
            <v>0</v>
          </cell>
          <cell r="BE46">
            <v>0</v>
          </cell>
          <cell r="BM46">
            <v>520</v>
          </cell>
          <cell r="BQ46">
            <v>0</v>
          </cell>
          <cell r="BR46">
            <v>0</v>
          </cell>
          <cell r="BS46">
            <v>6330.17</v>
          </cell>
          <cell r="BW46">
            <v>1631.06</v>
          </cell>
          <cell r="BZ46">
            <v>4699.1099999999997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P46" t="str">
            <v>MEJIA</v>
          </cell>
          <cell r="CQ46" t="str">
            <v>MORALES</v>
          </cell>
          <cell r="CR46" t="str">
            <v>MA.DEL CARMEN</v>
          </cell>
          <cell r="CU46" t="str">
            <v>COMISIÓN SINDICAL</v>
          </cell>
          <cell r="CV46">
            <v>8</v>
          </cell>
          <cell r="CW46" t="str">
            <v>BASE NIVEL 8</v>
          </cell>
          <cell r="CZ46" t="str">
            <v>Femenino</v>
          </cell>
          <cell r="DA46">
            <v>11890.33</v>
          </cell>
          <cell r="DD46">
            <v>13916.94</v>
          </cell>
          <cell r="DN46" t="b">
            <v>1</v>
          </cell>
        </row>
        <row r="47">
          <cell r="M47">
            <v>0</v>
          </cell>
          <cell r="T47">
            <v>0</v>
          </cell>
          <cell r="AA47">
            <v>7051.69</v>
          </cell>
          <cell r="AP47">
            <v>0</v>
          </cell>
          <cell r="AQ47">
            <v>0</v>
          </cell>
          <cell r="BE47">
            <v>0</v>
          </cell>
          <cell r="BM47">
            <v>520</v>
          </cell>
          <cell r="BQ47">
            <v>0</v>
          </cell>
          <cell r="BR47">
            <v>0</v>
          </cell>
          <cell r="BS47">
            <v>4397.66</v>
          </cell>
          <cell r="BW47">
            <v>1152.3900000000001</v>
          </cell>
          <cell r="BZ47">
            <v>3245.27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P47" t="str">
            <v>FLORES</v>
          </cell>
          <cell r="CQ47" t="str">
            <v>LOBATON</v>
          </cell>
          <cell r="CR47" t="str">
            <v>MARIA DEL CARMEN</v>
          </cell>
          <cell r="CU47" t="str">
            <v>BASE DIPUTADOS</v>
          </cell>
          <cell r="CV47">
            <v>9</v>
          </cell>
          <cell r="CW47" t="str">
            <v>BASE NIVEL 7</v>
          </cell>
          <cell r="CZ47" t="str">
            <v>Femenino</v>
          </cell>
          <cell r="DA47">
            <v>8669.48</v>
          </cell>
          <cell r="DD47">
            <v>13203.38</v>
          </cell>
          <cell r="DN47" t="b">
            <v>1</v>
          </cell>
        </row>
        <row r="48">
          <cell r="M48">
            <v>0</v>
          </cell>
          <cell r="T48">
            <v>0</v>
          </cell>
          <cell r="AA48">
            <v>9174.9699999999993</v>
          </cell>
          <cell r="AP48">
            <v>0</v>
          </cell>
          <cell r="AQ48">
            <v>0</v>
          </cell>
          <cell r="BE48">
            <v>0</v>
          </cell>
          <cell r="BM48">
            <v>520</v>
          </cell>
          <cell r="BQ48">
            <v>0</v>
          </cell>
          <cell r="BR48">
            <v>0</v>
          </cell>
          <cell r="BS48">
            <v>6017.66</v>
          </cell>
          <cell r="BW48">
            <v>1498.42</v>
          </cell>
          <cell r="BZ48">
            <v>4519.24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P48" t="str">
            <v>ARAGON</v>
          </cell>
          <cell r="CQ48" t="str">
            <v>LOPEZ</v>
          </cell>
          <cell r="CR48" t="str">
            <v>IRAIS</v>
          </cell>
          <cell r="CU48" t="str">
            <v>COMISIÓN SINDICAL</v>
          </cell>
          <cell r="CV48">
            <v>9</v>
          </cell>
          <cell r="CW48" t="str">
            <v>BASE NIVEL 7</v>
          </cell>
          <cell r="CZ48" t="str">
            <v>Femenino</v>
          </cell>
          <cell r="DA48">
            <v>11369.48</v>
          </cell>
          <cell r="DD48">
            <v>17449.939999999999</v>
          </cell>
          <cell r="DN48" t="b">
            <v>1</v>
          </cell>
        </row>
        <row r="49">
          <cell r="M49">
            <v>0</v>
          </cell>
          <cell r="T49">
            <v>0</v>
          </cell>
          <cell r="AA49">
            <v>3689.14</v>
          </cell>
          <cell r="AP49">
            <v>0</v>
          </cell>
          <cell r="AQ49">
            <v>0</v>
          </cell>
          <cell r="BE49">
            <v>0</v>
          </cell>
          <cell r="BM49">
            <v>520</v>
          </cell>
          <cell r="BQ49">
            <v>0</v>
          </cell>
          <cell r="BR49">
            <v>0</v>
          </cell>
          <cell r="BS49">
            <v>4371.95</v>
          </cell>
          <cell r="BW49">
            <v>1146.98</v>
          </cell>
          <cell r="BZ49">
            <v>3224.97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P49" t="str">
            <v>HERNANDEZ</v>
          </cell>
          <cell r="CQ49" t="str">
            <v>GONZALEZ</v>
          </cell>
          <cell r="CR49" t="str">
            <v>ESPERANZA</v>
          </cell>
          <cell r="CU49" t="str">
            <v>COMEDOR</v>
          </cell>
          <cell r="CV49">
            <v>9</v>
          </cell>
          <cell r="CW49" t="str">
            <v>BASE NIVEL 7</v>
          </cell>
          <cell r="CZ49" t="str">
            <v>Femenino</v>
          </cell>
          <cell r="DA49">
            <v>8626.6299999999992</v>
          </cell>
          <cell r="DD49">
            <v>9835.159999999998</v>
          </cell>
          <cell r="DN49" t="b">
            <v>1</v>
          </cell>
        </row>
        <row r="50">
          <cell r="M50">
            <v>0</v>
          </cell>
          <cell r="T50">
            <v>0</v>
          </cell>
          <cell r="AA50">
            <v>5223.6499999999996</v>
          </cell>
          <cell r="AP50">
            <v>0</v>
          </cell>
          <cell r="AQ50">
            <v>0</v>
          </cell>
          <cell r="BE50">
            <v>3700</v>
          </cell>
          <cell r="BM50">
            <v>520</v>
          </cell>
          <cell r="BQ50">
            <v>0</v>
          </cell>
          <cell r="BR50">
            <v>0</v>
          </cell>
          <cell r="BS50">
            <v>4071.95</v>
          </cell>
          <cell r="BW50">
            <v>1052.8900000000001</v>
          </cell>
          <cell r="BZ50">
            <v>3019.06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P50" t="str">
            <v>ROSSAINZZ</v>
          </cell>
          <cell r="CQ50" t="str">
            <v>ESTRADA</v>
          </cell>
          <cell r="CR50" t="str">
            <v>LIZBETH ZHEREZADA</v>
          </cell>
          <cell r="CU50" t="str">
            <v>COMISIÓN SINDICAL</v>
          </cell>
          <cell r="CV50">
            <v>9</v>
          </cell>
          <cell r="CW50" t="str">
            <v>BASE NIVEL 7</v>
          </cell>
          <cell r="CZ50" t="str">
            <v>Femenino</v>
          </cell>
          <cell r="DA50">
            <v>8114.92</v>
          </cell>
          <cell r="DD50">
            <v>9547.2999999999993</v>
          </cell>
          <cell r="DN50" t="b">
            <v>1</v>
          </cell>
        </row>
        <row r="51">
          <cell r="M51">
            <v>0</v>
          </cell>
          <cell r="T51">
            <v>0</v>
          </cell>
          <cell r="AA51">
            <v>10051.69</v>
          </cell>
          <cell r="AP51">
            <v>0</v>
          </cell>
          <cell r="AQ51">
            <v>0</v>
          </cell>
          <cell r="BE51">
            <v>0</v>
          </cell>
          <cell r="BM51">
            <v>520</v>
          </cell>
          <cell r="BQ51">
            <v>0</v>
          </cell>
          <cell r="BR51">
            <v>0</v>
          </cell>
          <cell r="BS51">
            <v>6829.34</v>
          </cell>
          <cell r="BW51">
            <v>1840.93</v>
          </cell>
          <cell r="BZ51">
            <v>4988.41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P51" t="str">
            <v>CERVANTES</v>
          </cell>
          <cell r="CQ51" t="str">
            <v>ESTRADA</v>
          </cell>
          <cell r="CR51" t="str">
            <v>MA. POMPELLA</v>
          </cell>
          <cell r="CU51" t="str">
            <v>BASE DIPUTADOS</v>
          </cell>
          <cell r="CV51">
            <v>8</v>
          </cell>
          <cell r="CW51" t="str">
            <v>BASE NIVEL 8</v>
          </cell>
          <cell r="CZ51" t="str">
            <v>Femenino</v>
          </cell>
          <cell r="DA51">
            <v>12722.28</v>
          </cell>
          <cell r="DD51">
            <v>19203.38</v>
          </cell>
          <cell r="DN51" t="b">
            <v>1</v>
          </cell>
        </row>
        <row r="52">
          <cell r="M52">
            <v>0</v>
          </cell>
          <cell r="T52">
            <v>0</v>
          </cell>
          <cell r="AA52">
            <v>6531.7</v>
          </cell>
          <cell r="AP52">
            <v>0</v>
          </cell>
          <cell r="AQ52">
            <v>0</v>
          </cell>
          <cell r="BE52">
            <v>0</v>
          </cell>
          <cell r="BM52">
            <v>520</v>
          </cell>
          <cell r="BQ52">
            <v>0</v>
          </cell>
          <cell r="BR52">
            <v>0</v>
          </cell>
          <cell r="BS52">
            <v>4028.21</v>
          </cell>
          <cell r="BW52">
            <v>981.86</v>
          </cell>
          <cell r="BZ52">
            <v>3046.35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P52" t="str">
            <v>GRADA</v>
          </cell>
          <cell r="CQ52" t="str">
            <v>SANCHEZ</v>
          </cell>
          <cell r="CR52" t="str">
            <v>BLANCA PATRICIA</v>
          </cell>
          <cell r="CU52" t="str">
            <v>COMISION DE FINANZAS Y FISCALIZACIÓN</v>
          </cell>
          <cell r="CV52">
            <v>9</v>
          </cell>
          <cell r="CW52" t="str">
            <v>BASE NIVEL 7</v>
          </cell>
          <cell r="CZ52" t="str">
            <v>Femenino</v>
          </cell>
          <cell r="DA52">
            <v>8017.96</v>
          </cell>
          <cell r="DD52">
            <v>12163.4</v>
          </cell>
          <cell r="DN52" t="b">
            <v>1</v>
          </cell>
        </row>
        <row r="53">
          <cell r="M53">
            <v>0</v>
          </cell>
          <cell r="T53">
            <v>0</v>
          </cell>
          <cell r="AA53">
            <v>6555.76</v>
          </cell>
          <cell r="AP53">
            <v>0</v>
          </cell>
          <cell r="AQ53">
            <v>0</v>
          </cell>
          <cell r="BE53">
            <v>0</v>
          </cell>
          <cell r="BM53">
            <v>520</v>
          </cell>
          <cell r="BQ53">
            <v>0</v>
          </cell>
          <cell r="BR53">
            <v>0</v>
          </cell>
          <cell r="BS53">
            <v>4028.21</v>
          </cell>
          <cell r="BW53">
            <v>1043.53</v>
          </cell>
          <cell r="BZ53">
            <v>2984.68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P53" t="str">
            <v>VAZQUEZ</v>
          </cell>
          <cell r="CQ53" t="str">
            <v>MORALES</v>
          </cell>
          <cell r="CR53" t="str">
            <v>ELIGIO</v>
          </cell>
          <cell r="CU53" t="str">
            <v>COMISIÓN SINDICAL</v>
          </cell>
          <cell r="CV53">
            <v>9</v>
          </cell>
          <cell r="CW53" t="str">
            <v>BASE NIVEL 7</v>
          </cell>
          <cell r="CZ53" t="str">
            <v>Masculino</v>
          </cell>
          <cell r="DA53">
            <v>8042.02</v>
          </cell>
          <cell r="DD53">
            <v>12211.52</v>
          </cell>
          <cell r="DN53" t="b">
            <v>1</v>
          </cell>
        </row>
        <row r="54">
          <cell r="M54">
            <v>0</v>
          </cell>
          <cell r="T54">
            <v>0</v>
          </cell>
          <cell r="AA54">
            <v>6531.69</v>
          </cell>
          <cell r="AP54">
            <v>0</v>
          </cell>
          <cell r="AQ54">
            <v>0</v>
          </cell>
          <cell r="BE54">
            <v>0</v>
          </cell>
          <cell r="BM54">
            <v>520</v>
          </cell>
          <cell r="BQ54">
            <v>0</v>
          </cell>
          <cell r="BR54">
            <v>0</v>
          </cell>
          <cell r="BS54">
            <v>4028.21</v>
          </cell>
          <cell r="BW54">
            <v>981.83</v>
          </cell>
          <cell r="BZ54">
            <v>3046.38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P54" t="str">
            <v>SANCHEZ</v>
          </cell>
          <cell r="CQ54" t="str">
            <v>MORALES</v>
          </cell>
          <cell r="CR54" t="str">
            <v>LUIS HARIM</v>
          </cell>
          <cell r="CU54" t="str">
            <v>INSTITUTO DE ESTUDIOS LEGISLATIVOS</v>
          </cell>
          <cell r="CV54">
            <v>9</v>
          </cell>
          <cell r="CW54" t="str">
            <v>BASE NIVEL 7</v>
          </cell>
          <cell r="CZ54" t="str">
            <v>Masculino</v>
          </cell>
          <cell r="DA54">
            <v>8017.95</v>
          </cell>
          <cell r="DD54">
            <v>12163.38</v>
          </cell>
          <cell r="DN54" t="b">
            <v>1</v>
          </cell>
        </row>
        <row r="55">
          <cell r="M55">
            <v>0</v>
          </cell>
          <cell r="T55">
            <v>0</v>
          </cell>
          <cell r="AA55">
            <v>0</v>
          </cell>
          <cell r="AP55">
            <v>0</v>
          </cell>
          <cell r="AQ55">
            <v>0</v>
          </cell>
          <cell r="BE55">
            <v>0</v>
          </cell>
          <cell r="BM55">
            <v>0</v>
          </cell>
          <cell r="BQ55">
            <v>0</v>
          </cell>
          <cell r="BR55">
            <v>0</v>
          </cell>
          <cell r="BS55">
            <v>0</v>
          </cell>
          <cell r="BW55">
            <v>0</v>
          </cell>
          <cell r="BZ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P55" t="str">
            <v>PLUMA</v>
          </cell>
          <cell r="CQ55" t="str">
            <v>FLORES</v>
          </cell>
          <cell r="CR55" t="str">
            <v>MAGALY</v>
          </cell>
          <cell r="CU55" t="str">
            <v>SECRETARIA PARLAMENTARIA</v>
          </cell>
          <cell r="CV55">
            <v>9</v>
          </cell>
          <cell r="CW55" t="str">
            <v>BASE NIVEL 7</v>
          </cell>
          <cell r="CZ55" t="str">
            <v>Femenino</v>
          </cell>
          <cell r="DA55">
            <v>0</v>
          </cell>
          <cell r="DD55">
            <v>0</v>
          </cell>
          <cell r="DN55" t="b">
            <v>1</v>
          </cell>
        </row>
        <row r="56">
          <cell r="M56">
            <v>0</v>
          </cell>
          <cell r="T56">
            <v>0</v>
          </cell>
          <cell r="AA56">
            <v>7713.68</v>
          </cell>
          <cell r="AP56">
            <v>0</v>
          </cell>
          <cell r="AQ56">
            <v>0</v>
          </cell>
          <cell r="BE56">
            <v>0</v>
          </cell>
          <cell r="BM56">
            <v>520</v>
          </cell>
          <cell r="BQ56">
            <v>0</v>
          </cell>
          <cell r="BR56">
            <v>0</v>
          </cell>
          <cell r="BS56">
            <v>4930.03</v>
          </cell>
          <cell r="BW56">
            <v>1174.45</v>
          </cell>
          <cell r="BZ56">
            <v>3755.58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P56" t="str">
            <v>RAMOS</v>
          </cell>
          <cell r="CQ56" t="str">
            <v>COSETL</v>
          </cell>
          <cell r="CR56" t="str">
            <v>PEDRO</v>
          </cell>
          <cell r="CU56" t="str">
            <v>COMISIÓN SINDICAL</v>
          </cell>
          <cell r="CV56">
            <v>9</v>
          </cell>
          <cell r="CW56" t="str">
            <v>BASE NIVEL 7</v>
          </cell>
          <cell r="CZ56" t="str">
            <v>Masculino</v>
          </cell>
          <cell r="DA56">
            <v>9520.99</v>
          </cell>
          <cell r="DD56">
            <v>14527.36</v>
          </cell>
          <cell r="DN56" t="b">
            <v>1</v>
          </cell>
        </row>
        <row r="57">
          <cell r="M57">
            <v>0</v>
          </cell>
          <cell r="T57">
            <v>0</v>
          </cell>
          <cell r="AA57">
            <v>6213.54</v>
          </cell>
          <cell r="AP57">
            <v>0</v>
          </cell>
          <cell r="AQ57">
            <v>0</v>
          </cell>
          <cell r="BE57">
            <v>2100</v>
          </cell>
          <cell r="BM57">
            <v>520</v>
          </cell>
          <cell r="BQ57">
            <v>0</v>
          </cell>
          <cell r="BR57">
            <v>0</v>
          </cell>
          <cell r="BS57">
            <v>5123.58</v>
          </cell>
          <cell r="BW57">
            <v>1307.54</v>
          </cell>
          <cell r="BZ57">
            <v>3816.04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P57" t="str">
            <v>CALVA</v>
          </cell>
          <cell r="CQ57" t="str">
            <v>BONILLA</v>
          </cell>
          <cell r="CR57" t="str">
            <v>NADIR</v>
          </cell>
          <cell r="CU57" t="str">
            <v>BASE DIPUTADOS</v>
          </cell>
          <cell r="CV57">
            <v>9</v>
          </cell>
          <cell r="CW57" t="str">
            <v>BASE NIVEL 7</v>
          </cell>
          <cell r="CZ57" t="str">
            <v>Masculino</v>
          </cell>
          <cell r="DA57">
            <v>9879.35</v>
          </cell>
          <cell r="DD57">
            <v>11527.08</v>
          </cell>
          <cell r="DN57" t="b">
            <v>1</v>
          </cell>
        </row>
        <row r="58">
          <cell r="M58">
            <v>0</v>
          </cell>
          <cell r="T58">
            <v>0</v>
          </cell>
          <cell r="AA58">
            <v>8009.59</v>
          </cell>
          <cell r="AP58">
            <v>0</v>
          </cell>
          <cell r="AQ58">
            <v>0</v>
          </cell>
          <cell r="BE58">
            <v>0</v>
          </cell>
          <cell r="BM58">
            <v>520</v>
          </cell>
          <cell r="BQ58">
            <v>0</v>
          </cell>
          <cell r="BR58">
            <v>0</v>
          </cell>
          <cell r="BS58">
            <v>4297.91</v>
          </cell>
          <cell r="BW58">
            <v>1170.0999999999999</v>
          </cell>
          <cell r="BZ58">
            <v>3127.81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P58" t="str">
            <v>VERGARA</v>
          </cell>
          <cell r="CQ58" t="str">
            <v>BARRIOS</v>
          </cell>
          <cell r="CR58" t="str">
            <v>JOAQUIN</v>
          </cell>
          <cell r="CU58" t="str">
            <v>MANTENIMIENTO</v>
          </cell>
          <cell r="CV58">
            <v>10</v>
          </cell>
          <cell r="CW58" t="str">
            <v>BASE NIVEL 6</v>
          </cell>
          <cell r="CZ58" t="str">
            <v>Masculino</v>
          </cell>
          <cell r="DA58">
            <v>8445.4500000000007</v>
          </cell>
          <cell r="DD58">
            <v>8685.6800000000021</v>
          </cell>
          <cell r="DN58" t="b">
            <v>1</v>
          </cell>
        </row>
        <row r="59">
          <cell r="M59">
            <v>0</v>
          </cell>
          <cell r="T59">
            <v>0</v>
          </cell>
          <cell r="AA59">
            <v>8800.69</v>
          </cell>
          <cell r="AP59">
            <v>0</v>
          </cell>
          <cell r="AQ59">
            <v>0</v>
          </cell>
          <cell r="BE59">
            <v>0</v>
          </cell>
          <cell r="BM59">
            <v>520</v>
          </cell>
          <cell r="BQ59">
            <v>0</v>
          </cell>
          <cell r="BR59">
            <v>0</v>
          </cell>
          <cell r="BS59">
            <v>6873.08</v>
          </cell>
          <cell r="BW59">
            <v>1851.17</v>
          </cell>
          <cell r="BZ59">
            <v>5021.91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P59" t="str">
            <v>RAMIREZ</v>
          </cell>
          <cell r="CQ59" t="str">
            <v>GARCIA</v>
          </cell>
          <cell r="CR59" t="str">
            <v>MAGDALENA</v>
          </cell>
          <cell r="CU59" t="str">
            <v>BASE DIPUTADOS</v>
          </cell>
          <cell r="CV59">
            <v>8</v>
          </cell>
          <cell r="CW59" t="str">
            <v>BASE NIVEL 8</v>
          </cell>
          <cell r="CZ59" t="str">
            <v>Femenino</v>
          </cell>
          <cell r="DA59">
            <v>13500</v>
          </cell>
          <cell r="DD59">
            <v>16701.379999999997</v>
          </cell>
          <cell r="DN59" t="b">
            <v>1</v>
          </cell>
        </row>
        <row r="60">
          <cell r="M60">
            <v>0</v>
          </cell>
          <cell r="T60">
            <v>0</v>
          </cell>
          <cell r="AA60">
            <v>4853.25</v>
          </cell>
          <cell r="AP60">
            <v>0</v>
          </cell>
          <cell r="AQ60">
            <v>0</v>
          </cell>
          <cell r="BE60">
            <v>0</v>
          </cell>
          <cell r="BM60">
            <v>520</v>
          </cell>
          <cell r="BQ60">
            <v>0</v>
          </cell>
          <cell r="BR60">
            <v>0</v>
          </cell>
          <cell r="BS60">
            <v>4028.21</v>
          </cell>
          <cell r="BW60">
            <v>981.83</v>
          </cell>
          <cell r="BZ60">
            <v>3046.38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P60" t="str">
            <v>ZISTECATL</v>
          </cell>
          <cell r="CQ60" t="str">
            <v>NAVA</v>
          </cell>
          <cell r="CR60" t="str">
            <v>ARIANNA</v>
          </cell>
          <cell r="CU60" t="str">
            <v>COMISION DE FINANZAS Y FISCALIZACIÓN</v>
          </cell>
          <cell r="CV60">
            <v>9</v>
          </cell>
          <cell r="CW60" t="str">
            <v>BASE NIVEL 7</v>
          </cell>
          <cell r="CZ60" t="str">
            <v>Femenino</v>
          </cell>
          <cell r="DA60">
            <v>8017.95</v>
          </cell>
          <cell r="DD60">
            <v>8806.5</v>
          </cell>
          <cell r="DN60" t="b">
            <v>1</v>
          </cell>
        </row>
        <row r="61">
          <cell r="M61">
            <v>0</v>
          </cell>
          <cell r="T61">
            <v>0</v>
          </cell>
          <cell r="AA61">
            <v>6509.7</v>
          </cell>
          <cell r="AP61">
            <v>0</v>
          </cell>
          <cell r="AQ61">
            <v>0</v>
          </cell>
          <cell r="BE61">
            <v>0</v>
          </cell>
          <cell r="BM61">
            <v>520</v>
          </cell>
          <cell r="BQ61">
            <v>0</v>
          </cell>
          <cell r="BR61">
            <v>0</v>
          </cell>
          <cell r="BS61">
            <v>4028.21</v>
          </cell>
          <cell r="BW61">
            <v>925.47</v>
          </cell>
          <cell r="BZ61">
            <v>3102.74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P61" t="str">
            <v>NAZARIO</v>
          </cell>
          <cell r="CQ61" t="str">
            <v>MUÑOZ</v>
          </cell>
          <cell r="CR61" t="str">
            <v>RENE</v>
          </cell>
          <cell r="CU61" t="str">
            <v>SECRETARIA PARLAMENTARIA</v>
          </cell>
          <cell r="CV61">
            <v>9</v>
          </cell>
          <cell r="CW61" t="str">
            <v>BASE NIVEL 7</v>
          </cell>
          <cell r="CZ61" t="str">
            <v>Masculino</v>
          </cell>
          <cell r="DA61">
            <v>7995.96</v>
          </cell>
          <cell r="DD61">
            <v>12119.4</v>
          </cell>
          <cell r="DN61" t="b">
            <v>1</v>
          </cell>
        </row>
        <row r="62">
          <cell r="M62">
            <v>0</v>
          </cell>
          <cell r="T62">
            <v>0</v>
          </cell>
          <cell r="AA62">
            <v>4152.83</v>
          </cell>
          <cell r="AP62">
            <v>0</v>
          </cell>
          <cell r="AQ62">
            <v>0</v>
          </cell>
          <cell r="BE62">
            <v>0</v>
          </cell>
          <cell r="BM62">
            <v>520</v>
          </cell>
          <cell r="BQ62">
            <v>0</v>
          </cell>
          <cell r="BR62">
            <v>0</v>
          </cell>
          <cell r="BS62">
            <v>4557.91</v>
          </cell>
          <cell r="BW62">
            <v>1186.6199999999999</v>
          </cell>
          <cell r="BZ62">
            <v>3371.29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P62" t="str">
            <v>SALDAÑA</v>
          </cell>
          <cell r="CQ62" t="str">
            <v>MENDOZA</v>
          </cell>
          <cell r="CR62" t="str">
            <v>CLAUDIA</v>
          </cell>
          <cell r="CU62" t="str">
            <v>BASE DIPUTADOS</v>
          </cell>
          <cell r="CV62">
            <v>9</v>
          </cell>
          <cell r="CW62" t="str">
            <v>BASE NIVEL 7</v>
          </cell>
          <cell r="CZ62" t="str">
            <v>Femenino</v>
          </cell>
          <cell r="DA62">
            <v>8936.57</v>
          </cell>
          <cell r="DD62">
            <v>7405.66</v>
          </cell>
          <cell r="DN62" t="b">
            <v>1</v>
          </cell>
        </row>
        <row r="63">
          <cell r="M63">
            <v>0</v>
          </cell>
          <cell r="T63">
            <v>0</v>
          </cell>
          <cell r="AA63">
            <v>2792.64</v>
          </cell>
          <cell r="AP63">
            <v>0</v>
          </cell>
          <cell r="AQ63">
            <v>0</v>
          </cell>
          <cell r="BE63">
            <v>2100</v>
          </cell>
          <cell r="BM63">
            <v>520</v>
          </cell>
          <cell r="BQ63">
            <v>0</v>
          </cell>
          <cell r="BR63">
            <v>0</v>
          </cell>
          <cell r="BS63">
            <v>5048.21</v>
          </cell>
          <cell r="BW63">
            <v>1143.3399999999999</v>
          </cell>
          <cell r="BZ63">
            <v>3904.87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P63" t="str">
            <v>REYES</v>
          </cell>
          <cell r="CQ63" t="str">
            <v>SANCHEZ</v>
          </cell>
          <cell r="CR63" t="str">
            <v>ALEJANDRA</v>
          </cell>
          <cell r="CU63" t="str">
            <v>BASE DIPUTADOS</v>
          </cell>
          <cell r="CV63">
            <v>9</v>
          </cell>
          <cell r="CW63" t="str">
            <v>BASE NIVEL 7</v>
          </cell>
          <cell r="CZ63" t="str">
            <v>Femenino</v>
          </cell>
          <cell r="DA63">
            <v>9695.9599999999991</v>
          </cell>
          <cell r="DD63">
            <v>2321.119999999999</v>
          </cell>
          <cell r="DN63" t="b">
            <v>1</v>
          </cell>
        </row>
        <row r="64">
          <cell r="M64">
            <v>0</v>
          </cell>
          <cell r="T64">
            <v>0</v>
          </cell>
          <cell r="AA64">
            <v>3597.88</v>
          </cell>
          <cell r="AP64">
            <v>0</v>
          </cell>
          <cell r="AQ64">
            <v>0</v>
          </cell>
          <cell r="BE64">
            <v>2100</v>
          </cell>
          <cell r="BM64">
            <v>520</v>
          </cell>
          <cell r="BQ64">
            <v>0</v>
          </cell>
          <cell r="BR64">
            <v>0</v>
          </cell>
          <cell r="BS64">
            <v>4028.21</v>
          </cell>
          <cell r="BW64">
            <v>925.47</v>
          </cell>
          <cell r="BZ64">
            <v>3102.74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P64" t="str">
            <v>ROMERO</v>
          </cell>
          <cell r="CQ64" t="str">
            <v>ZAMORA</v>
          </cell>
          <cell r="CR64" t="str">
            <v>LAURA</v>
          </cell>
          <cell r="CU64" t="str">
            <v>PROVEEDURIA</v>
          </cell>
          <cell r="CV64">
            <v>9</v>
          </cell>
          <cell r="CW64" t="str">
            <v>BASE NIVEL 7</v>
          </cell>
          <cell r="CZ64" t="str">
            <v>Femenino</v>
          </cell>
          <cell r="DA64">
            <v>7995.96</v>
          </cell>
          <cell r="DD64">
            <v>6295.76</v>
          </cell>
          <cell r="DN64" t="b">
            <v>1</v>
          </cell>
        </row>
        <row r="65">
          <cell r="M65">
            <v>0</v>
          </cell>
          <cell r="T65">
            <v>0</v>
          </cell>
          <cell r="AA65">
            <v>10095.91</v>
          </cell>
          <cell r="AP65">
            <v>0</v>
          </cell>
          <cell r="AQ65">
            <v>0</v>
          </cell>
          <cell r="BE65">
            <v>2100</v>
          </cell>
          <cell r="BM65">
            <v>520</v>
          </cell>
          <cell r="BQ65">
            <v>0</v>
          </cell>
          <cell r="BR65">
            <v>0</v>
          </cell>
          <cell r="BS65">
            <v>7221.73</v>
          </cell>
          <cell r="BW65">
            <v>1832.18</v>
          </cell>
          <cell r="BZ65">
            <v>5389.55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P65" t="str">
            <v>RUGERIO</v>
          </cell>
          <cell r="CQ65" t="str">
            <v>ATRIANO</v>
          </cell>
          <cell r="CR65" t="str">
            <v>JAIME</v>
          </cell>
          <cell r="CU65" t="str">
            <v>RECURSOS FINANCIEROS</v>
          </cell>
          <cell r="CV65">
            <v>9</v>
          </cell>
          <cell r="CW65" t="str">
            <v>BASE NIVEL 7</v>
          </cell>
          <cell r="CZ65" t="str">
            <v>Masculino</v>
          </cell>
          <cell r="DA65">
            <v>13340.48</v>
          </cell>
          <cell r="DD65">
            <v>19291.82</v>
          </cell>
          <cell r="DN65" t="b">
            <v>1</v>
          </cell>
        </row>
        <row r="66">
          <cell r="M66">
            <v>0</v>
          </cell>
          <cell r="T66">
            <v>0</v>
          </cell>
          <cell r="AA66">
            <v>6173.29</v>
          </cell>
          <cell r="AP66">
            <v>0</v>
          </cell>
          <cell r="AQ66">
            <v>0</v>
          </cell>
          <cell r="BE66">
            <v>2100</v>
          </cell>
          <cell r="BM66">
            <v>520</v>
          </cell>
          <cell r="BQ66">
            <v>0</v>
          </cell>
          <cell r="BR66">
            <v>0</v>
          </cell>
          <cell r="BS66">
            <v>4621.03</v>
          </cell>
          <cell r="BW66">
            <v>1052.1300000000001</v>
          </cell>
          <cell r="BZ66">
            <v>3568.9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P66" t="str">
            <v>GARCIA</v>
          </cell>
          <cell r="CQ66" t="str">
            <v>RAMOS</v>
          </cell>
          <cell r="CR66" t="str">
            <v>LIDIA</v>
          </cell>
          <cell r="CU66" t="str">
            <v>BASE DIPUTADOS</v>
          </cell>
          <cell r="CV66">
            <v>9</v>
          </cell>
          <cell r="CW66" t="str">
            <v>BASE NIVEL 7</v>
          </cell>
          <cell r="CZ66" t="str">
            <v>Femenino</v>
          </cell>
          <cell r="DA66">
            <v>8983.99</v>
          </cell>
          <cell r="DD66">
            <v>11446.58</v>
          </cell>
          <cell r="DN66" t="b">
            <v>1</v>
          </cell>
        </row>
        <row r="67">
          <cell r="M67">
            <v>0</v>
          </cell>
          <cell r="T67">
            <v>0</v>
          </cell>
          <cell r="AA67">
            <v>4966.3500000000004</v>
          </cell>
          <cell r="AP67">
            <v>0</v>
          </cell>
          <cell r="AQ67">
            <v>0</v>
          </cell>
          <cell r="BE67">
            <v>2100</v>
          </cell>
          <cell r="BM67">
            <v>520</v>
          </cell>
          <cell r="BQ67">
            <v>0</v>
          </cell>
          <cell r="BR67">
            <v>0</v>
          </cell>
          <cell r="BS67">
            <v>4021.03</v>
          </cell>
          <cell r="BW67">
            <v>923.97</v>
          </cell>
          <cell r="BZ67">
            <v>3097.06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P67" t="str">
            <v>GARCIA</v>
          </cell>
          <cell r="CQ67" t="str">
            <v>RAMOS</v>
          </cell>
          <cell r="CR67" t="str">
            <v>ANA MARIA</v>
          </cell>
          <cell r="CU67" t="str">
            <v>COMISION DE FINANZAS Y FISCALIZACIÓN</v>
          </cell>
          <cell r="CV67">
            <v>9</v>
          </cell>
          <cell r="CW67" t="str">
            <v>BASE NIVEL 7</v>
          </cell>
          <cell r="CZ67" t="str">
            <v>Femenino</v>
          </cell>
          <cell r="DA67">
            <v>7983.99</v>
          </cell>
          <cell r="DD67">
            <v>9032.7000000000007</v>
          </cell>
          <cell r="DN67" t="b">
            <v>1</v>
          </cell>
        </row>
        <row r="68">
          <cell r="M68">
            <v>0</v>
          </cell>
          <cell r="T68">
            <v>0</v>
          </cell>
          <cell r="AA68">
            <v>5636.51</v>
          </cell>
          <cell r="AP68">
            <v>0</v>
          </cell>
          <cell r="AQ68">
            <v>0</v>
          </cell>
          <cell r="BE68">
            <v>2100</v>
          </cell>
          <cell r="BM68">
            <v>520</v>
          </cell>
          <cell r="BQ68">
            <v>0</v>
          </cell>
          <cell r="BR68">
            <v>0</v>
          </cell>
          <cell r="BS68">
            <v>4921.03</v>
          </cell>
          <cell r="BW68">
            <v>1234.27</v>
          </cell>
          <cell r="BZ68">
            <v>3686.76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P68" t="str">
            <v>ZAVALZA</v>
          </cell>
          <cell r="CQ68" t="str">
            <v>FAJARDO</v>
          </cell>
          <cell r="CR68" t="str">
            <v>SERGIO EDUARDO</v>
          </cell>
          <cell r="CU68" t="str">
            <v>RECURSOS MATERIALES</v>
          </cell>
          <cell r="CV68">
            <v>9</v>
          </cell>
          <cell r="CW68" t="str">
            <v>BASE NIVEL 7</v>
          </cell>
          <cell r="CZ68" t="str">
            <v>Masculino</v>
          </cell>
          <cell r="DA68">
            <v>9530.0499999999993</v>
          </cell>
          <cell r="DD68">
            <v>10373.019999999999</v>
          </cell>
          <cell r="DN68" t="b">
            <v>1</v>
          </cell>
        </row>
        <row r="69">
          <cell r="M69">
            <v>0</v>
          </cell>
          <cell r="T69">
            <v>0</v>
          </cell>
          <cell r="AA69">
            <v>4578.1899999999996</v>
          </cell>
          <cell r="AP69">
            <v>0</v>
          </cell>
          <cell r="AQ69">
            <v>0</v>
          </cell>
          <cell r="BE69">
            <v>0</v>
          </cell>
          <cell r="BM69">
            <v>520</v>
          </cell>
          <cell r="BQ69">
            <v>0</v>
          </cell>
          <cell r="BR69">
            <v>0</v>
          </cell>
          <cell r="BS69">
            <v>4021.03</v>
          </cell>
          <cell r="BW69">
            <v>923.92</v>
          </cell>
          <cell r="BZ69">
            <v>3097.11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P69" t="str">
            <v>MENDOZA</v>
          </cell>
          <cell r="CQ69" t="str">
            <v>ARMENTA</v>
          </cell>
          <cell r="CR69" t="str">
            <v>PABLO</v>
          </cell>
          <cell r="CU69" t="str">
            <v>BASE DIPUTADOS</v>
          </cell>
          <cell r="CV69">
            <v>9</v>
          </cell>
          <cell r="CW69" t="str">
            <v>BASE NIVEL 7</v>
          </cell>
          <cell r="CZ69" t="str">
            <v>Masculino</v>
          </cell>
          <cell r="DA69">
            <v>7983.97</v>
          </cell>
          <cell r="DD69">
            <v>8256.380000000001</v>
          </cell>
          <cell r="DN69" t="b">
            <v>1</v>
          </cell>
        </row>
        <row r="70">
          <cell r="M70">
            <v>0</v>
          </cell>
          <cell r="T70">
            <v>0</v>
          </cell>
          <cell r="AA70">
            <v>3299.47</v>
          </cell>
          <cell r="AP70">
            <v>0</v>
          </cell>
          <cell r="AQ70">
            <v>0</v>
          </cell>
          <cell r="BE70">
            <v>2100</v>
          </cell>
          <cell r="BM70">
            <v>520</v>
          </cell>
          <cell r="BQ70">
            <v>0</v>
          </cell>
          <cell r="BR70">
            <v>0</v>
          </cell>
          <cell r="BS70">
            <v>4021.03</v>
          </cell>
          <cell r="BW70">
            <v>923.97</v>
          </cell>
          <cell r="BZ70">
            <v>3097.06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P70" t="str">
            <v>CUELLAR</v>
          </cell>
          <cell r="CQ70" t="str">
            <v>MENESES</v>
          </cell>
          <cell r="CR70" t="str">
            <v>ERNESTO</v>
          </cell>
          <cell r="CU70" t="str">
            <v>INSTITUTO DE ESTUDIOS LEGISLATIVOS</v>
          </cell>
          <cell r="CV70">
            <v>9</v>
          </cell>
          <cell r="CW70" t="str">
            <v>BASE NIVEL 7</v>
          </cell>
          <cell r="CZ70" t="str">
            <v>Masculino</v>
          </cell>
          <cell r="DA70">
            <v>7983.99</v>
          </cell>
          <cell r="DD70">
            <v>5698.9399999999987</v>
          </cell>
          <cell r="DN70" t="b">
            <v>1</v>
          </cell>
        </row>
        <row r="71">
          <cell r="M71">
            <v>0</v>
          </cell>
          <cell r="T71">
            <v>0</v>
          </cell>
          <cell r="AA71">
            <v>6736.21</v>
          </cell>
          <cell r="AP71">
            <v>0</v>
          </cell>
          <cell r="AQ71">
            <v>0</v>
          </cell>
          <cell r="BE71">
            <v>0</v>
          </cell>
          <cell r="BM71">
            <v>520</v>
          </cell>
          <cell r="BQ71">
            <v>0</v>
          </cell>
          <cell r="BR71">
            <v>0</v>
          </cell>
          <cell r="BS71">
            <v>4201.03</v>
          </cell>
          <cell r="BW71">
            <v>962.42</v>
          </cell>
          <cell r="BZ71">
            <v>3238.61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P71" t="str">
            <v>MENESES</v>
          </cell>
          <cell r="CQ71" t="str">
            <v>TEXIS</v>
          </cell>
          <cell r="CR71" t="str">
            <v>SILVANO</v>
          </cell>
          <cell r="CU71" t="str">
            <v>SERVICIOS GENERALES</v>
          </cell>
          <cell r="CV71">
            <v>9</v>
          </cell>
          <cell r="CW71" t="str">
            <v>BASE NIVEL 7</v>
          </cell>
          <cell r="CZ71" t="str">
            <v>Masculino</v>
          </cell>
          <cell r="DA71">
            <v>8283.99</v>
          </cell>
          <cell r="DD71">
            <v>12572.42</v>
          </cell>
          <cell r="DN71" t="b">
            <v>1</v>
          </cell>
        </row>
        <row r="72">
          <cell r="M72">
            <v>0</v>
          </cell>
          <cell r="T72">
            <v>0</v>
          </cell>
          <cell r="AA72">
            <v>6500.27</v>
          </cell>
          <cell r="AP72">
            <v>0</v>
          </cell>
          <cell r="AQ72">
            <v>0</v>
          </cell>
          <cell r="BE72">
            <v>0</v>
          </cell>
          <cell r="BM72">
            <v>520</v>
          </cell>
          <cell r="BQ72">
            <v>0</v>
          </cell>
          <cell r="BR72">
            <v>0</v>
          </cell>
          <cell r="BS72">
            <v>4021.03</v>
          </cell>
          <cell r="BW72">
            <v>923.92</v>
          </cell>
          <cell r="BZ72">
            <v>3097.11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P72" t="str">
            <v>LOPEZ</v>
          </cell>
          <cell r="CQ72" t="str">
            <v>HERNANDEZ</v>
          </cell>
          <cell r="CR72" t="str">
            <v>FRANCISCO JAVIER</v>
          </cell>
          <cell r="CU72" t="str">
            <v>BASE DIPUTADOS</v>
          </cell>
          <cell r="CV72">
            <v>9</v>
          </cell>
          <cell r="CW72" t="str">
            <v>BASE NIVEL 7</v>
          </cell>
          <cell r="CZ72" t="str">
            <v>Masculino</v>
          </cell>
          <cell r="DA72">
            <v>7983.97</v>
          </cell>
          <cell r="DD72">
            <v>12100.54</v>
          </cell>
          <cell r="DN72" t="b">
            <v>1</v>
          </cell>
        </row>
        <row r="73">
          <cell r="M73">
            <v>0</v>
          </cell>
          <cell r="T73">
            <v>0</v>
          </cell>
          <cell r="AA73">
            <v>7621.95</v>
          </cell>
          <cell r="AP73">
            <v>0</v>
          </cell>
          <cell r="AQ73">
            <v>0</v>
          </cell>
          <cell r="BE73">
            <v>0</v>
          </cell>
          <cell r="BM73">
            <v>520</v>
          </cell>
          <cell r="BQ73">
            <v>0</v>
          </cell>
          <cell r="BR73">
            <v>0</v>
          </cell>
          <cell r="BS73">
            <v>4876.84</v>
          </cell>
          <cell r="BW73">
            <v>1106.7</v>
          </cell>
          <cell r="BZ73">
            <v>3770.14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P73" t="str">
            <v>MENDEZ</v>
          </cell>
          <cell r="CQ73" t="str">
            <v>ZAHUANTITLA</v>
          </cell>
          <cell r="CR73" t="str">
            <v>LOURDES</v>
          </cell>
          <cell r="CU73" t="str">
            <v>DIRECCION JURIDICA</v>
          </cell>
          <cell r="CV73">
            <v>9</v>
          </cell>
          <cell r="CW73" t="str">
            <v>BASE NIVEL 7</v>
          </cell>
          <cell r="CZ73" t="str">
            <v>Femenino</v>
          </cell>
          <cell r="DA73">
            <v>9410.32</v>
          </cell>
          <cell r="DD73">
            <v>14343.9</v>
          </cell>
          <cell r="DN73" t="b">
            <v>1</v>
          </cell>
        </row>
        <row r="74">
          <cell r="M74">
            <v>0</v>
          </cell>
          <cell r="T74">
            <v>0</v>
          </cell>
          <cell r="AA74">
            <v>5110.8500000000004</v>
          </cell>
          <cell r="AP74">
            <v>0</v>
          </cell>
          <cell r="AQ74">
            <v>0</v>
          </cell>
          <cell r="BE74">
            <v>0</v>
          </cell>
          <cell r="BM74">
            <v>520</v>
          </cell>
          <cell r="BQ74">
            <v>0</v>
          </cell>
          <cell r="BR74">
            <v>0</v>
          </cell>
          <cell r="BS74">
            <v>4021.03</v>
          </cell>
          <cell r="BW74">
            <v>923.97</v>
          </cell>
          <cell r="BZ74">
            <v>3097.06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P74" t="str">
            <v>CORTES</v>
          </cell>
          <cell r="CQ74" t="str">
            <v>REYES</v>
          </cell>
          <cell r="CR74" t="str">
            <v>ELSA</v>
          </cell>
          <cell r="CU74" t="str">
            <v>BASE DIPUTADOS</v>
          </cell>
          <cell r="CV74">
            <v>9</v>
          </cell>
          <cell r="CW74" t="str">
            <v>BASE NIVEL 7</v>
          </cell>
          <cell r="CZ74" t="str">
            <v>Femenino</v>
          </cell>
          <cell r="DA74">
            <v>7983.99</v>
          </cell>
          <cell r="DD74">
            <v>9321.7000000000007</v>
          </cell>
          <cell r="DN74" t="b">
            <v>1</v>
          </cell>
        </row>
        <row r="75">
          <cell r="M75">
            <v>0</v>
          </cell>
          <cell r="T75">
            <v>0</v>
          </cell>
          <cell r="AA75">
            <v>6500.29</v>
          </cell>
          <cell r="AP75">
            <v>0</v>
          </cell>
          <cell r="AQ75">
            <v>0</v>
          </cell>
          <cell r="BE75">
            <v>0</v>
          </cell>
          <cell r="BM75">
            <v>520</v>
          </cell>
          <cell r="BQ75">
            <v>0</v>
          </cell>
          <cell r="BR75">
            <v>0</v>
          </cell>
          <cell r="BS75">
            <v>4021.03</v>
          </cell>
          <cell r="BW75">
            <v>923.97</v>
          </cell>
          <cell r="BZ75">
            <v>3097.06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P75" t="str">
            <v>CARMONA</v>
          </cell>
          <cell r="CQ75" t="str">
            <v>MORENO</v>
          </cell>
          <cell r="CR75" t="str">
            <v>GABRIELA</v>
          </cell>
          <cell r="CU75" t="str">
            <v>BASE DIPUTADOS</v>
          </cell>
          <cell r="CV75">
            <v>9</v>
          </cell>
          <cell r="CW75" t="str">
            <v>BASE NIVEL 7</v>
          </cell>
          <cell r="CZ75" t="str">
            <v>Femenino</v>
          </cell>
          <cell r="DA75">
            <v>7983.99</v>
          </cell>
          <cell r="DD75">
            <v>12100.58</v>
          </cell>
          <cell r="DN75" t="b">
            <v>1</v>
          </cell>
        </row>
        <row r="76">
          <cell r="M76">
            <v>0</v>
          </cell>
          <cell r="T76">
            <v>0</v>
          </cell>
          <cell r="AA76">
            <v>5671.86</v>
          </cell>
          <cell r="AP76">
            <v>0</v>
          </cell>
          <cell r="AQ76">
            <v>0</v>
          </cell>
          <cell r="BE76">
            <v>0</v>
          </cell>
          <cell r="BM76">
            <v>520</v>
          </cell>
          <cell r="BQ76">
            <v>0</v>
          </cell>
          <cell r="BR76">
            <v>0</v>
          </cell>
          <cell r="BS76">
            <v>4928.83</v>
          </cell>
          <cell r="BW76">
            <v>1235.9000000000001</v>
          </cell>
          <cell r="BZ76">
            <v>3692.93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P76" t="str">
            <v>PEREZ</v>
          </cell>
          <cell r="CQ76" t="str">
            <v>FUENTES</v>
          </cell>
          <cell r="CR76" t="str">
            <v>GISELA</v>
          </cell>
          <cell r="CU76" t="str">
            <v>BASE DIPUTADOS</v>
          </cell>
          <cell r="CV76">
            <v>9</v>
          </cell>
          <cell r="CW76" t="str">
            <v>BASE NIVEL 7</v>
          </cell>
          <cell r="CZ76" t="str">
            <v>Femenino</v>
          </cell>
          <cell r="DA76">
            <v>9543.0499999999993</v>
          </cell>
          <cell r="DD76">
            <v>10443.719999999999</v>
          </cell>
          <cell r="DN76" t="b">
            <v>1</v>
          </cell>
        </row>
        <row r="77">
          <cell r="M77">
            <v>0</v>
          </cell>
          <cell r="T77">
            <v>0</v>
          </cell>
          <cell r="AA77">
            <v>5609.94</v>
          </cell>
          <cell r="AP77">
            <v>0</v>
          </cell>
          <cell r="AQ77">
            <v>0</v>
          </cell>
          <cell r="BE77">
            <v>0</v>
          </cell>
          <cell r="BM77">
            <v>520</v>
          </cell>
          <cell r="BQ77">
            <v>0</v>
          </cell>
          <cell r="BR77">
            <v>0</v>
          </cell>
          <cell r="BS77">
            <v>4557.91</v>
          </cell>
          <cell r="BW77">
            <v>1038.49</v>
          </cell>
          <cell r="BZ77">
            <v>3519.42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P77" t="str">
            <v>ROSAS</v>
          </cell>
          <cell r="CQ77" t="str">
            <v>OLVERA</v>
          </cell>
          <cell r="CR77" t="str">
            <v>JOANA GRICEL</v>
          </cell>
          <cell r="CU77" t="str">
            <v>BASE DIPUTADOS</v>
          </cell>
          <cell r="CV77">
            <v>9</v>
          </cell>
          <cell r="CW77" t="str">
            <v>BASE NIVEL 7</v>
          </cell>
          <cell r="CZ77" t="str">
            <v>Femenino</v>
          </cell>
          <cell r="DA77">
            <v>8878.7800000000007</v>
          </cell>
          <cell r="DD77">
            <v>10319.880000000001</v>
          </cell>
          <cell r="DN77" t="b">
            <v>1</v>
          </cell>
        </row>
        <row r="78">
          <cell r="M78">
            <v>0</v>
          </cell>
          <cell r="T78">
            <v>0</v>
          </cell>
          <cell r="AA78">
            <v>6417.54</v>
          </cell>
          <cell r="AP78">
            <v>0</v>
          </cell>
          <cell r="AQ78">
            <v>0</v>
          </cell>
          <cell r="BE78">
            <v>0</v>
          </cell>
          <cell r="BM78">
            <v>520</v>
          </cell>
          <cell r="BQ78">
            <v>0</v>
          </cell>
          <cell r="BR78">
            <v>0</v>
          </cell>
          <cell r="BS78">
            <v>3957.91</v>
          </cell>
          <cell r="BW78">
            <v>910.33</v>
          </cell>
          <cell r="BZ78">
            <v>3047.58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P78" t="str">
            <v>SOLANO</v>
          </cell>
          <cell r="CQ78" t="str">
            <v>SANCHEZ</v>
          </cell>
          <cell r="CR78" t="str">
            <v>YAEL</v>
          </cell>
          <cell r="CU78" t="str">
            <v>BASE DIPUTADOS</v>
          </cell>
          <cell r="CV78">
            <v>9</v>
          </cell>
          <cell r="CW78" t="str">
            <v>BASE NIVEL 7</v>
          </cell>
          <cell r="CZ78" t="str">
            <v>Masculino</v>
          </cell>
          <cell r="DA78">
            <v>7878.78</v>
          </cell>
          <cell r="DD78">
            <v>11935.08</v>
          </cell>
          <cell r="DN78" t="b">
            <v>1</v>
          </cell>
        </row>
        <row r="79">
          <cell r="M79">
            <v>0</v>
          </cell>
          <cell r="T79">
            <v>0</v>
          </cell>
          <cell r="AA79">
            <v>2648.83</v>
          </cell>
          <cell r="AP79">
            <v>0</v>
          </cell>
          <cell r="AQ79">
            <v>0</v>
          </cell>
          <cell r="BE79">
            <v>0</v>
          </cell>
          <cell r="BM79">
            <v>0</v>
          </cell>
          <cell r="BQ79">
            <v>0</v>
          </cell>
          <cell r="BR79">
            <v>0</v>
          </cell>
          <cell r="BS79">
            <v>0</v>
          </cell>
          <cell r="BW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P79" t="str">
            <v>FERNANDEZ</v>
          </cell>
          <cell r="CQ79" t="str">
            <v>ELIAS</v>
          </cell>
          <cell r="CR79" t="str">
            <v>LUCIA</v>
          </cell>
          <cell r="CU79" t="str">
            <v>PENSIÓN ALIEMNTICIA</v>
          </cell>
          <cell r="CV79" t="str">
            <v/>
          </cell>
          <cell r="CW79" t="e">
            <v>#N/A</v>
          </cell>
          <cell r="CZ79" t="str">
            <v>Femenino</v>
          </cell>
          <cell r="DA79">
            <v>2648.83</v>
          </cell>
          <cell r="DD79">
            <v>5297.66</v>
          </cell>
          <cell r="DN79" t="b">
            <v>1</v>
          </cell>
        </row>
        <row r="80">
          <cell r="M80">
            <v>0</v>
          </cell>
          <cell r="T80">
            <v>0</v>
          </cell>
          <cell r="AA80">
            <v>4674.0600000000004</v>
          </cell>
          <cell r="AP80">
            <v>0</v>
          </cell>
          <cell r="AQ80">
            <v>0</v>
          </cell>
          <cell r="BE80">
            <v>0</v>
          </cell>
          <cell r="BM80">
            <v>520</v>
          </cell>
          <cell r="BQ80">
            <v>0</v>
          </cell>
          <cell r="BR80">
            <v>0</v>
          </cell>
          <cell r="BS80">
            <v>3634.8</v>
          </cell>
          <cell r="BW80">
            <v>841.34</v>
          </cell>
          <cell r="BZ80">
            <v>2793.46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P80" t="str">
            <v>CARMONA</v>
          </cell>
          <cell r="CQ80" t="str">
            <v>SANCHEZ</v>
          </cell>
          <cell r="CR80" t="str">
            <v>NOEMI</v>
          </cell>
          <cell r="CU80" t="str">
            <v>PRENSA Y RELACIONES PUBLICAS</v>
          </cell>
          <cell r="CV80">
            <v>10</v>
          </cell>
          <cell r="CW80" t="str">
            <v>BASE NIVEL 6</v>
          </cell>
          <cell r="CZ80" t="str">
            <v>Femenino</v>
          </cell>
          <cell r="DA80">
            <v>7340.26</v>
          </cell>
          <cell r="DD80">
            <v>8448.1200000000008</v>
          </cell>
          <cell r="DN80" t="b">
            <v>1</v>
          </cell>
        </row>
        <row r="81">
          <cell r="M81">
            <v>0</v>
          </cell>
          <cell r="T81">
            <v>0</v>
          </cell>
          <cell r="AA81">
            <v>3468.53</v>
          </cell>
          <cell r="AP81">
            <v>0</v>
          </cell>
          <cell r="AQ81">
            <v>0</v>
          </cell>
          <cell r="BE81">
            <v>0</v>
          </cell>
          <cell r="BM81">
            <v>520</v>
          </cell>
          <cell r="BQ81">
            <v>0</v>
          </cell>
          <cell r="BR81">
            <v>0</v>
          </cell>
          <cell r="BS81">
            <v>2364.84</v>
          </cell>
          <cell r="BW81">
            <v>478.29</v>
          </cell>
          <cell r="BZ81">
            <v>1886.55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P81" t="str">
            <v>DURAN</v>
          </cell>
          <cell r="CQ81" t="str">
            <v>VILLA</v>
          </cell>
          <cell r="CR81" t="str">
            <v>JOSE PAULO CESAR</v>
          </cell>
          <cell r="CU81" t="str">
            <v>INSTITUTO DE ESTUDIOS LEGISLATIVOS</v>
          </cell>
          <cell r="CV81">
            <v>11</v>
          </cell>
          <cell r="CW81" t="str">
            <v>BASE NIVEL 5</v>
          </cell>
          <cell r="CZ81" t="str">
            <v>Masculino</v>
          </cell>
          <cell r="DA81">
            <v>6234.26</v>
          </cell>
          <cell r="DD81">
            <v>4837.0600000000004</v>
          </cell>
          <cell r="DN81" t="b">
            <v>1</v>
          </cell>
        </row>
        <row r="82">
          <cell r="M82">
            <v>0</v>
          </cell>
          <cell r="T82">
            <v>0</v>
          </cell>
          <cell r="AA82">
            <v>6628.96</v>
          </cell>
          <cell r="AP82">
            <v>0</v>
          </cell>
          <cell r="AQ82">
            <v>0</v>
          </cell>
          <cell r="BE82">
            <v>0</v>
          </cell>
          <cell r="BM82">
            <v>520</v>
          </cell>
          <cell r="BQ82">
            <v>0</v>
          </cell>
          <cell r="BR82">
            <v>0</v>
          </cell>
          <cell r="BS82">
            <v>5173.66</v>
          </cell>
          <cell r="BW82">
            <v>1170.0999999999999</v>
          </cell>
          <cell r="BZ82">
            <v>4003.56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P82" t="str">
            <v>SALVATIERRA</v>
          </cell>
          <cell r="CQ82" t="str">
            <v>FLORES</v>
          </cell>
          <cell r="CR82" t="str">
            <v>MARIA GUADALUPE</v>
          </cell>
          <cell r="CU82" t="str">
            <v>RECURSOS MATERIALES</v>
          </cell>
          <cell r="CV82">
            <v>9</v>
          </cell>
          <cell r="CW82" t="str">
            <v>BASE NIVEL 7</v>
          </cell>
          <cell r="CZ82" t="str">
            <v>Femenino</v>
          </cell>
          <cell r="DA82">
            <v>9905.0300000000007</v>
          </cell>
          <cell r="DD82">
            <v>12357.920000000002</v>
          </cell>
          <cell r="DN82" t="b">
            <v>1</v>
          </cell>
        </row>
        <row r="83">
          <cell r="M83">
            <v>0</v>
          </cell>
          <cell r="T83">
            <v>0</v>
          </cell>
          <cell r="AA83">
            <v>6814.23</v>
          </cell>
          <cell r="AP83">
            <v>0</v>
          </cell>
          <cell r="AQ83">
            <v>0</v>
          </cell>
          <cell r="BE83">
            <v>0</v>
          </cell>
          <cell r="BM83">
            <v>520</v>
          </cell>
          <cell r="BQ83">
            <v>0</v>
          </cell>
          <cell r="BR83">
            <v>0</v>
          </cell>
          <cell r="BS83">
            <v>3957.91</v>
          </cell>
          <cell r="BW83">
            <v>910.33</v>
          </cell>
          <cell r="BZ83">
            <v>3047.58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P83" t="str">
            <v>IGLESIAS</v>
          </cell>
          <cell r="CQ83" t="str">
            <v>TLATEMPA</v>
          </cell>
          <cell r="CR83" t="str">
            <v>DIANA</v>
          </cell>
          <cell r="CU83" t="str">
            <v>BASE DIPUTADOS</v>
          </cell>
          <cell r="CV83">
            <v>9</v>
          </cell>
          <cell r="CW83" t="str">
            <v>BASE NIVEL 7</v>
          </cell>
          <cell r="CZ83" t="str">
            <v>Femenino</v>
          </cell>
          <cell r="DA83">
            <v>7878.78</v>
          </cell>
          <cell r="DD83">
            <v>11935.08</v>
          </cell>
          <cell r="DN83" t="b">
            <v>1</v>
          </cell>
        </row>
        <row r="84">
          <cell r="M84">
            <v>0</v>
          </cell>
          <cell r="T84">
            <v>0</v>
          </cell>
          <cell r="AA84">
            <v>10079.65</v>
          </cell>
          <cell r="AP84">
            <v>0</v>
          </cell>
          <cell r="AQ84">
            <v>0</v>
          </cell>
          <cell r="BE84">
            <v>900</v>
          </cell>
          <cell r="BM84">
            <v>520</v>
          </cell>
          <cell r="BQ84">
            <v>0</v>
          </cell>
          <cell r="BR84">
            <v>12538.6</v>
          </cell>
          <cell r="BS84">
            <v>6740.6</v>
          </cell>
          <cell r="BW84">
            <v>3649.64</v>
          </cell>
          <cell r="BZ84">
            <v>15629.56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P84" t="str">
            <v>JARAMILLO</v>
          </cell>
          <cell r="CQ84" t="str">
            <v>SALDAÑA</v>
          </cell>
          <cell r="CR84" t="str">
            <v>MELINA</v>
          </cell>
          <cell r="CU84" t="str">
            <v>RECURSOS FINANCIEROS</v>
          </cell>
          <cell r="CV84">
            <v>9</v>
          </cell>
          <cell r="CW84" t="str">
            <v>BASE NIVEL 7</v>
          </cell>
          <cell r="CZ84" t="str">
            <v>Femenino</v>
          </cell>
          <cell r="DA84">
            <v>12538.6</v>
          </cell>
          <cell r="DD84">
            <v>19259.300000000003</v>
          </cell>
          <cell r="DN84" t="b">
            <v>1</v>
          </cell>
        </row>
        <row r="85">
          <cell r="M85">
            <v>0</v>
          </cell>
          <cell r="T85">
            <v>0</v>
          </cell>
          <cell r="AA85">
            <v>5348.58</v>
          </cell>
          <cell r="AP85">
            <v>0</v>
          </cell>
          <cell r="AQ85">
            <v>0</v>
          </cell>
          <cell r="BE85">
            <v>0</v>
          </cell>
          <cell r="BM85">
            <v>520</v>
          </cell>
          <cell r="BQ85">
            <v>0</v>
          </cell>
          <cell r="BR85">
            <v>0</v>
          </cell>
          <cell r="BS85">
            <v>2364.84</v>
          </cell>
          <cell r="BW85">
            <v>478.29</v>
          </cell>
          <cell r="BZ85">
            <v>1886.55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P85" t="str">
            <v>TORRES</v>
          </cell>
          <cell r="CQ85" t="str">
            <v>ROMERO</v>
          </cell>
          <cell r="CR85" t="str">
            <v>NANCY</v>
          </cell>
          <cell r="CU85" t="str">
            <v>PRENSA Y RELACIONES PUBLICAS</v>
          </cell>
          <cell r="CV85">
            <v>11</v>
          </cell>
          <cell r="CW85" t="str">
            <v>BASE NIVEL 5</v>
          </cell>
          <cell r="CZ85" t="str">
            <v>Femenino</v>
          </cell>
          <cell r="DA85">
            <v>6234.26</v>
          </cell>
          <cell r="DD85">
            <v>9797.16</v>
          </cell>
          <cell r="DN85" t="b">
            <v>1</v>
          </cell>
        </row>
        <row r="86">
          <cell r="M86">
            <v>0</v>
          </cell>
          <cell r="T86">
            <v>0</v>
          </cell>
          <cell r="AA86">
            <v>4111.05</v>
          </cell>
          <cell r="AP86">
            <v>0</v>
          </cell>
          <cell r="AQ86">
            <v>0</v>
          </cell>
          <cell r="BE86">
            <v>0</v>
          </cell>
          <cell r="BM86">
            <v>520</v>
          </cell>
          <cell r="BQ86">
            <v>0</v>
          </cell>
          <cell r="BR86">
            <v>0</v>
          </cell>
          <cell r="BS86">
            <v>2971.2</v>
          </cell>
          <cell r="BW86">
            <v>699.58</v>
          </cell>
          <cell r="BZ86">
            <v>2271.62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P86" t="str">
            <v>REYES</v>
          </cell>
          <cell r="CQ86" t="str">
            <v>MARTINEZ</v>
          </cell>
          <cell r="CR86" t="str">
            <v>ROSALBA</v>
          </cell>
          <cell r="CU86" t="str">
            <v>BASE DIPUTADOS</v>
          </cell>
          <cell r="CV86">
            <v>11</v>
          </cell>
          <cell r="CW86" t="str">
            <v>BASE NIVEL 5</v>
          </cell>
          <cell r="CZ86" t="str">
            <v>Femenino</v>
          </cell>
          <cell r="DA86">
            <v>6234.26</v>
          </cell>
          <cell r="DD86">
            <v>7322.1</v>
          </cell>
          <cell r="DN86" t="b">
            <v>1</v>
          </cell>
        </row>
        <row r="87">
          <cell r="M87">
            <v>0</v>
          </cell>
          <cell r="T87">
            <v>0</v>
          </cell>
          <cell r="AA87">
            <v>2807.26</v>
          </cell>
          <cell r="AP87">
            <v>0</v>
          </cell>
          <cell r="AQ87">
            <v>0</v>
          </cell>
          <cell r="BE87">
            <v>0</v>
          </cell>
          <cell r="BM87">
            <v>520</v>
          </cell>
          <cell r="BQ87">
            <v>0</v>
          </cell>
          <cell r="BR87">
            <v>0</v>
          </cell>
          <cell r="BS87">
            <v>3085.24</v>
          </cell>
          <cell r="BW87">
            <v>724.02</v>
          </cell>
          <cell r="BZ87">
            <v>2361.2199999999998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P87" t="str">
            <v>LUNA</v>
          </cell>
          <cell r="CQ87" t="str">
            <v>DENICIA</v>
          </cell>
          <cell r="CR87" t="str">
            <v>IRMA</v>
          </cell>
          <cell r="CU87" t="str">
            <v>COMISION DE FINANZAS Y FISCALIZACIÓN</v>
          </cell>
          <cell r="CV87">
            <v>11</v>
          </cell>
          <cell r="CW87" t="str">
            <v>BASE NIVEL 5</v>
          </cell>
          <cell r="CZ87" t="str">
            <v>Femenino</v>
          </cell>
          <cell r="DA87">
            <v>6424.32</v>
          </cell>
          <cell r="DD87">
            <v>4714.5199999999995</v>
          </cell>
          <cell r="DN87" t="b">
            <v>1</v>
          </cell>
        </row>
        <row r="88">
          <cell r="M88">
            <v>0</v>
          </cell>
          <cell r="T88">
            <v>0</v>
          </cell>
          <cell r="AA88">
            <v>4218.1000000000004</v>
          </cell>
          <cell r="AP88">
            <v>0</v>
          </cell>
          <cell r="AQ88">
            <v>0</v>
          </cell>
          <cell r="BE88">
            <v>0</v>
          </cell>
          <cell r="BM88">
            <v>0</v>
          </cell>
          <cell r="BQ88">
            <v>0</v>
          </cell>
          <cell r="BR88">
            <v>0</v>
          </cell>
          <cell r="BS88">
            <v>0</v>
          </cell>
          <cell r="BW88">
            <v>0</v>
          </cell>
          <cell r="BZ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P88" t="str">
            <v>MORENO</v>
          </cell>
          <cell r="CQ88" t="str">
            <v>GOMEZ</v>
          </cell>
          <cell r="CR88" t="str">
            <v>VICTOR</v>
          </cell>
          <cell r="CU88" t="str">
            <v>COMISION DE PUNTOS CONSTITUCIONALES</v>
          </cell>
          <cell r="CV88">
            <v>19</v>
          </cell>
          <cell r="CW88" t="str">
            <v>SECRETARIO PARTICULAR</v>
          </cell>
          <cell r="CZ88" t="str">
            <v>Masculino</v>
          </cell>
          <cell r="DA88">
            <v>4612.2</v>
          </cell>
          <cell r="DD88">
            <v>8436.1999999999989</v>
          </cell>
          <cell r="DN88" t="b">
            <v>1</v>
          </cell>
        </row>
        <row r="89">
          <cell r="M89">
            <v>0</v>
          </cell>
          <cell r="T89">
            <v>0</v>
          </cell>
          <cell r="AA89">
            <v>3320.13</v>
          </cell>
          <cell r="AP89">
            <v>0</v>
          </cell>
          <cell r="AQ89">
            <v>0</v>
          </cell>
          <cell r="BE89">
            <v>0</v>
          </cell>
          <cell r="BM89">
            <v>0</v>
          </cell>
          <cell r="BQ89">
            <v>0</v>
          </cell>
          <cell r="BR89">
            <v>0</v>
          </cell>
          <cell r="BS89">
            <v>0</v>
          </cell>
          <cell r="BW89">
            <v>0</v>
          </cell>
          <cell r="BZ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P89" t="str">
            <v>CALPULALPAN</v>
          </cell>
          <cell r="CQ89" t="str">
            <v>QUIROZ</v>
          </cell>
          <cell r="CR89" t="str">
            <v>ROSA</v>
          </cell>
          <cell r="CU89" t="str">
            <v>SECRETARIA PARLAMENTARIA</v>
          </cell>
          <cell r="CV89">
            <v>19</v>
          </cell>
          <cell r="CW89" t="str">
            <v>SECRETARIO PARTICULAR</v>
          </cell>
          <cell r="CZ89" t="str">
            <v>Femenino</v>
          </cell>
          <cell r="DA89">
            <v>3587.5</v>
          </cell>
          <cell r="DD89">
            <v>6640.26</v>
          </cell>
          <cell r="DN89" t="b">
            <v>1</v>
          </cell>
        </row>
        <row r="90">
          <cell r="M90">
            <v>0</v>
          </cell>
          <cell r="T90">
            <v>0</v>
          </cell>
          <cell r="AA90">
            <v>4218.3599999999997</v>
          </cell>
          <cell r="AP90">
            <v>0</v>
          </cell>
          <cell r="AQ90">
            <v>0</v>
          </cell>
          <cell r="BE90">
            <v>0</v>
          </cell>
          <cell r="BM90">
            <v>0</v>
          </cell>
          <cell r="BQ90">
            <v>0</v>
          </cell>
          <cell r="BR90">
            <v>0</v>
          </cell>
          <cell r="BS90">
            <v>0</v>
          </cell>
          <cell r="BW90">
            <v>0</v>
          </cell>
          <cell r="BZ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P90" t="str">
            <v>BRIONES</v>
          </cell>
          <cell r="CQ90" t="str">
            <v>TAPIA</v>
          </cell>
          <cell r="CR90" t="str">
            <v>JOSE JERONIMO</v>
          </cell>
          <cell r="CU90" t="str">
            <v>COMISION DE PUNTOS CONSTITUCIONALES</v>
          </cell>
          <cell r="CV90">
            <v>19</v>
          </cell>
          <cell r="CW90" t="str">
            <v>SECRETARIO PARTICULAR</v>
          </cell>
          <cell r="CZ90" t="str">
            <v>Masculino</v>
          </cell>
          <cell r="DA90">
            <v>4612.5</v>
          </cell>
          <cell r="DD90">
            <v>8436.7199999999993</v>
          </cell>
          <cell r="DN90" t="b">
            <v>1</v>
          </cell>
        </row>
        <row r="91">
          <cell r="M91">
            <v>0</v>
          </cell>
          <cell r="T91">
            <v>0</v>
          </cell>
          <cell r="AA91">
            <v>3829.38</v>
          </cell>
          <cell r="AP91">
            <v>0</v>
          </cell>
          <cell r="AQ91">
            <v>0</v>
          </cell>
          <cell r="BE91">
            <v>0</v>
          </cell>
          <cell r="BM91">
            <v>520</v>
          </cell>
          <cell r="BQ91">
            <v>0</v>
          </cell>
          <cell r="BR91">
            <v>0</v>
          </cell>
          <cell r="BS91">
            <v>2971.2</v>
          </cell>
          <cell r="BW91">
            <v>699.58</v>
          </cell>
          <cell r="BZ91">
            <v>2271.62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P91" t="str">
            <v>SALAZAR</v>
          </cell>
          <cell r="CQ91" t="str">
            <v>SAMPEDRO</v>
          </cell>
          <cell r="CR91" t="str">
            <v>JAZMIN</v>
          </cell>
          <cell r="CU91" t="str">
            <v>BIBLIOTECA</v>
          </cell>
          <cell r="CV91">
            <v>11</v>
          </cell>
          <cell r="CW91" t="str">
            <v>BASE NIVEL 5</v>
          </cell>
          <cell r="CZ91" t="str">
            <v>Femenino</v>
          </cell>
          <cell r="DA91">
            <v>6234.26</v>
          </cell>
          <cell r="DD91">
            <v>6758.76</v>
          </cell>
          <cell r="DN91" t="b">
            <v>1</v>
          </cell>
        </row>
        <row r="92">
          <cell r="M92">
            <v>0</v>
          </cell>
          <cell r="T92">
            <v>0</v>
          </cell>
          <cell r="AA92">
            <v>3700.57</v>
          </cell>
          <cell r="AP92">
            <v>0</v>
          </cell>
          <cell r="AQ92">
            <v>0</v>
          </cell>
          <cell r="BE92">
            <v>0</v>
          </cell>
          <cell r="BM92">
            <v>520</v>
          </cell>
          <cell r="BQ92">
            <v>0</v>
          </cell>
          <cell r="BR92">
            <v>0</v>
          </cell>
          <cell r="BS92">
            <v>2364.84</v>
          </cell>
          <cell r="BW92">
            <v>478.29</v>
          </cell>
          <cell r="BZ92">
            <v>1886.55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P92" t="str">
            <v>TZOMPANTZI</v>
          </cell>
          <cell r="CQ92" t="str">
            <v>JIMENEZ</v>
          </cell>
          <cell r="CR92" t="str">
            <v>SANDRA IVETTE</v>
          </cell>
          <cell r="CU92" t="str">
            <v>SECRETARIA PARLAMENTARIA</v>
          </cell>
          <cell r="CV92">
            <v>12</v>
          </cell>
          <cell r="CW92" t="str">
            <v>BASE NIVEL 4</v>
          </cell>
          <cell r="CZ92" t="str">
            <v>Femenino</v>
          </cell>
          <cell r="DA92">
            <v>5223.66</v>
          </cell>
          <cell r="DD92">
            <v>6501.1399999999994</v>
          </cell>
          <cell r="DN92" t="b">
            <v>1</v>
          </cell>
        </row>
        <row r="93">
          <cell r="M93">
            <v>0</v>
          </cell>
          <cell r="T93">
            <v>0</v>
          </cell>
          <cell r="AA93">
            <v>3700.57</v>
          </cell>
          <cell r="AP93">
            <v>0</v>
          </cell>
          <cell r="AQ93">
            <v>0</v>
          </cell>
          <cell r="BE93">
            <v>0</v>
          </cell>
          <cell r="BM93">
            <v>520</v>
          </cell>
          <cell r="BQ93">
            <v>0</v>
          </cell>
          <cell r="BR93">
            <v>0</v>
          </cell>
          <cell r="BS93">
            <v>2364.84</v>
          </cell>
          <cell r="BW93">
            <v>478.29</v>
          </cell>
          <cell r="BZ93">
            <v>1886.55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P93" t="str">
            <v>VAZQUEZ</v>
          </cell>
          <cell r="CQ93" t="str">
            <v>FLORES</v>
          </cell>
          <cell r="CR93" t="str">
            <v>MARIA GUADALUPE</v>
          </cell>
          <cell r="CU93" t="str">
            <v>BASE DIPUTADOS</v>
          </cell>
          <cell r="CV93">
            <v>12</v>
          </cell>
          <cell r="CW93" t="str">
            <v>BASE NIVEL 4</v>
          </cell>
          <cell r="CZ93" t="str">
            <v>Femenino</v>
          </cell>
          <cell r="DA93">
            <v>5223.66</v>
          </cell>
          <cell r="DD93">
            <v>6501.1399999999994</v>
          </cell>
          <cell r="DN93" t="b">
            <v>1</v>
          </cell>
        </row>
        <row r="94">
          <cell r="M94">
            <v>0</v>
          </cell>
          <cell r="T94">
            <v>0</v>
          </cell>
          <cell r="AA94">
            <v>6600.9</v>
          </cell>
          <cell r="AP94">
            <v>0</v>
          </cell>
          <cell r="AQ94">
            <v>0</v>
          </cell>
          <cell r="BE94">
            <v>900</v>
          </cell>
          <cell r="BM94">
            <v>520</v>
          </cell>
          <cell r="BQ94">
            <v>0</v>
          </cell>
          <cell r="BR94">
            <v>0</v>
          </cell>
          <cell r="BS94">
            <v>5157.91</v>
          </cell>
          <cell r="BW94">
            <v>1166.6500000000001</v>
          </cell>
          <cell r="BZ94">
            <v>3991.26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P94" t="str">
            <v>CAMPOS</v>
          </cell>
          <cell r="CQ94" t="str">
            <v>VARGAS</v>
          </cell>
          <cell r="CR94" t="str">
            <v>ADRIANA</v>
          </cell>
          <cell r="CU94" t="str">
            <v>BASE DIPUTADOS</v>
          </cell>
          <cell r="CV94">
            <v>9</v>
          </cell>
          <cell r="CW94" t="str">
            <v>BASE NIVEL 7</v>
          </cell>
          <cell r="CZ94" t="str">
            <v>Femenino</v>
          </cell>
          <cell r="DA94">
            <v>9878.7800000000007</v>
          </cell>
          <cell r="DD94">
            <v>12301.800000000001</v>
          </cell>
          <cell r="DN94" t="b">
            <v>1</v>
          </cell>
        </row>
        <row r="95">
          <cell r="M95">
            <v>0</v>
          </cell>
          <cell r="T95">
            <v>0</v>
          </cell>
          <cell r="AA95">
            <v>3796.69</v>
          </cell>
          <cell r="AP95">
            <v>0</v>
          </cell>
          <cell r="AQ95">
            <v>0</v>
          </cell>
          <cell r="BE95">
            <v>900</v>
          </cell>
          <cell r="BM95">
            <v>520</v>
          </cell>
          <cell r="BQ95">
            <v>0</v>
          </cell>
          <cell r="BR95">
            <v>0</v>
          </cell>
          <cell r="BS95">
            <v>3957.91</v>
          </cell>
          <cell r="BW95">
            <v>910.33</v>
          </cell>
          <cell r="BZ95">
            <v>3047.58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P95" t="str">
            <v>SANCHEZ</v>
          </cell>
          <cell r="CQ95" t="str">
            <v>AQUIAHUATL</v>
          </cell>
          <cell r="CR95" t="str">
            <v>LUIS DANIEL</v>
          </cell>
          <cell r="CU95" t="str">
            <v>INSTITUTO DE ESTUDIOS LEGISLATIVOS</v>
          </cell>
          <cell r="CV95">
            <v>9</v>
          </cell>
          <cell r="CW95" t="str">
            <v>BASE NIVEL 7</v>
          </cell>
          <cell r="CZ95" t="str">
            <v>Masculino</v>
          </cell>
          <cell r="DA95">
            <v>7878.78</v>
          </cell>
          <cell r="DD95">
            <v>6693.3799999999992</v>
          </cell>
          <cell r="DN95" t="b">
            <v>1</v>
          </cell>
        </row>
        <row r="96">
          <cell r="M96">
            <v>0</v>
          </cell>
          <cell r="T96">
            <v>0</v>
          </cell>
          <cell r="AA96">
            <v>3306.33</v>
          </cell>
          <cell r="AP96">
            <v>0</v>
          </cell>
          <cell r="AQ96">
            <v>0</v>
          </cell>
          <cell r="BE96">
            <v>900</v>
          </cell>
          <cell r="BM96">
            <v>520</v>
          </cell>
          <cell r="BQ96">
            <v>0</v>
          </cell>
          <cell r="BR96">
            <v>0</v>
          </cell>
          <cell r="BS96">
            <v>3871.2</v>
          </cell>
          <cell r="BW96">
            <v>891.82</v>
          </cell>
          <cell r="BZ96">
            <v>2979.38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P96" t="str">
            <v>GRANDE</v>
          </cell>
          <cell r="CQ96" t="str">
            <v>MORALES</v>
          </cell>
          <cell r="CR96" t="str">
            <v>NORMA</v>
          </cell>
          <cell r="CU96" t="str">
            <v>BASE DIPUTADOS</v>
          </cell>
          <cell r="CV96">
            <v>11</v>
          </cell>
          <cell r="CW96" t="str">
            <v>BASE NIVEL 5</v>
          </cell>
          <cell r="CZ96" t="str">
            <v>Femenino</v>
          </cell>
          <cell r="DA96">
            <v>7734.26</v>
          </cell>
          <cell r="DD96">
            <v>5712.66</v>
          </cell>
          <cell r="DN96" t="b">
            <v>1</v>
          </cell>
        </row>
        <row r="97">
          <cell r="M97">
            <v>0</v>
          </cell>
          <cell r="T97">
            <v>0</v>
          </cell>
          <cell r="AA97">
            <v>8309.39</v>
          </cell>
          <cell r="AP97">
            <v>0</v>
          </cell>
          <cell r="AQ97">
            <v>0</v>
          </cell>
          <cell r="BE97">
            <v>900</v>
          </cell>
          <cell r="BM97">
            <v>520</v>
          </cell>
          <cell r="BQ97">
            <v>0</v>
          </cell>
          <cell r="BR97">
            <v>11007.09</v>
          </cell>
          <cell r="BS97">
            <v>6293.42</v>
          </cell>
          <cell r="BW97">
            <v>3159.52</v>
          </cell>
          <cell r="BZ97">
            <v>14140.99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P97" t="str">
            <v>CARBAJAL</v>
          </cell>
          <cell r="CQ97" t="str">
            <v>JUAREZ</v>
          </cell>
          <cell r="CR97" t="str">
            <v>ROSA MARIA</v>
          </cell>
          <cell r="CU97" t="str">
            <v>RECURSOS FINANCIEROS</v>
          </cell>
          <cell r="CV97">
            <v>9</v>
          </cell>
          <cell r="CW97" t="str">
            <v>BASE NIVEL 7</v>
          </cell>
          <cell r="CZ97" t="str">
            <v>Femenino</v>
          </cell>
          <cell r="DA97">
            <v>11793.31</v>
          </cell>
          <cell r="DD97">
            <v>12358.599999999999</v>
          </cell>
          <cell r="DN97" t="b">
            <v>1</v>
          </cell>
        </row>
        <row r="98">
          <cell r="M98">
            <v>0</v>
          </cell>
          <cell r="T98">
            <v>0</v>
          </cell>
          <cell r="AA98">
            <v>5517.37</v>
          </cell>
          <cell r="AP98">
            <v>0</v>
          </cell>
          <cell r="AQ98">
            <v>0</v>
          </cell>
          <cell r="BE98">
            <v>900</v>
          </cell>
          <cell r="BM98">
            <v>520</v>
          </cell>
          <cell r="BQ98">
            <v>0</v>
          </cell>
          <cell r="BR98">
            <v>0</v>
          </cell>
          <cell r="BS98">
            <v>4257.91</v>
          </cell>
          <cell r="BW98">
            <v>974.41</v>
          </cell>
          <cell r="BZ98">
            <v>3283.5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P98" t="str">
            <v>MORALES</v>
          </cell>
          <cell r="CQ98" t="str">
            <v>MORALES</v>
          </cell>
          <cell r="CR98" t="str">
            <v>MONICA</v>
          </cell>
          <cell r="CU98" t="str">
            <v>SECRETARIA PARLAMENTARIA</v>
          </cell>
          <cell r="CV98">
            <v>9</v>
          </cell>
          <cell r="CW98" t="str">
            <v>BASE NIVEL 7</v>
          </cell>
          <cell r="CZ98" t="str">
            <v>Femenino</v>
          </cell>
          <cell r="DA98">
            <v>8378.7800000000007</v>
          </cell>
          <cell r="DD98">
            <v>10134.740000000002</v>
          </cell>
          <cell r="DN98" t="b">
            <v>1</v>
          </cell>
        </row>
        <row r="99">
          <cell r="M99">
            <v>0</v>
          </cell>
          <cell r="T99">
            <v>0</v>
          </cell>
          <cell r="AA99">
            <v>1586.81</v>
          </cell>
          <cell r="AP99">
            <v>0</v>
          </cell>
          <cell r="AQ99">
            <v>0</v>
          </cell>
          <cell r="BE99">
            <v>0</v>
          </cell>
          <cell r="BM99">
            <v>520</v>
          </cell>
          <cell r="BQ99">
            <v>0</v>
          </cell>
          <cell r="BR99">
            <v>0</v>
          </cell>
          <cell r="BS99">
            <v>3957.91</v>
          </cell>
          <cell r="BW99">
            <v>1519.85</v>
          </cell>
          <cell r="BZ99">
            <v>2438.06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P99" t="str">
            <v>HUERTA</v>
          </cell>
          <cell r="CQ99" t="str">
            <v>BECERRA</v>
          </cell>
          <cell r="CR99" t="str">
            <v>ALFONSO IGNACIO</v>
          </cell>
          <cell r="CU99" t="str">
            <v>SITE SECRETARIA ADMINISTRATIVA</v>
          </cell>
          <cell r="CV99">
            <v>9</v>
          </cell>
          <cell r="CW99" t="str">
            <v>BASE NIVEL 7</v>
          </cell>
          <cell r="CZ99" t="str">
            <v>Masculino</v>
          </cell>
          <cell r="DA99">
            <v>7878.78</v>
          </cell>
          <cell r="DD99">
            <v>7341.5</v>
          </cell>
          <cell r="DN99" t="b">
            <v>1</v>
          </cell>
        </row>
        <row r="100">
          <cell r="M100">
            <v>0</v>
          </cell>
          <cell r="T100">
            <v>0</v>
          </cell>
          <cell r="AA100">
            <v>6417.54</v>
          </cell>
          <cell r="AP100">
            <v>0</v>
          </cell>
          <cell r="AQ100">
            <v>0</v>
          </cell>
          <cell r="BE100">
            <v>0</v>
          </cell>
          <cell r="BM100">
            <v>520</v>
          </cell>
          <cell r="BQ100">
            <v>0</v>
          </cell>
          <cell r="BR100">
            <v>0</v>
          </cell>
          <cell r="BS100">
            <v>3957.91</v>
          </cell>
          <cell r="BW100">
            <v>910.33</v>
          </cell>
          <cell r="BZ100">
            <v>3047.58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P100" t="str">
            <v>FERNANDEZ</v>
          </cell>
          <cell r="CQ100" t="str">
            <v>MUÑOZ</v>
          </cell>
          <cell r="CR100" t="str">
            <v>HERIBERTO</v>
          </cell>
          <cell r="CU100" t="str">
            <v>SERVICIOS GENERALES</v>
          </cell>
          <cell r="CV100">
            <v>9</v>
          </cell>
          <cell r="CW100" t="str">
            <v>BASE NIVEL 7</v>
          </cell>
          <cell r="CZ100" t="str">
            <v>Masculino</v>
          </cell>
          <cell r="DA100">
            <v>7878.78</v>
          </cell>
          <cell r="DD100">
            <v>11935.08</v>
          </cell>
          <cell r="DN100" t="b">
            <v>1</v>
          </cell>
        </row>
        <row r="101">
          <cell r="M101">
            <v>0</v>
          </cell>
          <cell r="T101">
            <v>0</v>
          </cell>
          <cell r="AA101">
            <v>5917.54</v>
          </cell>
          <cell r="AP101">
            <v>0</v>
          </cell>
          <cell r="AQ101">
            <v>0</v>
          </cell>
          <cell r="BE101">
            <v>0</v>
          </cell>
          <cell r="BM101">
            <v>520</v>
          </cell>
          <cell r="BQ101">
            <v>0</v>
          </cell>
          <cell r="BR101">
            <v>0</v>
          </cell>
          <cell r="BS101">
            <v>3957.91</v>
          </cell>
          <cell r="BW101">
            <v>910.33</v>
          </cell>
          <cell r="BZ101">
            <v>3047.58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P101" t="str">
            <v>GASPARIANO</v>
          </cell>
          <cell r="CQ101" t="str">
            <v>ROQUE</v>
          </cell>
          <cell r="CR101" t="str">
            <v>GREGORIA CATALINA</v>
          </cell>
          <cell r="CU101" t="str">
            <v>SERVICIOS GENERALES</v>
          </cell>
          <cell r="CV101">
            <v>9</v>
          </cell>
          <cell r="CW101" t="str">
            <v>BASE NIVEL 7</v>
          </cell>
          <cell r="CZ101" t="str">
            <v>Femenino</v>
          </cell>
          <cell r="DA101">
            <v>7878.78</v>
          </cell>
          <cell r="DD101">
            <v>10935.08</v>
          </cell>
          <cell r="DN101" t="b">
            <v>1</v>
          </cell>
        </row>
        <row r="102">
          <cell r="M102">
            <v>0</v>
          </cell>
          <cell r="T102">
            <v>0</v>
          </cell>
          <cell r="AA102">
            <v>3858.04</v>
          </cell>
          <cell r="AP102">
            <v>0</v>
          </cell>
          <cell r="AQ102">
            <v>0</v>
          </cell>
          <cell r="BE102">
            <v>0</v>
          </cell>
          <cell r="BM102">
            <v>520</v>
          </cell>
          <cell r="BQ102">
            <v>0</v>
          </cell>
          <cell r="BR102">
            <v>0</v>
          </cell>
          <cell r="BS102">
            <v>2364.84</v>
          </cell>
          <cell r="BW102">
            <v>478.29</v>
          </cell>
          <cell r="BZ102">
            <v>1886.55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P102" t="str">
            <v>LUNA</v>
          </cell>
          <cell r="CQ102" t="str">
            <v>HERNANDEZ</v>
          </cell>
          <cell r="CR102" t="str">
            <v>DAVID</v>
          </cell>
          <cell r="CU102" t="str">
            <v>BASE DIPUTADOS</v>
          </cell>
          <cell r="CV102">
            <v>12</v>
          </cell>
          <cell r="CW102" t="str">
            <v>BASE NIVEL 4</v>
          </cell>
          <cell r="CZ102" t="str">
            <v>Masculino</v>
          </cell>
          <cell r="DA102">
            <v>5223.66</v>
          </cell>
          <cell r="DD102">
            <v>6816.08</v>
          </cell>
          <cell r="DN102" t="b">
            <v>1</v>
          </cell>
        </row>
        <row r="103">
          <cell r="M103">
            <v>0</v>
          </cell>
          <cell r="T103">
            <v>0</v>
          </cell>
          <cell r="AA103">
            <v>0</v>
          </cell>
          <cell r="AP103">
            <v>0</v>
          </cell>
          <cell r="AQ103">
            <v>0</v>
          </cell>
          <cell r="BE103">
            <v>0</v>
          </cell>
          <cell r="BM103">
            <v>0</v>
          </cell>
          <cell r="BQ103">
            <v>0</v>
          </cell>
          <cell r="BR103">
            <v>0</v>
          </cell>
          <cell r="BS103">
            <v>0</v>
          </cell>
          <cell r="BW103">
            <v>0</v>
          </cell>
          <cell r="BZ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P103" t="str">
            <v>MENDIETA</v>
          </cell>
          <cell r="CQ103" t="str">
            <v>PEREGRINO</v>
          </cell>
          <cell r="CR103" t="str">
            <v>JOSE EDUARDO</v>
          </cell>
          <cell r="CU103" t="str">
            <v>BASE DIPUTADOS</v>
          </cell>
          <cell r="CV103">
            <v>11</v>
          </cell>
          <cell r="CW103" t="str">
            <v>BASE NIVEL 5</v>
          </cell>
          <cell r="CZ103" t="str">
            <v>Masculino</v>
          </cell>
          <cell r="DA103">
            <v>0</v>
          </cell>
          <cell r="DD103">
            <v>0</v>
          </cell>
          <cell r="DN103" t="b">
            <v>1</v>
          </cell>
        </row>
        <row r="104">
          <cell r="M104">
            <v>0</v>
          </cell>
          <cell r="T104">
            <v>0</v>
          </cell>
          <cell r="AA104">
            <v>2416.25</v>
          </cell>
          <cell r="AP104">
            <v>0</v>
          </cell>
          <cell r="AQ104">
            <v>0</v>
          </cell>
          <cell r="BE104">
            <v>0</v>
          </cell>
          <cell r="BM104">
            <v>520</v>
          </cell>
          <cell r="BQ104">
            <v>0</v>
          </cell>
          <cell r="BR104">
            <v>0</v>
          </cell>
          <cell r="BS104">
            <v>2364.84</v>
          </cell>
          <cell r="BW104">
            <v>2364.84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P104" t="str">
            <v>ZAINOS</v>
          </cell>
          <cell r="CQ104" t="str">
            <v>HERNANDEZ</v>
          </cell>
          <cell r="CR104" t="str">
            <v>EMELIA</v>
          </cell>
          <cell r="CU104" t="str">
            <v>COMEDOR</v>
          </cell>
          <cell r="CV104">
            <v>12</v>
          </cell>
          <cell r="CW104" t="str">
            <v>BASE NIVEL 4</v>
          </cell>
          <cell r="CZ104" t="str">
            <v>Femenino</v>
          </cell>
          <cell r="DA104">
            <v>5223.66</v>
          </cell>
          <cell r="DD104">
            <v>4457.08</v>
          </cell>
          <cell r="DN104" t="b">
            <v>1</v>
          </cell>
        </row>
        <row r="105">
          <cell r="M105">
            <v>0</v>
          </cell>
          <cell r="T105">
            <v>0</v>
          </cell>
          <cell r="AA105">
            <v>3022.78</v>
          </cell>
          <cell r="AP105">
            <v>0</v>
          </cell>
          <cell r="AQ105">
            <v>0</v>
          </cell>
          <cell r="BE105">
            <v>0</v>
          </cell>
          <cell r="BM105">
            <v>520</v>
          </cell>
          <cell r="BQ105">
            <v>0</v>
          </cell>
          <cell r="BR105">
            <v>0</v>
          </cell>
          <cell r="BS105">
            <v>2971.2</v>
          </cell>
          <cell r="BW105">
            <v>699.58</v>
          </cell>
          <cell r="BZ105">
            <v>2271.62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P105" t="str">
            <v>CARRO</v>
          </cell>
          <cell r="CQ105" t="str">
            <v>HERNANDEZ</v>
          </cell>
          <cell r="CR105" t="str">
            <v>JOAQUIN</v>
          </cell>
          <cell r="CU105" t="str">
            <v>COMISION DE FINANZAS Y FISCALIZACIÓN</v>
          </cell>
          <cell r="CV105">
            <v>11</v>
          </cell>
          <cell r="CW105" t="str">
            <v>BASE NIVEL 5</v>
          </cell>
          <cell r="CZ105" t="str">
            <v>Masculino</v>
          </cell>
          <cell r="DA105">
            <v>6234.26</v>
          </cell>
          <cell r="DD105">
            <v>5145.5600000000004</v>
          </cell>
          <cell r="DN105" t="b">
            <v>1</v>
          </cell>
        </row>
        <row r="106">
          <cell r="M106">
            <v>0</v>
          </cell>
          <cell r="T106">
            <v>0</v>
          </cell>
          <cell r="AA106">
            <v>6976.86</v>
          </cell>
          <cell r="AP106">
            <v>0</v>
          </cell>
          <cell r="AQ106">
            <v>0</v>
          </cell>
          <cell r="BE106">
            <v>0</v>
          </cell>
          <cell r="BM106">
            <v>520</v>
          </cell>
          <cell r="BQ106">
            <v>0</v>
          </cell>
          <cell r="BR106">
            <v>11405.31</v>
          </cell>
          <cell r="BS106">
            <v>6060.62</v>
          </cell>
          <cell r="BW106">
            <v>3105.18</v>
          </cell>
          <cell r="BZ106">
            <v>14360.75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P106" t="str">
            <v>DORANTES</v>
          </cell>
          <cell r="CQ106" t="str">
            <v>MARQUEZ</v>
          </cell>
          <cell r="CR106" t="str">
            <v>FABIAN</v>
          </cell>
          <cell r="CU106" t="str">
            <v>RECURSOS FINANCIEROS</v>
          </cell>
          <cell r="CV106">
            <v>9</v>
          </cell>
          <cell r="CW106" t="str">
            <v>BASE NIVEL 7</v>
          </cell>
          <cell r="CZ106" t="str">
            <v>Masculino</v>
          </cell>
          <cell r="DA106">
            <v>11405.31</v>
          </cell>
          <cell r="DD106">
            <v>13053.72</v>
          </cell>
          <cell r="DN106" t="b">
            <v>1</v>
          </cell>
        </row>
        <row r="107">
          <cell r="M107">
            <v>0</v>
          </cell>
          <cell r="T107">
            <v>0</v>
          </cell>
          <cell r="AA107">
            <v>4543.8599999999997</v>
          </cell>
          <cell r="AP107">
            <v>0</v>
          </cell>
          <cell r="AQ107">
            <v>0</v>
          </cell>
          <cell r="BE107">
            <v>0</v>
          </cell>
          <cell r="BM107">
            <v>0</v>
          </cell>
          <cell r="BQ107">
            <v>0</v>
          </cell>
          <cell r="BR107">
            <v>0</v>
          </cell>
          <cell r="BS107">
            <v>0</v>
          </cell>
          <cell r="BW107">
            <v>0</v>
          </cell>
          <cell r="BZ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P107" t="str">
            <v>AHUATZI</v>
          </cell>
          <cell r="CQ107" t="str">
            <v>RODRIGUEZ</v>
          </cell>
          <cell r="CR107" t="str">
            <v>FRANCISCO</v>
          </cell>
          <cell r="CU107" t="str">
            <v>COMISION DE FINANZAS Y FISCALIZACIÓN</v>
          </cell>
          <cell r="CV107">
            <v>19</v>
          </cell>
          <cell r="CW107" t="str">
            <v>SECRETARIO PARTICULAR</v>
          </cell>
          <cell r="CZ107" t="str">
            <v>Masculino</v>
          </cell>
          <cell r="DA107">
            <v>5000</v>
          </cell>
          <cell r="DD107">
            <v>9087.7199999999993</v>
          </cell>
          <cell r="DN107" t="b">
            <v>1</v>
          </cell>
        </row>
        <row r="108">
          <cell r="M108">
            <v>0</v>
          </cell>
          <cell r="T108">
            <v>0</v>
          </cell>
          <cell r="AA108">
            <v>5746.17</v>
          </cell>
          <cell r="AP108">
            <v>0</v>
          </cell>
          <cell r="AQ108">
            <v>0</v>
          </cell>
          <cell r="BE108">
            <v>0</v>
          </cell>
          <cell r="BM108">
            <v>520</v>
          </cell>
          <cell r="BQ108">
            <v>0</v>
          </cell>
          <cell r="BR108">
            <v>0</v>
          </cell>
          <cell r="BS108">
            <v>3271.2</v>
          </cell>
          <cell r="BW108">
            <v>763.66</v>
          </cell>
          <cell r="BZ108">
            <v>2507.54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P108" t="str">
            <v>JUAREZ</v>
          </cell>
          <cell r="CQ108" t="str">
            <v>SARMIENTO</v>
          </cell>
          <cell r="CR108" t="str">
            <v>BETSABE BERENICE</v>
          </cell>
          <cell r="CU108" t="str">
            <v>RECURSOS HUMANOS</v>
          </cell>
          <cell r="CV108">
            <v>11</v>
          </cell>
          <cell r="CW108" t="str">
            <v>BASE NIVEL 5</v>
          </cell>
          <cell r="CZ108" t="str">
            <v>Femenino</v>
          </cell>
          <cell r="DA108">
            <v>6734.26</v>
          </cell>
          <cell r="DD108">
            <v>10592.34</v>
          </cell>
          <cell r="DN108" t="b">
            <v>1</v>
          </cell>
        </row>
        <row r="109">
          <cell r="M109">
            <v>0</v>
          </cell>
          <cell r="T109">
            <v>0</v>
          </cell>
          <cell r="AA109">
            <v>5352.97</v>
          </cell>
          <cell r="AP109">
            <v>0</v>
          </cell>
          <cell r="AQ109">
            <v>0</v>
          </cell>
          <cell r="BE109">
            <v>0</v>
          </cell>
          <cell r="BM109">
            <v>520</v>
          </cell>
          <cell r="BQ109">
            <v>0</v>
          </cell>
          <cell r="BR109">
            <v>0</v>
          </cell>
          <cell r="BS109">
            <v>2971.2</v>
          </cell>
          <cell r="BW109">
            <v>699.58</v>
          </cell>
          <cell r="BZ109">
            <v>2271.62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P109" t="str">
            <v>RODRIGUEZ</v>
          </cell>
          <cell r="CQ109" t="str">
            <v>TECUAPACHO</v>
          </cell>
          <cell r="CR109" t="str">
            <v>MARIBEL</v>
          </cell>
          <cell r="CU109" t="str">
            <v>DIRECCION JURIDICA</v>
          </cell>
          <cell r="CV109">
            <v>11</v>
          </cell>
          <cell r="CW109" t="str">
            <v>BASE NIVEL 5</v>
          </cell>
          <cell r="CZ109" t="str">
            <v>Femenino</v>
          </cell>
          <cell r="DA109">
            <v>6234.26</v>
          </cell>
          <cell r="DD109">
            <v>9805.94</v>
          </cell>
          <cell r="DN109" t="b">
            <v>1</v>
          </cell>
        </row>
        <row r="110">
          <cell r="AP110">
            <v>0</v>
          </cell>
          <cell r="AQ110">
            <v>0</v>
          </cell>
          <cell r="BE110">
            <v>0</v>
          </cell>
          <cell r="BM110">
            <v>0</v>
          </cell>
          <cell r="BQ110">
            <v>4438.3599999999997</v>
          </cell>
          <cell r="BR110">
            <v>9000</v>
          </cell>
          <cell r="BS110">
            <v>2700</v>
          </cell>
          <cell r="CP110" t="str">
            <v>CERVANTES</v>
          </cell>
          <cell r="CQ110" t="str">
            <v>PIEDRAS</v>
          </cell>
          <cell r="CR110" t="str">
            <v>SARAI</v>
          </cell>
          <cell r="CU110" t="str">
            <v>SECRETARIA PARLAMENTARIA</v>
          </cell>
          <cell r="CV110">
            <v>19</v>
          </cell>
          <cell r="CW110" t="str">
            <v>SECRETARIO PARTICULAR</v>
          </cell>
          <cell r="CZ110" t="str">
            <v>Masculino</v>
          </cell>
          <cell r="DA110">
            <v>0</v>
          </cell>
          <cell r="DD110">
            <v>0</v>
          </cell>
          <cell r="DN110" t="b">
            <v>1</v>
          </cell>
        </row>
        <row r="111">
          <cell r="M111">
            <v>0</v>
          </cell>
          <cell r="T111">
            <v>0</v>
          </cell>
          <cell r="AA111">
            <v>9170.48</v>
          </cell>
          <cell r="AP111">
            <v>0</v>
          </cell>
          <cell r="AQ111">
            <v>0</v>
          </cell>
          <cell r="BE111">
            <v>0</v>
          </cell>
          <cell r="BM111">
            <v>520</v>
          </cell>
          <cell r="BQ111">
            <v>0</v>
          </cell>
          <cell r="BR111">
            <v>0</v>
          </cell>
          <cell r="BS111">
            <v>6041.53</v>
          </cell>
          <cell r="BW111">
            <v>1411.89</v>
          </cell>
          <cell r="BZ111">
            <v>4629.6400000000003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P111" t="str">
            <v>JUAREZ</v>
          </cell>
          <cell r="CQ111" t="str">
            <v>ROSAS</v>
          </cell>
          <cell r="CR111" t="str">
            <v>JUAN MANUEL</v>
          </cell>
          <cell r="CU111" t="str">
            <v>BASE DIPUTADOS</v>
          </cell>
          <cell r="CV111">
            <v>9</v>
          </cell>
          <cell r="CW111" t="str">
            <v>BASE NIVEL 7</v>
          </cell>
          <cell r="CZ111" t="str">
            <v>Masculino</v>
          </cell>
          <cell r="DA111">
            <v>11373.48</v>
          </cell>
          <cell r="DD111">
            <v>17440.96</v>
          </cell>
          <cell r="DN111" t="b">
            <v>1</v>
          </cell>
        </row>
        <row r="112">
          <cell r="M112">
            <v>0</v>
          </cell>
          <cell r="T112">
            <v>0</v>
          </cell>
          <cell r="AA112">
            <v>5352.97</v>
          </cell>
          <cell r="AP112">
            <v>0</v>
          </cell>
          <cell r="AQ112">
            <v>0</v>
          </cell>
          <cell r="BE112">
            <v>0</v>
          </cell>
          <cell r="BM112">
            <v>520</v>
          </cell>
          <cell r="BQ112">
            <v>0</v>
          </cell>
          <cell r="BR112">
            <v>0</v>
          </cell>
          <cell r="BS112">
            <v>2971.2</v>
          </cell>
          <cell r="BW112">
            <v>699.58</v>
          </cell>
          <cell r="BZ112">
            <v>2271.62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P112" t="str">
            <v>CORTES</v>
          </cell>
          <cell r="CQ112" t="str">
            <v>JUAREZ</v>
          </cell>
          <cell r="CR112" t="str">
            <v>DULCE MARIA</v>
          </cell>
          <cell r="CU112" t="str">
            <v>COMISION DE PUNTOS CONSTITUCIONALES</v>
          </cell>
          <cell r="CV112">
            <v>10</v>
          </cell>
          <cell r="CW112" t="str">
            <v>BASE NIVEL 6</v>
          </cell>
          <cell r="CZ112" t="str">
            <v>Femenino</v>
          </cell>
          <cell r="DA112">
            <v>7340.25</v>
          </cell>
          <cell r="DD112">
            <v>11237.86</v>
          </cell>
          <cell r="DN112" t="b">
            <v>1</v>
          </cell>
        </row>
        <row r="113">
          <cell r="M113">
            <v>0</v>
          </cell>
          <cell r="T113">
            <v>0</v>
          </cell>
          <cell r="AA113">
            <v>4479.72</v>
          </cell>
          <cell r="AP113">
            <v>0</v>
          </cell>
          <cell r="AQ113">
            <v>0</v>
          </cell>
          <cell r="BE113">
            <v>0</v>
          </cell>
          <cell r="BM113">
            <v>520</v>
          </cell>
          <cell r="BQ113">
            <v>0</v>
          </cell>
          <cell r="BR113">
            <v>0</v>
          </cell>
          <cell r="BS113">
            <v>2364.84</v>
          </cell>
          <cell r="BW113">
            <v>478.29</v>
          </cell>
          <cell r="BZ113">
            <v>1886.55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P113" t="str">
            <v>RIVERA</v>
          </cell>
          <cell r="CQ113" t="str">
            <v>GARCIA</v>
          </cell>
          <cell r="CR113" t="str">
            <v>MA. DE LA CRUZ</v>
          </cell>
          <cell r="CU113" t="str">
            <v>COMITE ADMINISTRACION</v>
          </cell>
          <cell r="CV113">
            <v>11</v>
          </cell>
          <cell r="CW113" t="str">
            <v>BASE NIVEL 5</v>
          </cell>
          <cell r="CZ113" t="str">
            <v>Femenino</v>
          </cell>
          <cell r="DA113">
            <v>6234.26</v>
          </cell>
          <cell r="DD113">
            <v>8059.4400000000005</v>
          </cell>
          <cell r="DN113" t="b">
            <v>1</v>
          </cell>
        </row>
        <row r="114">
          <cell r="AP114">
            <v>3653.71</v>
          </cell>
          <cell r="AQ114">
            <v>3629.55</v>
          </cell>
          <cell r="BE114">
            <v>0</v>
          </cell>
          <cell r="BM114">
            <v>520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P114" t="str">
            <v>SILVA</v>
          </cell>
          <cell r="CQ114" t="str">
            <v>AYALA</v>
          </cell>
          <cell r="CR114" t="str">
            <v>MICAELA</v>
          </cell>
          <cell r="CU114" t="str">
            <v>RECEPCIÓN</v>
          </cell>
          <cell r="CV114">
            <v>12</v>
          </cell>
          <cell r="CW114" t="str">
            <v>BASE NIVEL 4</v>
          </cell>
          <cell r="CZ114" t="str">
            <v>Femenino</v>
          </cell>
          <cell r="DA114">
            <v>0</v>
          </cell>
          <cell r="DD114">
            <v>0</v>
          </cell>
          <cell r="DN114" t="b">
            <v>1</v>
          </cell>
        </row>
        <row r="115">
          <cell r="M115">
            <v>0</v>
          </cell>
          <cell r="T115">
            <v>0</v>
          </cell>
          <cell r="AA115">
            <v>6553.02</v>
          </cell>
          <cell r="AP115">
            <v>0</v>
          </cell>
          <cell r="AQ115">
            <v>0</v>
          </cell>
          <cell r="BE115">
            <v>0</v>
          </cell>
          <cell r="BM115">
            <v>520</v>
          </cell>
          <cell r="BQ115">
            <v>0</v>
          </cell>
          <cell r="BR115">
            <v>0</v>
          </cell>
          <cell r="BS115">
            <v>3886.8</v>
          </cell>
          <cell r="BW115">
            <v>895.19</v>
          </cell>
          <cell r="BZ115">
            <v>2991.61</v>
          </cell>
          <cell r="CP115" t="str">
            <v>MENDIETA</v>
          </cell>
          <cell r="CQ115" t="str">
            <v>ATRIANO</v>
          </cell>
          <cell r="CR115" t="str">
            <v>ROCIO</v>
          </cell>
          <cell r="CU115" t="str">
            <v>DIRECCION JURIDICA</v>
          </cell>
          <cell r="CV115">
            <v>11</v>
          </cell>
          <cell r="CW115" t="str">
            <v>BASE NIVEL 5</v>
          </cell>
          <cell r="CZ115" t="str">
            <v>Femenino</v>
          </cell>
          <cell r="DA115">
            <v>7760.26</v>
          </cell>
          <cell r="DD115">
            <v>12206.04</v>
          </cell>
          <cell r="DN115" t="b">
            <v>1</v>
          </cell>
        </row>
        <row r="116">
          <cell r="M116">
            <v>0</v>
          </cell>
          <cell r="T116">
            <v>0</v>
          </cell>
          <cell r="AA116">
            <v>7311.24</v>
          </cell>
          <cell r="AP116">
            <v>0</v>
          </cell>
          <cell r="AQ116">
            <v>0</v>
          </cell>
          <cell r="BE116">
            <v>0</v>
          </cell>
          <cell r="BM116">
            <v>520</v>
          </cell>
          <cell r="BQ116">
            <v>0</v>
          </cell>
          <cell r="BR116">
            <v>0</v>
          </cell>
          <cell r="BS116">
            <v>3957.91</v>
          </cell>
          <cell r="BW116">
            <v>910.33</v>
          </cell>
          <cell r="BZ116">
            <v>3047.58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P116" t="str">
            <v>SEVILLA</v>
          </cell>
          <cell r="CQ116" t="str">
            <v>FLORES</v>
          </cell>
          <cell r="CR116" t="str">
            <v>TEOFILO</v>
          </cell>
          <cell r="CU116" t="str">
            <v>RECURSOS MATERIALES</v>
          </cell>
          <cell r="CV116">
            <v>9</v>
          </cell>
          <cell r="CW116" t="str">
            <v>BASE NIVEL 7</v>
          </cell>
          <cell r="CZ116" t="str">
            <v>Masculino</v>
          </cell>
          <cell r="DA116">
            <v>7878.78</v>
          </cell>
          <cell r="DD116">
            <v>11935.08</v>
          </cell>
          <cell r="DN116" t="b">
            <v>1</v>
          </cell>
        </row>
        <row r="117">
          <cell r="M117">
            <v>0</v>
          </cell>
          <cell r="T117">
            <v>0</v>
          </cell>
          <cell r="AA117">
            <v>3545.24</v>
          </cell>
          <cell r="AP117">
            <v>0</v>
          </cell>
          <cell r="AQ117">
            <v>0</v>
          </cell>
          <cell r="BE117">
            <v>0</v>
          </cell>
          <cell r="BM117">
            <v>520</v>
          </cell>
          <cell r="BQ117">
            <v>0</v>
          </cell>
          <cell r="BR117">
            <v>0</v>
          </cell>
          <cell r="BS117">
            <v>2971.2</v>
          </cell>
          <cell r="BW117">
            <v>699.58</v>
          </cell>
          <cell r="BZ117">
            <v>2271.62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P117" t="str">
            <v>FRANCO</v>
          </cell>
          <cell r="CQ117" t="str">
            <v>RODRIGUEZ</v>
          </cell>
          <cell r="CR117" t="str">
            <v>LAURA ALICIA</v>
          </cell>
          <cell r="CU117" t="str">
            <v>INSTITUTO DE ESTUDIOS LEGISLATIVOS</v>
          </cell>
          <cell r="CV117">
            <v>11</v>
          </cell>
          <cell r="CW117" t="str">
            <v>BASE NIVEL 5</v>
          </cell>
          <cell r="CZ117" t="str">
            <v>Femenino</v>
          </cell>
          <cell r="DA117">
            <v>6234.26</v>
          </cell>
          <cell r="DD117">
            <v>5021.4000000000005</v>
          </cell>
          <cell r="DN117" t="b">
            <v>1</v>
          </cell>
        </row>
        <row r="118">
          <cell r="M118">
            <v>0</v>
          </cell>
          <cell r="T118">
            <v>0</v>
          </cell>
          <cell r="AA118">
            <v>14461.75</v>
          </cell>
          <cell r="AP118">
            <v>0</v>
          </cell>
          <cell r="AQ118">
            <v>0</v>
          </cell>
          <cell r="BE118">
            <v>0</v>
          </cell>
          <cell r="BM118">
            <v>0</v>
          </cell>
          <cell r="BQ118">
            <v>0</v>
          </cell>
          <cell r="BR118">
            <v>0</v>
          </cell>
          <cell r="BS118">
            <v>0</v>
          </cell>
          <cell r="BW118">
            <v>0</v>
          </cell>
          <cell r="BZ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P118" t="str">
            <v>LUCAS</v>
          </cell>
          <cell r="CQ118" t="str">
            <v>LOPEZ</v>
          </cell>
          <cell r="CR118" t="str">
            <v>RIGOBERTO</v>
          </cell>
          <cell r="CU118" t="str">
            <v>DIRECCION JURIDICA</v>
          </cell>
          <cell r="CV118">
            <v>4</v>
          </cell>
          <cell r="CW118" t="str">
            <v>DIRECTOR JURIDICO</v>
          </cell>
          <cell r="CZ118" t="str">
            <v>Masculino</v>
          </cell>
          <cell r="DN118" t="b">
            <v>1</v>
          </cell>
        </row>
        <row r="119">
          <cell r="M119">
            <v>0</v>
          </cell>
          <cell r="T119">
            <v>0</v>
          </cell>
          <cell r="AA119">
            <v>8203.6299999999992</v>
          </cell>
          <cell r="AP119">
            <v>0</v>
          </cell>
          <cell r="AQ119">
            <v>0</v>
          </cell>
          <cell r="BE119">
            <v>0</v>
          </cell>
          <cell r="BM119">
            <v>520</v>
          </cell>
          <cell r="BQ119">
            <v>0</v>
          </cell>
          <cell r="BR119">
            <v>0</v>
          </cell>
          <cell r="BS119">
            <v>4721.1099999999997</v>
          </cell>
          <cell r="BW119">
            <v>1073.3399999999999</v>
          </cell>
          <cell r="BZ119">
            <v>3647.77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P119" t="str">
            <v>ROLDAN</v>
          </cell>
          <cell r="CQ119" t="str">
            <v>CONTRERAS</v>
          </cell>
          <cell r="CR119" t="str">
            <v>ARIANA</v>
          </cell>
          <cell r="CU119" t="str">
            <v>BASE DIPUTADOS</v>
          </cell>
          <cell r="CV119">
            <v>9</v>
          </cell>
          <cell r="CW119" t="str">
            <v>BASE NIVEL 7</v>
          </cell>
          <cell r="CZ119" t="str">
            <v>Femenino</v>
          </cell>
          <cell r="DA119">
            <v>10150</v>
          </cell>
          <cell r="DD119">
            <v>15507.26</v>
          </cell>
          <cell r="DN119" t="b">
            <v>1</v>
          </cell>
        </row>
        <row r="120">
          <cell r="M120">
            <v>0</v>
          </cell>
          <cell r="T120">
            <v>0</v>
          </cell>
          <cell r="AA120">
            <v>5352.97</v>
          </cell>
          <cell r="AP120">
            <v>0</v>
          </cell>
          <cell r="AQ120">
            <v>0</v>
          </cell>
          <cell r="BE120">
            <v>0</v>
          </cell>
          <cell r="BM120">
            <v>520</v>
          </cell>
          <cell r="BQ120">
            <v>0</v>
          </cell>
          <cell r="BR120">
            <v>0</v>
          </cell>
          <cell r="BS120">
            <v>2971.2</v>
          </cell>
          <cell r="BW120">
            <v>699.58</v>
          </cell>
          <cell r="BZ120">
            <v>2271.62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P120" t="str">
            <v>RIOS</v>
          </cell>
          <cell r="CQ120" t="str">
            <v>MUÑOZ</v>
          </cell>
          <cell r="CR120" t="str">
            <v>RICARDO ANDRES</v>
          </cell>
          <cell r="CU120" t="str">
            <v>BASE DIPUTADOS</v>
          </cell>
          <cell r="CV120">
            <v>11</v>
          </cell>
          <cell r="CW120" t="str">
            <v>BASE NIVEL 5</v>
          </cell>
          <cell r="CZ120" t="str">
            <v>Masculino</v>
          </cell>
          <cell r="DA120">
            <v>6234.26</v>
          </cell>
          <cell r="DD120">
            <v>9805.94</v>
          </cell>
          <cell r="DN120" t="b">
            <v>1</v>
          </cell>
        </row>
        <row r="121">
          <cell r="M121">
            <v>0</v>
          </cell>
          <cell r="T121">
            <v>0</v>
          </cell>
          <cell r="AA121">
            <v>6810.74</v>
          </cell>
          <cell r="AP121">
            <v>0</v>
          </cell>
          <cell r="AQ121">
            <v>0</v>
          </cell>
          <cell r="BE121">
            <v>0</v>
          </cell>
          <cell r="BM121">
            <v>520</v>
          </cell>
          <cell r="BQ121">
            <v>0</v>
          </cell>
          <cell r="BR121">
            <v>0</v>
          </cell>
          <cell r="BS121">
            <v>4257.91</v>
          </cell>
          <cell r="BW121">
            <v>974.41</v>
          </cell>
          <cell r="BZ121">
            <v>3283.5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P121" t="str">
            <v>GALICIA</v>
          </cell>
          <cell r="CQ121" t="str">
            <v>MORALES</v>
          </cell>
          <cell r="CR121" t="str">
            <v>LIZBETH</v>
          </cell>
          <cell r="CU121" t="str">
            <v>RECURSOS MATERIALES</v>
          </cell>
          <cell r="CV121">
            <v>9</v>
          </cell>
          <cell r="CW121" t="str">
            <v>BASE NIVEL 7</v>
          </cell>
          <cell r="CZ121" t="str">
            <v>Femenino</v>
          </cell>
          <cell r="DA121">
            <v>8378.7800000000007</v>
          </cell>
          <cell r="DD121">
            <v>12721.480000000001</v>
          </cell>
          <cell r="DN121" t="b">
            <v>1</v>
          </cell>
        </row>
        <row r="122">
          <cell r="M122">
            <v>0</v>
          </cell>
          <cell r="T122">
            <v>0</v>
          </cell>
          <cell r="AA122">
            <v>6417.54</v>
          </cell>
          <cell r="AP122">
            <v>0</v>
          </cell>
          <cell r="AQ122">
            <v>0</v>
          </cell>
          <cell r="BE122">
            <v>0</v>
          </cell>
          <cell r="BM122">
            <v>520</v>
          </cell>
          <cell r="BQ122">
            <v>0</v>
          </cell>
          <cell r="BR122">
            <v>0</v>
          </cell>
          <cell r="BS122">
            <v>3957.91</v>
          </cell>
          <cell r="BW122">
            <v>910.33</v>
          </cell>
          <cell r="BZ122">
            <v>3047.58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P122" t="str">
            <v>XOCHICALE</v>
          </cell>
          <cell r="CQ122" t="str">
            <v>HERNANDEZ</v>
          </cell>
          <cell r="CR122" t="str">
            <v>JUANA</v>
          </cell>
          <cell r="CU122" t="str">
            <v>PROVEEDURIA</v>
          </cell>
          <cell r="CV122">
            <v>9</v>
          </cell>
          <cell r="CW122" t="str">
            <v>BASE NIVEL 7</v>
          </cell>
          <cell r="CZ122" t="str">
            <v>Femenino</v>
          </cell>
          <cell r="DA122">
            <v>7878.78</v>
          </cell>
          <cell r="DD122">
            <v>11935.08</v>
          </cell>
          <cell r="DN122" t="b">
            <v>1</v>
          </cell>
        </row>
        <row r="123">
          <cell r="M123">
            <v>0</v>
          </cell>
          <cell r="T123">
            <v>0</v>
          </cell>
          <cell r="AA123">
            <v>5375.97</v>
          </cell>
          <cell r="AP123">
            <v>0</v>
          </cell>
          <cell r="AQ123">
            <v>0</v>
          </cell>
          <cell r="BE123">
            <v>0</v>
          </cell>
          <cell r="BM123">
            <v>520</v>
          </cell>
          <cell r="BQ123">
            <v>0</v>
          </cell>
          <cell r="BR123">
            <v>0</v>
          </cell>
          <cell r="BS123">
            <v>2971.2</v>
          </cell>
          <cell r="BW123">
            <v>699.58</v>
          </cell>
          <cell r="BZ123">
            <v>2271.62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P123" t="str">
            <v>PEREZ</v>
          </cell>
          <cell r="CQ123" t="str">
            <v>AQUIAHUATL</v>
          </cell>
          <cell r="CR123" t="str">
            <v>EDGAR</v>
          </cell>
          <cell r="CU123" t="str">
            <v>PRENSA Y RELACIONES PUBLICAS</v>
          </cell>
          <cell r="CV123">
            <v>11</v>
          </cell>
          <cell r="CW123" t="str">
            <v>BASE NIVEL 5</v>
          </cell>
          <cell r="CZ123" t="str">
            <v>Masculino</v>
          </cell>
          <cell r="DA123">
            <v>6234.26</v>
          </cell>
          <cell r="DD123">
            <v>9851.94</v>
          </cell>
          <cell r="DN123" t="b">
            <v>1</v>
          </cell>
        </row>
        <row r="124">
          <cell r="M124">
            <v>0</v>
          </cell>
          <cell r="T124">
            <v>0</v>
          </cell>
          <cell r="AA124">
            <v>4484.1099999999997</v>
          </cell>
          <cell r="AP124">
            <v>0</v>
          </cell>
          <cell r="AQ124">
            <v>0</v>
          </cell>
          <cell r="BE124">
            <v>0</v>
          </cell>
          <cell r="BM124">
            <v>520</v>
          </cell>
          <cell r="BQ124">
            <v>0</v>
          </cell>
          <cell r="BR124">
            <v>0</v>
          </cell>
          <cell r="BS124">
            <v>2971.2</v>
          </cell>
          <cell r="BW124">
            <v>699.58</v>
          </cell>
          <cell r="BZ124">
            <v>2271.62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P124" t="str">
            <v>XOCHITOTOTL</v>
          </cell>
          <cell r="CQ124" t="str">
            <v>SANCHEZ</v>
          </cell>
          <cell r="CR124" t="str">
            <v>NORMA</v>
          </cell>
          <cell r="CU124" t="str">
            <v>PROVEEDURIA</v>
          </cell>
          <cell r="CV124">
            <v>11</v>
          </cell>
          <cell r="CW124" t="str">
            <v>BASE NIVEL 5</v>
          </cell>
          <cell r="CZ124" t="str">
            <v>Femenino</v>
          </cell>
          <cell r="DA124">
            <v>6234.26</v>
          </cell>
          <cell r="DD124">
            <v>8068.22</v>
          </cell>
          <cell r="DN124" t="b">
            <v>1</v>
          </cell>
        </row>
        <row r="125">
          <cell r="M125">
            <v>0</v>
          </cell>
          <cell r="T125">
            <v>0</v>
          </cell>
          <cell r="AA125">
            <v>5352.97</v>
          </cell>
          <cell r="AP125">
            <v>0</v>
          </cell>
          <cell r="AQ125">
            <v>0</v>
          </cell>
          <cell r="BE125">
            <v>0</v>
          </cell>
          <cell r="BM125">
            <v>520</v>
          </cell>
          <cell r="BQ125">
            <v>0</v>
          </cell>
          <cell r="BR125">
            <v>0</v>
          </cell>
          <cell r="BS125">
            <v>2971.2</v>
          </cell>
          <cell r="BW125">
            <v>699.58</v>
          </cell>
          <cell r="BZ125">
            <v>2271.62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P125" t="str">
            <v>TOSCUENTO</v>
          </cell>
          <cell r="CQ125" t="str">
            <v>MUÑOZ</v>
          </cell>
          <cell r="CR125" t="str">
            <v>CARLOS</v>
          </cell>
          <cell r="CU125" t="str">
            <v>COMISION DE PUNTOS CONSTITUCIONALES</v>
          </cell>
          <cell r="CV125">
            <v>11</v>
          </cell>
          <cell r="CW125" t="str">
            <v>BASE NIVEL 5</v>
          </cell>
          <cell r="CZ125" t="str">
            <v>Masculino</v>
          </cell>
          <cell r="DA125">
            <v>6234.26</v>
          </cell>
          <cell r="DD125">
            <v>9805.94</v>
          </cell>
          <cell r="DN125" t="b">
            <v>1</v>
          </cell>
        </row>
        <row r="126">
          <cell r="M126">
            <v>0</v>
          </cell>
          <cell r="T126">
            <v>0</v>
          </cell>
          <cell r="AA126">
            <v>1804.11</v>
          </cell>
          <cell r="AP126">
            <v>0</v>
          </cell>
          <cell r="AQ126">
            <v>0</v>
          </cell>
          <cell r="BE126">
            <v>0</v>
          </cell>
          <cell r="BM126">
            <v>520</v>
          </cell>
          <cell r="BQ126">
            <v>0</v>
          </cell>
          <cell r="BR126">
            <v>0</v>
          </cell>
          <cell r="BS126">
            <v>2364.84</v>
          </cell>
          <cell r="BW126">
            <v>478.29</v>
          </cell>
          <cell r="BZ126">
            <v>1886.55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P126" t="str">
            <v>NAVA</v>
          </cell>
          <cell r="CQ126" t="str">
            <v>CORTES</v>
          </cell>
          <cell r="CR126" t="str">
            <v>IRENE</v>
          </cell>
          <cell r="CU126" t="str">
            <v>SERVICIOS GENERALES</v>
          </cell>
          <cell r="CV126">
            <v>12</v>
          </cell>
          <cell r="CW126" t="str">
            <v>BASE NIVEL 4</v>
          </cell>
          <cell r="CZ126" t="str">
            <v>Femenino</v>
          </cell>
          <cell r="DA126">
            <v>5223.66</v>
          </cell>
          <cell r="DD126">
            <v>2708.2199999999993</v>
          </cell>
          <cell r="DN126" t="b">
            <v>1</v>
          </cell>
        </row>
        <row r="127">
          <cell r="M127">
            <v>0</v>
          </cell>
          <cell r="T127">
            <v>0</v>
          </cell>
          <cell r="AA127">
            <v>4138.4399999999996</v>
          </cell>
          <cell r="AP127">
            <v>0</v>
          </cell>
          <cell r="AQ127">
            <v>0</v>
          </cell>
          <cell r="BE127">
            <v>0</v>
          </cell>
          <cell r="BM127">
            <v>520</v>
          </cell>
          <cell r="BQ127">
            <v>0</v>
          </cell>
          <cell r="BR127">
            <v>0</v>
          </cell>
          <cell r="BS127">
            <v>2971.2</v>
          </cell>
          <cell r="BW127">
            <v>699.58</v>
          </cell>
          <cell r="BZ127">
            <v>2271.62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P127" t="str">
            <v>CARRETO</v>
          </cell>
          <cell r="CQ127" t="str">
            <v>ALCOCER</v>
          </cell>
          <cell r="CR127" t="str">
            <v>ALFREDO</v>
          </cell>
          <cell r="CU127" t="str">
            <v>BIBLIOTECA</v>
          </cell>
          <cell r="CV127">
            <v>11</v>
          </cell>
          <cell r="CW127" t="str">
            <v>BASE NIVEL 5</v>
          </cell>
          <cell r="CZ127" t="str">
            <v>Masculino</v>
          </cell>
          <cell r="DA127">
            <v>6234.26</v>
          </cell>
          <cell r="DD127">
            <v>7376.88</v>
          </cell>
          <cell r="DN127" t="b">
            <v>1</v>
          </cell>
        </row>
        <row r="128">
          <cell r="M128">
            <v>0</v>
          </cell>
          <cell r="T128">
            <v>0</v>
          </cell>
          <cell r="AA128">
            <v>6544.73</v>
          </cell>
          <cell r="AP128">
            <v>0</v>
          </cell>
          <cell r="AQ128">
            <v>0</v>
          </cell>
          <cell r="BE128">
            <v>0</v>
          </cell>
          <cell r="BM128">
            <v>0</v>
          </cell>
          <cell r="BQ128">
            <v>0</v>
          </cell>
          <cell r="BR128">
            <v>0</v>
          </cell>
          <cell r="BS128">
            <v>0</v>
          </cell>
          <cell r="BW128">
            <v>0</v>
          </cell>
          <cell r="BZ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P128" t="str">
            <v>VALERA</v>
          </cell>
          <cell r="CQ128" t="str">
            <v>GONZALEZ</v>
          </cell>
          <cell r="CR128" t="str">
            <v>MIGUEL  ANGEL</v>
          </cell>
          <cell r="CU128" t="str">
            <v>IGUALDAD DE GENERO Y CONTRA LA TRATA DE</v>
          </cell>
          <cell r="CV128">
            <v>7</v>
          </cell>
          <cell r="CW128" t="str">
            <v>SECRETARIO TECNICO</v>
          </cell>
          <cell r="CZ128" t="str">
            <v>Masculino</v>
          </cell>
          <cell r="DA128">
            <v>7500</v>
          </cell>
          <cell r="DD128">
            <v>13089.46</v>
          </cell>
          <cell r="DN128" t="b">
            <v>1</v>
          </cell>
        </row>
        <row r="129">
          <cell r="M129">
            <v>0</v>
          </cell>
          <cell r="T129">
            <v>0</v>
          </cell>
          <cell r="AA129">
            <v>6151.53</v>
          </cell>
          <cell r="AP129">
            <v>0</v>
          </cell>
          <cell r="AQ129">
            <v>0</v>
          </cell>
          <cell r="BE129">
            <v>0</v>
          </cell>
          <cell r="BM129">
            <v>0</v>
          </cell>
          <cell r="BQ129">
            <v>0</v>
          </cell>
          <cell r="BR129">
            <v>0</v>
          </cell>
          <cell r="BS129">
            <v>0</v>
          </cell>
          <cell r="BW129">
            <v>0</v>
          </cell>
          <cell r="BZ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P129" t="str">
            <v>MENDIETA</v>
          </cell>
          <cell r="CQ129" t="str">
            <v>AZTATZI</v>
          </cell>
          <cell r="CR129" t="str">
            <v>MARCO ANTONIO</v>
          </cell>
          <cell r="CU129" t="str">
            <v>RECURSOS HIDRÁULICOS</v>
          </cell>
          <cell r="CV129">
            <v>7</v>
          </cell>
          <cell r="CW129" t="str">
            <v>SECRETARIO TECNICO</v>
          </cell>
          <cell r="CZ129" t="str">
            <v>Masculino</v>
          </cell>
          <cell r="DA129">
            <v>7000</v>
          </cell>
          <cell r="DD129">
            <v>12303.06</v>
          </cell>
          <cell r="DN129" t="b">
            <v>1</v>
          </cell>
        </row>
        <row r="130">
          <cell r="M130">
            <v>0</v>
          </cell>
          <cell r="T130">
            <v>0</v>
          </cell>
          <cell r="AA130">
            <v>8510.73</v>
          </cell>
          <cell r="AP130">
            <v>0</v>
          </cell>
          <cell r="AQ130">
            <v>0</v>
          </cell>
          <cell r="BE130">
            <v>0</v>
          </cell>
          <cell r="BM130">
            <v>0</v>
          </cell>
          <cell r="BQ130">
            <v>0</v>
          </cell>
          <cell r="BR130">
            <v>0</v>
          </cell>
          <cell r="BS130">
            <v>0</v>
          </cell>
          <cell r="BW130">
            <v>0</v>
          </cell>
          <cell r="BZ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P130" t="str">
            <v>PEREZ</v>
          </cell>
          <cell r="CQ130" t="str">
            <v>MUNGUIA</v>
          </cell>
          <cell r="CR130" t="str">
            <v>JUAN DANIEL</v>
          </cell>
          <cell r="CU130" t="str">
            <v>MEDIO AMBIENTE Y RECURSOS NATURALES</v>
          </cell>
          <cell r="CV130">
            <v>7</v>
          </cell>
          <cell r="CW130" t="str">
            <v>SECRETARIO TECNICO</v>
          </cell>
          <cell r="CZ130" t="str">
            <v>Masculino</v>
          </cell>
          <cell r="DA130">
            <v>10000</v>
          </cell>
          <cell r="DD130">
            <v>17021.46</v>
          </cell>
          <cell r="DN130" t="b">
            <v>1</v>
          </cell>
        </row>
        <row r="131">
          <cell r="M131">
            <v>0</v>
          </cell>
          <cell r="T131">
            <v>0</v>
          </cell>
          <cell r="AA131">
            <v>14961.52</v>
          </cell>
          <cell r="AP131">
            <v>0</v>
          </cell>
          <cell r="AQ131">
            <v>0</v>
          </cell>
          <cell r="BE131">
            <v>0</v>
          </cell>
          <cell r="BM131">
            <v>0</v>
          </cell>
          <cell r="BQ131">
            <v>0</v>
          </cell>
          <cell r="BR131">
            <v>0</v>
          </cell>
          <cell r="BS131">
            <v>0</v>
          </cell>
          <cell r="BW131">
            <v>0</v>
          </cell>
          <cell r="BZ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P131" t="str">
            <v>PLUMA</v>
          </cell>
          <cell r="CQ131" t="str">
            <v>RIOS</v>
          </cell>
          <cell r="CR131" t="str">
            <v>RAUL</v>
          </cell>
          <cell r="CU131" t="str">
            <v>INSTITUTO DE ESTUDIOS LEGISLATIVOS</v>
          </cell>
          <cell r="CV131">
            <v>6</v>
          </cell>
          <cell r="CW131" t="str">
            <v>DIRECTOR INSTITUTO DE EST. LEG</v>
          </cell>
          <cell r="CZ131" t="str">
            <v>Masculino</v>
          </cell>
          <cell r="DA131">
            <v>24375</v>
          </cell>
          <cell r="DD131">
            <v>39692</v>
          </cell>
          <cell r="DN131" t="b">
            <v>1</v>
          </cell>
        </row>
        <row r="132">
          <cell r="CP132" t="str">
            <v>FERNANDEZ</v>
          </cell>
          <cell r="CQ132" t="str">
            <v>BAUTISTA</v>
          </cell>
          <cell r="CR132" t="str">
            <v>CYNTHIA</v>
          </cell>
          <cell r="CU132" t="str">
            <v>SECRETRARIA ADMINISTRATIVA</v>
          </cell>
          <cell r="CV132">
            <v>7</v>
          </cell>
          <cell r="CW132" t="str">
            <v>SECRETARIO TECNICO</v>
          </cell>
          <cell r="CZ132" t="str">
            <v>Masculino</v>
          </cell>
          <cell r="DA132">
            <v>0</v>
          </cell>
          <cell r="DD132">
            <v>0</v>
          </cell>
        </row>
        <row r="133">
          <cell r="M133">
            <v>0</v>
          </cell>
          <cell r="T133">
            <v>0</v>
          </cell>
          <cell r="AA133">
            <v>4241.42</v>
          </cell>
          <cell r="AP133">
            <v>0</v>
          </cell>
          <cell r="AQ133">
            <v>0</v>
          </cell>
          <cell r="BE133">
            <v>0</v>
          </cell>
          <cell r="BM133">
            <v>520</v>
          </cell>
          <cell r="BQ133">
            <v>0</v>
          </cell>
          <cell r="BR133">
            <v>0</v>
          </cell>
          <cell r="BS133">
            <v>2971.2</v>
          </cell>
          <cell r="BW133">
            <v>699.58</v>
          </cell>
          <cell r="BZ133">
            <v>2271.62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P133" t="str">
            <v>JUAREZ</v>
          </cell>
          <cell r="CQ133" t="str">
            <v>GOMEZ</v>
          </cell>
          <cell r="CR133" t="str">
            <v>LUIS FABIAN</v>
          </cell>
          <cell r="CU133" t="str">
            <v>BASE DIPUTADOS</v>
          </cell>
          <cell r="CV133">
            <v>11</v>
          </cell>
          <cell r="CW133" t="str">
            <v>BASE NIVEL 5</v>
          </cell>
          <cell r="CZ133" t="str">
            <v>Masculino</v>
          </cell>
          <cell r="DA133">
            <v>6234.26</v>
          </cell>
          <cell r="DD133">
            <v>7582.84</v>
          </cell>
          <cell r="DN133" t="b">
            <v>1</v>
          </cell>
        </row>
        <row r="134">
          <cell r="M134">
            <v>0</v>
          </cell>
          <cell r="T134">
            <v>0</v>
          </cell>
          <cell r="AA134">
            <v>6151.53</v>
          </cell>
          <cell r="AP134">
            <v>0</v>
          </cell>
          <cell r="AQ134">
            <v>0</v>
          </cell>
          <cell r="BE134">
            <v>0</v>
          </cell>
          <cell r="BM134">
            <v>0</v>
          </cell>
          <cell r="BQ134">
            <v>0</v>
          </cell>
          <cell r="BR134">
            <v>0</v>
          </cell>
          <cell r="BS134">
            <v>0</v>
          </cell>
          <cell r="BW134">
            <v>0</v>
          </cell>
          <cell r="BZ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P134" t="str">
            <v>VARGAS</v>
          </cell>
          <cell r="CQ134" t="str">
            <v>BAUTISTA</v>
          </cell>
          <cell r="CR134" t="str">
            <v>ARMANDO</v>
          </cell>
          <cell r="CU134" t="str">
            <v>SECRETRARIA ADMINISTRATIVA</v>
          </cell>
          <cell r="CV134">
            <v>7</v>
          </cell>
          <cell r="CW134" t="str">
            <v>SECRETARIO TECNICO</v>
          </cell>
          <cell r="CZ134" t="str">
            <v>Masculino</v>
          </cell>
          <cell r="DA134">
            <v>7000</v>
          </cell>
          <cell r="DD134">
            <v>12303.06</v>
          </cell>
          <cell r="DN134" t="b">
            <v>1</v>
          </cell>
        </row>
        <row r="135">
          <cell r="M135">
            <v>0</v>
          </cell>
          <cell r="T135">
            <v>0</v>
          </cell>
          <cell r="AA135">
            <v>5239.1499999999996</v>
          </cell>
          <cell r="AP135">
            <v>0</v>
          </cell>
          <cell r="AQ135">
            <v>0</v>
          </cell>
          <cell r="BE135">
            <v>0</v>
          </cell>
          <cell r="BM135">
            <v>0</v>
          </cell>
          <cell r="BQ135">
            <v>0</v>
          </cell>
          <cell r="BR135">
            <v>0</v>
          </cell>
          <cell r="BS135">
            <v>0</v>
          </cell>
          <cell r="BW135">
            <v>0</v>
          </cell>
          <cell r="BZ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P135" t="str">
            <v>HERNANDEZ</v>
          </cell>
          <cell r="CQ135" t="str">
            <v>SEDEÑO</v>
          </cell>
          <cell r="CR135" t="str">
            <v>ANDRES</v>
          </cell>
          <cell r="CU135" t="str">
            <v>DIRECCION JURIDICA</v>
          </cell>
          <cell r="CV135">
            <v>19</v>
          </cell>
          <cell r="CW135" t="str">
            <v>SECRETARIO PARTICULAR</v>
          </cell>
          <cell r="CZ135" t="str">
            <v>Masculino</v>
          </cell>
          <cell r="DA135">
            <v>5846.73</v>
          </cell>
          <cell r="DD135">
            <v>10478.299999999999</v>
          </cell>
          <cell r="DN135" t="b">
            <v>1</v>
          </cell>
        </row>
        <row r="136">
          <cell r="M136">
            <v>0</v>
          </cell>
          <cell r="T136">
            <v>0</v>
          </cell>
          <cell r="AA136">
            <v>5239.1499999999996</v>
          </cell>
          <cell r="AP136">
            <v>0</v>
          </cell>
          <cell r="AQ136">
            <v>0</v>
          </cell>
          <cell r="BE136">
            <v>0</v>
          </cell>
          <cell r="BM136">
            <v>0</v>
          </cell>
          <cell r="BQ136">
            <v>0</v>
          </cell>
          <cell r="BR136">
            <v>0</v>
          </cell>
          <cell r="BS136">
            <v>0</v>
          </cell>
          <cell r="BW136">
            <v>0</v>
          </cell>
          <cell r="BZ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P136" t="str">
            <v>ZAPATA</v>
          </cell>
          <cell r="CQ136" t="str">
            <v>CAMPECH</v>
          </cell>
          <cell r="CR136" t="str">
            <v>GERARDO</v>
          </cell>
          <cell r="CU136" t="str">
            <v>DIRECCION JURIDICA</v>
          </cell>
          <cell r="CV136">
            <v>19</v>
          </cell>
          <cell r="CW136" t="str">
            <v>SECRETARIO PARTICULAR</v>
          </cell>
          <cell r="CZ136" t="str">
            <v>Masculino</v>
          </cell>
          <cell r="DA136">
            <v>5846.73</v>
          </cell>
          <cell r="DD136">
            <v>10478.299999999999</v>
          </cell>
          <cell r="DN136" t="b">
            <v>1</v>
          </cell>
        </row>
        <row r="137">
          <cell r="CP137" t="str">
            <v>CAMPECH</v>
          </cell>
          <cell r="CQ137" t="str">
            <v>CORTES</v>
          </cell>
          <cell r="CR137" t="str">
            <v>EMMA</v>
          </cell>
          <cell r="CU137" t="str">
            <v>SECRETRARIA ADMINISTRATIVA</v>
          </cell>
          <cell r="CV137">
            <v>15</v>
          </cell>
          <cell r="CW137" t="str">
            <v>MEDICO</v>
          </cell>
          <cell r="CZ137" t="str">
            <v>Femenino</v>
          </cell>
          <cell r="DA137">
            <v>0</v>
          </cell>
          <cell r="DD137">
            <v>0</v>
          </cell>
        </row>
        <row r="138">
          <cell r="M138">
            <v>0</v>
          </cell>
          <cell r="T138">
            <v>0</v>
          </cell>
          <cell r="AA138">
            <v>4543.8599999999997</v>
          </cell>
          <cell r="AP138">
            <v>0</v>
          </cell>
          <cell r="AQ138">
            <v>0</v>
          </cell>
          <cell r="BE138">
            <v>0</v>
          </cell>
          <cell r="BM138">
            <v>0</v>
          </cell>
          <cell r="BQ138">
            <v>0</v>
          </cell>
          <cell r="BR138">
            <v>0</v>
          </cell>
          <cell r="BS138">
            <v>0</v>
          </cell>
          <cell r="BW138">
            <v>0</v>
          </cell>
          <cell r="BZ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P138" t="str">
            <v>CORONA</v>
          </cell>
          <cell r="CQ138" t="str">
            <v>VELAZQUEZ</v>
          </cell>
          <cell r="CR138" t="str">
            <v>MIRIAM</v>
          </cell>
          <cell r="CU138" t="str">
            <v>DIRECCION JURIDICA</v>
          </cell>
          <cell r="CV138">
            <v>19</v>
          </cell>
          <cell r="CW138" t="str">
            <v>SECRETARIO PARTICULAR</v>
          </cell>
          <cell r="CZ138" t="str">
            <v>Femenino</v>
          </cell>
          <cell r="DA138">
            <v>5000</v>
          </cell>
          <cell r="DD138">
            <v>9087.7199999999993</v>
          </cell>
          <cell r="DN138" t="b">
            <v>1</v>
          </cell>
        </row>
        <row r="139">
          <cell r="M139">
            <v>0</v>
          </cell>
          <cell r="T139">
            <v>0</v>
          </cell>
          <cell r="AA139">
            <v>5560</v>
          </cell>
          <cell r="AP139">
            <v>0</v>
          </cell>
          <cell r="AQ139">
            <v>0</v>
          </cell>
          <cell r="BE139">
            <v>0</v>
          </cell>
          <cell r="BM139">
            <v>0</v>
          </cell>
          <cell r="BQ139">
            <v>0</v>
          </cell>
          <cell r="BR139">
            <v>0</v>
          </cell>
          <cell r="BS139">
            <v>3570.18</v>
          </cell>
          <cell r="BW139">
            <v>604.63</v>
          </cell>
          <cell r="BZ139">
            <v>2965.55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P139" t="str">
            <v>LOPANCE</v>
          </cell>
          <cell r="CQ139" t="str">
            <v>ALCANTARA</v>
          </cell>
          <cell r="CR139" t="str">
            <v>NELLY</v>
          </cell>
          <cell r="CU139" t="str">
            <v>PERSONAL DIPUTADOS</v>
          </cell>
          <cell r="CV139">
            <v>13</v>
          </cell>
          <cell r="CW139" t="str">
            <v>AUXILIAR ADMINISTRATIVO</v>
          </cell>
          <cell r="CZ139" t="str">
            <v>Femenino</v>
          </cell>
          <cell r="DA139">
            <v>6247.81</v>
          </cell>
          <cell r="DD139">
            <v>11120</v>
          </cell>
          <cell r="DN139" t="b">
            <v>1</v>
          </cell>
        </row>
        <row r="140">
          <cell r="M140">
            <v>0</v>
          </cell>
          <cell r="T140">
            <v>0</v>
          </cell>
          <cell r="AA140">
            <v>5352.97</v>
          </cell>
          <cell r="AP140">
            <v>0</v>
          </cell>
          <cell r="AQ140">
            <v>0</v>
          </cell>
          <cell r="BE140">
            <v>0</v>
          </cell>
          <cell r="BM140">
            <v>520</v>
          </cell>
          <cell r="BQ140">
            <v>0</v>
          </cell>
          <cell r="BR140">
            <v>0</v>
          </cell>
          <cell r="BS140">
            <v>2971.2</v>
          </cell>
          <cell r="BW140">
            <v>699.58</v>
          </cell>
          <cell r="BZ140">
            <v>2271.62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P140" t="str">
            <v>PORTILLO</v>
          </cell>
          <cell r="CQ140" t="str">
            <v>PEREZ</v>
          </cell>
          <cell r="CR140" t="str">
            <v>MARY CARMEN</v>
          </cell>
          <cell r="CU140" t="str">
            <v>BASE DIPUTADOS</v>
          </cell>
          <cell r="CV140">
            <v>11</v>
          </cell>
          <cell r="CW140" t="str">
            <v>BASE NIVEL 5</v>
          </cell>
          <cell r="CZ140" t="str">
            <v>Femenino</v>
          </cell>
          <cell r="DA140">
            <v>6234.26</v>
          </cell>
          <cell r="DD140">
            <v>9805.94</v>
          </cell>
          <cell r="DN140" t="b">
            <v>1</v>
          </cell>
        </row>
        <row r="141">
          <cell r="AP141">
            <v>0</v>
          </cell>
          <cell r="AQ141">
            <v>0</v>
          </cell>
          <cell r="BE141">
            <v>0</v>
          </cell>
          <cell r="BM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P141" t="str">
            <v>MARQUEZ</v>
          </cell>
          <cell r="CQ141" t="str">
            <v>MEDELLIN</v>
          </cell>
          <cell r="CR141" t="str">
            <v>NANCY ELIZABETH</v>
          </cell>
          <cell r="CU141" t="str">
            <v>PERSONAL DIPUTADOS</v>
          </cell>
          <cell r="CV141">
            <v>19</v>
          </cell>
          <cell r="CW141" t="str">
            <v>SECRETARIO PARTICULAR</v>
          </cell>
          <cell r="CZ141" t="str">
            <v>Femenino</v>
          </cell>
          <cell r="DA141">
            <v>0</v>
          </cell>
          <cell r="DD141">
            <v>0</v>
          </cell>
          <cell r="DN141" t="b">
            <v>1</v>
          </cell>
        </row>
        <row r="142">
          <cell r="M142">
            <v>0</v>
          </cell>
          <cell r="T142">
            <v>0</v>
          </cell>
          <cell r="AA142">
            <v>2796.55</v>
          </cell>
          <cell r="AP142">
            <v>0</v>
          </cell>
          <cell r="AQ142">
            <v>0</v>
          </cell>
          <cell r="BE142">
            <v>0</v>
          </cell>
          <cell r="BM142">
            <v>0</v>
          </cell>
          <cell r="BQ142">
            <v>0</v>
          </cell>
          <cell r="BR142">
            <v>0</v>
          </cell>
          <cell r="BS142">
            <v>0</v>
          </cell>
          <cell r="BW142">
            <v>0</v>
          </cell>
          <cell r="BZ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P142" t="str">
            <v>ROMANO</v>
          </cell>
          <cell r="CQ142" t="str">
            <v>RUGERIO</v>
          </cell>
          <cell r="CR142" t="str">
            <v>JORGE</v>
          </cell>
          <cell r="CU142" t="str">
            <v>INSTITUTO DE ESTUDIOS LEGISLATIVOS</v>
          </cell>
          <cell r="CV142">
            <v>19</v>
          </cell>
          <cell r="CW142" t="str">
            <v>SECRETARIO PARTICULAR</v>
          </cell>
          <cell r="CZ142" t="str">
            <v>Masculino</v>
          </cell>
          <cell r="DA142">
            <v>3000</v>
          </cell>
          <cell r="DD142">
            <v>5593.1</v>
          </cell>
          <cell r="DN142" t="b">
            <v>1</v>
          </cell>
        </row>
        <row r="143">
          <cell r="M143">
            <v>0</v>
          </cell>
          <cell r="T143">
            <v>0</v>
          </cell>
          <cell r="AA143">
            <v>5580.98</v>
          </cell>
          <cell r="AP143">
            <v>0</v>
          </cell>
          <cell r="AQ143">
            <v>0</v>
          </cell>
          <cell r="BE143">
            <v>0</v>
          </cell>
          <cell r="BM143">
            <v>520</v>
          </cell>
          <cell r="BQ143">
            <v>0</v>
          </cell>
          <cell r="BR143">
            <v>0</v>
          </cell>
          <cell r="BS143">
            <v>3571.2</v>
          </cell>
          <cell r="BW143">
            <v>827.74</v>
          </cell>
          <cell r="BZ143">
            <v>2743.46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P143" t="str">
            <v>XOCHITOTOTL</v>
          </cell>
          <cell r="CQ143" t="str">
            <v>SERRANO</v>
          </cell>
          <cell r="CR143" t="str">
            <v>YANET</v>
          </cell>
          <cell r="CU143" t="str">
            <v>RECURSOS HUMANOS</v>
          </cell>
          <cell r="CV143">
            <v>11</v>
          </cell>
          <cell r="CW143" t="str">
            <v>BASE NIVEL 5</v>
          </cell>
          <cell r="CZ143" t="str">
            <v>Femenino</v>
          </cell>
          <cell r="DA143">
            <v>7234.26</v>
          </cell>
          <cell r="DD143">
            <v>10261.959999999999</v>
          </cell>
          <cell r="DN143" t="b">
            <v>1</v>
          </cell>
        </row>
        <row r="144">
          <cell r="M144">
            <v>0</v>
          </cell>
          <cell r="T144">
            <v>0</v>
          </cell>
          <cell r="AA144">
            <v>4210.62</v>
          </cell>
          <cell r="AP144">
            <v>0</v>
          </cell>
          <cell r="AQ144">
            <v>0</v>
          </cell>
          <cell r="BE144">
            <v>0</v>
          </cell>
          <cell r="BM144">
            <v>0</v>
          </cell>
          <cell r="BQ144">
            <v>0</v>
          </cell>
          <cell r="BR144">
            <v>0</v>
          </cell>
          <cell r="BS144">
            <v>2630.45</v>
          </cell>
          <cell r="BW144">
            <v>319.44</v>
          </cell>
          <cell r="BZ144">
            <v>2311.0100000000002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P144" t="str">
            <v>MENDIETA</v>
          </cell>
          <cell r="CQ144" t="str">
            <v>PEREGRINO</v>
          </cell>
          <cell r="CR144" t="str">
            <v>KARLA</v>
          </cell>
          <cell r="CU144" t="str">
            <v>INTERINOS DIPUTADOS</v>
          </cell>
          <cell r="CV144">
            <v>13</v>
          </cell>
          <cell r="CW144" t="str">
            <v>AUXILIAR ADMINISTRATIVO</v>
          </cell>
          <cell r="CZ144" t="str">
            <v>Femenino</v>
          </cell>
          <cell r="DA144">
            <v>4603.29</v>
          </cell>
          <cell r="DD144">
            <v>8421.24</v>
          </cell>
          <cell r="DN144" t="b">
            <v>1</v>
          </cell>
        </row>
        <row r="145">
          <cell r="M145">
            <v>0</v>
          </cell>
          <cell r="T145">
            <v>0</v>
          </cell>
          <cell r="AA145">
            <v>11615.52</v>
          </cell>
          <cell r="AP145">
            <v>0</v>
          </cell>
          <cell r="AQ145">
            <v>0</v>
          </cell>
          <cell r="BE145">
            <v>0</v>
          </cell>
          <cell r="BM145">
            <v>0</v>
          </cell>
          <cell r="BQ145">
            <v>0</v>
          </cell>
          <cell r="BR145">
            <v>0</v>
          </cell>
          <cell r="BS145">
            <v>0</v>
          </cell>
          <cell r="BW145">
            <v>0</v>
          </cell>
          <cell r="BZ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P145" t="str">
            <v>VILLORDO</v>
          </cell>
          <cell r="CQ145" t="str">
            <v>GONZALEZ</v>
          </cell>
          <cell r="CR145" t="str">
            <v>AGUSTIN OSCAR</v>
          </cell>
          <cell r="CU145" t="str">
            <v>JUNTA DE COORDINACION Y CONCERTACION POL</v>
          </cell>
          <cell r="CV145">
            <v>7</v>
          </cell>
          <cell r="CW145" t="str">
            <v>SECRETARIO TECNICO</v>
          </cell>
          <cell r="CZ145" t="str">
            <v>Masculino</v>
          </cell>
          <cell r="DA145">
            <v>14000</v>
          </cell>
          <cell r="DD145">
            <v>23231.040000000001</v>
          </cell>
          <cell r="DN145" t="b">
            <v>1</v>
          </cell>
        </row>
        <row r="146">
          <cell r="M146">
            <v>0</v>
          </cell>
          <cell r="T146">
            <v>0</v>
          </cell>
          <cell r="AA146">
            <v>5352.97</v>
          </cell>
          <cell r="AP146">
            <v>0</v>
          </cell>
          <cell r="AQ146">
            <v>0</v>
          </cell>
          <cell r="BE146">
            <v>0</v>
          </cell>
          <cell r="BM146">
            <v>520</v>
          </cell>
          <cell r="BQ146">
            <v>0</v>
          </cell>
          <cell r="BR146">
            <v>0</v>
          </cell>
          <cell r="BS146">
            <v>2971.2</v>
          </cell>
          <cell r="BW146">
            <v>699.58</v>
          </cell>
          <cell r="BZ146">
            <v>2271.62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P146" t="str">
            <v>ZACAPA</v>
          </cell>
          <cell r="CQ146" t="str">
            <v>ZEMPOALTECA</v>
          </cell>
          <cell r="CR146" t="str">
            <v>VIANCA ARISOL</v>
          </cell>
          <cell r="CU146" t="str">
            <v>INSTITUTO DE ESTUDIOS LEGISLATIVOS</v>
          </cell>
          <cell r="CV146">
            <v>11</v>
          </cell>
          <cell r="CW146" t="str">
            <v>BASE NIVEL 5</v>
          </cell>
          <cell r="CZ146" t="str">
            <v>Femenino</v>
          </cell>
          <cell r="DA146">
            <v>6234.26</v>
          </cell>
          <cell r="DD146">
            <v>9805.94</v>
          </cell>
          <cell r="DN146" t="b">
            <v>1</v>
          </cell>
        </row>
        <row r="147">
          <cell r="M147">
            <v>0</v>
          </cell>
          <cell r="T147">
            <v>0</v>
          </cell>
          <cell r="AA147">
            <v>3743.45</v>
          </cell>
          <cell r="AP147">
            <v>0</v>
          </cell>
          <cell r="AQ147">
            <v>0</v>
          </cell>
          <cell r="BE147">
            <v>0</v>
          </cell>
          <cell r="BM147">
            <v>0</v>
          </cell>
          <cell r="BQ147">
            <v>0</v>
          </cell>
          <cell r="BR147">
            <v>0</v>
          </cell>
          <cell r="BS147">
            <v>0</v>
          </cell>
          <cell r="BW147">
            <v>0</v>
          </cell>
          <cell r="BZ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P147" t="str">
            <v>LANDER</v>
          </cell>
          <cell r="CQ147" t="str">
            <v>RAMIREZ</v>
          </cell>
          <cell r="CR147" t="str">
            <v>CELEDONIO</v>
          </cell>
          <cell r="CU147" t="str">
            <v>SECRETARIA PARLAMENTARIA</v>
          </cell>
          <cell r="CV147">
            <v>19</v>
          </cell>
          <cell r="CW147" t="str">
            <v>SECRETARIO PARTICULAR</v>
          </cell>
          <cell r="CZ147" t="str">
            <v>Masculino</v>
          </cell>
          <cell r="DA147">
            <v>4062.5</v>
          </cell>
          <cell r="DD147">
            <v>7486.9</v>
          </cell>
          <cell r="DN147" t="b">
            <v>1</v>
          </cell>
        </row>
        <row r="148">
          <cell r="M148">
            <v>0</v>
          </cell>
          <cell r="T148">
            <v>0</v>
          </cell>
          <cell r="AA148">
            <v>5239.1499999999996</v>
          </cell>
          <cell r="AP148">
            <v>0</v>
          </cell>
          <cell r="AQ148">
            <v>0</v>
          </cell>
          <cell r="BE148">
            <v>0</v>
          </cell>
          <cell r="BM148">
            <v>0</v>
          </cell>
          <cell r="BQ148">
            <v>0</v>
          </cell>
          <cell r="BR148">
            <v>0</v>
          </cell>
          <cell r="BS148">
            <v>0</v>
          </cell>
          <cell r="BW148">
            <v>0</v>
          </cell>
          <cell r="BZ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P148" t="str">
            <v>ROMERO</v>
          </cell>
          <cell r="CQ148" t="str">
            <v>MUÑOZ</v>
          </cell>
          <cell r="CR148" t="str">
            <v>SAMUEL</v>
          </cell>
          <cell r="CU148" t="str">
            <v>SITE SECRETARIA ADMINISTRATIVA</v>
          </cell>
          <cell r="CV148">
            <v>19</v>
          </cell>
          <cell r="CW148" t="str">
            <v>SECRETARIO PARTICULAR</v>
          </cell>
          <cell r="CZ148" t="str">
            <v>Masculino</v>
          </cell>
          <cell r="DA148">
            <v>5846.73</v>
          </cell>
          <cell r="DD148">
            <v>10478.299999999999</v>
          </cell>
          <cell r="DN148" t="b">
            <v>1</v>
          </cell>
        </row>
        <row r="149">
          <cell r="M149">
            <v>0</v>
          </cell>
          <cell r="T149">
            <v>0</v>
          </cell>
          <cell r="AA149">
            <v>5348.58</v>
          </cell>
          <cell r="AP149">
            <v>0</v>
          </cell>
          <cell r="AQ149">
            <v>0</v>
          </cell>
          <cell r="BE149">
            <v>0</v>
          </cell>
          <cell r="BM149">
            <v>520</v>
          </cell>
          <cell r="BQ149">
            <v>0</v>
          </cell>
          <cell r="BR149">
            <v>0</v>
          </cell>
          <cell r="BS149">
            <v>2971.2</v>
          </cell>
          <cell r="BW149">
            <v>699.58</v>
          </cell>
          <cell r="BZ149">
            <v>2271.62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P149" t="str">
            <v>VELAZQUEZ</v>
          </cell>
          <cell r="CQ149" t="str">
            <v>BAEZ</v>
          </cell>
          <cell r="CR149" t="str">
            <v>JANNET</v>
          </cell>
          <cell r="CU149" t="str">
            <v>INSTITUTO DE ESTUDIOS LEGISLATIVOS</v>
          </cell>
          <cell r="CV149">
            <v>11</v>
          </cell>
          <cell r="CW149" t="str">
            <v>BASE NIVEL 5</v>
          </cell>
          <cell r="CZ149" t="str">
            <v>Femenino</v>
          </cell>
          <cell r="DA149">
            <v>6234.26</v>
          </cell>
          <cell r="DD149">
            <v>9797.16</v>
          </cell>
          <cell r="DN149" t="b">
            <v>1</v>
          </cell>
        </row>
        <row r="150">
          <cell r="M150">
            <v>0</v>
          </cell>
          <cell r="T150">
            <v>0</v>
          </cell>
          <cell r="AA150">
            <v>5560</v>
          </cell>
          <cell r="AP150">
            <v>0</v>
          </cell>
          <cell r="AQ150">
            <v>0</v>
          </cell>
          <cell r="BE150">
            <v>0</v>
          </cell>
          <cell r="BM150">
            <v>0</v>
          </cell>
          <cell r="BQ150">
            <v>0</v>
          </cell>
          <cell r="BR150">
            <v>0</v>
          </cell>
          <cell r="BS150">
            <v>3570.17</v>
          </cell>
          <cell r="BW150">
            <v>604.61</v>
          </cell>
          <cell r="BZ150">
            <v>2965.56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P150" t="str">
            <v>MARTINEZ</v>
          </cell>
          <cell r="CQ150" t="str">
            <v>CASTILLO</v>
          </cell>
          <cell r="CR150" t="str">
            <v>SARAI</v>
          </cell>
          <cell r="CU150" t="str">
            <v>RECEPCIÓN</v>
          </cell>
          <cell r="CV150">
            <v>13</v>
          </cell>
          <cell r="CW150" t="str">
            <v>AUXILIAR ADMINISTRATIVO</v>
          </cell>
          <cell r="CZ150" t="str">
            <v>Femenino</v>
          </cell>
          <cell r="DA150">
            <v>6247.81</v>
          </cell>
          <cell r="DD150">
            <v>11120</v>
          </cell>
          <cell r="DN150" t="b">
            <v>1</v>
          </cell>
        </row>
        <row r="151">
          <cell r="M151">
            <v>0</v>
          </cell>
          <cell r="T151">
            <v>52972.5</v>
          </cell>
          <cell r="AA151">
            <v>33353.29</v>
          </cell>
          <cell r="AP151">
            <v>0</v>
          </cell>
          <cell r="AQ151">
            <v>0</v>
          </cell>
          <cell r="BE151">
            <v>0</v>
          </cell>
          <cell r="BM151">
            <v>0</v>
          </cell>
          <cell r="BQ151">
            <v>0</v>
          </cell>
          <cell r="BR151">
            <v>0</v>
          </cell>
          <cell r="BS151">
            <v>0</v>
          </cell>
          <cell r="BW151">
            <v>0</v>
          </cell>
          <cell r="BZ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P151" t="str">
            <v>BRITO</v>
          </cell>
          <cell r="CQ151" t="str">
            <v>VAZQUEZ</v>
          </cell>
          <cell r="CR151" t="str">
            <v>MICHAELLE</v>
          </cell>
          <cell r="CU151" t="str">
            <v>PLENO DE LA LXIII LEGISLATURA</v>
          </cell>
          <cell r="CV151">
            <v>1</v>
          </cell>
          <cell r="CW151" t="str">
            <v>DIPUTADO</v>
          </cell>
          <cell r="CZ151" t="str">
            <v>Femenino</v>
          </cell>
          <cell r="DA151">
            <v>52972.5</v>
          </cell>
          <cell r="DD151">
            <v>66706.58</v>
          </cell>
          <cell r="DN151" t="b">
            <v>1</v>
          </cell>
        </row>
        <row r="152">
          <cell r="M152">
            <v>0</v>
          </cell>
          <cell r="T152">
            <v>52972.5</v>
          </cell>
          <cell r="AA152">
            <v>33353.29</v>
          </cell>
          <cell r="AP152">
            <v>0</v>
          </cell>
          <cell r="AQ152">
            <v>0</v>
          </cell>
          <cell r="BE152">
            <v>0</v>
          </cell>
          <cell r="BM152">
            <v>0</v>
          </cell>
          <cell r="BQ152">
            <v>0</v>
          </cell>
          <cell r="BR152">
            <v>0</v>
          </cell>
          <cell r="BS152">
            <v>0</v>
          </cell>
          <cell r="BW152">
            <v>0</v>
          </cell>
          <cell r="BZ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P152" t="str">
            <v>JARAMILLO</v>
          </cell>
          <cell r="CQ152" t="str">
            <v>GARCIA</v>
          </cell>
          <cell r="CR152" t="str">
            <v>PATRICIA</v>
          </cell>
          <cell r="CU152" t="str">
            <v>PLENO DE LA LXIII LEGISLATURA</v>
          </cell>
          <cell r="CV152">
            <v>1</v>
          </cell>
          <cell r="CW152" t="str">
            <v>DIPUTADO</v>
          </cell>
          <cell r="CZ152" t="str">
            <v>Femenino</v>
          </cell>
          <cell r="DA152">
            <v>52972.5</v>
          </cell>
          <cell r="DD152">
            <v>66706.58</v>
          </cell>
          <cell r="DN152" t="b">
            <v>1</v>
          </cell>
        </row>
        <row r="153">
          <cell r="M153">
            <v>0</v>
          </cell>
          <cell r="T153">
            <v>52972.5</v>
          </cell>
          <cell r="AA153">
            <v>33353.29</v>
          </cell>
          <cell r="AP153">
            <v>0</v>
          </cell>
          <cell r="AQ153">
            <v>0</v>
          </cell>
          <cell r="BE153">
            <v>0</v>
          </cell>
          <cell r="BM153">
            <v>0</v>
          </cell>
          <cell r="BQ153">
            <v>0</v>
          </cell>
          <cell r="BR153">
            <v>0</v>
          </cell>
          <cell r="BS153">
            <v>0</v>
          </cell>
          <cell r="BW153">
            <v>0</v>
          </cell>
          <cell r="BZ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P153" t="str">
            <v>LEÓN</v>
          </cell>
          <cell r="CQ153" t="str">
            <v>CRUZ</v>
          </cell>
          <cell r="CR153" t="str">
            <v>MARIBEL</v>
          </cell>
          <cell r="CU153" t="str">
            <v>PLENO DE LA LXIII LEGISLATURA</v>
          </cell>
          <cell r="CV153">
            <v>1</v>
          </cell>
          <cell r="CW153" t="str">
            <v>DIPUTADO</v>
          </cell>
          <cell r="CZ153" t="str">
            <v>Femenino</v>
          </cell>
          <cell r="DA153">
            <v>52972.5</v>
          </cell>
          <cell r="DD153">
            <v>66706.58</v>
          </cell>
          <cell r="DN153" t="b">
            <v>1</v>
          </cell>
        </row>
        <row r="154">
          <cell r="M154">
            <v>0</v>
          </cell>
          <cell r="T154">
            <v>52972.5</v>
          </cell>
          <cell r="AA154">
            <v>33353.29</v>
          </cell>
          <cell r="AP154">
            <v>0</v>
          </cell>
          <cell r="AQ154">
            <v>0</v>
          </cell>
          <cell r="BE154">
            <v>0</v>
          </cell>
          <cell r="BM154">
            <v>0</v>
          </cell>
          <cell r="BQ154">
            <v>0</v>
          </cell>
          <cell r="BR154">
            <v>0</v>
          </cell>
          <cell r="BS154">
            <v>0</v>
          </cell>
          <cell r="BW154">
            <v>0</v>
          </cell>
          <cell r="BZ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P154" t="str">
            <v>MATA</v>
          </cell>
          <cell r="CQ154" t="str">
            <v>LARA</v>
          </cell>
          <cell r="CR154" t="str">
            <v>LUZ GUADALUPE</v>
          </cell>
          <cell r="CU154" t="str">
            <v>PLENO DE LA LXIII LEGISLATURA</v>
          </cell>
          <cell r="CV154">
            <v>1</v>
          </cell>
          <cell r="CW154" t="str">
            <v>DIPUTADO</v>
          </cell>
          <cell r="CZ154" t="str">
            <v>Femenino</v>
          </cell>
          <cell r="DA154">
            <v>52972.5</v>
          </cell>
          <cell r="DD154">
            <v>66706.58</v>
          </cell>
          <cell r="DN154" t="b">
            <v>1</v>
          </cell>
        </row>
        <row r="155">
          <cell r="M155">
            <v>0</v>
          </cell>
          <cell r="T155">
            <v>52972.5</v>
          </cell>
          <cell r="AA155">
            <v>33353.29</v>
          </cell>
          <cell r="AP155">
            <v>0</v>
          </cell>
          <cell r="AQ155">
            <v>0</v>
          </cell>
          <cell r="BE155">
            <v>0</v>
          </cell>
          <cell r="BM155">
            <v>0</v>
          </cell>
          <cell r="BQ155">
            <v>0</v>
          </cell>
          <cell r="BR155">
            <v>0</v>
          </cell>
          <cell r="BS155">
            <v>0</v>
          </cell>
          <cell r="BW155">
            <v>0</v>
          </cell>
          <cell r="BZ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P155" t="str">
            <v>BAEZ</v>
          </cell>
          <cell r="CQ155" t="str">
            <v>LOPEZ</v>
          </cell>
          <cell r="CR155" t="str">
            <v>VICTOR MANUEL</v>
          </cell>
          <cell r="CU155" t="str">
            <v>PLENO DE LA LXIII LEGISLATURA</v>
          </cell>
          <cell r="CV155">
            <v>1</v>
          </cell>
          <cell r="CW155" t="str">
            <v>DIPUTADO</v>
          </cell>
          <cell r="CZ155" t="str">
            <v>Masculino</v>
          </cell>
          <cell r="DA155">
            <v>52972.5</v>
          </cell>
          <cell r="DD155">
            <v>66706.58</v>
          </cell>
          <cell r="DN155" t="b">
            <v>1</v>
          </cell>
        </row>
        <row r="156">
          <cell r="M156">
            <v>0</v>
          </cell>
          <cell r="T156">
            <v>52972.5</v>
          </cell>
          <cell r="AA156">
            <v>33353.29</v>
          </cell>
          <cell r="AP156">
            <v>0</v>
          </cell>
          <cell r="AQ156">
            <v>0</v>
          </cell>
          <cell r="BE156">
            <v>0</v>
          </cell>
          <cell r="BM156">
            <v>0</v>
          </cell>
          <cell r="BQ156">
            <v>0</v>
          </cell>
          <cell r="BR156">
            <v>0</v>
          </cell>
          <cell r="BS156">
            <v>0</v>
          </cell>
          <cell r="BW156">
            <v>0</v>
          </cell>
          <cell r="BZ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P156" t="str">
            <v>VIVANCO</v>
          </cell>
          <cell r="CQ156" t="str">
            <v>CHEDRAUI</v>
          </cell>
          <cell r="CR156" t="str">
            <v>RAMIRO</v>
          </cell>
          <cell r="CU156" t="str">
            <v>PLENO DE LA LXIII LEGISLATURA</v>
          </cell>
          <cell r="CV156">
            <v>1</v>
          </cell>
          <cell r="CW156" t="str">
            <v>DIPUTADO</v>
          </cell>
          <cell r="CZ156" t="str">
            <v>Masculino</v>
          </cell>
          <cell r="DA156">
            <v>52972.5</v>
          </cell>
          <cell r="DD156">
            <v>66706.58</v>
          </cell>
          <cell r="DN156" t="b">
            <v>1</v>
          </cell>
        </row>
        <row r="157">
          <cell r="M157">
            <v>0</v>
          </cell>
          <cell r="T157">
            <v>52972.5</v>
          </cell>
          <cell r="AA157">
            <v>38807.839999999997</v>
          </cell>
          <cell r="AP157">
            <v>0</v>
          </cell>
          <cell r="AQ157">
            <v>0</v>
          </cell>
          <cell r="BE157">
            <v>0</v>
          </cell>
          <cell r="BM157">
            <v>0</v>
          </cell>
          <cell r="BQ157">
            <v>0</v>
          </cell>
          <cell r="BR157">
            <v>0</v>
          </cell>
          <cell r="BS157">
            <v>0</v>
          </cell>
          <cell r="BW157">
            <v>0</v>
          </cell>
          <cell r="BZ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P157" t="str">
            <v>MENDEZ</v>
          </cell>
          <cell r="CQ157" t="str">
            <v>SALGADO</v>
          </cell>
          <cell r="CR157" t="str">
            <v>JOSE MARIA</v>
          </cell>
          <cell r="CU157" t="str">
            <v>PLENO DE LA LXIII LEGISLATURA</v>
          </cell>
          <cell r="CV157">
            <v>1</v>
          </cell>
          <cell r="CW157" t="str">
            <v>DIPUTADO</v>
          </cell>
          <cell r="CZ157" t="str">
            <v>Masculino</v>
          </cell>
          <cell r="DA157">
            <v>52972.5</v>
          </cell>
          <cell r="DD157">
            <v>77615.679999999993</v>
          </cell>
          <cell r="DN157" t="b">
            <v>1</v>
          </cell>
        </row>
        <row r="158">
          <cell r="M158">
            <v>0</v>
          </cell>
          <cell r="T158">
            <v>52972.5</v>
          </cell>
          <cell r="AA158">
            <v>33353.29</v>
          </cell>
          <cell r="AP158">
            <v>0</v>
          </cell>
          <cell r="AQ158">
            <v>0</v>
          </cell>
          <cell r="BE158">
            <v>0</v>
          </cell>
          <cell r="BM158">
            <v>0</v>
          </cell>
          <cell r="BQ158">
            <v>0</v>
          </cell>
          <cell r="BR158">
            <v>0</v>
          </cell>
          <cell r="BS158">
            <v>0</v>
          </cell>
          <cell r="BW158">
            <v>0</v>
          </cell>
          <cell r="BZ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P158" t="str">
            <v>PLUMA</v>
          </cell>
          <cell r="CQ158" t="str">
            <v>FLORES</v>
          </cell>
          <cell r="CR158" t="str">
            <v>MARIA FELIX</v>
          </cell>
          <cell r="CU158" t="str">
            <v>PLENO DE LA LXIII LEGISLATURA</v>
          </cell>
          <cell r="CV158">
            <v>1</v>
          </cell>
          <cell r="CW158" t="str">
            <v>DIPUTADO</v>
          </cell>
          <cell r="CZ158" t="str">
            <v>Femenino</v>
          </cell>
          <cell r="DA158">
            <v>52972.5</v>
          </cell>
          <cell r="DD158">
            <v>66706.58</v>
          </cell>
          <cell r="DN158" t="b">
            <v>1</v>
          </cell>
        </row>
        <row r="159">
          <cell r="M159">
            <v>0</v>
          </cell>
          <cell r="T159">
            <v>52972.5</v>
          </cell>
          <cell r="AA159">
            <v>33353.29</v>
          </cell>
          <cell r="AP159">
            <v>0</v>
          </cell>
          <cell r="AQ159">
            <v>0</v>
          </cell>
          <cell r="BE159">
            <v>0</v>
          </cell>
          <cell r="BM159">
            <v>0</v>
          </cell>
          <cell r="BQ159">
            <v>0</v>
          </cell>
          <cell r="BR159">
            <v>0</v>
          </cell>
          <cell r="BS159">
            <v>0</v>
          </cell>
          <cell r="BW159">
            <v>0</v>
          </cell>
          <cell r="BZ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P159" t="str">
            <v>NETZAHUATL</v>
          </cell>
          <cell r="CQ159" t="str">
            <v>ILHUICATZI</v>
          </cell>
          <cell r="CR159" t="str">
            <v>MA DEL RAYO</v>
          </cell>
          <cell r="CU159" t="str">
            <v>PLENO DE LA LXIII LEGISLATURA</v>
          </cell>
          <cell r="CV159">
            <v>1</v>
          </cell>
          <cell r="CW159" t="str">
            <v>DIPUTADO</v>
          </cell>
          <cell r="CZ159" t="str">
            <v>Masculino</v>
          </cell>
          <cell r="DA159">
            <v>52972.5</v>
          </cell>
          <cell r="DD159">
            <v>66706.58</v>
          </cell>
          <cell r="DN159" t="b">
            <v>1</v>
          </cell>
        </row>
        <row r="160">
          <cell r="M160">
            <v>0</v>
          </cell>
          <cell r="T160">
            <v>52972.5</v>
          </cell>
          <cell r="AA160">
            <v>33353.29</v>
          </cell>
          <cell r="AP160">
            <v>0</v>
          </cell>
          <cell r="AQ160">
            <v>0</v>
          </cell>
          <cell r="BE160">
            <v>0</v>
          </cell>
          <cell r="BM160">
            <v>0</v>
          </cell>
          <cell r="BQ160">
            <v>0</v>
          </cell>
          <cell r="BR160">
            <v>0</v>
          </cell>
          <cell r="BS160">
            <v>0</v>
          </cell>
          <cell r="BW160">
            <v>0</v>
          </cell>
          <cell r="BZ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P160" t="str">
            <v>MONTIEL</v>
          </cell>
          <cell r="CQ160" t="str">
            <v>CERON</v>
          </cell>
          <cell r="CR160" t="str">
            <v>MA DE LOURDES</v>
          </cell>
          <cell r="CU160" t="str">
            <v>PLENO DE LA LXIII LEGISLATURA</v>
          </cell>
          <cell r="CV160">
            <v>1</v>
          </cell>
          <cell r="CW160" t="str">
            <v>DIPUTADO</v>
          </cell>
          <cell r="CZ160" t="str">
            <v>Femenino</v>
          </cell>
          <cell r="DA160">
            <v>52972.5</v>
          </cell>
          <cell r="DD160">
            <v>66706.58</v>
          </cell>
          <cell r="DN160" t="b">
            <v>1</v>
          </cell>
        </row>
        <row r="161">
          <cell r="M161">
            <v>0</v>
          </cell>
          <cell r="T161">
            <v>64725.15</v>
          </cell>
          <cell r="AA161">
            <v>41110.04</v>
          </cell>
          <cell r="AP161">
            <v>0</v>
          </cell>
          <cell r="AQ161">
            <v>0</v>
          </cell>
          <cell r="BE161">
            <v>0</v>
          </cell>
          <cell r="BM161">
            <v>0</v>
          </cell>
          <cell r="BQ161">
            <v>0</v>
          </cell>
          <cell r="BR161">
            <v>0</v>
          </cell>
          <cell r="BS161">
            <v>0</v>
          </cell>
          <cell r="BW161">
            <v>0</v>
          </cell>
          <cell r="BZ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P161" t="str">
            <v>MASTRANZO</v>
          </cell>
          <cell r="CQ161" t="str">
            <v>CORONA</v>
          </cell>
          <cell r="CR161" t="str">
            <v>MARIA ANA BERTHA</v>
          </cell>
          <cell r="CU161" t="str">
            <v>PLENO DE LA LXIII LEGISLATURA</v>
          </cell>
          <cell r="CV161">
            <v>1</v>
          </cell>
          <cell r="CW161" t="str">
            <v>DIPUTADO</v>
          </cell>
          <cell r="CZ161" t="str">
            <v>Femenino</v>
          </cell>
          <cell r="DA161">
            <v>64725.15</v>
          </cell>
          <cell r="DD161">
            <v>82220.08</v>
          </cell>
          <cell r="DN161" t="b">
            <v>1</v>
          </cell>
        </row>
        <row r="162">
          <cell r="M162">
            <v>0</v>
          </cell>
          <cell r="T162">
            <v>52972.5</v>
          </cell>
          <cell r="AA162">
            <v>33353.29</v>
          </cell>
          <cell r="AP162">
            <v>0</v>
          </cell>
          <cell r="AQ162">
            <v>0</v>
          </cell>
          <cell r="BE162">
            <v>0</v>
          </cell>
          <cell r="BM162">
            <v>0</v>
          </cell>
          <cell r="BQ162">
            <v>0</v>
          </cell>
          <cell r="BR162">
            <v>0</v>
          </cell>
          <cell r="BS162">
            <v>0</v>
          </cell>
          <cell r="BW162">
            <v>0</v>
          </cell>
          <cell r="BZ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P162" t="str">
            <v>PIEDRAS</v>
          </cell>
          <cell r="CQ162" t="str">
            <v>DIAZ</v>
          </cell>
          <cell r="CR162" t="str">
            <v>MIGUEL</v>
          </cell>
          <cell r="CU162" t="str">
            <v>PLENO DE LA LXIII LEGISLATURA</v>
          </cell>
          <cell r="CV162">
            <v>1</v>
          </cell>
          <cell r="CW162" t="str">
            <v>DIPUTADO</v>
          </cell>
          <cell r="CZ162" t="str">
            <v>Masculino</v>
          </cell>
          <cell r="DA162">
            <v>52972.5</v>
          </cell>
          <cell r="DD162">
            <v>66706.58</v>
          </cell>
          <cell r="DN162" t="b">
            <v>1</v>
          </cell>
        </row>
        <row r="163">
          <cell r="M163">
            <v>0</v>
          </cell>
          <cell r="T163">
            <v>52972.5</v>
          </cell>
          <cell r="AA163">
            <v>33353.29</v>
          </cell>
          <cell r="AP163">
            <v>0</v>
          </cell>
          <cell r="AQ163">
            <v>0</v>
          </cell>
          <cell r="BE163">
            <v>0</v>
          </cell>
          <cell r="BM163">
            <v>0</v>
          </cell>
          <cell r="BQ163">
            <v>0</v>
          </cell>
          <cell r="BR163">
            <v>0</v>
          </cell>
          <cell r="BS163">
            <v>0</v>
          </cell>
          <cell r="BW163">
            <v>0</v>
          </cell>
          <cell r="BZ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P163" t="str">
            <v>PEREZ</v>
          </cell>
          <cell r="CQ163" t="str">
            <v>SAAVEDRA</v>
          </cell>
          <cell r="CR163" t="str">
            <v>JESUS ROLANDO</v>
          </cell>
          <cell r="CU163" t="str">
            <v>PLENO DE LA LXIII LEGISLATURA</v>
          </cell>
          <cell r="CV163">
            <v>1</v>
          </cell>
          <cell r="CW163" t="str">
            <v>DIPUTADO</v>
          </cell>
          <cell r="CZ163" t="str">
            <v>Masculino</v>
          </cell>
          <cell r="DA163">
            <v>52972.5</v>
          </cell>
          <cell r="DD163">
            <v>66706.58</v>
          </cell>
          <cell r="DN163" t="b">
            <v>1</v>
          </cell>
        </row>
        <row r="164">
          <cell r="M164">
            <v>0</v>
          </cell>
          <cell r="T164">
            <v>52972.5</v>
          </cell>
          <cell r="AA164">
            <v>33353.29</v>
          </cell>
          <cell r="AP164">
            <v>0</v>
          </cell>
          <cell r="AQ164">
            <v>0</v>
          </cell>
          <cell r="BE164">
            <v>0</v>
          </cell>
          <cell r="BM164">
            <v>0</v>
          </cell>
          <cell r="BQ164">
            <v>0</v>
          </cell>
          <cell r="BR164">
            <v>0</v>
          </cell>
          <cell r="BS164">
            <v>0</v>
          </cell>
          <cell r="BW164">
            <v>0</v>
          </cell>
          <cell r="BZ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P164" t="str">
            <v>FLORES</v>
          </cell>
          <cell r="CQ164" t="str">
            <v>LOZANO</v>
          </cell>
          <cell r="CR164" t="str">
            <v>LAURA YAMILI</v>
          </cell>
          <cell r="CU164" t="str">
            <v>PLENO DE LA LXIII LEGISLATURA</v>
          </cell>
          <cell r="CV164">
            <v>1</v>
          </cell>
          <cell r="CW164" t="str">
            <v>DIPUTADO</v>
          </cell>
          <cell r="CZ164" t="str">
            <v>Femenino</v>
          </cell>
          <cell r="DA164">
            <v>52972.5</v>
          </cell>
          <cell r="DD164">
            <v>66706.58</v>
          </cell>
          <cell r="DN164" t="b">
            <v>1</v>
          </cell>
        </row>
        <row r="165">
          <cell r="M165">
            <v>0</v>
          </cell>
          <cell r="T165">
            <v>52972.5</v>
          </cell>
          <cell r="AA165">
            <v>33353.29</v>
          </cell>
          <cell r="AP165">
            <v>0</v>
          </cell>
          <cell r="AQ165">
            <v>0</v>
          </cell>
          <cell r="BE165">
            <v>0</v>
          </cell>
          <cell r="BM165">
            <v>0</v>
          </cell>
          <cell r="BQ165">
            <v>0</v>
          </cell>
          <cell r="BR165">
            <v>0</v>
          </cell>
          <cell r="BS165">
            <v>0</v>
          </cell>
          <cell r="BW165">
            <v>0</v>
          </cell>
          <cell r="BZ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P165" t="str">
            <v>GARAY</v>
          </cell>
          <cell r="CQ165" t="str">
            <v>LOREDO</v>
          </cell>
          <cell r="CR165" t="str">
            <v>IRMA YORDANA</v>
          </cell>
          <cell r="CU165" t="str">
            <v>PLENO DE LA LXIII LEGISLATURA</v>
          </cell>
          <cell r="CV165">
            <v>1</v>
          </cell>
          <cell r="CW165" t="str">
            <v>DIPUTADO</v>
          </cell>
          <cell r="CZ165" t="str">
            <v>Femenino</v>
          </cell>
          <cell r="DA165">
            <v>52972.5</v>
          </cell>
          <cell r="DD165">
            <v>66706.58</v>
          </cell>
          <cell r="DN165" t="b">
            <v>1</v>
          </cell>
        </row>
        <row r="166">
          <cell r="M166">
            <v>0</v>
          </cell>
          <cell r="T166">
            <v>52972.5</v>
          </cell>
          <cell r="AA166">
            <v>33353.29</v>
          </cell>
          <cell r="AP166">
            <v>0</v>
          </cell>
          <cell r="AQ166">
            <v>0</v>
          </cell>
          <cell r="BE166">
            <v>0</v>
          </cell>
          <cell r="BM166">
            <v>0</v>
          </cell>
          <cell r="BQ166">
            <v>0</v>
          </cell>
          <cell r="BR166">
            <v>0</v>
          </cell>
          <cell r="BS166">
            <v>0</v>
          </cell>
          <cell r="BW166">
            <v>0</v>
          </cell>
          <cell r="BZ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P166" t="str">
            <v>HERNANDEZ</v>
          </cell>
          <cell r="CQ166" t="str">
            <v>PEREZ</v>
          </cell>
          <cell r="CR166" t="str">
            <v>LETICIA</v>
          </cell>
          <cell r="CU166" t="str">
            <v>PLENO DE LA LXIII LEGISLATURA</v>
          </cell>
          <cell r="CV166">
            <v>1</v>
          </cell>
          <cell r="CW166" t="str">
            <v>DIPUTADO</v>
          </cell>
          <cell r="CZ166" t="str">
            <v>Femenino</v>
          </cell>
          <cell r="DA166">
            <v>52972.5</v>
          </cell>
          <cell r="DD166">
            <v>66706.58</v>
          </cell>
          <cell r="DN166" t="b">
            <v>1</v>
          </cell>
        </row>
        <row r="167">
          <cell r="M167">
            <v>0</v>
          </cell>
          <cell r="T167">
            <v>52972.5</v>
          </cell>
          <cell r="AA167">
            <v>33353.29</v>
          </cell>
          <cell r="AP167">
            <v>0</v>
          </cell>
          <cell r="AQ167">
            <v>0</v>
          </cell>
          <cell r="BE167">
            <v>0</v>
          </cell>
          <cell r="BM167">
            <v>0</v>
          </cell>
          <cell r="BQ167">
            <v>0</v>
          </cell>
          <cell r="BR167">
            <v>0</v>
          </cell>
          <cell r="BS167">
            <v>0</v>
          </cell>
          <cell r="BW167">
            <v>0</v>
          </cell>
          <cell r="BZ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P167" t="str">
            <v>CASAS</v>
          </cell>
          <cell r="CQ167" t="str">
            <v>MENESES</v>
          </cell>
          <cell r="CR167" t="str">
            <v>MARIA ISABEL</v>
          </cell>
          <cell r="CU167" t="str">
            <v>PLENO DE LA LXIII LEGISLATURA</v>
          </cell>
          <cell r="CV167">
            <v>1</v>
          </cell>
          <cell r="CW167" t="str">
            <v>DIPUTADO</v>
          </cell>
          <cell r="CZ167" t="str">
            <v>Femenino</v>
          </cell>
          <cell r="DA167">
            <v>52972.5</v>
          </cell>
          <cell r="DD167">
            <v>66706.58</v>
          </cell>
          <cell r="DN167" t="b">
            <v>1</v>
          </cell>
        </row>
        <row r="168">
          <cell r="M168">
            <v>0</v>
          </cell>
          <cell r="T168">
            <v>52972.5</v>
          </cell>
          <cell r="AA168">
            <v>33353.29</v>
          </cell>
          <cell r="AP168">
            <v>0</v>
          </cell>
          <cell r="AQ168">
            <v>0</v>
          </cell>
          <cell r="BE168">
            <v>0</v>
          </cell>
          <cell r="BM168">
            <v>0</v>
          </cell>
          <cell r="BQ168">
            <v>0</v>
          </cell>
          <cell r="BR168">
            <v>0</v>
          </cell>
          <cell r="BS168">
            <v>0</v>
          </cell>
          <cell r="BW168">
            <v>0</v>
          </cell>
          <cell r="BZ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P168" t="str">
            <v>LOPEZ</v>
          </cell>
          <cell r="CQ168" t="str">
            <v>AVENDAÑO</v>
          </cell>
          <cell r="CR168" t="str">
            <v>OMAR MILTON</v>
          </cell>
          <cell r="CU168" t="str">
            <v>PLENO DE LA LXIII LEGISLATURA</v>
          </cell>
          <cell r="CV168">
            <v>1</v>
          </cell>
          <cell r="CW168" t="str">
            <v>DIPUTADO</v>
          </cell>
          <cell r="CZ168" t="str">
            <v>Masculino</v>
          </cell>
          <cell r="DA168">
            <v>52972.5</v>
          </cell>
          <cell r="DD168">
            <v>66706.58</v>
          </cell>
          <cell r="DN168" t="b">
            <v>1</v>
          </cell>
        </row>
        <row r="169">
          <cell r="M169">
            <v>0</v>
          </cell>
          <cell r="T169">
            <v>52972.5</v>
          </cell>
          <cell r="AA169">
            <v>33353.29</v>
          </cell>
          <cell r="AP169">
            <v>0</v>
          </cell>
          <cell r="AQ169">
            <v>0</v>
          </cell>
          <cell r="BE169">
            <v>0</v>
          </cell>
          <cell r="BM169">
            <v>0</v>
          </cell>
          <cell r="BQ169">
            <v>0</v>
          </cell>
          <cell r="BR169">
            <v>0</v>
          </cell>
          <cell r="BS169">
            <v>0</v>
          </cell>
          <cell r="BW169">
            <v>0</v>
          </cell>
          <cell r="BZ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P169" t="str">
            <v>CASTRO</v>
          </cell>
          <cell r="CQ169" t="str">
            <v>LOPEZ</v>
          </cell>
          <cell r="CR169" t="str">
            <v>VICTOR</v>
          </cell>
          <cell r="CU169" t="str">
            <v>PLENO DE LA LXIII LEGISLATURA</v>
          </cell>
          <cell r="CV169">
            <v>1</v>
          </cell>
          <cell r="CW169" t="str">
            <v>DIPUTADO</v>
          </cell>
          <cell r="CZ169" t="str">
            <v>Masculino</v>
          </cell>
          <cell r="DA169">
            <v>52972.5</v>
          </cell>
          <cell r="DD169">
            <v>66706.58</v>
          </cell>
          <cell r="DN169" t="b">
            <v>1</v>
          </cell>
        </row>
        <row r="170">
          <cell r="M170">
            <v>0</v>
          </cell>
          <cell r="T170">
            <v>52972.5</v>
          </cell>
          <cell r="AA170">
            <v>33353.29</v>
          </cell>
          <cell r="AP170">
            <v>0</v>
          </cell>
          <cell r="AQ170">
            <v>0</v>
          </cell>
          <cell r="BE170">
            <v>0</v>
          </cell>
          <cell r="BM170">
            <v>0</v>
          </cell>
          <cell r="BQ170">
            <v>0</v>
          </cell>
          <cell r="BR170">
            <v>0</v>
          </cell>
          <cell r="BS170">
            <v>0</v>
          </cell>
          <cell r="BW170">
            <v>0</v>
          </cell>
          <cell r="BZ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P170" t="str">
            <v>MONTIEL</v>
          </cell>
          <cell r="CQ170" t="str">
            <v>CANDANEDA</v>
          </cell>
          <cell r="CR170" t="str">
            <v>ZONIA</v>
          </cell>
          <cell r="CU170" t="str">
            <v>PLENO DE LA LXIII LEGISLATURA</v>
          </cell>
          <cell r="CV170">
            <v>1</v>
          </cell>
          <cell r="CW170" t="str">
            <v>DIPUTADO</v>
          </cell>
          <cell r="CZ170" t="str">
            <v>Femenino</v>
          </cell>
          <cell r="DA170">
            <v>52972.5</v>
          </cell>
          <cell r="DD170">
            <v>66706.58</v>
          </cell>
          <cell r="DN170" t="b">
            <v>1</v>
          </cell>
        </row>
        <row r="171">
          <cell r="M171">
            <v>0</v>
          </cell>
          <cell r="T171">
            <v>52972.5</v>
          </cell>
          <cell r="AA171">
            <v>33353.29</v>
          </cell>
          <cell r="AP171">
            <v>0</v>
          </cell>
          <cell r="AQ171">
            <v>0</v>
          </cell>
          <cell r="BE171">
            <v>0</v>
          </cell>
          <cell r="BM171">
            <v>0</v>
          </cell>
          <cell r="BQ171">
            <v>0</v>
          </cell>
          <cell r="BR171">
            <v>0</v>
          </cell>
          <cell r="BS171">
            <v>0</v>
          </cell>
          <cell r="BW171">
            <v>0</v>
          </cell>
          <cell r="BZ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P171" t="str">
            <v>VAZQUEZ</v>
          </cell>
          <cell r="CQ171" t="str">
            <v>VELAZQUEZ</v>
          </cell>
          <cell r="CR171" t="str">
            <v>MAYRA</v>
          </cell>
          <cell r="CU171" t="str">
            <v>PLENO DE LA LXIII LEGISLATURA</v>
          </cell>
          <cell r="CV171">
            <v>1</v>
          </cell>
          <cell r="CW171" t="str">
            <v>DIPUTADO</v>
          </cell>
          <cell r="CZ171" t="str">
            <v>Femenino</v>
          </cell>
          <cell r="DA171">
            <v>52972.5</v>
          </cell>
          <cell r="DD171">
            <v>66706.58</v>
          </cell>
          <cell r="DN171" t="b">
            <v>1</v>
          </cell>
        </row>
        <row r="172">
          <cell r="M172">
            <v>0</v>
          </cell>
          <cell r="T172">
            <v>52972.5</v>
          </cell>
          <cell r="AA172">
            <v>33353.29</v>
          </cell>
          <cell r="AP172">
            <v>0</v>
          </cell>
          <cell r="AQ172">
            <v>0</v>
          </cell>
          <cell r="BE172">
            <v>0</v>
          </cell>
          <cell r="BM172">
            <v>0</v>
          </cell>
          <cell r="BQ172">
            <v>0</v>
          </cell>
          <cell r="BR172">
            <v>0</v>
          </cell>
          <cell r="BS172">
            <v>0</v>
          </cell>
          <cell r="BW172">
            <v>0</v>
          </cell>
          <cell r="BZ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P172" t="str">
            <v>ORTEGA</v>
          </cell>
          <cell r="CQ172" t="str">
            <v>BLANCAS</v>
          </cell>
          <cell r="CR172" t="str">
            <v>JAVIER RAFAEL</v>
          </cell>
          <cell r="CU172" t="str">
            <v>PLENO DE LA LXIII LEGISLATURA</v>
          </cell>
          <cell r="CV172">
            <v>1</v>
          </cell>
          <cell r="CW172" t="str">
            <v>DIPUTADO</v>
          </cell>
          <cell r="CZ172" t="str">
            <v>Masculino</v>
          </cell>
          <cell r="DA172">
            <v>52972.5</v>
          </cell>
          <cell r="DD172">
            <v>66706.58</v>
          </cell>
          <cell r="DN172" t="b">
            <v>1</v>
          </cell>
        </row>
        <row r="173">
          <cell r="M173">
            <v>0</v>
          </cell>
          <cell r="T173">
            <v>52972.5</v>
          </cell>
          <cell r="AA173">
            <v>33353.29</v>
          </cell>
          <cell r="AP173">
            <v>0</v>
          </cell>
          <cell r="AQ173">
            <v>0</v>
          </cell>
          <cell r="BE173">
            <v>0</v>
          </cell>
          <cell r="BM173">
            <v>0</v>
          </cell>
          <cell r="BQ173">
            <v>0</v>
          </cell>
          <cell r="BR173">
            <v>0</v>
          </cell>
          <cell r="BS173">
            <v>0</v>
          </cell>
          <cell r="BW173">
            <v>0</v>
          </cell>
          <cell r="BZ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P173" t="str">
            <v>COVARRUBIAS</v>
          </cell>
          <cell r="CQ173" t="str">
            <v>CERVANTES</v>
          </cell>
          <cell r="CR173" t="str">
            <v>MIGUEL ANGEL</v>
          </cell>
          <cell r="CU173" t="str">
            <v>PLENO DE LA LXIII LEGISLATURA</v>
          </cell>
          <cell r="CV173">
            <v>1</v>
          </cell>
          <cell r="CW173" t="str">
            <v>DIPUTADO</v>
          </cell>
          <cell r="CZ173" t="str">
            <v>Masculino</v>
          </cell>
          <cell r="DA173">
            <v>52972.5</v>
          </cell>
          <cell r="DD173">
            <v>66706.58</v>
          </cell>
          <cell r="DN173" t="b">
            <v>1</v>
          </cell>
        </row>
        <row r="174">
          <cell r="M174">
            <v>0</v>
          </cell>
          <cell r="T174">
            <v>52972.5</v>
          </cell>
          <cell r="AA174">
            <v>33353.29</v>
          </cell>
          <cell r="AP174">
            <v>0</v>
          </cell>
          <cell r="AQ174">
            <v>0</v>
          </cell>
          <cell r="BE174">
            <v>0</v>
          </cell>
          <cell r="BM174">
            <v>0</v>
          </cell>
          <cell r="BQ174">
            <v>0</v>
          </cell>
          <cell r="BR174">
            <v>0</v>
          </cell>
          <cell r="BS174">
            <v>0</v>
          </cell>
          <cell r="BW174">
            <v>0</v>
          </cell>
          <cell r="BZ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P174" t="str">
            <v>GARRIDO</v>
          </cell>
          <cell r="CQ174" t="str">
            <v>CRUZ</v>
          </cell>
          <cell r="CR174" t="str">
            <v>JOSE LUIS</v>
          </cell>
          <cell r="CU174" t="str">
            <v>PLENO DE LA LXIII LEGISLATURA</v>
          </cell>
          <cell r="CV174">
            <v>1</v>
          </cell>
          <cell r="CW174" t="str">
            <v>DIPUTADO</v>
          </cell>
          <cell r="CZ174" t="str">
            <v>Masculino</v>
          </cell>
          <cell r="DA174">
            <v>52972.5</v>
          </cell>
          <cell r="DD174">
            <v>66706.58</v>
          </cell>
          <cell r="DN174" t="b">
            <v>1</v>
          </cell>
        </row>
        <row r="175">
          <cell r="M175">
            <v>0</v>
          </cell>
          <cell r="T175">
            <v>52972.5</v>
          </cell>
          <cell r="AA175">
            <v>33353.29</v>
          </cell>
          <cell r="AP175">
            <v>0</v>
          </cell>
          <cell r="AQ175">
            <v>0</v>
          </cell>
          <cell r="BE175">
            <v>0</v>
          </cell>
          <cell r="BM175">
            <v>0</v>
          </cell>
          <cell r="BQ175">
            <v>0</v>
          </cell>
          <cell r="BR175">
            <v>0</v>
          </cell>
          <cell r="BS175">
            <v>0</v>
          </cell>
          <cell r="BW175">
            <v>0</v>
          </cell>
          <cell r="BZ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P175" t="str">
            <v>VERA</v>
          </cell>
          <cell r="CQ175" t="str">
            <v>DIAZ</v>
          </cell>
          <cell r="CR175" t="str">
            <v>LUZ</v>
          </cell>
          <cell r="CU175" t="str">
            <v>PLENO DE LA LXIII LEGISLATURA</v>
          </cell>
          <cell r="CV175">
            <v>1</v>
          </cell>
          <cell r="CW175" t="str">
            <v>DIPUTADO</v>
          </cell>
          <cell r="CZ175" t="str">
            <v>Femenino</v>
          </cell>
          <cell r="DA175">
            <v>52972.5</v>
          </cell>
          <cell r="DD175">
            <v>66706.58</v>
          </cell>
          <cell r="DN175" t="b">
            <v>1</v>
          </cell>
        </row>
        <row r="176">
          <cell r="M176">
            <v>0</v>
          </cell>
          <cell r="T176">
            <v>0</v>
          </cell>
          <cell r="AA176">
            <v>5758.33</v>
          </cell>
          <cell r="AP176">
            <v>0</v>
          </cell>
          <cell r="AQ176">
            <v>0</v>
          </cell>
          <cell r="BE176">
            <v>0</v>
          </cell>
          <cell r="BM176">
            <v>0</v>
          </cell>
          <cell r="BQ176">
            <v>0</v>
          </cell>
          <cell r="BR176">
            <v>0</v>
          </cell>
          <cell r="BS176">
            <v>0</v>
          </cell>
          <cell r="BW176">
            <v>0</v>
          </cell>
          <cell r="BZ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P176" t="str">
            <v>VILLEGAS</v>
          </cell>
          <cell r="CQ176" t="str">
            <v>TOTOZINTLE</v>
          </cell>
          <cell r="CR176" t="str">
            <v>ELIANA</v>
          </cell>
          <cell r="CU176" t="str">
            <v>PERSONAL DIPUTADOS</v>
          </cell>
          <cell r="CV176">
            <v>19</v>
          </cell>
          <cell r="CW176" t="str">
            <v>SECRETARIO PARTICULAR</v>
          </cell>
          <cell r="CZ176" t="str">
            <v>Femenino</v>
          </cell>
          <cell r="DA176">
            <v>6500</v>
          </cell>
          <cell r="DD176">
            <v>11516.66</v>
          </cell>
          <cell r="DN176" t="b">
            <v>1</v>
          </cell>
        </row>
        <row r="177">
          <cell r="M177">
            <v>0</v>
          </cell>
          <cell r="T177">
            <v>0</v>
          </cell>
          <cell r="AA177">
            <v>5364.95</v>
          </cell>
          <cell r="AP177">
            <v>0</v>
          </cell>
          <cell r="AQ177">
            <v>0</v>
          </cell>
          <cell r="BE177">
            <v>0</v>
          </cell>
          <cell r="BM177">
            <v>0</v>
          </cell>
          <cell r="BQ177">
            <v>0</v>
          </cell>
          <cell r="BR177">
            <v>0</v>
          </cell>
          <cell r="BS177">
            <v>0</v>
          </cell>
          <cell r="BW177">
            <v>0</v>
          </cell>
          <cell r="BZ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P177" t="str">
            <v>CARREON</v>
          </cell>
          <cell r="CQ177" t="str">
            <v>HUERTA</v>
          </cell>
          <cell r="CR177" t="str">
            <v>SUE</v>
          </cell>
          <cell r="CU177" t="str">
            <v>PERSONAL DIPUTADOS</v>
          </cell>
          <cell r="CV177">
            <v>19</v>
          </cell>
          <cell r="CW177" t="str">
            <v>SECRETARIO PARTICULAR</v>
          </cell>
          <cell r="CZ177" t="str">
            <v>Femenino</v>
          </cell>
          <cell r="DA177">
            <v>6000</v>
          </cell>
          <cell r="DD177">
            <v>10729.9</v>
          </cell>
          <cell r="DN177" t="b">
            <v>1</v>
          </cell>
        </row>
        <row r="178">
          <cell r="M178">
            <v>0</v>
          </cell>
          <cell r="T178">
            <v>0</v>
          </cell>
          <cell r="AA178">
            <v>4543.8599999999997</v>
          </cell>
          <cell r="AP178">
            <v>0</v>
          </cell>
          <cell r="AQ178">
            <v>0</v>
          </cell>
          <cell r="BE178">
            <v>0</v>
          </cell>
          <cell r="BM178">
            <v>0</v>
          </cell>
          <cell r="BQ178">
            <v>0</v>
          </cell>
          <cell r="BR178">
            <v>0</v>
          </cell>
          <cell r="BS178">
            <v>0</v>
          </cell>
          <cell r="BW178">
            <v>0</v>
          </cell>
          <cell r="BZ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P178" t="str">
            <v>CRUZ</v>
          </cell>
          <cell r="CQ178" t="str">
            <v>FLORES</v>
          </cell>
          <cell r="CR178" t="str">
            <v>VICTOR</v>
          </cell>
          <cell r="CU178" t="str">
            <v>PERSONAL DIPUTADOS</v>
          </cell>
          <cell r="CV178">
            <v>19</v>
          </cell>
          <cell r="CW178" t="str">
            <v>SECRETARIO PARTICULAR</v>
          </cell>
          <cell r="CZ178" t="str">
            <v>Masculino</v>
          </cell>
          <cell r="DA178">
            <v>5000</v>
          </cell>
          <cell r="DD178">
            <v>9087.7199999999993</v>
          </cell>
          <cell r="DN178" t="b">
            <v>1</v>
          </cell>
        </row>
        <row r="179">
          <cell r="M179">
            <v>0</v>
          </cell>
          <cell r="T179">
            <v>0</v>
          </cell>
          <cell r="AA179">
            <v>4543.8599999999997</v>
          </cell>
          <cell r="AP179">
            <v>0</v>
          </cell>
          <cell r="AQ179">
            <v>0</v>
          </cell>
          <cell r="BE179">
            <v>0</v>
          </cell>
          <cell r="BM179">
            <v>0</v>
          </cell>
          <cell r="BQ179">
            <v>0</v>
          </cell>
          <cell r="BR179">
            <v>0</v>
          </cell>
          <cell r="BS179">
            <v>0</v>
          </cell>
          <cell r="BW179">
            <v>0</v>
          </cell>
          <cell r="BZ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P179" t="str">
            <v>ROJANO</v>
          </cell>
          <cell r="CQ179" t="str">
            <v>SAAVEDRA</v>
          </cell>
          <cell r="CR179" t="str">
            <v>JUAN</v>
          </cell>
          <cell r="CU179" t="str">
            <v>PERSONAL DIPUTADOS</v>
          </cell>
          <cell r="CV179">
            <v>19</v>
          </cell>
          <cell r="CW179" t="str">
            <v>SECRETARIO PARTICULAR</v>
          </cell>
          <cell r="CZ179" t="str">
            <v>Masculino</v>
          </cell>
          <cell r="DA179">
            <v>5000</v>
          </cell>
          <cell r="DD179">
            <v>9087.7199999999993</v>
          </cell>
          <cell r="DN179" t="b">
            <v>1</v>
          </cell>
        </row>
        <row r="180">
          <cell r="M180">
            <v>0</v>
          </cell>
          <cell r="T180">
            <v>0</v>
          </cell>
          <cell r="AA180">
            <v>10590.51</v>
          </cell>
          <cell r="AP180">
            <v>0</v>
          </cell>
          <cell r="AQ180">
            <v>0</v>
          </cell>
          <cell r="BE180">
            <v>0</v>
          </cell>
          <cell r="BM180">
            <v>0</v>
          </cell>
          <cell r="BQ180">
            <v>0</v>
          </cell>
          <cell r="BR180">
            <v>21099.599999999999</v>
          </cell>
          <cell r="BS180">
            <v>0</v>
          </cell>
          <cell r="BW180">
            <v>3448.75</v>
          </cell>
          <cell r="BZ180">
            <v>17650.849999999999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P180" t="str">
            <v>TAPIA</v>
          </cell>
          <cell r="CQ180" t="str">
            <v>RUIZ</v>
          </cell>
          <cell r="CR180" t="str">
            <v>JORGE</v>
          </cell>
          <cell r="CU180" t="str">
            <v>RECURSOS MATERIALES</v>
          </cell>
          <cell r="CV180">
            <v>17</v>
          </cell>
          <cell r="CW180" t="str">
            <v>JEFE DE ÁREA</v>
          </cell>
          <cell r="CZ180" t="str">
            <v>Masculino</v>
          </cell>
          <cell r="DD180">
            <v>21181.02</v>
          </cell>
          <cell r="DN180" t="b">
            <v>1</v>
          </cell>
        </row>
        <row r="181">
          <cell r="M181">
            <v>0</v>
          </cell>
          <cell r="T181">
            <v>0</v>
          </cell>
          <cell r="AA181">
            <v>14961.52</v>
          </cell>
          <cell r="AP181">
            <v>0</v>
          </cell>
          <cell r="AQ181">
            <v>0</v>
          </cell>
          <cell r="BE181">
            <v>34300</v>
          </cell>
          <cell r="BM181">
            <v>0</v>
          </cell>
          <cell r="BQ181">
            <v>0</v>
          </cell>
          <cell r="BR181">
            <v>30625</v>
          </cell>
          <cell r="BS181">
            <v>0</v>
          </cell>
          <cell r="BW181">
            <v>5689.13</v>
          </cell>
          <cell r="BZ181">
            <v>24935.87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P181" t="str">
            <v>ROBLES</v>
          </cell>
          <cell r="CQ181" t="str">
            <v>ANDERSSON</v>
          </cell>
          <cell r="CR181" t="str">
            <v>NILS GUNNAR JAIME</v>
          </cell>
          <cell r="CU181" t="str">
            <v>SECRETRARIA ADMINISTRATIVA</v>
          </cell>
          <cell r="CV181">
            <v>2</v>
          </cell>
          <cell r="CW181" t="str">
            <v>SECRETARIO ADMINISTRATIVO</v>
          </cell>
          <cell r="CZ181" t="str">
            <v>Masculino</v>
          </cell>
          <cell r="DN181" t="b">
            <v>1</v>
          </cell>
        </row>
        <row r="182">
          <cell r="M182">
            <v>0</v>
          </cell>
          <cell r="T182">
            <v>0</v>
          </cell>
          <cell r="AA182">
            <v>2945.09</v>
          </cell>
          <cell r="AP182">
            <v>0</v>
          </cell>
          <cell r="AQ182">
            <v>0</v>
          </cell>
          <cell r="BE182">
            <v>0</v>
          </cell>
          <cell r="BM182">
            <v>0</v>
          </cell>
          <cell r="BQ182">
            <v>0</v>
          </cell>
          <cell r="BR182">
            <v>0</v>
          </cell>
          <cell r="BS182">
            <v>0</v>
          </cell>
          <cell r="BW182">
            <v>0</v>
          </cell>
          <cell r="BZ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P182" t="str">
            <v>RUIZ</v>
          </cell>
          <cell r="CQ182" t="str">
            <v>RODRIGUEZ</v>
          </cell>
          <cell r="CR182" t="str">
            <v>OMAR</v>
          </cell>
          <cell r="CU182" t="str">
            <v>PERSONAL DIPUTADOS</v>
          </cell>
          <cell r="CV182">
            <v>19</v>
          </cell>
          <cell r="CW182" t="str">
            <v>SECRETARIO PARTICULAR</v>
          </cell>
          <cell r="CZ182" t="str">
            <v>Masculino</v>
          </cell>
          <cell r="DA182">
            <v>3166.67</v>
          </cell>
          <cell r="DD182">
            <v>3890.1800000000003</v>
          </cell>
          <cell r="DN182" t="b">
            <v>1</v>
          </cell>
        </row>
        <row r="183">
          <cell r="M183">
            <v>0</v>
          </cell>
          <cell r="T183">
            <v>0</v>
          </cell>
          <cell r="AA183">
            <v>3242.15</v>
          </cell>
          <cell r="AP183">
            <v>0</v>
          </cell>
          <cell r="AQ183">
            <v>0</v>
          </cell>
          <cell r="BE183">
            <v>0</v>
          </cell>
          <cell r="BM183">
            <v>0</v>
          </cell>
          <cell r="BQ183">
            <v>0</v>
          </cell>
          <cell r="BR183">
            <v>0</v>
          </cell>
          <cell r="BS183">
            <v>0</v>
          </cell>
          <cell r="BW183">
            <v>0</v>
          </cell>
          <cell r="BZ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P183" t="str">
            <v>LIEVANA</v>
          </cell>
          <cell r="CQ183" t="str">
            <v>ORTEGA</v>
          </cell>
          <cell r="CR183" t="str">
            <v>GUILLERMO</v>
          </cell>
          <cell r="CU183" t="str">
            <v>PERSONAL DIPUTADOS</v>
          </cell>
          <cell r="CV183">
            <v>19</v>
          </cell>
          <cell r="CW183" t="str">
            <v>SECRETARIO PARTICULAR</v>
          </cell>
          <cell r="CZ183" t="str">
            <v>Masculino</v>
          </cell>
          <cell r="DA183">
            <v>3500</v>
          </cell>
          <cell r="DD183">
            <v>6484.3</v>
          </cell>
          <cell r="DN183" t="b">
            <v>1</v>
          </cell>
        </row>
        <row r="184">
          <cell r="M184">
            <v>0</v>
          </cell>
          <cell r="T184">
            <v>0</v>
          </cell>
          <cell r="AA184">
            <v>3153.03</v>
          </cell>
          <cell r="AP184">
            <v>0</v>
          </cell>
          <cell r="AQ184">
            <v>0</v>
          </cell>
          <cell r="BE184">
            <v>0</v>
          </cell>
          <cell r="BM184">
            <v>0</v>
          </cell>
          <cell r="BQ184">
            <v>0</v>
          </cell>
          <cell r="BR184">
            <v>0</v>
          </cell>
          <cell r="BS184">
            <v>0</v>
          </cell>
          <cell r="BW184">
            <v>0</v>
          </cell>
          <cell r="BZ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P184" t="str">
            <v>RUGARCIA</v>
          </cell>
          <cell r="CQ184" t="str">
            <v>GONZALEZ</v>
          </cell>
          <cell r="CR184" t="str">
            <v>BLANCA ROSA</v>
          </cell>
          <cell r="CU184" t="str">
            <v>PERSONAL DIPUTADOS</v>
          </cell>
          <cell r="CV184">
            <v>19</v>
          </cell>
          <cell r="CW184" t="str">
            <v>SECRETARIO PARTICULAR</v>
          </cell>
          <cell r="CZ184" t="str">
            <v>Femenino</v>
          </cell>
          <cell r="DA184">
            <v>3400</v>
          </cell>
          <cell r="DD184">
            <v>6306.06</v>
          </cell>
          <cell r="DN184" t="b">
            <v>1</v>
          </cell>
        </row>
        <row r="185">
          <cell r="M185">
            <v>0</v>
          </cell>
          <cell r="T185">
            <v>0</v>
          </cell>
          <cell r="AA185">
            <v>4123.8599999999997</v>
          </cell>
          <cell r="AP185">
            <v>0</v>
          </cell>
          <cell r="AQ185">
            <v>0</v>
          </cell>
          <cell r="BE185">
            <v>0</v>
          </cell>
          <cell r="BM185">
            <v>0</v>
          </cell>
          <cell r="BQ185">
            <v>0</v>
          </cell>
          <cell r="BR185">
            <v>0</v>
          </cell>
          <cell r="BS185">
            <v>0</v>
          </cell>
          <cell r="BW185">
            <v>0</v>
          </cell>
          <cell r="BZ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P185" t="str">
            <v>PEREZ</v>
          </cell>
          <cell r="CQ185" t="str">
            <v>RIOS</v>
          </cell>
          <cell r="CR185" t="str">
            <v>OLEIDA</v>
          </cell>
          <cell r="CU185" t="str">
            <v>PERSONAL DIPUTADOS</v>
          </cell>
          <cell r="CV185">
            <v>19</v>
          </cell>
          <cell r="CW185" t="str">
            <v>SECRETARIO PARTICULAR</v>
          </cell>
          <cell r="CZ185" t="str">
            <v>Femenino</v>
          </cell>
          <cell r="DA185">
            <v>4500</v>
          </cell>
          <cell r="DD185">
            <v>8247.7199999999993</v>
          </cell>
          <cell r="DN185" t="b">
            <v>1</v>
          </cell>
        </row>
        <row r="186">
          <cell r="AP186">
            <v>0</v>
          </cell>
          <cell r="AQ186">
            <v>0</v>
          </cell>
          <cell r="BE186">
            <v>0</v>
          </cell>
          <cell r="BM186">
            <v>0</v>
          </cell>
          <cell r="CP186" t="str">
            <v>SEDEÑO</v>
          </cell>
          <cell r="CQ186" t="str">
            <v>CUECUECHA</v>
          </cell>
          <cell r="CR186" t="str">
            <v>MARIA AZUCENA</v>
          </cell>
          <cell r="CU186" t="str">
            <v>PERSONAL DIPUTADOS</v>
          </cell>
          <cell r="CV186">
            <v>19</v>
          </cell>
          <cell r="CW186" t="str">
            <v>SECRETARIO PARTICULAR</v>
          </cell>
          <cell r="CZ186" t="str">
            <v>Femenino</v>
          </cell>
          <cell r="DA186">
            <v>0</v>
          </cell>
          <cell r="DD186">
            <v>0</v>
          </cell>
          <cell r="DN186" t="b">
            <v>1</v>
          </cell>
        </row>
        <row r="187">
          <cell r="M187">
            <v>0</v>
          </cell>
          <cell r="T187">
            <v>0</v>
          </cell>
          <cell r="AA187">
            <v>3910.55</v>
          </cell>
          <cell r="AP187">
            <v>0</v>
          </cell>
          <cell r="AQ187">
            <v>0</v>
          </cell>
          <cell r="BE187">
            <v>0</v>
          </cell>
          <cell r="BM187">
            <v>0</v>
          </cell>
          <cell r="BQ187">
            <v>0</v>
          </cell>
          <cell r="BR187">
            <v>0</v>
          </cell>
          <cell r="BS187">
            <v>0</v>
          </cell>
          <cell r="BW187">
            <v>0</v>
          </cell>
          <cell r="BZ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P187" t="str">
            <v>ACOLTZI</v>
          </cell>
          <cell r="CQ187" t="str">
            <v>FLORES</v>
          </cell>
          <cell r="CR187" t="str">
            <v>GLORIA</v>
          </cell>
          <cell r="CU187" t="str">
            <v>PERSONAL DIPUTADOS</v>
          </cell>
          <cell r="CV187">
            <v>19</v>
          </cell>
          <cell r="CW187" t="str">
            <v>SECRETARIO PARTICULAR</v>
          </cell>
          <cell r="CZ187" t="str">
            <v>Femenino</v>
          </cell>
          <cell r="DA187">
            <v>4250</v>
          </cell>
          <cell r="DD187">
            <v>7821.1</v>
          </cell>
          <cell r="DN187" t="b">
            <v>1</v>
          </cell>
        </row>
        <row r="188">
          <cell r="M188">
            <v>0</v>
          </cell>
          <cell r="T188">
            <v>0</v>
          </cell>
          <cell r="AA188">
            <v>10590.51</v>
          </cell>
          <cell r="AP188">
            <v>0</v>
          </cell>
          <cell r="AQ188">
            <v>0</v>
          </cell>
          <cell r="BE188">
            <v>23631.55</v>
          </cell>
          <cell r="BM188">
            <v>0</v>
          </cell>
          <cell r="BQ188">
            <v>0</v>
          </cell>
          <cell r="BR188">
            <v>21099.599999999999</v>
          </cell>
          <cell r="BS188">
            <v>0</v>
          </cell>
          <cell r="BW188">
            <v>3448.75</v>
          </cell>
          <cell r="BZ188">
            <v>17650.849999999999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P188" t="str">
            <v>TELLEZ</v>
          </cell>
          <cell r="CQ188" t="str">
            <v>ILIZALITURRI</v>
          </cell>
          <cell r="CR188" t="str">
            <v>XOCHITL</v>
          </cell>
          <cell r="CU188" t="str">
            <v>RECURSOS FINANCIEROS</v>
          </cell>
          <cell r="CV188">
            <v>17</v>
          </cell>
          <cell r="CW188" t="str">
            <v>JEFE DE ÁREA</v>
          </cell>
          <cell r="CZ188" t="str">
            <v>Femenino</v>
          </cell>
          <cell r="DN188" t="b">
            <v>1</v>
          </cell>
        </row>
        <row r="189">
          <cell r="CP189" t="str">
            <v>NAVA</v>
          </cell>
          <cell r="CQ189" t="str">
            <v>NAVA</v>
          </cell>
          <cell r="CR189" t="str">
            <v>DANIELA</v>
          </cell>
          <cell r="CU189" t="str">
            <v>MEDIO AMBIENTE Y RECURSOS NATURALES</v>
          </cell>
          <cell r="CV189">
            <v>7</v>
          </cell>
          <cell r="CW189" t="str">
            <v>SECRETARIO TECNICO</v>
          </cell>
          <cell r="CZ189" t="str">
            <v>Femenino</v>
          </cell>
          <cell r="DA189">
            <v>0</v>
          </cell>
          <cell r="DD189">
            <v>0</v>
          </cell>
        </row>
        <row r="190">
          <cell r="M190">
            <v>0</v>
          </cell>
          <cell r="T190">
            <v>0</v>
          </cell>
          <cell r="AA190">
            <v>2796.55</v>
          </cell>
          <cell r="AP190">
            <v>0</v>
          </cell>
          <cell r="AQ190">
            <v>0</v>
          </cell>
          <cell r="BE190">
            <v>0</v>
          </cell>
          <cell r="BM190">
            <v>0</v>
          </cell>
          <cell r="BQ190">
            <v>0</v>
          </cell>
          <cell r="BR190">
            <v>0</v>
          </cell>
          <cell r="BS190">
            <v>0</v>
          </cell>
          <cell r="BW190">
            <v>0</v>
          </cell>
          <cell r="BZ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P190" t="str">
            <v>SOSA</v>
          </cell>
          <cell r="CQ190" t="str">
            <v>RUGERIO</v>
          </cell>
          <cell r="CR190" t="str">
            <v>DANIEL</v>
          </cell>
          <cell r="CU190" t="str">
            <v>PERSONAL DIPUTADOS</v>
          </cell>
          <cell r="CV190">
            <v>19</v>
          </cell>
          <cell r="CW190" t="str">
            <v>SECRETARIO PARTICULAR</v>
          </cell>
          <cell r="CZ190" t="str">
            <v>Masculino</v>
          </cell>
          <cell r="DA190">
            <v>3000</v>
          </cell>
          <cell r="DD190">
            <v>5593.1</v>
          </cell>
          <cell r="DN190" t="b">
            <v>1</v>
          </cell>
        </row>
        <row r="191">
          <cell r="M191">
            <v>0</v>
          </cell>
          <cell r="T191">
            <v>0</v>
          </cell>
          <cell r="AA191">
            <v>3687.75</v>
          </cell>
          <cell r="AP191">
            <v>0</v>
          </cell>
          <cell r="AQ191">
            <v>0</v>
          </cell>
          <cell r="BE191">
            <v>0</v>
          </cell>
          <cell r="BM191">
            <v>0</v>
          </cell>
          <cell r="BQ191">
            <v>0</v>
          </cell>
          <cell r="BR191">
            <v>0</v>
          </cell>
          <cell r="BS191">
            <v>0</v>
          </cell>
          <cell r="BW191">
            <v>0</v>
          </cell>
          <cell r="BZ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P191" t="str">
            <v>CAMPOS</v>
          </cell>
          <cell r="CQ191" t="str">
            <v>PARRA</v>
          </cell>
          <cell r="CR191" t="str">
            <v>ADRIANA AMIRA</v>
          </cell>
          <cell r="CU191" t="str">
            <v>PERSONAL DIPUTADOS</v>
          </cell>
          <cell r="CV191">
            <v>19</v>
          </cell>
          <cell r="CW191" t="str">
            <v>SECRETARIO PARTICULAR</v>
          </cell>
          <cell r="CZ191" t="str">
            <v>Femenino</v>
          </cell>
          <cell r="DA191">
            <v>4000</v>
          </cell>
          <cell r="DD191">
            <v>7375.5</v>
          </cell>
          <cell r="DN191" t="b">
            <v>1</v>
          </cell>
        </row>
        <row r="192">
          <cell r="M192">
            <v>0</v>
          </cell>
          <cell r="T192">
            <v>0</v>
          </cell>
          <cell r="AA192">
            <v>6151.53</v>
          </cell>
          <cell r="AP192">
            <v>0</v>
          </cell>
          <cell r="AQ192">
            <v>0</v>
          </cell>
          <cell r="BE192">
            <v>0</v>
          </cell>
          <cell r="BM192">
            <v>0</v>
          </cell>
          <cell r="BQ192">
            <v>0</v>
          </cell>
          <cell r="BR192">
            <v>0</v>
          </cell>
          <cell r="BS192">
            <v>0</v>
          </cell>
          <cell r="BW192">
            <v>0</v>
          </cell>
          <cell r="BZ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P192" t="str">
            <v>MORA</v>
          </cell>
          <cell r="CQ192" t="str">
            <v>GARCIA</v>
          </cell>
          <cell r="CR192" t="str">
            <v>ERIKA</v>
          </cell>
          <cell r="CU192" t="str">
            <v>TURISMO</v>
          </cell>
          <cell r="CV192">
            <v>7</v>
          </cell>
          <cell r="CW192" t="str">
            <v>SECRETARIO TECNICO</v>
          </cell>
          <cell r="CZ192" t="str">
            <v>Femenino</v>
          </cell>
          <cell r="DA192">
            <v>7000</v>
          </cell>
          <cell r="DD192">
            <v>12303.06</v>
          </cell>
          <cell r="DN192" t="b">
            <v>1</v>
          </cell>
        </row>
        <row r="193">
          <cell r="M193">
            <v>0</v>
          </cell>
          <cell r="T193">
            <v>0</v>
          </cell>
          <cell r="AA193">
            <v>5500</v>
          </cell>
          <cell r="AP193">
            <v>0</v>
          </cell>
          <cell r="AQ193">
            <v>0</v>
          </cell>
          <cell r="BE193">
            <v>0</v>
          </cell>
          <cell r="BM193">
            <v>0</v>
          </cell>
          <cell r="BQ193">
            <v>0</v>
          </cell>
          <cell r="BR193">
            <v>0</v>
          </cell>
          <cell r="BS193">
            <v>0</v>
          </cell>
          <cell r="BW193">
            <v>0</v>
          </cell>
          <cell r="BZ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P193" t="str">
            <v>RAMIREZ</v>
          </cell>
          <cell r="CQ193" t="str">
            <v>CERVANTES</v>
          </cell>
          <cell r="CR193" t="str">
            <v>GUILLERMO RENE</v>
          </cell>
          <cell r="CU193" t="str">
            <v>PERSONAL DIPUTADOS</v>
          </cell>
          <cell r="CV193">
            <v>19</v>
          </cell>
          <cell r="CW193" t="str">
            <v>SECRETARIO PARTICULAR</v>
          </cell>
          <cell r="CZ193" t="str">
            <v>Masculino</v>
          </cell>
          <cell r="DA193">
            <v>6171.51</v>
          </cell>
          <cell r="DD193">
            <v>11000</v>
          </cell>
          <cell r="DN193" t="b">
            <v>1</v>
          </cell>
        </row>
        <row r="194">
          <cell r="M194">
            <v>0</v>
          </cell>
          <cell r="T194">
            <v>0</v>
          </cell>
          <cell r="AA194">
            <v>4700</v>
          </cell>
          <cell r="AP194">
            <v>0</v>
          </cell>
          <cell r="AQ194">
            <v>0</v>
          </cell>
          <cell r="BE194">
            <v>0</v>
          </cell>
          <cell r="BM194">
            <v>0</v>
          </cell>
          <cell r="BQ194">
            <v>0</v>
          </cell>
          <cell r="BR194">
            <v>0</v>
          </cell>
          <cell r="BS194">
            <v>0</v>
          </cell>
          <cell r="BW194">
            <v>0</v>
          </cell>
          <cell r="BZ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P194" t="str">
            <v>RAMIREZ</v>
          </cell>
          <cell r="CQ194" t="str">
            <v>MONTEALGRE</v>
          </cell>
          <cell r="CR194" t="str">
            <v>AMERICA</v>
          </cell>
          <cell r="CU194" t="str">
            <v>PERSONAL DIPUTADOS</v>
          </cell>
          <cell r="CV194">
            <v>19</v>
          </cell>
          <cell r="CW194" t="str">
            <v>SECRETARIO PARTICULAR</v>
          </cell>
          <cell r="CZ194" t="str">
            <v>Femenino</v>
          </cell>
          <cell r="DA194">
            <v>5189.87</v>
          </cell>
          <cell r="DD194">
            <v>9400</v>
          </cell>
          <cell r="DN194" t="b">
            <v>1</v>
          </cell>
        </row>
        <row r="195">
          <cell r="M195">
            <v>0</v>
          </cell>
          <cell r="T195">
            <v>0</v>
          </cell>
          <cell r="AA195">
            <v>6151.53</v>
          </cell>
          <cell r="AP195">
            <v>0</v>
          </cell>
          <cell r="AQ195">
            <v>0</v>
          </cell>
          <cell r="BE195">
            <v>0</v>
          </cell>
          <cell r="BM195">
            <v>0</v>
          </cell>
          <cell r="BQ195">
            <v>0</v>
          </cell>
          <cell r="BR195">
            <v>0</v>
          </cell>
          <cell r="BS195">
            <v>0</v>
          </cell>
          <cell r="BW195">
            <v>0</v>
          </cell>
          <cell r="BZ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P195" t="str">
            <v>MUÑOZ</v>
          </cell>
          <cell r="CQ195" t="str">
            <v>BRAVO</v>
          </cell>
          <cell r="CR195" t="str">
            <v>JESSICA</v>
          </cell>
          <cell r="CU195" t="str">
            <v>PERSONAL DIPUTADOS</v>
          </cell>
          <cell r="CV195">
            <v>19</v>
          </cell>
          <cell r="CW195" t="str">
            <v>SECRETARIO PARTICULAR</v>
          </cell>
          <cell r="CZ195" t="str">
            <v>Femenino</v>
          </cell>
          <cell r="DA195">
            <v>7000</v>
          </cell>
          <cell r="DD195">
            <v>12303.06</v>
          </cell>
          <cell r="DN195" t="b">
            <v>1</v>
          </cell>
        </row>
        <row r="196">
          <cell r="M196">
            <v>0</v>
          </cell>
          <cell r="T196">
            <v>0</v>
          </cell>
          <cell r="AA196">
            <v>10004.89</v>
          </cell>
          <cell r="AP196">
            <v>0</v>
          </cell>
          <cell r="AQ196">
            <v>0</v>
          </cell>
          <cell r="BE196">
            <v>0</v>
          </cell>
          <cell r="BM196">
            <v>0</v>
          </cell>
          <cell r="BQ196">
            <v>0</v>
          </cell>
          <cell r="BR196">
            <v>0</v>
          </cell>
          <cell r="BS196">
            <v>0</v>
          </cell>
          <cell r="BW196">
            <v>0</v>
          </cell>
          <cell r="BZ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P196" t="str">
            <v>SOLIS</v>
          </cell>
          <cell r="CQ196" t="str">
            <v>TONIX</v>
          </cell>
          <cell r="CR196" t="str">
            <v>JAVIER</v>
          </cell>
          <cell r="CU196" t="str">
            <v>JUVENTUD Y DEPORTE</v>
          </cell>
          <cell r="CV196">
            <v>7</v>
          </cell>
          <cell r="CW196" t="str">
            <v>SECRETARIO TECNICO</v>
          </cell>
          <cell r="CZ196" t="str">
            <v>Masculino</v>
          </cell>
          <cell r="DA196">
            <v>7000</v>
          </cell>
          <cell r="DD196">
            <v>12303.06</v>
          </cell>
          <cell r="DN196" t="b">
            <v>1</v>
          </cell>
        </row>
        <row r="197">
          <cell r="M197">
            <v>0</v>
          </cell>
          <cell r="T197">
            <v>0</v>
          </cell>
          <cell r="AA197">
            <v>6544.73</v>
          </cell>
          <cell r="AP197">
            <v>0</v>
          </cell>
          <cell r="AQ197">
            <v>0</v>
          </cell>
          <cell r="BE197">
            <v>0</v>
          </cell>
          <cell r="BM197">
            <v>0</v>
          </cell>
          <cell r="BQ197">
            <v>0</v>
          </cell>
          <cell r="BR197">
            <v>0</v>
          </cell>
          <cell r="BS197">
            <v>0</v>
          </cell>
          <cell r="BW197">
            <v>0</v>
          </cell>
          <cell r="BZ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P197" t="str">
            <v>MORALES</v>
          </cell>
          <cell r="CQ197" t="str">
            <v>FLORES</v>
          </cell>
          <cell r="CR197" t="str">
            <v>VERONICA</v>
          </cell>
          <cell r="CU197" t="str">
            <v>COMISION DE FINANZAS Y FISCALIZACIÓN</v>
          </cell>
          <cell r="CV197">
            <v>19</v>
          </cell>
          <cell r="CW197" t="str">
            <v>SECRETARIO PARTICULAR</v>
          </cell>
          <cell r="CZ197" t="str">
            <v>Femenino</v>
          </cell>
          <cell r="DA197">
            <v>7500</v>
          </cell>
          <cell r="DD197">
            <v>13089.46</v>
          </cell>
          <cell r="DN197" t="b">
            <v>1</v>
          </cell>
        </row>
        <row r="198">
          <cell r="M198">
            <v>0</v>
          </cell>
          <cell r="T198">
            <v>0</v>
          </cell>
          <cell r="AA198">
            <v>3187.75</v>
          </cell>
          <cell r="AP198">
            <v>0</v>
          </cell>
          <cell r="AQ198">
            <v>0</v>
          </cell>
          <cell r="BE198">
            <v>0</v>
          </cell>
          <cell r="BM198">
            <v>0</v>
          </cell>
          <cell r="BQ198">
            <v>0</v>
          </cell>
          <cell r="BR198">
            <v>0</v>
          </cell>
          <cell r="BS198">
            <v>0</v>
          </cell>
          <cell r="BW198">
            <v>0</v>
          </cell>
          <cell r="BZ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P198" t="str">
            <v>PICAZO</v>
          </cell>
          <cell r="CQ198" t="str">
            <v>HERNANDEZ</v>
          </cell>
          <cell r="CR198" t="str">
            <v>ERNESTO MARCELO</v>
          </cell>
          <cell r="CU198" t="str">
            <v>PERSONAL DIPUTADOS</v>
          </cell>
          <cell r="CV198">
            <v>19</v>
          </cell>
          <cell r="CW198" t="str">
            <v>SECRETARIO PARTICULAR</v>
          </cell>
          <cell r="CZ198" t="str">
            <v>Masculino</v>
          </cell>
          <cell r="DA198">
            <v>4000</v>
          </cell>
          <cell r="DD198">
            <v>6375.5</v>
          </cell>
          <cell r="DN198" t="b">
            <v>1</v>
          </cell>
        </row>
        <row r="199">
          <cell r="M199">
            <v>0</v>
          </cell>
          <cell r="T199">
            <v>0</v>
          </cell>
          <cell r="AA199">
            <v>3242.15</v>
          </cell>
          <cell r="AP199">
            <v>0</v>
          </cell>
          <cell r="AQ199">
            <v>0</v>
          </cell>
          <cell r="BE199">
            <v>0</v>
          </cell>
          <cell r="BM199">
            <v>0</v>
          </cell>
          <cell r="BQ199">
            <v>0</v>
          </cell>
          <cell r="BR199">
            <v>0</v>
          </cell>
          <cell r="BS199">
            <v>0</v>
          </cell>
          <cell r="BW199">
            <v>0</v>
          </cell>
          <cell r="BZ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P199" t="str">
            <v>MONTES</v>
          </cell>
          <cell r="CQ199" t="str">
            <v>FLORES</v>
          </cell>
          <cell r="CR199" t="str">
            <v>SERGIO</v>
          </cell>
          <cell r="CU199" t="str">
            <v>PERSONAL DIPUTADOS</v>
          </cell>
          <cell r="CV199">
            <v>19</v>
          </cell>
          <cell r="CW199" t="str">
            <v>SECRETARIO PARTICULAR</v>
          </cell>
          <cell r="CZ199" t="str">
            <v>Masculino</v>
          </cell>
          <cell r="DA199">
            <v>3500</v>
          </cell>
          <cell r="DD199">
            <v>6484.3</v>
          </cell>
          <cell r="DN199" t="b">
            <v>1</v>
          </cell>
        </row>
        <row r="200">
          <cell r="M200">
            <v>0</v>
          </cell>
          <cell r="T200">
            <v>0</v>
          </cell>
          <cell r="AA200">
            <v>2350.9499999999998</v>
          </cell>
          <cell r="AP200">
            <v>0</v>
          </cell>
          <cell r="AQ200">
            <v>0</v>
          </cell>
          <cell r="BE200">
            <v>0</v>
          </cell>
          <cell r="BM200">
            <v>0</v>
          </cell>
          <cell r="BQ200">
            <v>0</v>
          </cell>
          <cell r="BR200">
            <v>0</v>
          </cell>
          <cell r="BS200">
            <v>0</v>
          </cell>
          <cell r="BW200">
            <v>0</v>
          </cell>
          <cell r="BZ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P200" t="str">
            <v>GUTIERREZ</v>
          </cell>
          <cell r="CQ200" t="str">
            <v>CHAVEZ</v>
          </cell>
          <cell r="CR200" t="str">
            <v>CARLOS EMMANUEL</v>
          </cell>
          <cell r="CU200" t="str">
            <v>PERSONAL DIPUTADOS</v>
          </cell>
          <cell r="CV200">
            <v>19</v>
          </cell>
          <cell r="CW200" t="str">
            <v>SECRETARIO PARTICULAR</v>
          </cell>
          <cell r="CZ200" t="str">
            <v>Masculino</v>
          </cell>
          <cell r="DA200">
            <v>2500</v>
          </cell>
          <cell r="DD200">
            <v>4701.8999999999996</v>
          </cell>
          <cell r="DN200" t="b">
            <v>1</v>
          </cell>
        </row>
        <row r="201">
          <cell r="M201">
            <v>0</v>
          </cell>
          <cell r="T201">
            <v>0</v>
          </cell>
          <cell r="AA201">
            <v>6151.53</v>
          </cell>
          <cell r="AP201">
            <v>0</v>
          </cell>
          <cell r="AQ201">
            <v>0</v>
          </cell>
          <cell r="BE201">
            <v>0</v>
          </cell>
          <cell r="BM201">
            <v>0</v>
          </cell>
          <cell r="BQ201">
            <v>0</v>
          </cell>
          <cell r="BR201">
            <v>0</v>
          </cell>
          <cell r="BS201">
            <v>0</v>
          </cell>
          <cell r="BW201">
            <v>0</v>
          </cell>
          <cell r="BZ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P201" t="str">
            <v>REYES</v>
          </cell>
          <cell r="CQ201" t="str">
            <v>CUAHUTLE</v>
          </cell>
          <cell r="CR201" t="str">
            <v>RITA ROCIO</v>
          </cell>
          <cell r="CU201" t="str">
            <v>PERSONAL DIPUTADOS</v>
          </cell>
          <cell r="CV201">
            <v>7</v>
          </cell>
          <cell r="CW201" t="str">
            <v>SECRETARIO TECNICO</v>
          </cell>
          <cell r="CZ201" t="str">
            <v>Femenino</v>
          </cell>
          <cell r="DA201">
            <v>7000</v>
          </cell>
          <cell r="DD201">
            <v>12303.06</v>
          </cell>
          <cell r="DN201" t="b">
            <v>1</v>
          </cell>
        </row>
        <row r="202">
          <cell r="M202">
            <v>0</v>
          </cell>
          <cell r="T202">
            <v>0</v>
          </cell>
          <cell r="AA202">
            <v>9375.77</v>
          </cell>
          <cell r="AP202">
            <v>0</v>
          </cell>
          <cell r="AQ202">
            <v>0</v>
          </cell>
          <cell r="BE202">
            <v>0</v>
          </cell>
          <cell r="BM202">
            <v>0</v>
          </cell>
          <cell r="BQ202">
            <v>0</v>
          </cell>
          <cell r="BR202">
            <v>0</v>
          </cell>
          <cell r="BS202">
            <v>0</v>
          </cell>
          <cell r="BW202">
            <v>0</v>
          </cell>
          <cell r="BZ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P202" t="str">
            <v>GONZALEZ</v>
          </cell>
          <cell r="CQ202" t="str">
            <v>HERNANDEZ</v>
          </cell>
          <cell r="CR202" t="str">
            <v>JULIO ALBERTO</v>
          </cell>
          <cell r="CU202" t="str">
            <v>FOMENTO AGROPECUARIO Y DESARROLLO RURAL</v>
          </cell>
          <cell r="CV202">
            <v>7</v>
          </cell>
          <cell r="CW202" t="str">
            <v>SECRETARIO TECNICO</v>
          </cell>
          <cell r="CZ202" t="str">
            <v>Masculino</v>
          </cell>
          <cell r="DA202">
            <v>7000</v>
          </cell>
          <cell r="DD202">
            <v>12303.06</v>
          </cell>
          <cell r="DN202" t="b">
            <v>1</v>
          </cell>
        </row>
        <row r="203">
          <cell r="M203">
            <v>0</v>
          </cell>
          <cell r="T203">
            <v>0</v>
          </cell>
          <cell r="AA203">
            <v>1945.09</v>
          </cell>
          <cell r="AP203">
            <v>0</v>
          </cell>
          <cell r="AQ203">
            <v>0</v>
          </cell>
          <cell r="BE203">
            <v>0</v>
          </cell>
          <cell r="BM203">
            <v>0</v>
          </cell>
          <cell r="BQ203">
            <v>0</v>
          </cell>
          <cell r="BR203">
            <v>0</v>
          </cell>
          <cell r="BS203">
            <v>0</v>
          </cell>
          <cell r="BW203">
            <v>0</v>
          </cell>
          <cell r="BZ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P203" t="str">
            <v>CHAVEZ</v>
          </cell>
          <cell r="CQ203" t="str">
            <v>HERNANDEZ</v>
          </cell>
          <cell r="CR203" t="str">
            <v>CRISTINA</v>
          </cell>
          <cell r="CU203" t="str">
            <v>PERSONAL DIPUTADOS</v>
          </cell>
          <cell r="CV203">
            <v>19</v>
          </cell>
          <cell r="CW203" t="str">
            <v>SECRETARIO PARTICULAR</v>
          </cell>
          <cell r="CZ203" t="str">
            <v>Femenino</v>
          </cell>
          <cell r="DA203">
            <v>3166.67</v>
          </cell>
          <cell r="DD203">
            <v>3890.1800000000003</v>
          </cell>
          <cell r="DN203" t="b">
            <v>1</v>
          </cell>
        </row>
        <row r="204">
          <cell r="M204">
            <v>0</v>
          </cell>
          <cell r="T204">
            <v>0</v>
          </cell>
          <cell r="AA204">
            <v>2945.09</v>
          </cell>
          <cell r="AP204">
            <v>0</v>
          </cell>
          <cell r="AQ204">
            <v>0</v>
          </cell>
          <cell r="BE204">
            <v>0</v>
          </cell>
          <cell r="BM204">
            <v>0</v>
          </cell>
          <cell r="BQ204">
            <v>0</v>
          </cell>
          <cell r="BR204">
            <v>0</v>
          </cell>
          <cell r="BS204">
            <v>0</v>
          </cell>
          <cell r="BW204">
            <v>0</v>
          </cell>
          <cell r="BZ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P204" t="str">
            <v>CORTES</v>
          </cell>
          <cell r="CQ204" t="str">
            <v>GARCIA</v>
          </cell>
          <cell r="CR204" t="str">
            <v>GENARO</v>
          </cell>
          <cell r="CU204" t="str">
            <v>PERSONAL DIPUTADOS</v>
          </cell>
          <cell r="CV204">
            <v>19</v>
          </cell>
          <cell r="CW204" t="str">
            <v>SECRETARIO PARTICULAR</v>
          </cell>
          <cell r="CZ204" t="str">
            <v>Masculino</v>
          </cell>
          <cell r="DA204">
            <v>3166.67</v>
          </cell>
          <cell r="DD204">
            <v>5890.18</v>
          </cell>
          <cell r="DN204" t="b">
            <v>1</v>
          </cell>
        </row>
        <row r="205">
          <cell r="M205">
            <v>0</v>
          </cell>
          <cell r="T205">
            <v>0</v>
          </cell>
          <cell r="AA205">
            <v>15057.12</v>
          </cell>
          <cell r="AP205">
            <v>0</v>
          </cell>
          <cell r="AQ205">
            <v>0</v>
          </cell>
          <cell r="BE205">
            <v>0</v>
          </cell>
          <cell r="BM205">
            <v>0</v>
          </cell>
          <cell r="BQ205">
            <v>0</v>
          </cell>
          <cell r="BR205">
            <v>0</v>
          </cell>
          <cell r="BS205">
            <v>0</v>
          </cell>
          <cell r="BW205">
            <v>0</v>
          </cell>
          <cell r="BZ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P205" t="str">
            <v>HERNANDEZ</v>
          </cell>
          <cell r="CQ205" t="str">
            <v>HERNANDEZ</v>
          </cell>
          <cell r="CR205" t="str">
            <v>EDER ZAIN</v>
          </cell>
          <cell r="CU205" t="str">
            <v>COMISION DE FINANZAS Y FISCALIZACIÓN</v>
          </cell>
          <cell r="CV205">
            <v>7</v>
          </cell>
          <cell r="CW205" t="str">
            <v>SECRETARIO TECNICO</v>
          </cell>
          <cell r="CZ205" t="str">
            <v>Masculino</v>
          </cell>
          <cell r="DA205">
            <v>18500</v>
          </cell>
          <cell r="DD205">
            <v>30114.239999999998</v>
          </cell>
          <cell r="DN205" t="b">
            <v>1</v>
          </cell>
        </row>
        <row r="206">
          <cell r="AP206">
            <v>0</v>
          </cell>
          <cell r="AQ206">
            <v>0</v>
          </cell>
          <cell r="BE206">
            <v>0</v>
          </cell>
          <cell r="BM206">
            <v>0</v>
          </cell>
          <cell r="BQ206">
            <v>0</v>
          </cell>
          <cell r="BR206">
            <v>0</v>
          </cell>
          <cell r="BS206">
            <v>0</v>
          </cell>
          <cell r="BW206">
            <v>0</v>
          </cell>
          <cell r="BZ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P206" t="str">
            <v>GUTIERREZ</v>
          </cell>
          <cell r="CQ206" t="str">
            <v>MARQUEZ</v>
          </cell>
          <cell r="CR206" t="str">
            <v>FRANCISCA EVELIN</v>
          </cell>
          <cell r="CU206" t="str">
            <v>INSTITUTO DE ESTUDIOS LEGISLATIVOS</v>
          </cell>
          <cell r="CV206">
            <v>19</v>
          </cell>
          <cell r="CW206" t="str">
            <v>SECRETARIO PARTICULAR</v>
          </cell>
          <cell r="CZ206" t="str">
            <v>Masculino</v>
          </cell>
          <cell r="DA206">
            <v>0</v>
          </cell>
          <cell r="DD206">
            <v>0</v>
          </cell>
          <cell r="DN206" t="b">
            <v>1</v>
          </cell>
        </row>
        <row r="207">
          <cell r="AP207">
            <v>0</v>
          </cell>
          <cell r="AQ207">
            <v>0</v>
          </cell>
          <cell r="BE207">
            <v>0</v>
          </cell>
          <cell r="BM207">
            <v>0</v>
          </cell>
          <cell r="BQ207">
            <v>0</v>
          </cell>
          <cell r="BR207">
            <v>0</v>
          </cell>
          <cell r="BS207">
            <v>0</v>
          </cell>
          <cell r="BW207">
            <v>0</v>
          </cell>
          <cell r="BZ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P207" t="str">
            <v>MENESES</v>
          </cell>
          <cell r="CQ207" t="str">
            <v>PEREZ</v>
          </cell>
          <cell r="CR207" t="str">
            <v>PABLO</v>
          </cell>
          <cell r="CU207" t="str">
            <v>PROTECCIÓN CIVIL, SEGURIDAD PÚBLICA, PRE</v>
          </cell>
          <cell r="CV207">
            <v>7</v>
          </cell>
          <cell r="CW207" t="str">
            <v>SECRETARIO TECNICO</v>
          </cell>
          <cell r="CZ207" t="str">
            <v>Masculino</v>
          </cell>
          <cell r="DA207">
            <v>0</v>
          </cell>
          <cell r="DD207">
            <v>0</v>
          </cell>
          <cell r="DN207" t="b">
            <v>1</v>
          </cell>
        </row>
        <row r="208">
          <cell r="M208">
            <v>0</v>
          </cell>
          <cell r="T208">
            <v>0</v>
          </cell>
          <cell r="AA208">
            <v>5651.53</v>
          </cell>
          <cell r="AP208">
            <v>0</v>
          </cell>
          <cell r="AQ208">
            <v>0</v>
          </cell>
          <cell r="BE208">
            <v>0</v>
          </cell>
          <cell r="BM208">
            <v>0</v>
          </cell>
          <cell r="BQ208">
            <v>0</v>
          </cell>
          <cell r="BR208">
            <v>0</v>
          </cell>
          <cell r="BS208">
            <v>0</v>
          </cell>
          <cell r="BW208">
            <v>0</v>
          </cell>
          <cell r="BZ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P208" t="str">
            <v>ALVAREZ</v>
          </cell>
          <cell r="CQ208" t="str">
            <v>PADILLA</v>
          </cell>
          <cell r="CR208" t="str">
            <v>ROGELIO</v>
          </cell>
          <cell r="CU208" t="str">
            <v>MOVILIDAD, COMUNICACIONES Y TRANSPORTE</v>
          </cell>
          <cell r="CV208">
            <v>7</v>
          </cell>
          <cell r="CW208" t="str">
            <v>SECRETARIO TECNICO</v>
          </cell>
          <cell r="CZ208" t="str">
            <v>Masculino</v>
          </cell>
          <cell r="DA208">
            <v>7000</v>
          </cell>
          <cell r="DD208">
            <v>11303.06</v>
          </cell>
          <cell r="DN208" t="b">
            <v>1</v>
          </cell>
        </row>
        <row r="209">
          <cell r="M209">
            <v>0</v>
          </cell>
          <cell r="T209">
            <v>0</v>
          </cell>
          <cell r="AA209">
            <v>6151.53</v>
          </cell>
          <cell r="AP209">
            <v>0</v>
          </cell>
          <cell r="AQ209">
            <v>0</v>
          </cell>
          <cell r="BE209">
            <v>0</v>
          </cell>
          <cell r="BM209">
            <v>0</v>
          </cell>
          <cell r="BQ209">
            <v>0</v>
          </cell>
          <cell r="BR209">
            <v>0</v>
          </cell>
          <cell r="BS209">
            <v>0</v>
          </cell>
          <cell r="BW209">
            <v>0</v>
          </cell>
          <cell r="BZ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P209" t="str">
            <v>MORALES</v>
          </cell>
          <cell r="CQ209" t="str">
            <v>CRUZ</v>
          </cell>
          <cell r="CR209" t="str">
            <v>ENRIQUE</v>
          </cell>
          <cell r="CU209" t="str">
            <v>OBRAS PÚBLICAS, DESARROLLO URBANO Y ECOL</v>
          </cell>
          <cell r="CV209">
            <v>7</v>
          </cell>
          <cell r="CW209" t="str">
            <v>SECRETARIO TECNICO</v>
          </cell>
          <cell r="CZ209" t="str">
            <v>Masculino</v>
          </cell>
          <cell r="DA209">
            <v>7000</v>
          </cell>
          <cell r="DD209">
            <v>12303.06</v>
          </cell>
          <cell r="DN209" t="b">
            <v>1</v>
          </cell>
        </row>
        <row r="210">
          <cell r="M210">
            <v>0</v>
          </cell>
          <cell r="T210">
            <v>0</v>
          </cell>
          <cell r="AA210">
            <v>6937.93</v>
          </cell>
          <cell r="AP210">
            <v>0</v>
          </cell>
          <cell r="AQ210">
            <v>0</v>
          </cell>
          <cell r="BE210">
            <v>0</v>
          </cell>
          <cell r="BM210">
            <v>0</v>
          </cell>
          <cell r="BQ210">
            <v>0</v>
          </cell>
          <cell r="BR210">
            <v>0</v>
          </cell>
          <cell r="BS210">
            <v>0</v>
          </cell>
          <cell r="BW210">
            <v>0</v>
          </cell>
          <cell r="BZ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P210" t="str">
            <v>TORRES</v>
          </cell>
          <cell r="CQ210" t="str">
            <v>HERNANDEZ</v>
          </cell>
          <cell r="CR210" t="str">
            <v>ASENCION</v>
          </cell>
          <cell r="CU210" t="str">
            <v>JUNTA DE COORDINACION Y CONCERTACION POL</v>
          </cell>
          <cell r="CV210">
            <v>7</v>
          </cell>
          <cell r="CW210" t="str">
            <v>SECRETARIO TECNICO</v>
          </cell>
          <cell r="CZ210" t="str">
            <v>Masculino</v>
          </cell>
          <cell r="DA210">
            <v>8000</v>
          </cell>
          <cell r="DD210">
            <v>13875.86</v>
          </cell>
          <cell r="DN210" t="b">
            <v>1</v>
          </cell>
        </row>
        <row r="211">
          <cell r="M211">
            <v>0</v>
          </cell>
          <cell r="T211">
            <v>0</v>
          </cell>
          <cell r="AA211">
            <v>1999.63</v>
          </cell>
          <cell r="AP211">
            <v>0</v>
          </cell>
          <cell r="AQ211">
            <v>0</v>
          </cell>
          <cell r="BE211">
            <v>0</v>
          </cell>
          <cell r="BM211">
            <v>0</v>
          </cell>
          <cell r="BQ211">
            <v>0</v>
          </cell>
          <cell r="BR211">
            <v>0</v>
          </cell>
          <cell r="BS211">
            <v>0</v>
          </cell>
          <cell r="BW211">
            <v>0</v>
          </cell>
          <cell r="BZ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P211" t="str">
            <v>TAMAYO</v>
          </cell>
          <cell r="CQ211" t="str">
            <v>CABRERA</v>
          </cell>
          <cell r="CR211" t="str">
            <v>GABRIELA SIRAM</v>
          </cell>
          <cell r="CU211" t="str">
            <v>PERSONAL DIPUTADOS</v>
          </cell>
          <cell r="CV211">
            <v>19</v>
          </cell>
          <cell r="CW211" t="str">
            <v>SECRETARIO PARTICULAR</v>
          </cell>
          <cell r="CZ211" t="str">
            <v>Femenino</v>
          </cell>
          <cell r="DA211">
            <v>2122.5100000000002</v>
          </cell>
          <cell r="DD211">
            <v>3999.26</v>
          </cell>
          <cell r="DN211" t="b">
            <v>1</v>
          </cell>
        </row>
        <row r="212">
          <cell r="M212">
            <v>0</v>
          </cell>
          <cell r="T212">
            <v>0</v>
          </cell>
          <cell r="AA212">
            <v>3242.15</v>
          </cell>
          <cell r="AP212">
            <v>0</v>
          </cell>
          <cell r="AQ212">
            <v>0</v>
          </cell>
          <cell r="BE212">
            <v>0</v>
          </cell>
          <cell r="BM212">
            <v>0</v>
          </cell>
          <cell r="BQ212">
            <v>0</v>
          </cell>
          <cell r="BR212">
            <v>0</v>
          </cell>
          <cell r="BS212">
            <v>0</v>
          </cell>
          <cell r="BW212">
            <v>0</v>
          </cell>
          <cell r="BZ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P212" t="str">
            <v>PETO</v>
          </cell>
          <cell r="CQ212" t="str">
            <v>LOPEZ</v>
          </cell>
          <cell r="CR212" t="str">
            <v>JUAN CARLOS</v>
          </cell>
          <cell r="CU212" t="str">
            <v>PERSONAL DIPUTADOS</v>
          </cell>
          <cell r="CV212">
            <v>19</v>
          </cell>
          <cell r="CW212" t="str">
            <v>SECRETARIO PARTICULAR</v>
          </cell>
          <cell r="CZ212" t="str">
            <v>Masculino</v>
          </cell>
          <cell r="DA212">
            <v>3500</v>
          </cell>
          <cell r="DD212">
            <v>6484.3</v>
          </cell>
          <cell r="DN212" t="b">
            <v>1</v>
          </cell>
        </row>
        <row r="213">
          <cell r="M213">
            <v>0</v>
          </cell>
          <cell r="T213">
            <v>0</v>
          </cell>
          <cell r="AA213">
            <v>6151.53</v>
          </cell>
          <cell r="AP213">
            <v>0</v>
          </cell>
          <cell r="AQ213">
            <v>0</v>
          </cell>
          <cell r="BE213">
            <v>0</v>
          </cell>
          <cell r="BM213">
            <v>0</v>
          </cell>
          <cell r="BQ213">
            <v>0</v>
          </cell>
          <cell r="BR213">
            <v>0</v>
          </cell>
          <cell r="BS213">
            <v>0</v>
          </cell>
          <cell r="BW213">
            <v>0</v>
          </cell>
          <cell r="BZ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P213" t="str">
            <v>DE ANDA</v>
          </cell>
          <cell r="CQ213" t="str">
            <v>FLORES</v>
          </cell>
          <cell r="CR213" t="str">
            <v>LUIS FERNANDO</v>
          </cell>
          <cell r="CU213" t="str">
            <v>PROTECCIÓN CIVIL, SEGURIDAD PÚBLICA, PRE</v>
          </cell>
          <cell r="CV213">
            <v>7</v>
          </cell>
          <cell r="CW213" t="str">
            <v>SECRETARIO TECNICO</v>
          </cell>
          <cell r="CZ213" t="str">
            <v>Masculino</v>
          </cell>
          <cell r="DA213">
            <v>7000</v>
          </cell>
          <cell r="DD213">
            <v>12303.06</v>
          </cell>
          <cell r="DN213" t="b">
            <v>1</v>
          </cell>
        </row>
        <row r="214">
          <cell r="M214">
            <v>0</v>
          </cell>
          <cell r="T214">
            <v>0</v>
          </cell>
          <cell r="AA214">
            <v>3687.75</v>
          </cell>
          <cell r="AP214">
            <v>0</v>
          </cell>
          <cell r="AQ214">
            <v>0</v>
          </cell>
          <cell r="BE214">
            <v>0</v>
          </cell>
          <cell r="BM214">
            <v>0</v>
          </cell>
          <cell r="BQ214">
            <v>0</v>
          </cell>
          <cell r="BR214">
            <v>0</v>
          </cell>
          <cell r="BS214">
            <v>0</v>
          </cell>
          <cell r="BW214">
            <v>0</v>
          </cell>
          <cell r="BZ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P214" t="str">
            <v>CABALLERO</v>
          </cell>
          <cell r="CQ214" t="str">
            <v>MUÑOZ</v>
          </cell>
          <cell r="CR214" t="str">
            <v>MARCO</v>
          </cell>
          <cell r="CU214" t="str">
            <v>PERSONAL DIPUTADOS</v>
          </cell>
          <cell r="CV214">
            <v>19</v>
          </cell>
          <cell r="CW214" t="str">
            <v>SECRETARIO PARTICULAR</v>
          </cell>
          <cell r="CZ214" t="str">
            <v>Masculino</v>
          </cell>
          <cell r="DA214">
            <v>4000</v>
          </cell>
          <cell r="DD214">
            <v>7375.5</v>
          </cell>
          <cell r="DN214" t="b">
            <v>1</v>
          </cell>
        </row>
        <row r="215">
          <cell r="M215">
            <v>0</v>
          </cell>
          <cell r="T215">
            <v>0</v>
          </cell>
          <cell r="AA215">
            <v>3242.15</v>
          </cell>
          <cell r="AP215">
            <v>0</v>
          </cell>
          <cell r="AQ215">
            <v>0</v>
          </cell>
          <cell r="BE215">
            <v>0</v>
          </cell>
          <cell r="BM215">
            <v>0</v>
          </cell>
          <cell r="BQ215">
            <v>0</v>
          </cell>
          <cell r="BR215">
            <v>0</v>
          </cell>
          <cell r="BS215">
            <v>0</v>
          </cell>
          <cell r="BW215">
            <v>0</v>
          </cell>
          <cell r="BZ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P215" t="str">
            <v>TELLEZ</v>
          </cell>
          <cell r="CQ215" t="str">
            <v>PEREZ</v>
          </cell>
          <cell r="CR215" t="str">
            <v>SANDRA</v>
          </cell>
          <cell r="CU215" t="str">
            <v>PERSONAL DIPUTADOS</v>
          </cell>
          <cell r="CV215">
            <v>19</v>
          </cell>
          <cell r="CW215" t="str">
            <v>SECRETARIO PARTICULAR</v>
          </cell>
          <cell r="CZ215" t="str">
            <v>Femenino</v>
          </cell>
          <cell r="DA215">
            <v>3500</v>
          </cell>
          <cell r="DD215">
            <v>6484.3</v>
          </cell>
          <cell r="DN215" t="b">
            <v>1</v>
          </cell>
        </row>
        <row r="216">
          <cell r="M216">
            <v>0</v>
          </cell>
          <cell r="T216">
            <v>0</v>
          </cell>
          <cell r="AA216">
            <v>6151.53</v>
          </cell>
          <cell r="AP216">
            <v>0</v>
          </cell>
          <cell r="AQ216">
            <v>0</v>
          </cell>
          <cell r="BE216">
            <v>0</v>
          </cell>
          <cell r="BM216">
            <v>0</v>
          </cell>
          <cell r="BQ216">
            <v>0</v>
          </cell>
          <cell r="BR216">
            <v>0</v>
          </cell>
          <cell r="BS216">
            <v>0</v>
          </cell>
          <cell r="BW216">
            <v>0</v>
          </cell>
          <cell r="BZ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P216" t="str">
            <v>MONTIEL</v>
          </cell>
          <cell r="CQ216" t="str">
            <v>MARQUEZ</v>
          </cell>
          <cell r="CR216" t="str">
            <v>JORGE ANTONIO</v>
          </cell>
          <cell r="CU216" t="str">
            <v>PERSONAL DIPUTADOS</v>
          </cell>
          <cell r="CV216">
            <v>7</v>
          </cell>
          <cell r="CW216" t="str">
            <v>SECRETARIO TECNICO</v>
          </cell>
          <cell r="CZ216" t="str">
            <v>Masculino</v>
          </cell>
          <cell r="DA216">
            <v>7000</v>
          </cell>
          <cell r="DD216">
            <v>12303.06</v>
          </cell>
          <cell r="DN216" t="b">
            <v>1</v>
          </cell>
        </row>
        <row r="217">
          <cell r="M217">
            <v>0</v>
          </cell>
          <cell r="T217">
            <v>0</v>
          </cell>
          <cell r="AA217">
            <v>6151.53</v>
          </cell>
          <cell r="AP217">
            <v>0</v>
          </cell>
          <cell r="AQ217">
            <v>0</v>
          </cell>
          <cell r="BE217">
            <v>0</v>
          </cell>
          <cell r="BM217">
            <v>0</v>
          </cell>
          <cell r="BQ217">
            <v>0</v>
          </cell>
          <cell r="BR217">
            <v>0</v>
          </cell>
          <cell r="BS217">
            <v>0</v>
          </cell>
          <cell r="BW217">
            <v>0</v>
          </cell>
          <cell r="BZ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P217" t="str">
            <v>RAMIREZ</v>
          </cell>
          <cell r="CQ217" t="str">
            <v>RAMIREZ</v>
          </cell>
          <cell r="CR217" t="str">
            <v>CINTHIA</v>
          </cell>
          <cell r="CU217" t="str">
            <v>DE LA FAMILIA Y SU DESARROLLO INTEGRAL</v>
          </cell>
          <cell r="CV217">
            <v>7</v>
          </cell>
          <cell r="CW217" t="str">
            <v>SECRETARIO TECNICO</v>
          </cell>
          <cell r="CZ217" t="str">
            <v>Femenino</v>
          </cell>
          <cell r="DA217">
            <v>7000</v>
          </cell>
          <cell r="DD217">
            <v>12303.06</v>
          </cell>
          <cell r="DN217" t="b">
            <v>1</v>
          </cell>
        </row>
        <row r="218">
          <cell r="M218">
            <v>0</v>
          </cell>
          <cell r="T218">
            <v>0</v>
          </cell>
          <cell r="AA218">
            <v>2350.9499999999998</v>
          </cell>
          <cell r="AP218">
            <v>0</v>
          </cell>
          <cell r="AQ218">
            <v>0</v>
          </cell>
          <cell r="BE218">
            <v>0</v>
          </cell>
          <cell r="BM218">
            <v>0</v>
          </cell>
          <cell r="BQ218">
            <v>0</v>
          </cell>
          <cell r="BR218">
            <v>0</v>
          </cell>
          <cell r="BS218">
            <v>0</v>
          </cell>
          <cell r="BW218">
            <v>0</v>
          </cell>
          <cell r="BZ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P218" t="str">
            <v>ARELLANO</v>
          </cell>
          <cell r="CQ218" t="str">
            <v>GAVITO</v>
          </cell>
          <cell r="CR218" t="str">
            <v>CAROLINA</v>
          </cell>
          <cell r="CU218" t="str">
            <v>PERSONAL DIPUTADOS</v>
          </cell>
          <cell r="CV218">
            <v>19</v>
          </cell>
          <cell r="CW218" t="str">
            <v>SECRETARIO PARTICULAR</v>
          </cell>
          <cell r="CZ218" t="str">
            <v>Femenino</v>
          </cell>
          <cell r="DA218">
            <v>2500</v>
          </cell>
          <cell r="DD218">
            <v>4701.8999999999996</v>
          </cell>
          <cell r="DN218" t="b">
            <v>1</v>
          </cell>
        </row>
        <row r="219">
          <cell r="AP219">
            <v>0</v>
          </cell>
          <cell r="AQ219">
            <v>0</v>
          </cell>
          <cell r="BE219">
            <v>0</v>
          </cell>
          <cell r="BM219">
            <v>0</v>
          </cell>
          <cell r="CP219" t="str">
            <v>GONZALEZ</v>
          </cell>
          <cell r="CQ219" t="str">
            <v>CERVANTES</v>
          </cell>
          <cell r="CR219" t="str">
            <v>BENITO</v>
          </cell>
          <cell r="CU219" t="str">
            <v>PERSONAL DIPUTADOS</v>
          </cell>
          <cell r="CV219">
            <v>19</v>
          </cell>
          <cell r="CW219" t="str">
            <v>SECRETARIO PARTICULAR</v>
          </cell>
          <cell r="CZ219" t="str">
            <v>Masculino</v>
          </cell>
          <cell r="DA219">
            <v>0</v>
          </cell>
          <cell r="DD219">
            <v>0</v>
          </cell>
          <cell r="DN219" t="b">
            <v>1</v>
          </cell>
        </row>
        <row r="220">
          <cell r="M220">
            <v>0</v>
          </cell>
          <cell r="T220">
            <v>0</v>
          </cell>
          <cell r="AA220">
            <v>6151.53</v>
          </cell>
          <cell r="AP220">
            <v>0</v>
          </cell>
          <cell r="AQ220">
            <v>0</v>
          </cell>
          <cell r="BE220">
            <v>0</v>
          </cell>
          <cell r="BM220">
            <v>0</v>
          </cell>
          <cell r="BQ220">
            <v>0</v>
          </cell>
          <cell r="BR220">
            <v>0</v>
          </cell>
          <cell r="BS220">
            <v>0</v>
          </cell>
          <cell r="BW220">
            <v>0</v>
          </cell>
          <cell r="BZ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P220" t="str">
            <v>FLORES</v>
          </cell>
          <cell r="CQ220" t="str">
            <v>SILVA</v>
          </cell>
          <cell r="CR220" t="str">
            <v>IVAN</v>
          </cell>
          <cell r="CU220" t="str">
            <v>INFORMACIÓN PÚBLICA Y PROTECCIÓN DE DATO</v>
          </cell>
          <cell r="CV220">
            <v>7</v>
          </cell>
          <cell r="CW220" t="str">
            <v>SECRETARIO TECNICO</v>
          </cell>
          <cell r="CZ220" t="str">
            <v>Masculino</v>
          </cell>
          <cell r="DA220">
            <v>7000</v>
          </cell>
          <cell r="DD220">
            <v>12303.06</v>
          </cell>
          <cell r="DN220" t="b">
            <v>1</v>
          </cell>
        </row>
        <row r="221">
          <cell r="M221">
            <v>0</v>
          </cell>
          <cell r="T221">
            <v>0</v>
          </cell>
          <cell r="AA221">
            <v>8510.73</v>
          </cell>
          <cell r="AP221">
            <v>0</v>
          </cell>
          <cell r="AQ221">
            <v>0</v>
          </cell>
          <cell r="BE221">
            <v>0</v>
          </cell>
          <cell r="BM221">
            <v>0</v>
          </cell>
          <cell r="BQ221">
            <v>0</v>
          </cell>
          <cell r="BR221">
            <v>0</v>
          </cell>
          <cell r="BS221">
            <v>0</v>
          </cell>
          <cell r="BW221">
            <v>0</v>
          </cell>
          <cell r="BZ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P221" t="str">
            <v>TEPECHCO</v>
          </cell>
          <cell r="CQ221" t="str">
            <v>GASPARIANO</v>
          </cell>
          <cell r="CR221" t="str">
            <v>EULALIO</v>
          </cell>
          <cell r="CU221" t="str">
            <v>PERSONAL DIPUTADOS</v>
          </cell>
          <cell r="CV221">
            <v>19</v>
          </cell>
          <cell r="CW221" t="str">
            <v>SECRETARIO PARTICULAR</v>
          </cell>
          <cell r="CZ221" t="str">
            <v>Masculino</v>
          </cell>
          <cell r="DA221">
            <v>10000</v>
          </cell>
          <cell r="DD221">
            <v>17021.46</v>
          </cell>
          <cell r="DN221" t="b">
            <v>1</v>
          </cell>
        </row>
        <row r="222">
          <cell r="M222">
            <v>2500</v>
          </cell>
          <cell r="T222">
            <v>0</v>
          </cell>
          <cell r="AA222">
            <v>8117.53</v>
          </cell>
          <cell r="AP222">
            <v>0</v>
          </cell>
          <cell r="AQ222">
            <v>0</v>
          </cell>
          <cell r="BE222">
            <v>0</v>
          </cell>
          <cell r="BM222">
            <v>0</v>
          </cell>
          <cell r="BQ222">
            <v>0</v>
          </cell>
          <cell r="BR222">
            <v>0</v>
          </cell>
          <cell r="BS222">
            <v>0</v>
          </cell>
          <cell r="BW222">
            <v>0</v>
          </cell>
          <cell r="BZ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P222" t="str">
            <v>BRITO</v>
          </cell>
          <cell r="CQ222" t="str">
            <v>JIMENEZ</v>
          </cell>
          <cell r="CR222" t="str">
            <v>RODOLFO</v>
          </cell>
          <cell r="CU222" t="str">
            <v>SALUD</v>
          </cell>
          <cell r="CV222">
            <v>7</v>
          </cell>
          <cell r="CW222" t="str">
            <v>SECRETARIO TECNICO</v>
          </cell>
          <cell r="CZ222" t="str">
            <v>Masculino</v>
          </cell>
          <cell r="DA222">
            <v>9500</v>
          </cell>
          <cell r="DD222">
            <v>16235.06</v>
          </cell>
          <cell r="DN222" t="b">
            <v>1</v>
          </cell>
        </row>
        <row r="223">
          <cell r="M223">
            <v>0</v>
          </cell>
          <cell r="T223">
            <v>0</v>
          </cell>
          <cell r="AA223">
            <v>3242.15</v>
          </cell>
          <cell r="AP223">
            <v>0</v>
          </cell>
          <cell r="AQ223">
            <v>0</v>
          </cell>
          <cell r="BE223">
            <v>0</v>
          </cell>
          <cell r="BM223">
            <v>0</v>
          </cell>
          <cell r="BQ223">
            <v>0</v>
          </cell>
          <cell r="BR223">
            <v>0</v>
          </cell>
          <cell r="BS223">
            <v>0</v>
          </cell>
          <cell r="BW223">
            <v>0</v>
          </cell>
          <cell r="BZ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P223" t="str">
            <v>MARTINEZ</v>
          </cell>
          <cell r="CQ223" t="str">
            <v>ESPINOSA</v>
          </cell>
          <cell r="CR223" t="str">
            <v>DENISSE</v>
          </cell>
          <cell r="CU223" t="str">
            <v>PERSONAL DIPUTADOS</v>
          </cell>
          <cell r="CV223">
            <v>19</v>
          </cell>
          <cell r="CW223" t="str">
            <v>SECRETARIO PARTICULAR</v>
          </cell>
          <cell r="CZ223" t="str">
            <v>Femenino</v>
          </cell>
          <cell r="DA223">
            <v>3500</v>
          </cell>
          <cell r="DD223">
            <v>6484.3</v>
          </cell>
          <cell r="DN223" t="b">
            <v>1</v>
          </cell>
        </row>
        <row r="224">
          <cell r="M224">
            <v>0</v>
          </cell>
          <cell r="T224">
            <v>0</v>
          </cell>
          <cell r="AA224">
            <v>9297.1299999999992</v>
          </cell>
          <cell r="AP224">
            <v>0</v>
          </cell>
          <cell r="AQ224">
            <v>0</v>
          </cell>
          <cell r="BE224">
            <v>0</v>
          </cell>
          <cell r="BM224">
            <v>0</v>
          </cell>
          <cell r="BQ224">
            <v>0</v>
          </cell>
          <cell r="BR224">
            <v>0</v>
          </cell>
          <cell r="BS224">
            <v>0</v>
          </cell>
          <cell r="BW224">
            <v>0</v>
          </cell>
          <cell r="BZ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P224" t="str">
            <v>MONTIEL</v>
          </cell>
          <cell r="CQ224" t="str">
            <v>CARRASCO</v>
          </cell>
          <cell r="CR224" t="str">
            <v>ARTURO</v>
          </cell>
          <cell r="CU224" t="str">
            <v>PERSONAL DIPUTADOS</v>
          </cell>
          <cell r="CV224">
            <v>19</v>
          </cell>
          <cell r="CW224" t="str">
            <v>SECRETARIO PARTICULAR</v>
          </cell>
          <cell r="CZ224" t="str">
            <v>Masculino</v>
          </cell>
          <cell r="DA224">
            <v>7000</v>
          </cell>
          <cell r="DD224">
            <v>12303.06</v>
          </cell>
          <cell r="DN224" t="b">
            <v>1</v>
          </cell>
        </row>
        <row r="225">
          <cell r="M225">
            <v>0</v>
          </cell>
          <cell r="T225">
            <v>0</v>
          </cell>
          <cell r="AA225">
            <v>2796.55</v>
          </cell>
          <cell r="AP225">
            <v>0</v>
          </cell>
          <cell r="AQ225">
            <v>0</v>
          </cell>
          <cell r="BE225">
            <v>0</v>
          </cell>
          <cell r="BM225">
            <v>0</v>
          </cell>
          <cell r="BQ225">
            <v>0</v>
          </cell>
          <cell r="BR225">
            <v>0</v>
          </cell>
          <cell r="BS225">
            <v>0</v>
          </cell>
          <cell r="BW225">
            <v>0</v>
          </cell>
          <cell r="BZ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P225" t="str">
            <v>SANLUIS</v>
          </cell>
          <cell r="CQ225" t="str">
            <v>PADILLA</v>
          </cell>
          <cell r="CR225" t="str">
            <v>ESPERANZA</v>
          </cell>
          <cell r="CU225" t="str">
            <v>PERSONAL DIPUTADOS</v>
          </cell>
          <cell r="CV225">
            <v>19</v>
          </cell>
          <cell r="CW225" t="str">
            <v>SECRETARIO PARTICULAR</v>
          </cell>
          <cell r="CZ225" t="str">
            <v>Femenino</v>
          </cell>
          <cell r="DA225">
            <v>3000</v>
          </cell>
          <cell r="DD225">
            <v>5593.1</v>
          </cell>
          <cell r="DN225" t="b">
            <v>1</v>
          </cell>
        </row>
        <row r="226">
          <cell r="M226">
            <v>0</v>
          </cell>
          <cell r="T226">
            <v>0</v>
          </cell>
          <cell r="AA226">
            <v>8510.73</v>
          </cell>
          <cell r="AP226">
            <v>0</v>
          </cell>
          <cell r="AQ226">
            <v>0</v>
          </cell>
          <cell r="BE226">
            <v>0</v>
          </cell>
          <cell r="BM226">
            <v>0</v>
          </cell>
          <cell r="BQ226">
            <v>0</v>
          </cell>
          <cell r="BR226">
            <v>0</v>
          </cell>
          <cell r="BS226">
            <v>0</v>
          </cell>
          <cell r="BW226">
            <v>0</v>
          </cell>
          <cell r="BZ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P226" t="str">
            <v>GONZALEZ</v>
          </cell>
          <cell r="CQ226" t="str">
            <v>VAZQUEZ</v>
          </cell>
          <cell r="CR226" t="str">
            <v>MAGDA STEFANY</v>
          </cell>
          <cell r="CU226" t="str">
            <v>PERSONAL DIPUTADOS</v>
          </cell>
          <cell r="CV226">
            <v>19</v>
          </cell>
          <cell r="CW226" t="str">
            <v>SECRETARIO PARTICULAR</v>
          </cell>
          <cell r="CZ226" t="str">
            <v>Femenino</v>
          </cell>
          <cell r="DA226">
            <v>10000</v>
          </cell>
          <cell r="DD226">
            <v>17021.46</v>
          </cell>
          <cell r="DN226" t="b">
            <v>1</v>
          </cell>
        </row>
        <row r="227">
          <cell r="M227">
            <v>0</v>
          </cell>
          <cell r="T227">
            <v>0</v>
          </cell>
          <cell r="AA227">
            <v>3687.75</v>
          </cell>
          <cell r="AP227">
            <v>0</v>
          </cell>
          <cell r="AQ227">
            <v>0</v>
          </cell>
          <cell r="BE227">
            <v>0</v>
          </cell>
          <cell r="BM227">
            <v>0</v>
          </cell>
          <cell r="BQ227">
            <v>0</v>
          </cell>
          <cell r="BR227">
            <v>0</v>
          </cell>
          <cell r="BS227">
            <v>0</v>
          </cell>
          <cell r="BW227">
            <v>0</v>
          </cell>
          <cell r="BZ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P227" t="str">
            <v>VELAZQUEZ</v>
          </cell>
          <cell r="CQ227" t="str">
            <v>SANCHEZ</v>
          </cell>
          <cell r="CR227" t="str">
            <v>VERONICA</v>
          </cell>
          <cell r="CU227" t="str">
            <v>PERSONAL DIPUTADOS</v>
          </cell>
          <cell r="CV227">
            <v>19</v>
          </cell>
          <cell r="CW227" t="str">
            <v>SECRETARIO PARTICULAR</v>
          </cell>
          <cell r="CZ227" t="str">
            <v>Femenino</v>
          </cell>
          <cell r="DA227">
            <v>4000</v>
          </cell>
          <cell r="DD227">
            <v>7375.5</v>
          </cell>
          <cell r="DN227" t="b">
            <v>1</v>
          </cell>
        </row>
        <row r="228">
          <cell r="M228">
            <v>0</v>
          </cell>
          <cell r="T228">
            <v>0</v>
          </cell>
          <cell r="AA228">
            <v>8362.09</v>
          </cell>
          <cell r="AP228">
            <v>0</v>
          </cell>
          <cell r="AQ228">
            <v>0</v>
          </cell>
          <cell r="BE228">
            <v>0</v>
          </cell>
          <cell r="BM228">
            <v>0</v>
          </cell>
          <cell r="BQ228">
            <v>0</v>
          </cell>
          <cell r="BR228">
            <v>0</v>
          </cell>
          <cell r="BS228">
            <v>0</v>
          </cell>
          <cell r="BW228">
            <v>0</v>
          </cell>
          <cell r="BZ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P228" t="str">
            <v>MORALES</v>
          </cell>
          <cell r="CQ228" t="str">
            <v>PULIDO</v>
          </cell>
          <cell r="CR228" t="str">
            <v>GERMAN</v>
          </cell>
          <cell r="CU228" t="str">
            <v>COMISION DE PUNTOS CONSTITUCIONALES</v>
          </cell>
          <cell r="CV228">
            <v>7</v>
          </cell>
          <cell r="CW228" t="str">
            <v>SECRETARIO TECNICO</v>
          </cell>
          <cell r="CZ228" t="str">
            <v>Masculino</v>
          </cell>
          <cell r="DA228">
            <v>9810.99</v>
          </cell>
          <cell r="DD228">
            <v>16724.18</v>
          </cell>
          <cell r="DN228" t="b">
            <v>1</v>
          </cell>
        </row>
        <row r="229">
          <cell r="CP229" t="str">
            <v>ESPINA</v>
          </cell>
          <cell r="CQ229" t="str">
            <v>LUNA</v>
          </cell>
          <cell r="CR229" t="str">
            <v>ARACELI</v>
          </cell>
          <cell r="CU229" t="str">
            <v>PERSONAL DIPUTADOS</v>
          </cell>
          <cell r="CV229">
            <v>19</v>
          </cell>
          <cell r="CW229" t="str">
            <v>SECRETARIO PARTICULAR</v>
          </cell>
          <cell r="CZ229" t="str">
            <v>Femenino</v>
          </cell>
          <cell r="DA229">
            <v>0</v>
          </cell>
          <cell r="DD229">
            <v>0</v>
          </cell>
        </row>
        <row r="230">
          <cell r="M230">
            <v>0</v>
          </cell>
          <cell r="T230">
            <v>0</v>
          </cell>
          <cell r="AA230">
            <v>2350.9499999999998</v>
          </cell>
          <cell r="AP230">
            <v>0</v>
          </cell>
          <cell r="AQ230">
            <v>0</v>
          </cell>
          <cell r="BE230">
            <v>0</v>
          </cell>
          <cell r="BM230">
            <v>0</v>
          </cell>
          <cell r="BQ230">
            <v>0</v>
          </cell>
          <cell r="BR230">
            <v>0</v>
          </cell>
          <cell r="BS230">
            <v>0</v>
          </cell>
          <cell r="BW230">
            <v>0</v>
          </cell>
          <cell r="BZ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P230" t="str">
            <v>VEGA</v>
          </cell>
          <cell r="CQ230" t="str">
            <v>AHUATZIN</v>
          </cell>
          <cell r="CR230" t="str">
            <v>BELEN</v>
          </cell>
          <cell r="CU230" t="str">
            <v>PERSONAL DIPUTADOS</v>
          </cell>
          <cell r="CV230">
            <v>19</v>
          </cell>
          <cell r="CW230" t="str">
            <v>SECRETARIO PARTICULAR</v>
          </cell>
          <cell r="CZ230" t="str">
            <v>Femenino</v>
          </cell>
          <cell r="DA230">
            <v>2500</v>
          </cell>
          <cell r="DD230">
            <v>4701.8999999999996</v>
          </cell>
          <cell r="DN230" t="b">
            <v>1</v>
          </cell>
        </row>
        <row r="231">
          <cell r="M231">
            <v>0</v>
          </cell>
          <cell r="T231">
            <v>0</v>
          </cell>
          <cell r="AA231">
            <v>4543.8599999999997</v>
          </cell>
          <cell r="AP231">
            <v>0</v>
          </cell>
          <cell r="AQ231">
            <v>0</v>
          </cell>
          <cell r="BE231">
            <v>0</v>
          </cell>
          <cell r="BM231">
            <v>0</v>
          </cell>
          <cell r="BQ231">
            <v>0</v>
          </cell>
          <cell r="BR231">
            <v>0</v>
          </cell>
          <cell r="BS231">
            <v>0</v>
          </cell>
          <cell r="BW231">
            <v>0</v>
          </cell>
          <cell r="BZ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P231" t="str">
            <v>ARENAS</v>
          </cell>
          <cell r="CQ231" t="str">
            <v>MENDIETA</v>
          </cell>
          <cell r="CR231" t="str">
            <v>VICENTA</v>
          </cell>
          <cell r="CU231" t="str">
            <v>PERSONAL DIPUTADOS</v>
          </cell>
          <cell r="CV231">
            <v>19</v>
          </cell>
          <cell r="CW231" t="str">
            <v>SECRETARIO PARTICULAR</v>
          </cell>
          <cell r="CZ231" t="str">
            <v>Femenino</v>
          </cell>
          <cell r="DA231">
            <v>0</v>
          </cell>
          <cell r="DD231">
            <v>0</v>
          </cell>
          <cell r="DN231" t="b">
            <v>1</v>
          </cell>
        </row>
        <row r="232">
          <cell r="CP232" t="str">
            <v>MONTIEL</v>
          </cell>
          <cell r="CQ232" t="str">
            <v>MARQUEZ</v>
          </cell>
          <cell r="CR232" t="str">
            <v>ARTURO</v>
          </cell>
          <cell r="CU232" t="str">
            <v>JUNTA DE COORDINACION Y CONCERTACION POL</v>
          </cell>
          <cell r="CV232">
            <v>7</v>
          </cell>
          <cell r="CW232" t="str">
            <v>SECRETARIO TECNICO</v>
          </cell>
          <cell r="CZ232" t="str">
            <v>Masculino</v>
          </cell>
          <cell r="DA232">
            <v>0</v>
          </cell>
          <cell r="DD232">
            <v>0</v>
          </cell>
          <cell r="DN232" t="b">
            <v>1</v>
          </cell>
        </row>
        <row r="233">
          <cell r="M233">
            <v>0</v>
          </cell>
          <cell r="T233">
            <v>0</v>
          </cell>
          <cell r="AA233">
            <v>4954.55</v>
          </cell>
          <cell r="AP233">
            <v>0</v>
          </cell>
          <cell r="AQ233">
            <v>0</v>
          </cell>
          <cell r="BE233">
            <v>0</v>
          </cell>
          <cell r="BM233">
            <v>0</v>
          </cell>
          <cell r="BQ233">
            <v>0</v>
          </cell>
          <cell r="BR233">
            <v>0</v>
          </cell>
          <cell r="BS233">
            <v>0</v>
          </cell>
          <cell r="BW233">
            <v>0</v>
          </cell>
          <cell r="BZ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P233" t="str">
            <v>SANCHEZ</v>
          </cell>
          <cell r="CQ233" t="str">
            <v>ZAMORA</v>
          </cell>
          <cell r="CR233" t="str">
            <v>ELIUTH</v>
          </cell>
          <cell r="CU233" t="str">
            <v>PERSONAL DIPUTADOS</v>
          </cell>
          <cell r="CV233">
            <v>19</v>
          </cell>
          <cell r="CW233" t="str">
            <v>SECRETARIO PARTICULAR</v>
          </cell>
          <cell r="CZ233" t="str">
            <v>Femenino</v>
          </cell>
          <cell r="DA233">
            <v>5500</v>
          </cell>
          <cell r="DD233">
            <v>9909.1</v>
          </cell>
          <cell r="DN233" t="b">
            <v>1</v>
          </cell>
        </row>
        <row r="234">
          <cell r="M234">
            <v>0</v>
          </cell>
          <cell r="T234">
            <v>0</v>
          </cell>
          <cell r="AA234">
            <v>3464.95</v>
          </cell>
          <cell r="AP234">
            <v>0</v>
          </cell>
          <cell r="AQ234">
            <v>0</v>
          </cell>
          <cell r="BE234">
            <v>0</v>
          </cell>
          <cell r="BM234">
            <v>0</v>
          </cell>
          <cell r="BQ234">
            <v>0</v>
          </cell>
          <cell r="BR234">
            <v>0</v>
          </cell>
          <cell r="BS234">
            <v>0</v>
          </cell>
          <cell r="BW234">
            <v>0</v>
          </cell>
          <cell r="BZ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P234" t="str">
            <v>SANCHEZ</v>
          </cell>
          <cell r="CQ234" t="str">
            <v>ANGULO</v>
          </cell>
          <cell r="CR234" t="str">
            <v>MONICA</v>
          </cell>
          <cell r="CU234" t="str">
            <v>PERSONAL DIPUTADOS</v>
          </cell>
          <cell r="CV234">
            <v>19</v>
          </cell>
          <cell r="CW234" t="str">
            <v>SECRETARIO PARTICULAR</v>
          </cell>
          <cell r="CZ234" t="str">
            <v>Femenino</v>
          </cell>
          <cell r="DA234">
            <v>3750</v>
          </cell>
          <cell r="DD234">
            <v>6929.9</v>
          </cell>
          <cell r="DN234" t="b">
            <v>1</v>
          </cell>
        </row>
        <row r="235">
          <cell r="M235">
            <v>0</v>
          </cell>
          <cell r="T235">
            <v>0</v>
          </cell>
          <cell r="AA235">
            <v>3464.95</v>
          </cell>
          <cell r="AP235">
            <v>0</v>
          </cell>
          <cell r="AQ235">
            <v>0</v>
          </cell>
          <cell r="BE235">
            <v>0</v>
          </cell>
          <cell r="BM235">
            <v>0</v>
          </cell>
          <cell r="BQ235">
            <v>0</v>
          </cell>
          <cell r="BR235">
            <v>0</v>
          </cell>
          <cell r="BS235">
            <v>0</v>
          </cell>
          <cell r="BW235">
            <v>0</v>
          </cell>
          <cell r="BZ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P235" t="str">
            <v>VILLALBA</v>
          </cell>
          <cell r="CQ235" t="str">
            <v>LOBATON</v>
          </cell>
          <cell r="CR235" t="str">
            <v>ANA KAREN</v>
          </cell>
          <cell r="CU235" t="str">
            <v>PERSONAL DIPUTADOS</v>
          </cell>
          <cell r="CV235">
            <v>19</v>
          </cell>
          <cell r="CW235" t="str">
            <v>SECRETARIO PARTICULAR</v>
          </cell>
          <cell r="CZ235" t="str">
            <v>Femenino</v>
          </cell>
          <cell r="DA235">
            <v>3750</v>
          </cell>
          <cell r="DD235">
            <v>6929.9</v>
          </cell>
          <cell r="DN235" t="b">
            <v>1</v>
          </cell>
        </row>
        <row r="236">
          <cell r="M236">
            <v>0</v>
          </cell>
          <cell r="T236">
            <v>0</v>
          </cell>
          <cell r="AA236">
            <v>3095.1</v>
          </cell>
          <cell r="AP236">
            <v>0</v>
          </cell>
          <cell r="AQ236">
            <v>0</v>
          </cell>
          <cell r="BE236">
            <v>0</v>
          </cell>
          <cell r="BM236">
            <v>0</v>
          </cell>
          <cell r="BQ236">
            <v>0</v>
          </cell>
          <cell r="BR236">
            <v>0</v>
          </cell>
          <cell r="BS236">
            <v>0</v>
          </cell>
          <cell r="BW236">
            <v>0</v>
          </cell>
          <cell r="BZ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P236" t="str">
            <v>ESPEJEL</v>
          </cell>
          <cell r="CQ236" t="str">
            <v>ORTEGA</v>
          </cell>
          <cell r="CR236" t="str">
            <v>OCTAVIO ALEJANDRO</v>
          </cell>
          <cell r="CU236" t="str">
            <v>PERSONAL DIPUTADOS</v>
          </cell>
          <cell r="CV236">
            <v>19</v>
          </cell>
          <cell r="CW236" t="str">
            <v>SECRETARIO PARTICULAR</v>
          </cell>
          <cell r="CZ236" t="str">
            <v>Masculino</v>
          </cell>
          <cell r="DA236">
            <v>3335</v>
          </cell>
          <cell r="DD236">
            <v>6190.2</v>
          </cell>
          <cell r="DN236" t="b">
            <v>1</v>
          </cell>
        </row>
        <row r="237">
          <cell r="M237">
            <v>0</v>
          </cell>
          <cell r="T237">
            <v>0</v>
          </cell>
          <cell r="AA237">
            <v>2934.22</v>
          </cell>
          <cell r="AP237">
            <v>0</v>
          </cell>
          <cell r="AQ237">
            <v>0</v>
          </cell>
          <cell r="BE237">
            <v>0</v>
          </cell>
          <cell r="BM237">
            <v>0</v>
          </cell>
          <cell r="BQ237">
            <v>0</v>
          </cell>
          <cell r="BR237">
            <v>0</v>
          </cell>
          <cell r="BS237">
            <v>0</v>
          </cell>
          <cell r="BW237">
            <v>0</v>
          </cell>
          <cell r="BZ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P237" t="str">
            <v>MENESES</v>
          </cell>
          <cell r="CQ237" t="str">
            <v>RANGEL</v>
          </cell>
          <cell r="CR237" t="str">
            <v>JACQUELINE</v>
          </cell>
          <cell r="CU237" t="str">
            <v>SECRETRARIA ADMINISTRATIVA</v>
          </cell>
          <cell r="CV237">
            <v>19</v>
          </cell>
          <cell r="CW237" t="str">
            <v>SECRETARIO PARTICULAR</v>
          </cell>
          <cell r="CZ237" t="str">
            <v>Femenino</v>
          </cell>
          <cell r="DA237">
            <v>3715.52</v>
          </cell>
          <cell r="DD237">
            <v>5868.4400000000005</v>
          </cell>
          <cell r="DN237" t="b">
            <v>1</v>
          </cell>
        </row>
        <row r="238">
          <cell r="M238">
            <v>0</v>
          </cell>
          <cell r="T238">
            <v>0</v>
          </cell>
          <cell r="AA238">
            <v>2350.9499999999998</v>
          </cell>
          <cell r="AP238">
            <v>0</v>
          </cell>
          <cell r="AQ238">
            <v>0</v>
          </cell>
          <cell r="BE238">
            <v>0</v>
          </cell>
          <cell r="BM238">
            <v>0</v>
          </cell>
          <cell r="BQ238">
            <v>0</v>
          </cell>
          <cell r="BR238">
            <v>0</v>
          </cell>
          <cell r="BS238">
            <v>0</v>
          </cell>
          <cell r="BW238">
            <v>0</v>
          </cell>
          <cell r="BZ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P238" t="str">
            <v>LOAIZA</v>
          </cell>
          <cell r="CQ238" t="str">
            <v>GARCIA</v>
          </cell>
          <cell r="CR238" t="str">
            <v>JAIME ALEXIS</v>
          </cell>
          <cell r="CU238" t="str">
            <v>PERSONAL DIPUTADOS</v>
          </cell>
          <cell r="CV238">
            <v>19</v>
          </cell>
          <cell r="CW238" t="str">
            <v>SECRETARIO PARTICULAR</v>
          </cell>
          <cell r="CZ238" t="str">
            <v>Masculino</v>
          </cell>
          <cell r="DA238">
            <v>2719.31</v>
          </cell>
          <cell r="DD238">
            <v>5092.8</v>
          </cell>
          <cell r="DN238" t="b">
            <v>1</v>
          </cell>
        </row>
        <row r="239">
          <cell r="M239">
            <v>0</v>
          </cell>
          <cell r="T239">
            <v>0</v>
          </cell>
          <cell r="AA239">
            <v>6544.73</v>
          </cell>
          <cell r="AP239">
            <v>0</v>
          </cell>
          <cell r="AQ239">
            <v>0</v>
          </cell>
          <cell r="BE239">
            <v>0</v>
          </cell>
          <cell r="BM239">
            <v>0</v>
          </cell>
          <cell r="BQ239">
            <v>0</v>
          </cell>
          <cell r="BR239">
            <v>0</v>
          </cell>
          <cell r="BS239">
            <v>0</v>
          </cell>
          <cell r="BW239">
            <v>0</v>
          </cell>
          <cell r="BZ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P239" t="str">
            <v>MARQUEZ</v>
          </cell>
          <cell r="CQ239" t="str">
            <v>FRANCISCO</v>
          </cell>
          <cell r="CR239" t="str">
            <v>REINA</v>
          </cell>
          <cell r="CU239" t="str">
            <v>JUNTA DE COORDINACION Y CONCERTACION POL</v>
          </cell>
          <cell r="CV239">
            <v>19</v>
          </cell>
          <cell r="CW239" t="str">
            <v>SECRETARIO PARTICULAR</v>
          </cell>
          <cell r="CZ239" t="str">
            <v>Femenino</v>
          </cell>
          <cell r="DA239">
            <v>7500</v>
          </cell>
          <cell r="DD239">
            <v>13089.46</v>
          </cell>
          <cell r="DN239" t="b">
            <v>1</v>
          </cell>
        </row>
        <row r="240">
          <cell r="M240">
            <v>0</v>
          </cell>
          <cell r="T240">
            <v>0</v>
          </cell>
          <cell r="AA240">
            <v>8510.73</v>
          </cell>
          <cell r="AP240">
            <v>0</v>
          </cell>
          <cell r="AQ240">
            <v>0</v>
          </cell>
          <cell r="BE240">
            <v>0</v>
          </cell>
          <cell r="BM240">
            <v>0</v>
          </cell>
          <cell r="BQ240">
            <v>0</v>
          </cell>
          <cell r="BR240">
            <v>0</v>
          </cell>
          <cell r="BS240">
            <v>0</v>
          </cell>
          <cell r="BW240">
            <v>0</v>
          </cell>
          <cell r="BZ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P240" t="str">
            <v>CADENA</v>
          </cell>
          <cell r="CQ240" t="str">
            <v>ROMERO</v>
          </cell>
          <cell r="CR240" t="str">
            <v>PABLO</v>
          </cell>
          <cell r="CU240" t="str">
            <v>JUNTA DE COORDINACION Y CONCERTACION POL</v>
          </cell>
          <cell r="CV240">
            <v>20</v>
          </cell>
          <cell r="CW240" t="str">
            <v>ASESOR</v>
          </cell>
          <cell r="CZ240" t="str">
            <v>Masculino</v>
          </cell>
          <cell r="DA240">
            <v>10000</v>
          </cell>
          <cell r="DD240">
            <v>17021.46</v>
          </cell>
          <cell r="DN240" t="b">
            <v>1</v>
          </cell>
        </row>
        <row r="241">
          <cell r="M241">
            <v>0</v>
          </cell>
          <cell r="T241">
            <v>0</v>
          </cell>
          <cell r="AA241">
            <v>9297.1299999999992</v>
          </cell>
          <cell r="AP241">
            <v>0</v>
          </cell>
          <cell r="AQ241">
            <v>0</v>
          </cell>
          <cell r="BE241">
            <v>0</v>
          </cell>
          <cell r="BM241">
            <v>0</v>
          </cell>
          <cell r="BQ241">
            <v>0</v>
          </cell>
          <cell r="BR241">
            <v>0</v>
          </cell>
          <cell r="BS241">
            <v>0</v>
          </cell>
          <cell r="BW241">
            <v>0</v>
          </cell>
          <cell r="BZ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P241" t="str">
            <v>JIMENEZ</v>
          </cell>
          <cell r="CQ241" t="str">
            <v>CASCO</v>
          </cell>
          <cell r="CR241" t="str">
            <v>CARLOS EDUARDO</v>
          </cell>
          <cell r="CU241" t="str">
            <v>JUNTA DE COORDINACION Y CONCERTACION POL</v>
          </cell>
          <cell r="CV241">
            <v>20</v>
          </cell>
          <cell r="CW241" t="str">
            <v>ASESOR</v>
          </cell>
          <cell r="CZ241" t="str">
            <v>Masculino</v>
          </cell>
          <cell r="DA241">
            <v>11000</v>
          </cell>
          <cell r="DD241">
            <v>18594.260000000002</v>
          </cell>
          <cell r="DN241" t="b">
            <v>1</v>
          </cell>
        </row>
        <row r="242">
          <cell r="M242">
            <v>0</v>
          </cell>
          <cell r="T242">
            <v>0</v>
          </cell>
          <cell r="AA242">
            <v>6937.93</v>
          </cell>
          <cell r="AP242">
            <v>0</v>
          </cell>
          <cell r="AQ242">
            <v>0</v>
          </cell>
          <cell r="BE242">
            <v>0</v>
          </cell>
          <cell r="BM242">
            <v>0</v>
          </cell>
          <cell r="BQ242">
            <v>0</v>
          </cell>
          <cell r="BR242">
            <v>0</v>
          </cell>
          <cell r="BS242">
            <v>0</v>
          </cell>
          <cell r="BW242">
            <v>0</v>
          </cell>
          <cell r="BZ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P242" t="str">
            <v>JUAREZ</v>
          </cell>
          <cell r="CQ242" t="str">
            <v>FLORES</v>
          </cell>
          <cell r="CR242" t="str">
            <v>DANIEL</v>
          </cell>
          <cell r="CU242" t="str">
            <v>JUNTA DE COORDINACION Y CONCERTACION POL</v>
          </cell>
          <cell r="CV242">
            <v>19</v>
          </cell>
          <cell r="CW242" t="str">
            <v>SECRETARIO PARTICULAR</v>
          </cell>
          <cell r="CZ242" t="str">
            <v>Masculino</v>
          </cell>
          <cell r="DA242">
            <v>8000</v>
          </cell>
          <cell r="DD242">
            <v>13875.86</v>
          </cell>
          <cell r="DN242" t="b">
            <v>1</v>
          </cell>
        </row>
        <row r="243">
          <cell r="M243">
            <v>0</v>
          </cell>
          <cell r="T243">
            <v>0</v>
          </cell>
          <cell r="AA243">
            <v>6151.53</v>
          </cell>
          <cell r="AP243">
            <v>0</v>
          </cell>
          <cell r="AQ243">
            <v>0</v>
          </cell>
          <cell r="BE243">
            <v>0</v>
          </cell>
          <cell r="BM243">
            <v>0</v>
          </cell>
          <cell r="BQ243">
            <v>0</v>
          </cell>
          <cell r="BR243">
            <v>0</v>
          </cell>
          <cell r="BS243">
            <v>0</v>
          </cell>
          <cell r="BW243">
            <v>0</v>
          </cell>
          <cell r="BZ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P243" t="str">
            <v>CARDOSO</v>
          </cell>
          <cell r="CQ243" t="str">
            <v>GALINDO</v>
          </cell>
          <cell r="CR243" t="str">
            <v>ROSA</v>
          </cell>
          <cell r="CU243" t="str">
            <v>JUNTA DE COORDINACION Y CONCERTACION POL</v>
          </cell>
          <cell r="CV243">
            <v>19</v>
          </cell>
          <cell r="CW243" t="str">
            <v>SECRETARIO PARTICULAR</v>
          </cell>
          <cell r="CZ243" t="str">
            <v>Femenino</v>
          </cell>
          <cell r="DA243">
            <v>7000</v>
          </cell>
          <cell r="DD243">
            <v>12303.06</v>
          </cell>
          <cell r="DN243" t="b">
            <v>1</v>
          </cell>
        </row>
        <row r="244">
          <cell r="M244">
            <v>1000</v>
          </cell>
          <cell r="T244">
            <v>0</v>
          </cell>
          <cell r="AA244">
            <v>4543.8599999999997</v>
          </cell>
          <cell r="AP244">
            <v>0</v>
          </cell>
          <cell r="AQ244">
            <v>0</v>
          </cell>
          <cell r="BE244">
            <v>0</v>
          </cell>
          <cell r="BM244">
            <v>0</v>
          </cell>
          <cell r="BQ244">
            <v>0</v>
          </cell>
          <cell r="BR244">
            <v>0</v>
          </cell>
          <cell r="BS244">
            <v>0</v>
          </cell>
          <cell r="BW244">
            <v>0</v>
          </cell>
          <cell r="BZ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P244" t="str">
            <v>MENDEZ</v>
          </cell>
          <cell r="CQ244" t="str">
            <v>GONZALEZ</v>
          </cell>
          <cell r="CR244" t="str">
            <v>SAMUEL ANUAR</v>
          </cell>
          <cell r="CU244" t="str">
            <v>SECRETRARIA ADMINISTRATIVA</v>
          </cell>
          <cell r="CV244">
            <v>19</v>
          </cell>
          <cell r="CW244" t="str">
            <v>SECRETARIO PARTICULAR</v>
          </cell>
          <cell r="CZ244" t="str">
            <v>Masculino</v>
          </cell>
          <cell r="DA244">
            <v>5000</v>
          </cell>
          <cell r="DD244">
            <v>9087.7199999999993</v>
          </cell>
          <cell r="DN244" t="b">
            <v>1</v>
          </cell>
        </row>
        <row r="245">
          <cell r="M245">
            <v>0</v>
          </cell>
          <cell r="T245">
            <v>0</v>
          </cell>
          <cell r="AA245">
            <v>3687.75</v>
          </cell>
          <cell r="AP245">
            <v>0</v>
          </cell>
          <cell r="AQ245">
            <v>0</v>
          </cell>
          <cell r="BE245">
            <v>0</v>
          </cell>
          <cell r="BM245">
            <v>0</v>
          </cell>
          <cell r="BQ245">
            <v>0</v>
          </cell>
          <cell r="BR245">
            <v>0</v>
          </cell>
          <cell r="BS245">
            <v>0</v>
          </cell>
          <cell r="BW245">
            <v>0</v>
          </cell>
          <cell r="BZ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P245" t="str">
            <v>CABRERA</v>
          </cell>
          <cell r="CQ245" t="str">
            <v>HERNANDEZ</v>
          </cell>
          <cell r="CR245" t="str">
            <v>MARIA INES</v>
          </cell>
          <cell r="CU245" t="str">
            <v>SECRETRARIA ADMINISTRATIVA</v>
          </cell>
          <cell r="CV245">
            <v>19</v>
          </cell>
          <cell r="CW245" t="str">
            <v>SECRETARIO PARTICULAR</v>
          </cell>
          <cell r="CZ245" t="str">
            <v>Femenino</v>
          </cell>
          <cell r="DA245">
            <v>4000</v>
          </cell>
          <cell r="DD245">
            <v>7375.5</v>
          </cell>
          <cell r="DN245" t="b">
            <v>1</v>
          </cell>
        </row>
        <row r="246">
          <cell r="M246">
            <v>0</v>
          </cell>
          <cell r="T246">
            <v>0</v>
          </cell>
          <cell r="AA246">
            <v>4543.8599999999997</v>
          </cell>
          <cell r="AP246">
            <v>0</v>
          </cell>
          <cell r="AQ246">
            <v>0</v>
          </cell>
          <cell r="BE246">
            <v>0</v>
          </cell>
          <cell r="BM246">
            <v>0</v>
          </cell>
          <cell r="BQ246">
            <v>0</v>
          </cell>
          <cell r="BR246">
            <v>0</v>
          </cell>
          <cell r="BS246">
            <v>0</v>
          </cell>
          <cell r="BW246">
            <v>0</v>
          </cell>
          <cell r="BZ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P246" t="str">
            <v>CASTILLO</v>
          </cell>
          <cell r="CQ246" t="str">
            <v>MORALES</v>
          </cell>
          <cell r="CR246" t="str">
            <v>RODRIGO</v>
          </cell>
          <cell r="CU246" t="str">
            <v>DESARROLLO ECONÓMICO</v>
          </cell>
          <cell r="CV246">
            <v>7</v>
          </cell>
          <cell r="CW246" t="str">
            <v>SECRETARIO TECNICO</v>
          </cell>
          <cell r="CZ246" t="str">
            <v>Masculino</v>
          </cell>
          <cell r="DA246">
            <v>5000</v>
          </cell>
          <cell r="DD246">
            <v>9087.7199999999993</v>
          </cell>
          <cell r="DN246" t="b">
            <v>1</v>
          </cell>
        </row>
        <row r="247">
          <cell r="M247">
            <v>1000</v>
          </cell>
          <cell r="T247">
            <v>0</v>
          </cell>
          <cell r="AA247">
            <v>4123.8599999999997</v>
          </cell>
          <cell r="AP247">
            <v>0</v>
          </cell>
          <cell r="AQ247">
            <v>0</v>
          </cell>
          <cell r="BE247">
            <v>0</v>
          </cell>
          <cell r="BM247">
            <v>0</v>
          </cell>
          <cell r="BQ247">
            <v>0</v>
          </cell>
          <cell r="BR247">
            <v>0</v>
          </cell>
          <cell r="BS247">
            <v>0</v>
          </cell>
          <cell r="BW247">
            <v>0</v>
          </cell>
          <cell r="BZ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P247" t="str">
            <v>MEJIA</v>
          </cell>
          <cell r="CQ247" t="str">
            <v>PIÑA</v>
          </cell>
          <cell r="CR247" t="str">
            <v>SERGIO</v>
          </cell>
          <cell r="CU247" t="str">
            <v>SECRETRARIA ADMINISTRATIVA</v>
          </cell>
          <cell r="CV247">
            <v>19</v>
          </cell>
          <cell r="CW247" t="str">
            <v>SECRETARIO PARTICULAR</v>
          </cell>
          <cell r="CZ247" t="str">
            <v>Masculino</v>
          </cell>
          <cell r="DA247">
            <v>4500</v>
          </cell>
          <cell r="DD247">
            <v>8247.7199999999993</v>
          </cell>
          <cell r="DN247" t="b">
            <v>1</v>
          </cell>
        </row>
        <row r="248">
          <cell r="M248">
            <v>0</v>
          </cell>
          <cell r="T248">
            <v>0</v>
          </cell>
          <cell r="AA248">
            <v>5364.95</v>
          </cell>
          <cell r="AP248">
            <v>0</v>
          </cell>
          <cell r="AQ248">
            <v>0</v>
          </cell>
          <cell r="BE248">
            <v>0</v>
          </cell>
          <cell r="BM248">
            <v>0</v>
          </cell>
          <cell r="BQ248">
            <v>0</v>
          </cell>
          <cell r="BR248">
            <v>0</v>
          </cell>
          <cell r="BS248">
            <v>0</v>
          </cell>
          <cell r="BW248">
            <v>0</v>
          </cell>
          <cell r="BZ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P248" t="str">
            <v>RODRIGUEZ</v>
          </cell>
          <cell r="CQ248" t="str">
            <v>DE LA ROSA</v>
          </cell>
          <cell r="CR248" t="str">
            <v>GERONIMO</v>
          </cell>
          <cell r="CU248" t="str">
            <v>SECRETRARIA ADMINISTRATIVA</v>
          </cell>
          <cell r="CV248">
            <v>19</v>
          </cell>
          <cell r="CW248" t="str">
            <v>SECRETARIO PARTICULAR</v>
          </cell>
          <cell r="CZ248" t="str">
            <v>Masculino</v>
          </cell>
          <cell r="DA248">
            <v>6000</v>
          </cell>
          <cell r="DD248">
            <v>10729.9</v>
          </cell>
          <cell r="DN248" t="b">
            <v>1</v>
          </cell>
        </row>
        <row r="249">
          <cell r="M249">
            <v>0</v>
          </cell>
          <cell r="T249">
            <v>0</v>
          </cell>
          <cell r="AA249">
            <v>3242.15</v>
          </cell>
          <cell r="AP249">
            <v>0</v>
          </cell>
          <cell r="AQ249">
            <v>0</v>
          </cell>
          <cell r="BE249">
            <v>0</v>
          </cell>
          <cell r="BM249">
            <v>0</v>
          </cell>
          <cell r="BQ249">
            <v>0</v>
          </cell>
          <cell r="BR249">
            <v>0</v>
          </cell>
          <cell r="BS249">
            <v>0</v>
          </cell>
          <cell r="BW249">
            <v>0</v>
          </cell>
          <cell r="BZ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P249" t="str">
            <v>MORALES</v>
          </cell>
          <cell r="CQ249" t="str">
            <v>SANCHEZ</v>
          </cell>
          <cell r="CR249" t="str">
            <v>FELIPE ALFONSO</v>
          </cell>
          <cell r="CU249" t="str">
            <v>PERSONAL DIPUTADOS</v>
          </cell>
          <cell r="CV249">
            <v>19</v>
          </cell>
          <cell r="CW249" t="str">
            <v>SECRETARIO PARTICULAR</v>
          </cell>
          <cell r="CZ249" t="str">
            <v>Masculino</v>
          </cell>
          <cell r="DA249">
            <v>3500</v>
          </cell>
          <cell r="DD249">
            <v>6484.3</v>
          </cell>
          <cell r="DN249" t="b">
            <v>1</v>
          </cell>
        </row>
        <row r="250">
          <cell r="M250">
            <v>0</v>
          </cell>
          <cell r="T250">
            <v>0</v>
          </cell>
          <cell r="AA250">
            <v>3095.1</v>
          </cell>
          <cell r="AP250">
            <v>0</v>
          </cell>
          <cell r="AQ250">
            <v>0</v>
          </cell>
          <cell r="BE250">
            <v>0</v>
          </cell>
          <cell r="BM250">
            <v>0</v>
          </cell>
          <cell r="BQ250">
            <v>0</v>
          </cell>
          <cell r="BR250">
            <v>0</v>
          </cell>
          <cell r="BS250">
            <v>0</v>
          </cell>
          <cell r="BW250">
            <v>0</v>
          </cell>
          <cell r="BZ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P250" t="str">
            <v>BORTOLOTTI</v>
          </cell>
          <cell r="CQ250" t="str">
            <v>TORRENTERA</v>
          </cell>
          <cell r="CR250" t="str">
            <v>BEATRIZ</v>
          </cell>
          <cell r="CU250" t="str">
            <v>PERSONAL DIPUTADOS</v>
          </cell>
          <cell r="CV250">
            <v>19</v>
          </cell>
          <cell r="CW250" t="str">
            <v>SECRETARIO PARTICULAR</v>
          </cell>
          <cell r="CZ250" t="str">
            <v>Femenino</v>
          </cell>
          <cell r="DA250">
            <v>3335</v>
          </cell>
          <cell r="DD250">
            <v>6190.2</v>
          </cell>
          <cell r="DN250" t="b">
            <v>1</v>
          </cell>
        </row>
        <row r="251">
          <cell r="M251">
            <v>0</v>
          </cell>
          <cell r="T251">
            <v>0</v>
          </cell>
          <cell r="AA251">
            <v>4000</v>
          </cell>
          <cell r="AP251">
            <v>0</v>
          </cell>
          <cell r="AQ251">
            <v>0</v>
          </cell>
          <cell r="BE251">
            <v>0</v>
          </cell>
          <cell r="BM251">
            <v>0</v>
          </cell>
          <cell r="BQ251">
            <v>0</v>
          </cell>
          <cell r="BR251">
            <v>0</v>
          </cell>
          <cell r="BS251">
            <v>0</v>
          </cell>
          <cell r="BW251">
            <v>0</v>
          </cell>
          <cell r="BZ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P251" t="str">
            <v>LEAL</v>
          </cell>
          <cell r="CQ251" t="str">
            <v>MACIAS</v>
          </cell>
          <cell r="CR251" t="str">
            <v>ISRRAEL</v>
          </cell>
          <cell r="CU251" t="str">
            <v>PERSONAL DIPUTADOS</v>
          </cell>
          <cell r="CV251">
            <v>19</v>
          </cell>
          <cell r="CW251" t="str">
            <v>SECRETARIO PARTICULAR</v>
          </cell>
          <cell r="CZ251" t="str">
            <v>Masculino</v>
          </cell>
          <cell r="DA251">
            <v>4352.55</v>
          </cell>
          <cell r="DD251">
            <v>8000</v>
          </cell>
          <cell r="DN251" t="b">
            <v>1</v>
          </cell>
        </row>
        <row r="252">
          <cell r="M252">
            <v>0</v>
          </cell>
          <cell r="T252">
            <v>0</v>
          </cell>
          <cell r="AA252">
            <v>6151.53</v>
          </cell>
          <cell r="AP252">
            <v>0</v>
          </cell>
          <cell r="AQ252">
            <v>0</v>
          </cell>
          <cell r="BE252">
            <v>0</v>
          </cell>
          <cell r="BM252">
            <v>0</v>
          </cell>
          <cell r="BQ252">
            <v>0</v>
          </cell>
          <cell r="BR252">
            <v>0</v>
          </cell>
          <cell r="BS252">
            <v>0</v>
          </cell>
          <cell r="BW252">
            <v>0</v>
          </cell>
          <cell r="BZ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P252" t="str">
            <v>IXTLAPALE</v>
          </cell>
          <cell r="CQ252" t="str">
            <v>PEREZ</v>
          </cell>
          <cell r="CR252" t="str">
            <v>ALBERTO</v>
          </cell>
          <cell r="CU252" t="str">
            <v>PERSONAL DIPUTADOS</v>
          </cell>
          <cell r="CV252">
            <v>7</v>
          </cell>
          <cell r="CW252" t="str">
            <v>SECRETARIO TECNICO</v>
          </cell>
          <cell r="CZ252" t="str">
            <v>Masculino</v>
          </cell>
          <cell r="DA252">
            <v>7000</v>
          </cell>
          <cell r="DD252">
            <v>12303.06</v>
          </cell>
          <cell r="DN252" t="b">
            <v>1</v>
          </cell>
        </row>
        <row r="253">
          <cell r="M253">
            <v>0</v>
          </cell>
          <cell r="T253">
            <v>0</v>
          </cell>
          <cell r="AA253">
            <v>4123.8599999999997</v>
          </cell>
          <cell r="AP253">
            <v>0</v>
          </cell>
          <cell r="AQ253">
            <v>0</v>
          </cell>
          <cell r="BE253">
            <v>0</v>
          </cell>
          <cell r="BM253">
            <v>0</v>
          </cell>
          <cell r="BQ253">
            <v>0</v>
          </cell>
          <cell r="BR253">
            <v>0</v>
          </cell>
          <cell r="BS253">
            <v>0</v>
          </cell>
          <cell r="BW253">
            <v>0</v>
          </cell>
          <cell r="BZ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P253" t="str">
            <v>COLIN</v>
          </cell>
          <cell r="CQ253" t="str">
            <v>PULIDO</v>
          </cell>
          <cell r="CR253" t="str">
            <v>MIGUEL ANGEL</v>
          </cell>
          <cell r="CU253" t="str">
            <v>COMISION DE PUNTOS CONSTITUCIONALES</v>
          </cell>
          <cell r="CV253">
            <v>19</v>
          </cell>
          <cell r="CW253" t="str">
            <v>SECRETARIO PARTICULAR</v>
          </cell>
          <cell r="CZ253" t="str">
            <v>Masculino</v>
          </cell>
          <cell r="DA253">
            <v>4500</v>
          </cell>
          <cell r="DD253">
            <v>8247.7199999999993</v>
          </cell>
          <cell r="DN253" t="b">
            <v>1</v>
          </cell>
        </row>
        <row r="254">
          <cell r="CP254" t="str">
            <v>ZECUA</v>
          </cell>
          <cell r="CQ254" t="str">
            <v>OROPEZA</v>
          </cell>
          <cell r="CR254" t="str">
            <v>PAULINA</v>
          </cell>
          <cell r="CU254" t="str">
            <v>PERSONAL DIPUTADOS</v>
          </cell>
          <cell r="CV254">
            <v>19</v>
          </cell>
          <cell r="CW254" t="str">
            <v>SECRETARIO PARTICULAR</v>
          </cell>
          <cell r="CZ254" t="str">
            <v>Femenino</v>
          </cell>
          <cell r="DA254">
            <v>0</v>
          </cell>
          <cell r="DD254">
            <v>0</v>
          </cell>
          <cell r="DN254" t="b">
            <v>0</v>
          </cell>
        </row>
        <row r="255">
          <cell r="M255">
            <v>0</v>
          </cell>
          <cell r="T255">
            <v>0</v>
          </cell>
          <cell r="AA255">
            <v>6151.53</v>
          </cell>
          <cell r="AP255">
            <v>0</v>
          </cell>
          <cell r="AQ255">
            <v>0</v>
          </cell>
          <cell r="BE255">
            <v>0</v>
          </cell>
          <cell r="BM255">
            <v>0</v>
          </cell>
          <cell r="BQ255">
            <v>0</v>
          </cell>
          <cell r="BR255">
            <v>0</v>
          </cell>
          <cell r="BS255">
            <v>0</v>
          </cell>
          <cell r="BW255">
            <v>0</v>
          </cell>
          <cell r="BZ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P255" t="str">
            <v>GEORGE</v>
          </cell>
          <cell r="CQ255" t="str">
            <v>GALICIA</v>
          </cell>
          <cell r="CR255" t="str">
            <v>MAGDIEL</v>
          </cell>
          <cell r="CU255" t="str">
            <v>ASUNTOS MIGRATORIOS</v>
          </cell>
          <cell r="CV255">
            <v>7</v>
          </cell>
          <cell r="CW255" t="str">
            <v>SECRETARIO TECNICO</v>
          </cell>
          <cell r="CZ255" t="str">
            <v>Femenino</v>
          </cell>
          <cell r="DA255">
            <v>7000</v>
          </cell>
          <cell r="DD255">
            <v>12303.06</v>
          </cell>
          <cell r="DN255" t="b">
            <v>1</v>
          </cell>
        </row>
        <row r="256">
          <cell r="CP256" t="str">
            <v>TENAHUA</v>
          </cell>
          <cell r="CQ256" t="str">
            <v>APANGO</v>
          </cell>
          <cell r="CR256" t="str">
            <v>ALEJANDRO</v>
          </cell>
          <cell r="CU256" t="str">
            <v>PERSONAL DIPUTADOS</v>
          </cell>
          <cell r="CV256">
            <v>19</v>
          </cell>
          <cell r="CW256" t="str">
            <v>SECRETARIO PARTICULAR</v>
          </cell>
          <cell r="CZ256" t="str">
            <v>Masculino</v>
          </cell>
          <cell r="DA256">
            <v>0</v>
          </cell>
          <cell r="DD256">
            <v>0</v>
          </cell>
          <cell r="DN256" t="b">
            <v>0</v>
          </cell>
        </row>
        <row r="257">
          <cell r="CP257" t="str">
            <v>ROJAS</v>
          </cell>
          <cell r="CQ257" t="str">
            <v>FUENTES</v>
          </cell>
          <cell r="CR257" t="str">
            <v>GERONIMA LOURDES</v>
          </cell>
          <cell r="CU257" t="str">
            <v>PERSONAL DIPUTADOS</v>
          </cell>
          <cell r="CV257">
            <v>19</v>
          </cell>
          <cell r="CW257" t="str">
            <v>SECRETARIO PARTICULAR</v>
          </cell>
          <cell r="CZ257" t="str">
            <v>Femenino</v>
          </cell>
          <cell r="DA257">
            <v>0</v>
          </cell>
          <cell r="DD257">
            <v>0</v>
          </cell>
          <cell r="DN257" t="b">
            <v>0</v>
          </cell>
        </row>
        <row r="258">
          <cell r="M258">
            <v>0</v>
          </cell>
          <cell r="T258">
            <v>0</v>
          </cell>
          <cell r="AA258">
            <v>8762.17</v>
          </cell>
          <cell r="AP258">
            <v>0</v>
          </cell>
          <cell r="AQ258">
            <v>0</v>
          </cell>
          <cell r="BE258">
            <v>0</v>
          </cell>
          <cell r="BM258">
            <v>0</v>
          </cell>
          <cell r="BQ258">
            <v>0</v>
          </cell>
          <cell r="BR258">
            <v>0</v>
          </cell>
          <cell r="BS258">
            <v>0</v>
          </cell>
          <cell r="BW258">
            <v>0</v>
          </cell>
          <cell r="BZ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P258" t="str">
            <v>MENDEZ</v>
          </cell>
          <cell r="CQ258" t="str">
            <v>CAPILLA</v>
          </cell>
          <cell r="CR258" t="str">
            <v>CARLOS</v>
          </cell>
          <cell r="CU258" t="str">
            <v>PERSONAL DIPUTADOS</v>
          </cell>
          <cell r="CV258">
            <v>19</v>
          </cell>
          <cell r="CW258" t="str">
            <v>SECRETARIO PARTICULAR</v>
          </cell>
          <cell r="CZ258" t="str">
            <v>Masculino</v>
          </cell>
          <cell r="DA258">
            <v>10319.74</v>
          </cell>
          <cell r="DD258">
            <v>17524.34</v>
          </cell>
          <cell r="DN258" t="b">
            <v>1</v>
          </cell>
        </row>
        <row r="259">
          <cell r="M259">
            <v>0</v>
          </cell>
          <cell r="T259">
            <v>0</v>
          </cell>
          <cell r="AA259">
            <v>1454.58</v>
          </cell>
          <cell r="AP259">
            <v>0</v>
          </cell>
          <cell r="AQ259">
            <v>0</v>
          </cell>
          <cell r="BE259">
            <v>0</v>
          </cell>
          <cell r="BM259">
            <v>0</v>
          </cell>
          <cell r="BQ259">
            <v>0</v>
          </cell>
          <cell r="BR259">
            <v>0</v>
          </cell>
          <cell r="BS259">
            <v>0</v>
          </cell>
          <cell r="BW259">
            <v>0</v>
          </cell>
          <cell r="BZ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P259" t="str">
            <v>JUAREZ</v>
          </cell>
          <cell r="CQ259" t="str">
            <v>GASCA</v>
          </cell>
          <cell r="CR259" t="str">
            <v>ALFREDO</v>
          </cell>
          <cell r="CU259" t="str">
            <v>PERSONAL DIPUTADOS</v>
          </cell>
          <cell r="CV259">
            <v>19</v>
          </cell>
          <cell r="CW259" t="str">
            <v>SECRETARIO PARTICULAR</v>
          </cell>
          <cell r="CZ259" t="str">
            <v>Masculino</v>
          </cell>
          <cell r="DA259">
            <v>1540.2</v>
          </cell>
          <cell r="DD259">
            <v>2909.16</v>
          </cell>
          <cell r="DN259" t="b">
            <v>1</v>
          </cell>
        </row>
        <row r="260">
          <cell r="M260">
            <v>0</v>
          </cell>
          <cell r="T260">
            <v>0</v>
          </cell>
          <cell r="AA260">
            <v>4543.8599999999997</v>
          </cell>
          <cell r="AP260">
            <v>0</v>
          </cell>
          <cell r="AQ260">
            <v>0</v>
          </cell>
          <cell r="BE260">
            <v>0</v>
          </cell>
          <cell r="BM260">
            <v>0</v>
          </cell>
          <cell r="BQ260">
            <v>0</v>
          </cell>
          <cell r="BR260">
            <v>0</v>
          </cell>
          <cell r="BS260">
            <v>0</v>
          </cell>
          <cell r="BW260">
            <v>0</v>
          </cell>
          <cell r="BZ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P260" t="str">
            <v>REYES</v>
          </cell>
          <cell r="CQ260" t="str">
            <v>PIEDRAS</v>
          </cell>
          <cell r="CR260" t="str">
            <v>MIGUEL ANGEL</v>
          </cell>
          <cell r="CU260" t="str">
            <v>SECRETRARIA ADMINISTRATIVA</v>
          </cell>
          <cell r="CV260">
            <v>19</v>
          </cell>
          <cell r="CW260" t="str">
            <v>SECRETARIO PARTICULAR</v>
          </cell>
          <cell r="CZ260" t="str">
            <v>Masculino</v>
          </cell>
          <cell r="DA260">
            <v>5000</v>
          </cell>
          <cell r="DD260">
            <v>9087.7199999999993</v>
          </cell>
          <cell r="DN260" t="b">
            <v>1</v>
          </cell>
        </row>
        <row r="261">
          <cell r="CP261" t="str">
            <v>LARA</v>
          </cell>
          <cell r="CQ261" t="str">
            <v>LARA</v>
          </cell>
          <cell r="CR261" t="str">
            <v>LEOPOLDO ANDRES</v>
          </cell>
          <cell r="CU261" t="str">
            <v>PERSONAL DIPUTADOS</v>
          </cell>
          <cell r="CV261">
            <v>19</v>
          </cell>
          <cell r="CW261" t="str">
            <v>SECRETARIO PARTICULAR</v>
          </cell>
          <cell r="CZ261" t="str">
            <v>Masculino</v>
          </cell>
          <cell r="DA261">
            <v>0</v>
          </cell>
          <cell r="DD261">
            <v>0</v>
          </cell>
          <cell r="DN261" t="b">
            <v>0</v>
          </cell>
        </row>
        <row r="262">
          <cell r="M262">
            <v>0</v>
          </cell>
          <cell r="T262">
            <v>0</v>
          </cell>
          <cell r="AA262">
            <v>2350.9499999999998</v>
          </cell>
          <cell r="AP262">
            <v>0</v>
          </cell>
          <cell r="AQ262">
            <v>0</v>
          </cell>
          <cell r="BE262">
            <v>0</v>
          </cell>
          <cell r="BM262">
            <v>0</v>
          </cell>
          <cell r="BQ262">
            <v>0</v>
          </cell>
          <cell r="BR262">
            <v>0</v>
          </cell>
          <cell r="BS262">
            <v>0</v>
          </cell>
          <cell r="BW262">
            <v>0</v>
          </cell>
          <cell r="BZ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P262" t="str">
            <v>PEREZ</v>
          </cell>
          <cell r="CQ262" t="str">
            <v>HERNANDEZ</v>
          </cell>
          <cell r="CR262" t="str">
            <v>GRACIELA</v>
          </cell>
          <cell r="CU262" t="str">
            <v>PERSONAL DIPUTADOS</v>
          </cell>
          <cell r="CV262">
            <v>19</v>
          </cell>
          <cell r="CW262" t="str">
            <v>SECRETARIO PARTICULAR</v>
          </cell>
          <cell r="CZ262" t="str">
            <v>Femenino</v>
          </cell>
          <cell r="DA262">
            <v>2500</v>
          </cell>
          <cell r="DD262">
            <v>4701.8999999999996</v>
          </cell>
          <cell r="DN262" t="b">
            <v>1</v>
          </cell>
        </row>
        <row r="263">
          <cell r="M263">
            <v>0</v>
          </cell>
          <cell r="T263">
            <v>0</v>
          </cell>
          <cell r="AA263">
            <v>4543.8599999999997</v>
          </cell>
          <cell r="AP263">
            <v>0</v>
          </cell>
          <cell r="AQ263">
            <v>0</v>
          </cell>
          <cell r="BE263">
            <v>0</v>
          </cell>
          <cell r="BM263">
            <v>0</v>
          </cell>
          <cell r="BQ263">
            <v>0</v>
          </cell>
          <cell r="BR263">
            <v>0</v>
          </cell>
          <cell r="BS263">
            <v>0</v>
          </cell>
          <cell r="BW263">
            <v>0</v>
          </cell>
          <cell r="BZ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P263" t="str">
            <v>SANCHEZ</v>
          </cell>
          <cell r="CQ263" t="str">
            <v>VAZQUEZ</v>
          </cell>
          <cell r="CR263" t="str">
            <v>LUIS ALBERTO</v>
          </cell>
          <cell r="CU263" t="str">
            <v>PERSONAL DIPUTADOS</v>
          </cell>
          <cell r="CV263">
            <v>19</v>
          </cell>
          <cell r="CW263" t="str">
            <v>SECRETARIO PARTICULAR</v>
          </cell>
          <cell r="CZ263" t="str">
            <v>Masculino</v>
          </cell>
          <cell r="DA263">
            <v>5000</v>
          </cell>
          <cell r="DD263">
            <v>9087.7199999999993</v>
          </cell>
          <cell r="DN263" t="b">
            <v>1</v>
          </cell>
        </row>
        <row r="264">
          <cell r="M264">
            <v>0</v>
          </cell>
          <cell r="T264">
            <v>0</v>
          </cell>
          <cell r="AA264">
            <v>7500</v>
          </cell>
          <cell r="AP264">
            <v>0</v>
          </cell>
          <cell r="AQ264">
            <v>0</v>
          </cell>
          <cell r="BE264">
            <v>0</v>
          </cell>
          <cell r="BM264">
            <v>0</v>
          </cell>
          <cell r="BQ264">
            <v>0</v>
          </cell>
          <cell r="BR264">
            <v>0</v>
          </cell>
          <cell r="BS264">
            <v>0</v>
          </cell>
          <cell r="BW264">
            <v>0</v>
          </cell>
          <cell r="BZ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P264" t="str">
            <v>PERALTA</v>
          </cell>
          <cell r="CQ264" t="str">
            <v>MERINO</v>
          </cell>
          <cell r="CR264" t="str">
            <v>ATILIO ALBERTO</v>
          </cell>
          <cell r="CU264" t="str">
            <v>PERSONAL DIPUTADOS</v>
          </cell>
          <cell r="CV264">
            <v>19</v>
          </cell>
          <cell r="CW264" t="str">
            <v>SECRETARIO PARTICULAR</v>
          </cell>
          <cell r="CZ264" t="str">
            <v>Masculino</v>
          </cell>
          <cell r="DA264">
            <v>8714.74</v>
          </cell>
          <cell r="DD264">
            <v>15000</v>
          </cell>
          <cell r="DN264" t="b">
            <v>1</v>
          </cell>
        </row>
        <row r="265">
          <cell r="M265">
            <v>0</v>
          </cell>
          <cell r="T265">
            <v>0</v>
          </cell>
          <cell r="AA265">
            <v>6151.53</v>
          </cell>
          <cell r="AP265">
            <v>0</v>
          </cell>
          <cell r="AQ265">
            <v>0</v>
          </cell>
          <cell r="BE265">
            <v>0</v>
          </cell>
          <cell r="BM265">
            <v>0</v>
          </cell>
          <cell r="BQ265">
            <v>0</v>
          </cell>
          <cell r="BR265">
            <v>0</v>
          </cell>
          <cell r="BS265">
            <v>0</v>
          </cell>
          <cell r="BW265">
            <v>0</v>
          </cell>
          <cell r="BZ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P265" t="str">
            <v>NAVA</v>
          </cell>
          <cell r="CQ265" t="str">
            <v>ACOLTZI</v>
          </cell>
          <cell r="CR265" t="str">
            <v>SEVERO</v>
          </cell>
          <cell r="CU265" t="str">
            <v>TRABAJO, COMPETITIVIDAD, SEGURIDAD SOCIA</v>
          </cell>
          <cell r="CV265">
            <v>7</v>
          </cell>
          <cell r="CW265" t="str">
            <v>SECRETARIO TECNICO</v>
          </cell>
          <cell r="CZ265" t="str">
            <v>Masculino</v>
          </cell>
          <cell r="DA265">
            <v>7000</v>
          </cell>
          <cell r="DD265">
            <v>12303.06</v>
          </cell>
          <cell r="DN265" t="b">
            <v>1</v>
          </cell>
        </row>
        <row r="266">
          <cell r="M266">
            <v>0</v>
          </cell>
          <cell r="T266">
            <v>0</v>
          </cell>
          <cell r="AA266">
            <v>2350.9499999999998</v>
          </cell>
          <cell r="AP266">
            <v>0</v>
          </cell>
          <cell r="AQ266">
            <v>0</v>
          </cell>
          <cell r="BE266">
            <v>0</v>
          </cell>
          <cell r="BM266">
            <v>0</v>
          </cell>
          <cell r="BQ266">
            <v>0</v>
          </cell>
          <cell r="BR266">
            <v>0</v>
          </cell>
          <cell r="BS266">
            <v>0</v>
          </cell>
          <cell r="BW266">
            <v>0</v>
          </cell>
          <cell r="BZ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P266" t="str">
            <v>RODRIGUEZ</v>
          </cell>
          <cell r="CQ266" t="str">
            <v>RODRIGUEZ</v>
          </cell>
          <cell r="CR266" t="str">
            <v>JOAQUIN</v>
          </cell>
          <cell r="CU266" t="str">
            <v>PERSONAL DIPUTADOS</v>
          </cell>
          <cell r="CV266">
            <v>19</v>
          </cell>
          <cell r="CW266" t="str">
            <v>SECRETARIO PARTICULAR</v>
          </cell>
          <cell r="CZ266" t="str">
            <v>Masculino</v>
          </cell>
          <cell r="DA266">
            <v>2500</v>
          </cell>
          <cell r="DD266">
            <v>4701.8999999999996</v>
          </cell>
          <cell r="DN266" t="b">
            <v>1</v>
          </cell>
        </row>
        <row r="267">
          <cell r="M267">
            <v>0</v>
          </cell>
          <cell r="T267">
            <v>0</v>
          </cell>
          <cell r="AA267">
            <v>2350.9499999999998</v>
          </cell>
          <cell r="AP267">
            <v>0</v>
          </cell>
          <cell r="AQ267">
            <v>0</v>
          </cell>
          <cell r="BE267">
            <v>0</v>
          </cell>
          <cell r="BM267">
            <v>0</v>
          </cell>
          <cell r="BQ267">
            <v>0</v>
          </cell>
          <cell r="BR267">
            <v>0</v>
          </cell>
          <cell r="BS267">
            <v>0</v>
          </cell>
          <cell r="BW267">
            <v>0</v>
          </cell>
          <cell r="BZ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P267" t="str">
            <v>TAMAYO</v>
          </cell>
          <cell r="CQ267" t="str">
            <v>CHAMORRO</v>
          </cell>
          <cell r="CR267" t="str">
            <v>MARIA GERTRUDIS</v>
          </cell>
          <cell r="CU267" t="str">
            <v>PERSONAL DIPUTADOS</v>
          </cell>
          <cell r="CV267">
            <v>19</v>
          </cell>
          <cell r="CW267" t="str">
            <v>SECRETARIO PARTICULAR</v>
          </cell>
          <cell r="CZ267" t="str">
            <v>Femenino</v>
          </cell>
          <cell r="DA267">
            <v>2500</v>
          </cell>
          <cell r="DD267">
            <v>4701.8999999999996</v>
          </cell>
          <cell r="DN267" t="b">
            <v>1</v>
          </cell>
        </row>
        <row r="268">
          <cell r="M268">
            <v>0</v>
          </cell>
          <cell r="T268">
            <v>0</v>
          </cell>
          <cell r="AA268">
            <v>6151.53</v>
          </cell>
          <cell r="AP268">
            <v>0</v>
          </cell>
          <cell r="AQ268">
            <v>0</v>
          </cell>
          <cell r="BE268">
            <v>0</v>
          </cell>
          <cell r="BM268">
            <v>0</v>
          </cell>
          <cell r="BQ268">
            <v>0</v>
          </cell>
          <cell r="BR268">
            <v>0</v>
          </cell>
          <cell r="BS268">
            <v>0</v>
          </cell>
          <cell r="BW268">
            <v>0</v>
          </cell>
          <cell r="BZ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P268" t="str">
            <v>ISLAS</v>
          </cell>
          <cell r="CQ268" t="str">
            <v>ARMENTA</v>
          </cell>
          <cell r="CR268" t="str">
            <v>IGNACIO</v>
          </cell>
          <cell r="CU268" t="str">
            <v>SALUD</v>
          </cell>
          <cell r="CV268">
            <v>7</v>
          </cell>
          <cell r="CW268" t="str">
            <v>SECRETARIO TECNICO</v>
          </cell>
          <cell r="CZ268" t="str">
            <v>Masculino</v>
          </cell>
          <cell r="DA268">
            <v>7000</v>
          </cell>
          <cell r="DD268">
            <v>12303.06</v>
          </cell>
          <cell r="DN268" t="b">
            <v>1</v>
          </cell>
        </row>
        <row r="269">
          <cell r="M269">
            <v>0</v>
          </cell>
          <cell r="T269">
            <v>0</v>
          </cell>
          <cell r="AA269">
            <v>5352.97</v>
          </cell>
          <cell r="AP269">
            <v>0</v>
          </cell>
          <cell r="AQ269">
            <v>0</v>
          </cell>
          <cell r="BE269">
            <v>0</v>
          </cell>
          <cell r="BM269">
            <v>520</v>
          </cell>
          <cell r="BQ269">
            <v>0</v>
          </cell>
          <cell r="BR269">
            <v>0</v>
          </cell>
          <cell r="BS269">
            <v>2971.2</v>
          </cell>
          <cell r="BW269">
            <v>699.58</v>
          </cell>
          <cell r="BZ269">
            <v>2271.62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P269" t="str">
            <v>HUERTA</v>
          </cell>
          <cell r="CQ269" t="str">
            <v>MARTINEZ</v>
          </cell>
          <cell r="CR269" t="str">
            <v>PAMELA</v>
          </cell>
          <cell r="CU269" t="str">
            <v>BASE DIPUTADOS</v>
          </cell>
          <cell r="CV269">
            <v>11</v>
          </cell>
          <cell r="CW269" t="str">
            <v>BASE NIVEL 5</v>
          </cell>
          <cell r="CZ269" t="str">
            <v>Femenino</v>
          </cell>
          <cell r="DA269">
            <v>6234.26</v>
          </cell>
          <cell r="DD269">
            <v>9805.94</v>
          </cell>
          <cell r="DN269" t="b">
            <v>1</v>
          </cell>
        </row>
        <row r="270">
          <cell r="M270">
            <v>0</v>
          </cell>
          <cell r="T270">
            <v>0</v>
          </cell>
          <cell r="AA270">
            <v>5352.97</v>
          </cell>
          <cell r="AP270">
            <v>0</v>
          </cell>
          <cell r="AQ270">
            <v>0</v>
          </cell>
          <cell r="BE270">
            <v>0</v>
          </cell>
          <cell r="BM270">
            <v>520</v>
          </cell>
          <cell r="BQ270">
            <v>0</v>
          </cell>
          <cell r="BR270">
            <v>0</v>
          </cell>
          <cell r="BS270">
            <v>2971.2</v>
          </cell>
          <cell r="BW270">
            <v>699.58</v>
          </cell>
          <cell r="BZ270">
            <v>2271.62</v>
          </cell>
          <cell r="CP270" t="str">
            <v>SALAS</v>
          </cell>
          <cell r="CQ270" t="str">
            <v>VASQUEZ</v>
          </cell>
          <cell r="CR270" t="str">
            <v>ARELI</v>
          </cell>
          <cell r="CU270" t="str">
            <v>INSTITUTO DE ESTUDIOS LEGISLATIVOS</v>
          </cell>
          <cell r="CV270">
            <v>11</v>
          </cell>
          <cell r="CW270" t="str">
            <v>BASE NIVEL 5</v>
          </cell>
          <cell r="CZ270" t="str">
            <v>Femenino</v>
          </cell>
          <cell r="DA270">
            <v>6234.26</v>
          </cell>
          <cell r="DD270">
            <v>9805.94</v>
          </cell>
          <cell r="DN270" t="b">
            <v>1</v>
          </cell>
        </row>
        <row r="271">
          <cell r="AP271">
            <v>0</v>
          </cell>
          <cell r="AQ271">
            <v>0</v>
          </cell>
          <cell r="BE271">
            <v>0</v>
          </cell>
          <cell r="BM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P271" t="str">
            <v>MOLINA</v>
          </cell>
          <cell r="CQ271" t="str">
            <v>PADILLA</v>
          </cell>
          <cell r="CR271" t="str">
            <v>FELIPE</v>
          </cell>
          <cell r="CU271" t="str">
            <v>PERSONAL DIPUTADOS</v>
          </cell>
          <cell r="CV271">
            <v>19</v>
          </cell>
          <cell r="CW271" t="str">
            <v>SECRETARIO PARTICULAR</v>
          </cell>
          <cell r="CZ271" t="str">
            <v>Masculino</v>
          </cell>
          <cell r="DA271">
            <v>0</v>
          </cell>
          <cell r="DD271">
            <v>0</v>
          </cell>
          <cell r="DN271" t="b">
            <v>1</v>
          </cell>
        </row>
        <row r="272">
          <cell r="M272">
            <v>0</v>
          </cell>
          <cell r="T272">
            <v>0</v>
          </cell>
          <cell r="AA272">
            <v>29923.05</v>
          </cell>
          <cell r="AP272">
            <v>0</v>
          </cell>
          <cell r="AQ272">
            <v>0</v>
          </cell>
          <cell r="BE272">
            <v>0</v>
          </cell>
          <cell r="BM272">
            <v>0</v>
          </cell>
          <cell r="BQ272">
            <v>19868.490000000002</v>
          </cell>
          <cell r="BR272">
            <v>27184.93</v>
          </cell>
          <cell r="BS272">
            <v>16310.96</v>
          </cell>
          <cell r="CP272" t="str">
            <v>DOMINGUEZ</v>
          </cell>
          <cell r="CQ272" t="str">
            <v>MORALES</v>
          </cell>
          <cell r="CR272" t="str">
            <v>MELECIO</v>
          </cell>
          <cell r="CU272" t="str">
            <v>SECRETARIA PARLAMENTARIA</v>
          </cell>
          <cell r="CV272">
            <v>3</v>
          </cell>
          <cell r="CW272" t="str">
            <v>SECRETARIO PARLAMENTARIO</v>
          </cell>
          <cell r="CZ272" t="str">
            <v>Masculino</v>
          </cell>
          <cell r="DA272">
            <v>0</v>
          </cell>
          <cell r="DD272">
            <v>0</v>
          </cell>
          <cell r="DN272" t="b">
            <v>1</v>
          </cell>
        </row>
        <row r="273">
          <cell r="M273">
            <v>0</v>
          </cell>
          <cell r="T273">
            <v>0</v>
          </cell>
          <cell r="AA273">
            <v>14292.32</v>
          </cell>
          <cell r="AP273">
            <v>0</v>
          </cell>
          <cell r="AQ273">
            <v>0</v>
          </cell>
          <cell r="BE273">
            <v>0</v>
          </cell>
          <cell r="BM273">
            <v>0</v>
          </cell>
          <cell r="BQ273">
            <v>0</v>
          </cell>
          <cell r="BR273">
            <v>0</v>
          </cell>
          <cell r="BS273">
            <v>0</v>
          </cell>
          <cell r="BW273">
            <v>0</v>
          </cell>
          <cell r="BZ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P273" t="str">
            <v>RODRIGUEZ</v>
          </cell>
          <cell r="CQ273" t="str">
            <v>SILVA</v>
          </cell>
          <cell r="CR273" t="str">
            <v>DAVID</v>
          </cell>
          <cell r="CU273" t="str">
            <v>PRENSA Y RELACIONES PUBLICAS</v>
          </cell>
          <cell r="CV273">
            <v>5</v>
          </cell>
          <cell r="CW273" t="str">
            <v>DIRECTOR DE COMUNICACION</v>
          </cell>
          <cell r="CZ273" t="str">
            <v>Masculino</v>
          </cell>
          <cell r="DA273">
            <v>17500</v>
          </cell>
          <cell r="DD273">
            <v>28584.639999999999</v>
          </cell>
          <cell r="DN273" t="b">
            <v>1</v>
          </cell>
        </row>
        <row r="274">
          <cell r="M274">
            <v>0</v>
          </cell>
          <cell r="T274">
            <v>0</v>
          </cell>
          <cell r="AA274">
            <v>5000</v>
          </cell>
          <cell r="AP274">
            <v>0</v>
          </cell>
          <cell r="AQ274">
            <v>0</v>
          </cell>
          <cell r="BE274">
            <v>0</v>
          </cell>
          <cell r="BM274">
            <v>0</v>
          </cell>
          <cell r="BQ274">
            <v>0</v>
          </cell>
          <cell r="BR274">
            <v>0</v>
          </cell>
          <cell r="BS274">
            <v>0</v>
          </cell>
          <cell r="BW274">
            <v>0</v>
          </cell>
          <cell r="BZ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P274" t="str">
            <v>GARCIA</v>
          </cell>
          <cell r="CQ274" t="str">
            <v>PALAFOX</v>
          </cell>
          <cell r="CR274" t="str">
            <v>ANA MARIA</v>
          </cell>
          <cell r="CU274" t="str">
            <v>SECRETRARIA ADMINISTRATIVA</v>
          </cell>
          <cell r="CV274">
            <v>19</v>
          </cell>
          <cell r="CW274" t="str">
            <v>SECRETARIO PARTICULAR</v>
          </cell>
          <cell r="CZ274" t="str">
            <v>Femenino</v>
          </cell>
          <cell r="DA274">
            <v>5555.37</v>
          </cell>
          <cell r="DD274">
            <v>10000</v>
          </cell>
          <cell r="DN274" t="b">
            <v>1</v>
          </cell>
        </row>
        <row r="275">
          <cell r="M275">
            <v>0</v>
          </cell>
          <cell r="T275">
            <v>0</v>
          </cell>
          <cell r="AA275">
            <v>5000</v>
          </cell>
          <cell r="AP275">
            <v>0</v>
          </cell>
          <cell r="AQ275">
            <v>0</v>
          </cell>
          <cell r="BE275">
            <v>0</v>
          </cell>
          <cell r="BM275">
            <v>0</v>
          </cell>
          <cell r="BQ275">
            <v>0</v>
          </cell>
          <cell r="BR275">
            <v>0</v>
          </cell>
          <cell r="BS275">
            <v>0</v>
          </cell>
          <cell r="BW275">
            <v>0</v>
          </cell>
          <cell r="BZ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P275" t="str">
            <v>GONZALEZ</v>
          </cell>
          <cell r="CQ275" t="str">
            <v>VILLEGAS</v>
          </cell>
          <cell r="CR275" t="str">
            <v>JULIO CESAR</v>
          </cell>
          <cell r="CU275" t="str">
            <v>RECURSOS HUMANOS</v>
          </cell>
          <cell r="CV275">
            <v>19</v>
          </cell>
          <cell r="CW275" t="str">
            <v>SECRETARIO PARTICULAR</v>
          </cell>
          <cell r="CZ275" t="str">
            <v>Masculino</v>
          </cell>
          <cell r="DA275">
            <v>5555.37</v>
          </cell>
          <cell r="DD275">
            <v>10000</v>
          </cell>
          <cell r="DN275" t="b">
            <v>1</v>
          </cell>
        </row>
        <row r="276">
          <cell r="M276">
            <v>0</v>
          </cell>
          <cell r="T276">
            <v>0</v>
          </cell>
          <cell r="AA276">
            <v>4543.8599999999997</v>
          </cell>
          <cell r="AP276">
            <v>0</v>
          </cell>
          <cell r="AQ276">
            <v>0</v>
          </cell>
          <cell r="BE276">
            <v>0</v>
          </cell>
          <cell r="BM276">
            <v>0</v>
          </cell>
          <cell r="BQ276">
            <v>0</v>
          </cell>
          <cell r="BR276">
            <v>0</v>
          </cell>
          <cell r="BS276">
            <v>0</v>
          </cell>
          <cell r="BW276">
            <v>0</v>
          </cell>
          <cell r="BZ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P276" t="str">
            <v>RAMIREZ</v>
          </cell>
          <cell r="CQ276" t="str">
            <v>REYES</v>
          </cell>
          <cell r="CR276" t="str">
            <v>MARIA DE LOS ANGELES</v>
          </cell>
          <cell r="CU276" t="str">
            <v>PERSONAL DIPUTADOS</v>
          </cell>
          <cell r="CV276">
            <v>20</v>
          </cell>
          <cell r="CW276" t="str">
            <v>ASESOR</v>
          </cell>
          <cell r="CZ276" t="str">
            <v>Femenino</v>
          </cell>
          <cell r="DA276">
            <v>5000</v>
          </cell>
          <cell r="DD276">
            <v>9087.7199999999993</v>
          </cell>
          <cell r="DN276" t="b">
            <v>1</v>
          </cell>
        </row>
        <row r="277">
          <cell r="M277">
            <v>0</v>
          </cell>
          <cell r="T277">
            <v>0</v>
          </cell>
          <cell r="AA277">
            <v>3799.15</v>
          </cell>
          <cell r="AP277">
            <v>0</v>
          </cell>
          <cell r="AQ277">
            <v>0</v>
          </cell>
          <cell r="BE277">
            <v>0</v>
          </cell>
          <cell r="BM277">
            <v>0</v>
          </cell>
          <cell r="BQ277">
            <v>0</v>
          </cell>
          <cell r="BR277">
            <v>0</v>
          </cell>
          <cell r="BS277">
            <v>0</v>
          </cell>
          <cell r="BW277">
            <v>0</v>
          </cell>
          <cell r="BZ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P277" t="str">
            <v>SEGURA</v>
          </cell>
          <cell r="CQ277" t="str">
            <v>PAYAN</v>
          </cell>
          <cell r="CR277" t="str">
            <v>EDITH ALEJANDRA</v>
          </cell>
          <cell r="CU277" t="str">
            <v>COMISION DE FINANZAS Y FISCALIZACIÓN</v>
          </cell>
          <cell r="CV277">
            <v>19</v>
          </cell>
          <cell r="CW277" t="str">
            <v>SECRETARIO PARTICULAR</v>
          </cell>
          <cell r="CZ277" t="str">
            <v>Femenino</v>
          </cell>
          <cell r="DA277">
            <v>4125</v>
          </cell>
          <cell r="DD277">
            <v>7598.3</v>
          </cell>
          <cell r="DN277" t="b">
            <v>1</v>
          </cell>
        </row>
        <row r="278">
          <cell r="M278">
            <v>0</v>
          </cell>
          <cell r="T278">
            <v>0</v>
          </cell>
          <cell r="AA278">
            <v>6151.53</v>
          </cell>
          <cell r="AP278">
            <v>0</v>
          </cell>
          <cell r="AQ278">
            <v>0</v>
          </cell>
          <cell r="BE278">
            <v>0</v>
          </cell>
          <cell r="BM278">
            <v>0</v>
          </cell>
          <cell r="BQ278">
            <v>0</v>
          </cell>
          <cell r="BR278">
            <v>0</v>
          </cell>
          <cell r="BS278">
            <v>0</v>
          </cell>
          <cell r="BW278">
            <v>0</v>
          </cell>
          <cell r="BZ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P278" t="str">
            <v>TLILAYATZI</v>
          </cell>
          <cell r="CQ278" t="str">
            <v>MENDIETA</v>
          </cell>
          <cell r="CR278" t="str">
            <v>SAULO</v>
          </cell>
          <cell r="CU278" t="str">
            <v>COMITÉ DE TRANSPARENCIA</v>
          </cell>
          <cell r="CV278">
            <v>7</v>
          </cell>
          <cell r="CW278" t="str">
            <v>SECRETARIO TECNICO</v>
          </cell>
          <cell r="CZ278" t="str">
            <v>Masculino</v>
          </cell>
          <cell r="DA278">
            <v>7000</v>
          </cell>
          <cell r="DD278">
            <v>12303.06</v>
          </cell>
          <cell r="DN278" t="b">
            <v>1</v>
          </cell>
        </row>
        <row r="279">
          <cell r="M279">
            <v>0</v>
          </cell>
          <cell r="T279">
            <v>0</v>
          </cell>
          <cell r="AA279">
            <v>10590.51</v>
          </cell>
          <cell r="AP279">
            <v>0</v>
          </cell>
          <cell r="AQ279">
            <v>0</v>
          </cell>
          <cell r="BE279">
            <v>23631.55</v>
          </cell>
          <cell r="BM279">
            <v>0</v>
          </cell>
          <cell r="BQ279">
            <v>0</v>
          </cell>
          <cell r="BR279">
            <v>16888.12</v>
          </cell>
          <cell r="BS279">
            <v>0</v>
          </cell>
          <cell r="BW279">
            <v>2760.38</v>
          </cell>
          <cell r="BZ279">
            <v>14127.74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P279" t="str">
            <v>CALVILLO</v>
          </cell>
          <cell r="CQ279" t="str">
            <v>PEREZ</v>
          </cell>
          <cell r="CR279" t="str">
            <v>FRANCISCO</v>
          </cell>
          <cell r="CU279" t="str">
            <v>RECURSOS HUMANOS</v>
          </cell>
          <cell r="CV279">
            <v>17</v>
          </cell>
          <cell r="CW279" t="str">
            <v>JEFE DE ÁREA</v>
          </cell>
          <cell r="CZ279" t="str">
            <v>Masculino</v>
          </cell>
          <cell r="DA279">
            <v>12659.76</v>
          </cell>
          <cell r="DN279" t="b">
            <v>1</v>
          </cell>
        </row>
        <row r="280">
          <cell r="M280">
            <v>0</v>
          </cell>
          <cell r="T280">
            <v>0</v>
          </cell>
          <cell r="AA280">
            <v>7331.13</v>
          </cell>
          <cell r="AP280">
            <v>0</v>
          </cell>
          <cell r="AQ280">
            <v>0</v>
          </cell>
          <cell r="BE280">
            <v>0</v>
          </cell>
          <cell r="BM280">
            <v>0</v>
          </cell>
          <cell r="BQ280">
            <v>0</v>
          </cell>
          <cell r="BR280">
            <v>0</v>
          </cell>
          <cell r="BS280">
            <v>0</v>
          </cell>
          <cell r="BW280">
            <v>0</v>
          </cell>
          <cell r="BZ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P280" t="str">
            <v>ANGULO</v>
          </cell>
          <cell r="CQ280" t="str">
            <v>HERNANDEZ</v>
          </cell>
          <cell r="CR280" t="str">
            <v>PATRICIA</v>
          </cell>
          <cell r="CU280" t="str">
            <v>INSTITUTO DE ESTUDIOS LEGISLATIVOS</v>
          </cell>
          <cell r="CV280">
            <v>19</v>
          </cell>
          <cell r="CW280" t="str">
            <v>SECRETARIO PARTICULAR</v>
          </cell>
          <cell r="CZ280" t="str">
            <v>Femenino</v>
          </cell>
          <cell r="DA280">
            <v>8500</v>
          </cell>
          <cell r="DD280">
            <v>14662.26</v>
          </cell>
          <cell r="DN280" t="b">
            <v>1</v>
          </cell>
        </row>
        <row r="281">
          <cell r="M281">
            <v>0</v>
          </cell>
          <cell r="T281">
            <v>0</v>
          </cell>
          <cell r="AA281">
            <v>2350.9499999999998</v>
          </cell>
          <cell r="AP281">
            <v>0</v>
          </cell>
          <cell r="AQ281">
            <v>0</v>
          </cell>
          <cell r="BE281">
            <v>0</v>
          </cell>
          <cell r="BM281">
            <v>0</v>
          </cell>
          <cell r="BQ281">
            <v>0</v>
          </cell>
          <cell r="BR281">
            <v>0</v>
          </cell>
          <cell r="BS281">
            <v>0</v>
          </cell>
          <cell r="BW281">
            <v>0</v>
          </cell>
          <cell r="BZ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P281" t="str">
            <v>SANCHEZ</v>
          </cell>
          <cell r="CQ281" t="str">
            <v>LOPEZ</v>
          </cell>
          <cell r="CR281" t="str">
            <v>BLANCA KARINA</v>
          </cell>
          <cell r="CU281" t="str">
            <v>INSTITUTO DE ESTUDIOS LEGISLATIVOS</v>
          </cell>
          <cell r="CV281">
            <v>19</v>
          </cell>
          <cell r="CW281" t="str">
            <v>SECRETARIO PARTICULAR</v>
          </cell>
          <cell r="CZ281" t="str">
            <v>Femenino</v>
          </cell>
          <cell r="DA281">
            <v>2500</v>
          </cell>
          <cell r="DD281">
            <v>4701.8999999999996</v>
          </cell>
          <cell r="DN281" t="b">
            <v>1</v>
          </cell>
        </row>
        <row r="282">
          <cell r="M282">
            <v>0</v>
          </cell>
          <cell r="T282">
            <v>0</v>
          </cell>
          <cell r="AA282">
            <v>2796.55</v>
          </cell>
          <cell r="AP282">
            <v>0</v>
          </cell>
          <cell r="AQ282">
            <v>0</v>
          </cell>
          <cell r="BE282">
            <v>0</v>
          </cell>
          <cell r="BM282">
            <v>0</v>
          </cell>
          <cell r="BQ282">
            <v>0</v>
          </cell>
          <cell r="BR282">
            <v>0</v>
          </cell>
          <cell r="BS282">
            <v>0</v>
          </cell>
          <cell r="BW282">
            <v>0</v>
          </cell>
          <cell r="BZ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P282" t="str">
            <v>MORALES</v>
          </cell>
          <cell r="CQ282" t="str">
            <v>SANTACRUZ</v>
          </cell>
          <cell r="CR282" t="str">
            <v>GERARDO</v>
          </cell>
          <cell r="CU282" t="str">
            <v>INSTITUTO DE ESTUDIOS LEGISLATIVOS</v>
          </cell>
          <cell r="CV282">
            <v>19</v>
          </cell>
          <cell r="CW282" t="str">
            <v>SECRETARIO PARTICULAR</v>
          </cell>
          <cell r="CZ282" t="str">
            <v>Masculino</v>
          </cell>
          <cell r="DA282">
            <v>3000</v>
          </cell>
          <cell r="DD282">
            <v>5593.1</v>
          </cell>
          <cell r="DN282" t="b">
            <v>1</v>
          </cell>
        </row>
        <row r="283">
          <cell r="M283">
            <v>0</v>
          </cell>
          <cell r="T283">
            <v>0</v>
          </cell>
          <cell r="AA283">
            <v>4543.8599999999997</v>
          </cell>
          <cell r="AP283">
            <v>0</v>
          </cell>
          <cell r="AQ283">
            <v>0</v>
          </cell>
          <cell r="BE283">
            <v>0</v>
          </cell>
          <cell r="BM283">
            <v>0</v>
          </cell>
          <cell r="BQ283">
            <v>0</v>
          </cell>
          <cell r="BR283">
            <v>0</v>
          </cell>
          <cell r="BS283">
            <v>0</v>
          </cell>
          <cell r="BW283">
            <v>0</v>
          </cell>
          <cell r="BZ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P283" t="str">
            <v>GONZALEZ</v>
          </cell>
          <cell r="CQ283" t="str">
            <v>LEAL</v>
          </cell>
          <cell r="CR283" t="str">
            <v>VICTORIA</v>
          </cell>
          <cell r="CU283" t="str">
            <v>INSTITUTO DE ESTUDIOS LEGISLATIVOS</v>
          </cell>
          <cell r="CV283">
            <v>19</v>
          </cell>
          <cell r="CW283" t="str">
            <v>SECRETARIO PARTICULAR</v>
          </cell>
          <cell r="CZ283" t="str">
            <v>Femenino</v>
          </cell>
          <cell r="DA283">
            <v>5000</v>
          </cell>
          <cell r="DD283">
            <v>9087.7199999999993</v>
          </cell>
          <cell r="DN283" t="b">
            <v>1</v>
          </cell>
        </row>
        <row r="284">
          <cell r="M284">
            <v>0</v>
          </cell>
          <cell r="T284">
            <v>0</v>
          </cell>
          <cell r="AA284">
            <v>3242.15</v>
          </cell>
          <cell r="AP284">
            <v>0</v>
          </cell>
          <cell r="AQ284">
            <v>0</v>
          </cell>
          <cell r="BE284">
            <v>0</v>
          </cell>
          <cell r="BM284">
            <v>0</v>
          </cell>
          <cell r="BQ284">
            <v>0</v>
          </cell>
          <cell r="BR284">
            <v>0</v>
          </cell>
          <cell r="BS284">
            <v>0</v>
          </cell>
          <cell r="BW284">
            <v>0</v>
          </cell>
          <cell r="BZ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P284" t="str">
            <v>JUAREZ</v>
          </cell>
          <cell r="CQ284" t="str">
            <v>FLORES</v>
          </cell>
          <cell r="CR284" t="str">
            <v>MARLY</v>
          </cell>
          <cell r="CU284" t="str">
            <v>INSTITUTO DE ESTUDIOS LEGISLATIVOS</v>
          </cell>
          <cell r="CV284">
            <v>19</v>
          </cell>
          <cell r="CW284" t="str">
            <v>SECRETARIO PARTICULAR</v>
          </cell>
          <cell r="CZ284" t="str">
            <v>Femenino</v>
          </cell>
          <cell r="DA284">
            <v>3500</v>
          </cell>
          <cell r="DD284">
            <v>6484.3</v>
          </cell>
          <cell r="DN284" t="b">
            <v>1</v>
          </cell>
        </row>
        <row r="285">
          <cell r="M285">
            <v>0</v>
          </cell>
          <cell r="T285">
            <v>0</v>
          </cell>
          <cell r="AA285">
            <v>6151.53</v>
          </cell>
          <cell r="AP285">
            <v>0</v>
          </cell>
          <cell r="AQ285">
            <v>0</v>
          </cell>
          <cell r="BE285">
            <v>0</v>
          </cell>
          <cell r="BM285">
            <v>0</v>
          </cell>
          <cell r="BQ285">
            <v>0</v>
          </cell>
          <cell r="BR285">
            <v>0</v>
          </cell>
          <cell r="BS285">
            <v>0</v>
          </cell>
          <cell r="BW285">
            <v>0</v>
          </cell>
          <cell r="BZ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P285" t="str">
            <v>RAMIREZ</v>
          </cell>
          <cell r="CQ285" t="str">
            <v>MONTIEL</v>
          </cell>
          <cell r="CR285" t="str">
            <v>EDMUNDO</v>
          </cell>
          <cell r="CU285" t="str">
            <v>DESARROLLO HUMANO Y SOCIAL</v>
          </cell>
          <cell r="CV285">
            <v>7</v>
          </cell>
          <cell r="CW285" t="str">
            <v>SECRETARIO TECNICO</v>
          </cell>
          <cell r="CZ285" t="str">
            <v>Masculino</v>
          </cell>
          <cell r="DA285">
            <v>7000</v>
          </cell>
          <cell r="DD285">
            <v>12303.06</v>
          </cell>
          <cell r="DN285" t="b">
            <v>1</v>
          </cell>
        </row>
        <row r="286">
          <cell r="M286">
            <v>0</v>
          </cell>
          <cell r="T286">
            <v>0</v>
          </cell>
          <cell r="AA286">
            <v>4543.8599999999997</v>
          </cell>
          <cell r="AP286">
            <v>0</v>
          </cell>
          <cell r="AQ286">
            <v>0</v>
          </cell>
          <cell r="BE286">
            <v>0</v>
          </cell>
          <cell r="BM286">
            <v>0</v>
          </cell>
          <cell r="BQ286">
            <v>0</v>
          </cell>
          <cell r="BR286">
            <v>0</v>
          </cell>
          <cell r="BS286">
            <v>0</v>
          </cell>
          <cell r="BW286">
            <v>0</v>
          </cell>
          <cell r="BZ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P286" t="str">
            <v>HERNANDEZ</v>
          </cell>
          <cell r="CQ286" t="str">
            <v>FRANCO</v>
          </cell>
          <cell r="CR286" t="str">
            <v>ELIZABETH</v>
          </cell>
          <cell r="CU286" t="str">
            <v>PERSONAL DIPUTADOS</v>
          </cell>
          <cell r="CV286">
            <v>19</v>
          </cell>
          <cell r="CW286" t="str">
            <v>SECRETARIO PARTICULAR</v>
          </cell>
          <cell r="CZ286" t="str">
            <v>Femenino</v>
          </cell>
          <cell r="DA286">
            <v>5000</v>
          </cell>
          <cell r="DD286">
            <v>9087.7199999999993</v>
          </cell>
          <cell r="DN286" t="b">
            <v>1</v>
          </cell>
        </row>
        <row r="287">
          <cell r="M287">
            <v>0</v>
          </cell>
          <cell r="T287">
            <v>0</v>
          </cell>
          <cell r="AA287">
            <v>4543.8599999999997</v>
          </cell>
          <cell r="AP287">
            <v>0</v>
          </cell>
          <cell r="AQ287">
            <v>0</v>
          </cell>
          <cell r="BE287">
            <v>0</v>
          </cell>
          <cell r="BM287">
            <v>0</v>
          </cell>
          <cell r="BQ287">
            <v>0</v>
          </cell>
          <cell r="BR287">
            <v>0</v>
          </cell>
          <cell r="BS287">
            <v>0</v>
          </cell>
          <cell r="BW287">
            <v>0</v>
          </cell>
          <cell r="BZ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P287" t="str">
            <v>ESPINOZA</v>
          </cell>
          <cell r="CQ287" t="str">
            <v>CUEVAS</v>
          </cell>
          <cell r="CR287" t="str">
            <v>MARIA GUADALUPE</v>
          </cell>
          <cell r="CU287" t="str">
            <v>PERSONAL DIPUTADOS</v>
          </cell>
          <cell r="CV287">
            <v>19</v>
          </cell>
          <cell r="CW287" t="str">
            <v>SECRETARIO PARTICULAR</v>
          </cell>
          <cell r="CZ287" t="str">
            <v>Femenino</v>
          </cell>
          <cell r="DA287">
            <v>5000</v>
          </cell>
          <cell r="DD287">
            <v>9087.7199999999993</v>
          </cell>
          <cell r="DN287" t="b">
            <v>1</v>
          </cell>
        </row>
        <row r="288">
          <cell r="M288">
            <v>0</v>
          </cell>
          <cell r="T288">
            <v>0</v>
          </cell>
          <cell r="AA288">
            <v>6151.53</v>
          </cell>
          <cell r="AP288">
            <v>0</v>
          </cell>
          <cell r="AQ288">
            <v>0</v>
          </cell>
          <cell r="BE288">
            <v>0</v>
          </cell>
          <cell r="BM288">
            <v>0</v>
          </cell>
          <cell r="BQ288">
            <v>0</v>
          </cell>
          <cell r="BR288">
            <v>0</v>
          </cell>
          <cell r="BS288">
            <v>0</v>
          </cell>
          <cell r="BW288">
            <v>0</v>
          </cell>
          <cell r="BZ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P288" t="str">
            <v>HERNANDEZ</v>
          </cell>
          <cell r="CQ288" t="str">
            <v>MORALES</v>
          </cell>
          <cell r="CR288" t="str">
            <v>JOSE MANUEL</v>
          </cell>
          <cell r="CU288" t="str">
            <v>INSTRUCTORA DE JUICIO POLITICO, DECLARAC</v>
          </cell>
          <cell r="CV288">
            <v>7</v>
          </cell>
          <cell r="CW288" t="str">
            <v>SECRETARIO TECNICO</v>
          </cell>
          <cell r="CZ288" t="str">
            <v>Masculino</v>
          </cell>
          <cell r="DA288">
            <v>7000</v>
          </cell>
          <cell r="DD288">
            <v>12303.06</v>
          </cell>
          <cell r="DN288" t="b">
            <v>1</v>
          </cell>
        </row>
        <row r="289">
          <cell r="M289">
            <v>0</v>
          </cell>
          <cell r="T289">
            <v>0</v>
          </cell>
          <cell r="AA289">
            <v>4543.8599999999997</v>
          </cell>
          <cell r="AP289">
            <v>0</v>
          </cell>
          <cell r="AQ289">
            <v>0</v>
          </cell>
          <cell r="BE289">
            <v>0</v>
          </cell>
          <cell r="BM289">
            <v>0</v>
          </cell>
          <cell r="BQ289">
            <v>0</v>
          </cell>
          <cell r="BR289">
            <v>0</v>
          </cell>
          <cell r="BS289">
            <v>0</v>
          </cell>
          <cell r="BW289">
            <v>0</v>
          </cell>
          <cell r="BZ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P289" t="str">
            <v>HERNANDEZ</v>
          </cell>
          <cell r="CQ289" t="str">
            <v>LEON</v>
          </cell>
          <cell r="CR289" t="str">
            <v>KARINA</v>
          </cell>
          <cell r="CU289" t="str">
            <v>DIRECCION JURIDICA</v>
          </cell>
          <cell r="CV289">
            <v>19</v>
          </cell>
          <cell r="CW289" t="str">
            <v>SECRETARIO PARTICULAR</v>
          </cell>
          <cell r="CZ289" t="str">
            <v>Femenino</v>
          </cell>
          <cell r="DA289">
            <v>5000</v>
          </cell>
          <cell r="DD289">
            <v>9087.7199999999993</v>
          </cell>
          <cell r="DN289" t="b">
            <v>1</v>
          </cell>
        </row>
        <row r="290">
          <cell r="M290">
            <v>0</v>
          </cell>
          <cell r="T290">
            <v>0</v>
          </cell>
          <cell r="AA290">
            <v>3687.75</v>
          </cell>
          <cell r="AP290">
            <v>0</v>
          </cell>
          <cell r="AQ290">
            <v>0</v>
          </cell>
          <cell r="BE290">
            <v>0</v>
          </cell>
          <cell r="BM290">
            <v>0</v>
          </cell>
          <cell r="BQ290">
            <v>0</v>
          </cell>
          <cell r="BR290">
            <v>0</v>
          </cell>
          <cell r="BS290">
            <v>0</v>
          </cell>
          <cell r="BW290">
            <v>0</v>
          </cell>
          <cell r="BZ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P290" t="str">
            <v>MUÑOZ</v>
          </cell>
          <cell r="CQ290" t="str">
            <v>TORRES</v>
          </cell>
          <cell r="CR290" t="str">
            <v>OMAR</v>
          </cell>
          <cell r="CU290" t="str">
            <v>PERSONAL DIPUTADOS</v>
          </cell>
          <cell r="CV290">
            <v>19</v>
          </cell>
          <cell r="CW290" t="str">
            <v>SECRETARIO PARTICULAR</v>
          </cell>
          <cell r="CZ290" t="str">
            <v>Masculino</v>
          </cell>
          <cell r="DA290">
            <v>4000</v>
          </cell>
          <cell r="DD290">
            <v>7375.5</v>
          </cell>
          <cell r="DN290" t="b">
            <v>1</v>
          </cell>
        </row>
        <row r="291">
          <cell r="M291">
            <v>0</v>
          </cell>
          <cell r="T291">
            <v>0</v>
          </cell>
          <cell r="AA291">
            <v>14551.31</v>
          </cell>
          <cell r="AP291">
            <v>0</v>
          </cell>
          <cell r="AQ291">
            <v>0</v>
          </cell>
          <cell r="BE291">
            <v>0</v>
          </cell>
          <cell r="BM291">
            <v>0</v>
          </cell>
          <cell r="BQ291">
            <v>0</v>
          </cell>
          <cell r="BR291">
            <v>0</v>
          </cell>
          <cell r="BS291">
            <v>0</v>
          </cell>
          <cell r="BW291">
            <v>0</v>
          </cell>
          <cell r="BZ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P291" t="str">
            <v>RODRIGUEZ</v>
          </cell>
          <cell r="CQ291" t="str">
            <v>HERNANDEZ</v>
          </cell>
          <cell r="CR291" t="str">
            <v>ABEL</v>
          </cell>
          <cell r="CU291" t="str">
            <v>FOMENTO ARTESANAL Y MIPYMES</v>
          </cell>
          <cell r="CV291">
            <v>7</v>
          </cell>
          <cell r="CW291" t="str">
            <v>SECRETARIO TECNICO</v>
          </cell>
          <cell r="CZ291" t="str">
            <v>Masculino</v>
          </cell>
          <cell r="DA291">
            <v>17838.63</v>
          </cell>
          <cell r="DD291">
            <v>29102.620000000003</v>
          </cell>
          <cell r="DN291" t="b">
            <v>1</v>
          </cell>
        </row>
        <row r="292">
          <cell r="M292">
            <v>0</v>
          </cell>
          <cell r="T292">
            <v>0</v>
          </cell>
          <cell r="AA292">
            <v>3242.15</v>
          </cell>
          <cell r="AP292">
            <v>0</v>
          </cell>
          <cell r="AQ292">
            <v>0</v>
          </cell>
          <cell r="BE292">
            <v>0</v>
          </cell>
          <cell r="BM292">
            <v>0</v>
          </cell>
          <cell r="BQ292">
            <v>0</v>
          </cell>
          <cell r="BR292">
            <v>0</v>
          </cell>
          <cell r="BS292">
            <v>0</v>
          </cell>
          <cell r="BW292">
            <v>0</v>
          </cell>
          <cell r="BZ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P292" t="str">
            <v>NETZAHUATL</v>
          </cell>
          <cell r="CQ292" t="str">
            <v>CONDE</v>
          </cell>
          <cell r="CR292" t="str">
            <v>JACK</v>
          </cell>
          <cell r="CU292" t="str">
            <v>INSTITUTO DE ESTUDIOS LEGISLATIVOS</v>
          </cell>
          <cell r="CV292">
            <v>19</v>
          </cell>
          <cell r="CW292" t="str">
            <v>SECRETARIO PARTICULAR</v>
          </cell>
          <cell r="CZ292" t="str">
            <v>Masculino</v>
          </cell>
          <cell r="DA292">
            <v>0</v>
          </cell>
          <cell r="DD292">
            <v>0</v>
          </cell>
          <cell r="DN292" t="b">
            <v>1</v>
          </cell>
        </row>
        <row r="293">
          <cell r="M293">
            <v>0</v>
          </cell>
          <cell r="T293">
            <v>0</v>
          </cell>
          <cell r="AA293">
            <v>6151.53</v>
          </cell>
          <cell r="AP293">
            <v>0</v>
          </cell>
          <cell r="AQ293">
            <v>0</v>
          </cell>
          <cell r="BE293">
            <v>0</v>
          </cell>
          <cell r="BM293">
            <v>0</v>
          </cell>
          <cell r="BQ293">
            <v>0</v>
          </cell>
          <cell r="BR293">
            <v>0</v>
          </cell>
          <cell r="BS293">
            <v>0</v>
          </cell>
          <cell r="BW293">
            <v>0</v>
          </cell>
          <cell r="BZ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P293" t="str">
            <v>IRIARTE</v>
          </cell>
          <cell r="CQ293" t="str">
            <v>HERNANDEZ</v>
          </cell>
          <cell r="CR293" t="str">
            <v>DENISSE</v>
          </cell>
          <cell r="CU293" t="str">
            <v>PERSONAL DIPUTADOS</v>
          </cell>
          <cell r="CV293">
            <v>20</v>
          </cell>
          <cell r="CW293" t="str">
            <v>ASESOR</v>
          </cell>
          <cell r="CZ293" t="str">
            <v>Femenino</v>
          </cell>
          <cell r="DA293">
            <v>7000</v>
          </cell>
          <cell r="DD293">
            <v>12303.06</v>
          </cell>
          <cell r="DN293" t="b">
            <v>1</v>
          </cell>
        </row>
        <row r="294">
          <cell r="M294">
            <v>0</v>
          </cell>
          <cell r="T294">
            <v>0</v>
          </cell>
          <cell r="AA294">
            <v>6151.53</v>
          </cell>
          <cell r="AP294">
            <v>0</v>
          </cell>
          <cell r="AQ294">
            <v>0</v>
          </cell>
          <cell r="BE294">
            <v>0</v>
          </cell>
          <cell r="BM294">
            <v>0</v>
          </cell>
          <cell r="BQ294">
            <v>0</v>
          </cell>
          <cell r="BR294">
            <v>0</v>
          </cell>
          <cell r="BS294">
            <v>0</v>
          </cell>
          <cell r="BW294">
            <v>0</v>
          </cell>
          <cell r="BZ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P294" t="str">
            <v>BUSTOS</v>
          </cell>
          <cell r="CQ294" t="str">
            <v>CERVANTES</v>
          </cell>
          <cell r="CR294" t="str">
            <v>GALILEO</v>
          </cell>
          <cell r="CU294" t="str">
            <v>PERSONAL DIPUTADOS</v>
          </cell>
          <cell r="CV294">
            <v>19</v>
          </cell>
          <cell r="CW294" t="str">
            <v>SECRETARIO PARTICULAR</v>
          </cell>
          <cell r="CZ294" t="str">
            <v>Masculino</v>
          </cell>
          <cell r="DA294">
            <v>7000</v>
          </cell>
          <cell r="DD294">
            <v>12303.06</v>
          </cell>
          <cell r="DN294" t="b">
            <v>1</v>
          </cell>
        </row>
        <row r="295">
          <cell r="M295">
            <v>0</v>
          </cell>
          <cell r="T295">
            <v>0</v>
          </cell>
          <cell r="AA295">
            <v>6151.53</v>
          </cell>
          <cell r="AP295">
            <v>0</v>
          </cell>
          <cell r="AQ295">
            <v>0</v>
          </cell>
          <cell r="BE295">
            <v>0</v>
          </cell>
          <cell r="BM295">
            <v>0</v>
          </cell>
          <cell r="BQ295">
            <v>0</v>
          </cell>
          <cell r="BR295">
            <v>0</v>
          </cell>
          <cell r="BS295">
            <v>0</v>
          </cell>
          <cell r="BW295">
            <v>0</v>
          </cell>
          <cell r="BZ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P295" t="str">
            <v>ZEMPOALTECA</v>
          </cell>
          <cell r="CQ295" t="str">
            <v>GRACIA</v>
          </cell>
          <cell r="CR295" t="str">
            <v>MARTIN</v>
          </cell>
          <cell r="CU295" t="str">
            <v>PERSONAL DIPUTADOS</v>
          </cell>
          <cell r="CV295">
            <v>19</v>
          </cell>
          <cell r="CW295" t="str">
            <v>SECRETARIO PARTICULAR</v>
          </cell>
          <cell r="CZ295" t="str">
            <v>Masculino</v>
          </cell>
          <cell r="DA295">
            <v>7000</v>
          </cell>
          <cell r="DD295">
            <v>12303.06</v>
          </cell>
          <cell r="DN295" t="b">
            <v>1</v>
          </cell>
        </row>
        <row r="296">
          <cell r="M296">
            <v>0</v>
          </cell>
          <cell r="T296">
            <v>0</v>
          </cell>
          <cell r="AA296">
            <v>3242.15</v>
          </cell>
          <cell r="AP296">
            <v>0</v>
          </cell>
          <cell r="AQ296">
            <v>0</v>
          </cell>
          <cell r="BE296">
            <v>0</v>
          </cell>
          <cell r="BM296">
            <v>0</v>
          </cell>
          <cell r="BQ296">
            <v>0</v>
          </cell>
          <cell r="BR296">
            <v>0</v>
          </cell>
          <cell r="BS296">
            <v>0</v>
          </cell>
          <cell r="BW296">
            <v>0</v>
          </cell>
          <cell r="BZ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P296" t="str">
            <v>PEREZ</v>
          </cell>
          <cell r="CQ296" t="str">
            <v>GEORGE</v>
          </cell>
          <cell r="CR296" t="str">
            <v>MINERVA</v>
          </cell>
          <cell r="CU296" t="str">
            <v>COMISION DE PUNTOS CONSTITUCIONALES</v>
          </cell>
          <cell r="CV296">
            <v>19</v>
          </cell>
          <cell r="CW296" t="str">
            <v>SECRETARIO PARTICULAR</v>
          </cell>
          <cell r="CZ296" t="str">
            <v>Femenino</v>
          </cell>
          <cell r="DA296">
            <v>3500</v>
          </cell>
          <cell r="DD296">
            <v>6484.3</v>
          </cell>
          <cell r="DN296" t="b">
            <v>1</v>
          </cell>
        </row>
        <row r="297">
          <cell r="M297">
            <v>0</v>
          </cell>
          <cell r="T297">
            <v>0</v>
          </cell>
          <cell r="AA297">
            <v>3687.75</v>
          </cell>
          <cell r="AP297">
            <v>0</v>
          </cell>
          <cell r="AQ297">
            <v>0</v>
          </cell>
          <cell r="BE297">
            <v>0</v>
          </cell>
          <cell r="BM297">
            <v>0</v>
          </cell>
          <cell r="BQ297">
            <v>0</v>
          </cell>
          <cell r="BR297">
            <v>0</v>
          </cell>
          <cell r="BS297">
            <v>0</v>
          </cell>
          <cell r="BW297">
            <v>0</v>
          </cell>
          <cell r="BZ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P297" t="str">
            <v>ZEMPOALTECA</v>
          </cell>
          <cell r="CQ297" t="str">
            <v>HERNANDEZ</v>
          </cell>
          <cell r="CR297" t="str">
            <v>GUSTAVO</v>
          </cell>
          <cell r="CU297" t="str">
            <v>PERSONAL DIPUTADOS</v>
          </cell>
          <cell r="CV297">
            <v>19</v>
          </cell>
          <cell r="CW297" t="str">
            <v>SECRETARIO PARTICULAR</v>
          </cell>
          <cell r="CZ297" t="str">
            <v>Masculino</v>
          </cell>
          <cell r="DA297">
            <v>4000</v>
          </cell>
          <cell r="DD297">
            <v>7375.5</v>
          </cell>
          <cell r="DN297" t="b">
            <v>1</v>
          </cell>
        </row>
        <row r="298">
          <cell r="M298">
            <v>0</v>
          </cell>
          <cell r="T298">
            <v>0</v>
          </cell>
          <cell r="AA298">
            <v>6544.73</v>
          </cell>
          <cell r="AP298">
            <v>0</v>
          </cell>
          <cell r="AQ298">
            <v>0</v>
          </cell>
          <cell r="BE298">
            <v>0</v>
          </cell>
          <cell r="BM298">
            <v>0</v>
          </cell>
          <cell r="BQ298">
            <v>0</v>
          </cell>
          <cell r="BR298">
            <v>0</v>
          </cell>
          <cell r="BS298">
            <v>0</v>
          </cell>
          <cell r="BW298">
            <v>0</v>
          </cell>
          <cell r="BZ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P298" t="str">
            <v>HERNANDEZ</v>
          </cell>
          <cell r="CQ298" t="str">
            <v>MORALES</v>
          </cell>
          <cell r="CR298" t="str">
            <v>ADRIANA</v>
          </cell>
          <cell r="CU298" t="str">
            <v>INSTITUTO DE ESTUDIOS LEGISLATIVOS</v>
          </cell>
          <cell r="CV298">
            <v>19</v>
          </cell>
          <cell r="CW298" t="str">
            <v>SECRETARIO PARTICULAR</v>
          </cell>
          <cell r="CZ298" t="str">
            <v>Femenino</v>
          </cell>
          <cell r="DA298">
            <v>7500</v>
          </cell>
          <cell r="DD298">
            <v>13089.46</v>
          </cell>
          <cell r="DN298" t="b">
            <v>1</v>
          </cell>
        </row>
        <row r="299">
          <cell r="M299">
            <v>0</v>
          </cell>
          <cell r="T299">
            <v>0</v>
          </cell>
          <cell r="AA299">
            <v>2279.0100000000002</v>
          </cell>
          <cell r="AP299">
            <v>0</v>
          </cell>
          <cell r="AQ299">
            <v>0</v>
          </cell>
          <cell r="BE299">
            <v>0</v>
          </cell>
          <cell r="BM299">
            <v>0</v>
          </cell>
          <cell r="BQ299">
            <v>0</v>
          </cell>
          <cell r="BR299">
            <v>0</v>
          </cell>
          <cell r="BS299">
            <v>0</v>
          </cell>
          <cell r="BW299">
            <v>0</v>
          </cell>
          <cell r="BZ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P299" t="str">
            <v>SANCHEZ</v>
          </cell>
          <cell r="CQ299" t="str">
            <v>XOCHICALE</v>
          </cell>
          <cell r="CR299" t="str">
            <v>ANA KAREN</v>
          </cell>
          <cell r="CU299" t="str">
            <v>PERSONAL DIPUTADOS</v>
          </cell>
          <cell r="CV299">
            <v>19</v>
          </cell>
          <cell r="CW299" t="str">
            <v>SECRETARIO PARTICULAR</v>
          </cell>
          <cell r="CZ299" t="str">
            <v>Femenino</v>
          </cell>
          <cell r="DA299">
            <v>2421</v>
          </cell>
          <cell r="DD299">
            <v>4558.0200000000004</v>
          </cell>
          <cell r="DN299" t="b">
            <v>1</v>
          </cell>
        </row>
        <row r="300">
          <cell r="M300">
            <v>0</v>
          </cell>
          <cell r="T300">
            <v>0</v>
          </cell>
          <cell r="AA300">
            <v>7500</v>
          </cell>
          <cell r="AP300">
            <v>0</v>
          </cell>
          <cell r="AQ300">
            <v>0</v>
          </cell>
          <cell r="BE300">
            <v>0</v>
          </cell>
          <cell r="BM300">
            <v>0</v>
          </cell>
          <cell r="BQ300">
            <v>0</v>
          </cell>
          <cell r="BR300">
            <v>0</v>
          </cell>
          <cell r="BS300">
            <v>0</v>
          </cell>
          <cell r="BW300">
            <v>0</v>
          </cell>
          <cell r="BZ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P300" t="str">
            <v>CISNEROS</v>
          </cell>
          <cell r="CQ300" t="str">
            <v>CIRIO</v>
          </cell>
          <cell r="CR300" t="str">
            <v>JOSUE</v>
          </cell>
          <cell r="CU300" t="str">
            <v>JUNTA DE COORDINACION Y CONCERTACION POL</v>
          </cell>
          <cell r="CV300">
            <v>19</v>
          </cell>
          <cell r="CW300" t="str">
            <v>SECRETARIO PARTICULAR</v>
          </cell>
          <cell r="CZ300" t="str">
            <v>Femenino</v>
          </cell>
          <cell r="DA300">
            <v>8714.74</v>
          </cell>
          <cell r="DD300">
            <v>15000</v>
          </cell>
          <cell r="DN300" t="b">
            <v>1</v>
          </cell>
        </row>
        <row r="301">
          <cell r="M301">
            <v>0</v>
          </cell>
          <cell r="T301">
            <v>0</v>
          </cell>
          <cell r="AA301">
            <v>3799.15</v>
          </cell>
          <cell r="AP301">
            <v>0</v>
          </cell>
          <cell r="AQ301">
            <v>0</v>
          </cell>
          <cell r="BE301">
            <v>0</v>
          </cell>
          <cell r="BM301">
            <v>0</v>
          </cell>
          <cell r="BQ301">
            <v>0</v>
          </cell>
          <cell r="BR301">
            <v>0</v>
          </cell>
          <cell r="BS301">
            <v>0</v>
          </cell>
          <cell r="BW301">
            <v>0</v>
          </cell>
          <cell r="BZ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P301" t="str">
            <v>CARRO</v>
          </cell>
          <cell r="CQ301" t="str">
            <v>RODRIGUEZ</v>
          </cell>
          <cell r="CR301" t="str">
            <v>JULIA AURORA</v>
          </cell>
          <cell r="CU301" t="str">
            <v>COMISION DE FINANZAS Y FISCALIZACIÓN</v>
          </cell>
          <cell r="CV301">
            <v>19</v>
          </cell>
          <cell r="CW301" t="str">
            <v>SECRETARIO PARTICULAR</v>
          </cell>
          <cell r="CZ301" t="str">
            <v>Femenino</v>
          </cell>
          <cell r="DA301">
            <v>4125</v>
          </cell>
          <cell r="DD301">
            <v>7598.3</v>
          </cell>
          <cell r="DN301" t="b">
            <v>1</v>
          </cell>
        </row>
        <row r="302">
          <cell r="M302">
            <v>0</v>
          </cell>
          <cell r="T302">
            <v>0</v>
          </cell>
          <cell r="AA302">
            <v>3799.15</v>
          </cell>
          <cell r="AP302">
            <v>0</v>
          </cell>
          <cell r="AQ302">
            <v>0</v>
          </cell>
          <cell r="BE302">
            <v>0</v>
          </cell>
          <cell r="BM302">
            <v>0</v>
          </cell>
          <cell r="BQ302">
            <v>0</v>
          </cell>
          <cell r="BR302">
            <v>0</v>
          </cell>
          <cell r="BS302">
            <v>0</v>
          </cell>
          <cell r="BW302">
            <v>0</v>
          </cell>
          <cell r="BZ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P302" t="str">
            <v>CALZADA</v>
          </cell>
          <cell r="CQ302" t="str">
            <v>DE LA ROSA</v>
          </cell>
          <cell r="CR302" t="str">
            <v>JULIO SEBASTIAN</v>
          </cell>
          <cell r="CU302" t="str">
            <v>COMISION DE FINANZAS Y FISCALIZACIÓN</v>
          </cell>
          <cell r="CV302">
            <v>19</v>
          </cell>
          <cell r="CW302" t="str">
            <v>SECRETARIO PARTICULAR</v>
          </cell>
          <cell r="CZ302" t="str">
            <v>Masculino</v>
          </cell>
          <cell r="DA302">
            <v>4125</v>
          </cell>
          <cell r="DD302">
            <v>7598.3</v>
          </cell>
          <cell r="DN302" t="b">
            <v>1</v>
          </cell>
        </row>
        <row r="303">
          <cell r="M303">
            <v>0</v>
          </cell>
          <cell r="T303">
            <v>0</v>
          </cell>
          <cell r="AA303">
            <v>5352.97</v>
          </cell>
          <cell r="AP303">
            <v>0</v>
          </cell>
          <cell r="AQ303">
            <v>0</v>
          </cell>
          <cell r="BE303">
            <v>0</v>
          </cell>
          <cell r="BM303">
            <v>520</v>
          </cell>
          <cell r="BQ303">
            <v>0</v>
          </cell>
          <cell r="BR303">
            <v>0</v>
          </cell>
          <cell r="BS303">
            <v>2971.2</v>
          </cell>
          <cell r="BW303">
            <v>699.58</v>
          </cell>
          <cell r="BZ303">
            <v>2271.62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P303" t="str">
            <v>AGUIRRE</v>
          </cell>
          <cell r="CQ303" t="str">
            <v>CEDILLO</v>
          </cell>
          <cell r="CR303" t="str">
            <v>DAVID</v>
          </cell>
          <cell r="CU303" t="str">
            <v>SITE SECRETARIA ADMINISTRATIVA</v>
          </cell>
          <cell r="CV303">
            <v>11</v>
          </cell>
          <cell r="CW303" t="str">
            <v>BASE NIVEL 5</v>
          </cell>
          <cell r="CZ303" t="str">
            <v>Masculino</v>
          </cell>
          <cell r="DA303">
            <v>6234.26</v>
          </cell>
          <cell r="DD303">
            <v>9805.94</v>
          </cell>
          <cell r="DN303" t="b">
            <v>1</v>
          </cell>
        </row>
        <row r="304">
          <cell r="M304">
            <v>0</v>
          </cell>
          <cell r="T304">
            <v>0</v>
          </cell>
          <cell r="AA304">
            <v>3000</v>
          </cell>
          <cell r="AP304">
            <v>0</v>
          </cell>
          <cell r="AQ304">
            <v>0</v>
          </cell>
          <cell r="BE304">
            <v>0</v>
          </cell>
          <cell r="BM304">
            <v>0</v>
          </cell>
          <cell r="BQ304">
            <v>0</v>
          </cell>
          <cell r="BR304">
            <v>0</v>
          </cell>
          <cell r="BS304">
            <v>0</v>
          </cell>
          <cell r="BW304">
            <v>0</v>
          </cell>
          <cell r="BZ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P304" t="str">
            <v>ISALAS</v>
          </cell>
          <cell r="CQ304" t="str">
            <v>LOBATO</v>
          </cell>
          <cell r="CR304" t="str">
            <v>AZUZENA</v>
          </cell>
          <cell r="CU304" t="str">
            <v>SECRETRARIA ADMINISTRATIVA</v>
          </cell>
          <cell r="CV304">
            <v>16</v>
          </cell>
          <cell r="CW304" t="str">
            <v>LIMPIEZA</v>
          </cell>
          <cell r="CZ304" t="str">
            <v>Femenino</v>
          </cell>
          <cell r="DA304">
            <v>3228.29</v>
          </cell>
          <cell r="DD304">
            <v>6000</v>
          </cell>
        </row>
        <row r="305">
          <cell r="M305">
            <v>0</v>
          </cell>
          <cell r="T305">
            <v>0</v>
          </cell>
          <cell r="AA305">
            <v>4543.8599999999997</v>
          </cell>
          <cell r="AP305">
            <v>0</v>
          </cell>
          <cell r="AQ305">
            <v>0</v>
          </cell>
          <cell r="BE305">
            <v>0</v>
          </cell>
          <cell r="BM305">
            <v>0</v>
          </cell>
          <cell r="BQ305">
            <v>0</v>
          </cell>
          <cell r="BR305">
            <v>0</v>
          </cell>
          <cell r="BS305">
            <v>0</v>
          </cell>
          <cell r="BW305">
            <v>0</v>
          </cell>
          <cell r="BZ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P305" t="str">
            <v>LIMA</v>
          </cell>
          <cell r="CQ305" t="str">
            <v>HERNANDEZ</v>
          </cell>
          <cell r="CR305" t="str">
            <v>ALFONSO JAIRO</v>
          </cell>
          <cell r="CU305" t="str">
            <v>DESARROLLO ECONÓMICO</v>
          </cell>
          <cell r="CV305">
            <v>7</v>
          </cell>
          <cell r="CW305" t="str">
            <v>SECRETARIO TECNICO</v>
          </cell>
          <cell r="CZ305" t="str">
            <v>Masculino</v>
          </cell>
          <cell r="DA305">
            <v>5000</v>
          </cell>
          <cell r="DD305">
            <v>9087.7199999999993</v>
          </cell>
        </row>
        <row r="306">
          <cell r="M306">
            <v>0</v>
          </cell>
          <cell r="T306">
            <v>0</v>
          </cell>
          <cell r="AA306">
            <v>2040.96</v>
          </cell>
          <cell r="AP306">
            <v>0</v>
          </cell>
          <cell r="AQ306">
            <v>0</v>
          </cell>
          <cell r="BE306">
            <v>0</v>
          </cell>
          <cell r="BM306">
            <v>0</v>
          </cell>
          <cell r="BQ306">
            <v>0</v>
          </cell>
          <cell r="BR306">
            <v>0</v>
          </cell>
          <cell r="BS306">
            <v>0</v>
          </cell>
          <cell r="BW306">
            <v>0</v>
          </cell>
          <cell r="BZ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P306" t="str">
            <v>RODRIGUEZ</v>
          </cell>
          <cell r="CQ306" t="str">
            <v>ZAMORA</v>
          </cell>
          <cell r="CR306" t="str">
            <v>JANETH CRISTAL</v>
          </cell>
          <cell r="CU306" t="str">
            <v>SECRETRARIA ADMINISTRATIVA</v>
          </cell>
          <cell r="CV306">
            <v>16</v>
          </cell>
          <cell r="CW306" t="str">
            <v>LIMPIEZA</v>
          </cell>
          <cell r="CZ306" t="str">
            <v>Femenino</v>
          </cell>
          <cell r="DA306">
            <v>2166.67</v>
          </cell>
          <cell r="DD306">
            <v>4081.92</v>
          </cell>
        </row>
        <row r="307">
          <cell r="M307">
            <v>0</v>
          </cell>
          <cell r="T307">
            <v>0</v>
          </cell>
          <cell r="AA307">
            <v>3500</v>
          </cell>
          <cell r="AP307">
            <v>0</v>
          </cell>
          <cell r="AQ307">
            <v>0</v>
          </cell>
          <cell r="BE307">
            <v>0</v>
          </cell>
          <cell r="BM307">
            <v>0</v>
          </cell>
          <cell r="BQ307">
            <v>0</v>
          </cell>
          <cell r="BR307">
            <v>0</v>
          </cell>
          <cell r="BS307">
            <v>0</v>
          </cell>
          <cell r="BW307">
            <v>0</v>
          </cell>
          <cell r="BZ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P307" t="str">
            <v>GONZALEZ</v>
          </cell>
          <cell r="CQ307" t="str">
            <v>HERNANDEZ</v>
          </cell>
          <cell r="CR307" t="str">
            <v>VERONICA</v>
          </cell>
          <cell r="CU307" t="str">
            <v>PERSONAL DIPUTADOS</v>
          </cell>
          <cell r="CV307">
            <v>19</v>
          </cell>
          <cell r="CW307" t="str">
            <v>SECRETARIO PARTICULAR</v>
          </cell>
          <cell r="CZ307" t="str">
            <v>Femenino</v>
          </cell>
          <cell r="DA307">
            <v>3789.33</v>
          </cell>
          <cell r="DD307">
            <v>7000</v>
          </cell>
        </row>
        <row r="308">
          <cell r="M308">
            <v>0</v>
          </cell>
          <cell r="T308">
            <v>0</v>
          </cell>
          <cell r="AA308">
            <v>3709.66</v>
          </cell>
          <cell r="AP308">
            <v>0</v>
          </cell>
          <cell r="AQ308">
            <v>0</v>
          </cell>
          <cell r="BE308">
            <v>0</v>
          </cell>
          <cell r="BM308">
            <v>0</v>
          </cell>
          <cell r="BQ308">
            <v>0</v>
          </cell>
          <cell r="BR308">
            <v>0</v>
          </cell>
          <cell r="BS308">
            <v>0</v>
          </cell>
          <cell r="BW308">
            <v>0</v>
          </cell>
          <cell r="BZ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P308" t="str">
            <v>ARENAS</v>
          </cell>
          <cell r="CQ308" t="str">
            <v>FLORES</v>
          </cell>
          <cell r="CR308" t="str">
            <v>FRANCISCO</v>
          </cell>
          <cell r="CU308" t="str">
            <v>PERSONAL DIPUTADOS</v>
          </cell>
          <cell r="CV308">
            <v>19</v>
          </cell>
          <cell r="CW308" t="str">
            <v>SECRETARIO PARTICULAR</v>
          </cell>
          <cell r="CZ308" t="str">
            <v>Masculino</v>
          </cell>
          <cell r="DA308">
            <v>0</v>
          </cell>
          <cell r="DD308">
            <v>0</v>
          </cell>
        </row>
        <row r="309">
          <cell r="M309">
            <v>0</v>
          </cell>
          <cell r="T309">
            <v>0</v>
          </cell>
          <cell r="AA309">
            <v>2350.9499999999998</v>
          </cell>
          <cell r="AP309">
            <v>0</v>
          </cell>
          <cell r="AQ309">
            <v>0</v>
          </cell>
          <cell r="BE309">
            <v>0</v>
          </cell>
          <cell r="BM309">
            <v>0</v>
          </cell>
          <cell r="BQ309">
            <v>0</v>
          </cell>
          <cell r="BR309">
            <v>0</v>
          </cell>
          <cell r="BS309">
            <v>0</v>
          </cell>
          <cell r="BW309">
            <v>0</v>
          </cell>
          <cell r="BZ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P309" t="str">
            <v>MELENDEZ</v>
          </cell>
          <cell r="CQ309" t="str">
            <v>LUMBRERAS</v>
          </cell>
          <cell r="CR309" t="str">
            <v>NALLELY</v>
          </cell>
          <cell r="CU309" t="str">
            <v>PERSONAL DIPUTADOS</v>
          </cell>
          <cell r="CV309">
            <v>19</v>
          </cell>
          <cell r="CW309" t="str">
            <v>SECRETARIO PARTICULAR</v>
          </cell>
          <cell r="CZ309" t="str">
            <v>Femenino</v>
          </cell>
          <cell r="DA309">
            <v>2500</v>
          </cell>
          <cell r="DD309">
            <v>4701.8999999999996</v>
          </cell>
        </row>
        <row r="310">
          <cell r="M310">
            <v>0</v>
          </cell>
          <cell r="T310">
            <v>0</v>
          </cell>
          <cell r="AA310">
            <v>2500</v>
          </cell>
          <cell r="AP310">
            <v>0</v>
          </cell>
          <cell r="AQ310">
            <v>0</v>
          </cell>
          <cell r="BE310">
            <v>0</v>
          </cell>
          <cell r="BM310">
            <v>0</v>
          </cell>
          <cell r="BQ310">
            <v>0</v>
          </cell>
          <cell r="BR310">
            <v>0</v>
          </cell>
          <cell r="BS310">
            <v>0</v>
          </cell>
          <cell r="BW310">
            <v>0</v>
          </cell>
          <cell r="BZ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P310" t="str">
            <v>SANCHEZ</v>
          </cell>
          <cell r="CQ310" t="str">
            <v>PULIDO</v>
          </cell>
          <cell r="CR310" t="str">
            <v>HORACIO FERNANDO</v>
          </cell>
          <cell r="CU310" t="str">
            <v>PERSONAL DIPUTADOS</v>
          </cell>
          <cell r="CV310">
            <v>19</v>
          </cell>
          <cell r="CW310" t="str">
            <v>SECRETARIO PARTICULAR</v>
          </cell>
          <cell r="CZ310" t="str">
            <v>Masculino</v>
          </cell>
          <cell r="DA310">
            <v>2667.25</v>
          </cell>
          <cell r="DD310">
            <v>5000</v>
          </cell>
        </row>
        <row r="311">
          <cell r="M311">
            <v>0</v>
          </cell>
          <cell r="T311">
            <v>0</v>
          </cell>
          <cell r="AA311">
            <v>2796.55</v>
          </cell>
          <cell r="AP311">
            <v>0</v>
          </cell>
          <cell r="AQ311">
            <v>0</v>
          </cell>
          <cell r="BE311">
            <v>0</v>
          </cell>
          <cell r="BM311">
            <v>0</v>
          </cell>
          <cell r="BQ311">
            <v>0</v>
          </cell>
          <cell r="BR311">
            <v>0</v>
          </cell>
          <cell r="BS311">
            <v>0</v>
          </cell>
          <cell r="BW311">
            <v>0</v>
          </cell>
          <cell r="BZ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P311" t="str">
            <v>LOPEZ</v>
          </cell>
          <cell r="CQ311" t="str">
            <v>MEJIA</v>
          </cell>
          <cell r="CR311" t="str">
            <v>ELLIOT</v>
          </cell>
          <cell r="CU311" t="str">
            <v>PERSONAL DIPUTADOS</v>
          </cell>
          <cell r="CV311">
            <v>19</v>
          </cell>
          <cell r="CW311" t="str">
            <v>SECRETARIO PARTICULAR</v>
          </cell>
          <cell r="CZ311" t="str">
            <v>Masculino</v>
          </cell>
          <cell r="DA311">
            <v>3000</v>
          </cell>
          <cell r="DD311">
            <v>5593.1</v>
          </cell>
        </row>
        <row r="312">
          <cell r="M312">
            <v>0</v>
          </cell>
          <cell r="T312">
            <v>0</v>
          </cell>
          <cell r="AA312">
            <v>2516.9499999999998</v>
          </cell>
          <cell r="AP312">
            <v>0</v>
          </cell>
          <cell r="AQ312">
            <v>0</v>
          </cell>
          <cell r="BE312">
            <v>0</v>
          </cell>
          <cell r="BM312">
            <v>0</v>
          </cell>
          <cell r="BQ312">
            <v>0</v>
          </cell>
          <cell r="BR312">
            <v>0</v>
          </cell>
          <cell r="BS312">
            <v>0</v>
          </cell>
          <cell r="BW312">
            <v>0</v>
          </cell>
          <cell r="BZ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P312" t="str">
            <v>LOPEZ</v>
          </cell>
          <cell r="CQ312" t="str">
            <v>MARTINEZ</v>
          </cell>
          <cell r="CR312" t="str">
            <v>JUAN</v>
          </cell>
          <cell r="CU312" t="str">
            <v>PERSONAL DIPUTADOS</v>
          </cell>
          <cell r="CV312">
            <v>19</v>
          </cell>
          <cell r="CW312" t="str">
            <v>SECRETARIO PARTICULAR</v>
          </cell>
          <cell r="CZ312" t="str">
            <v>Masculino</v>
          </cell>
          <cell r="DA312">
            <v>3000</v>
          </cell>
          <cell r="DD312">
            <v>5033.8999999999996</v>
          </cell>
        </row>
        <row r="313">
          <cell r="M313">
            <v>0</v>
          </cell>
          <cell r="T313">
            <v>0</v>
          </cell>
          <cell r="AA313">
            <v>2796.55</v>
          </cell>
          <cell r="AP313">
            <v>0</v>
          </cell>
          <cell r="AQ313">
            <v>0</v>
          </cell>
          <cell r="BE313">
            <v>0</v>
          </cell>
          <cell r="BM313">
            <v>0</v>
          </cell>
          <cell r="BQ313">
            <v>0</v>
          </cell>
          <cell r="BR313">
            <v>0</v>
          </cell>
          <cell r="BS313">
            <v>0</v>
          </cell>
          <cell r="BW313">
            <v>0</v>
          </cell>
          <cell r="BZ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P313" t="str">
            <v>DELGADILLO</v>
          </cell>
          <cell r="CQ313" t="str">
            <v>VAZQUEZ</v>
          </cell>
          <cell r="CR313" t="str">
            <v>MA FELIX</v>
          </cell>
          <cell r="CU313" t="str">
            <v>PERSONAL DIPUTADOS</v>
          </cell>
          <cell r="CV313">
            <v>19</v>
          </cell>
          <cell r="CW313" t="str">
            <v>SECRETARIO PARTICULAR</v>
          </cell>
          <cell r="CZ313" t="str">
            <v>Femenino</v>
          </cell>
          <cell r="DA313">
            <v>3000</v>
          </cell>
          <cell r="DD313">
            <v>5593.1</v>
          </cell>
        </row>
        <row r="314">
          <cell r="M314">
            <v>0</v>
          </cell>
          <cell r="T314">
            <v>0</v>
          </cell>
          <cell r="AA314">
            <v>2350.9499999999998</v>
          </cell>
          <cell r="AP314">
            <v>0</v>
          </cell>
          <cell r="AQ314">
            <v>0</v>
          </cell>
          <cell r="BE314">
            <v>0</v>
          </cell>
          <cell r="BM314">
            <v>0</v>
          </cell>
          <cell r="BQ314">
            <v>0</v>
          </cell>
          <cell r="BR314">
            <v>0</v>
          </cell>
          <cell r="BS314">
            <v>0</v>
          </cell>
          <cell r="BW314">
            <v>0</v>
          </cell>
          <cell r="BZ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P314" t="str">
            <v>CASTILLO</v>
          </cell>
          <cell r="CQ314" t="str">
            <v>MONTIEL</v>
          </cell>
          <cell r="CR314" t="str">
            <v>JOSE RUBEN</v>
          </cell>
          <cell r="CU314" t="str">
            <v>PERSONAL DIPUTADOS</v>
          </cell>
          <cell r="CV314">
            <v>19</v>
          </cell>
          <cell r="CW314" t="str">
            <v>SECRETARIO PARTICULAR</v>
          </cell>
          <cell r="CZ314" t="str">
            <v>Masculino</v>
          </cell>
          <cell r="DA314">
            <v>2500</v>
          </cell>
          <cell r="DD314">
            <v>4701.8999999999996</v>
          </cell>
        </row>
        <row r="315">
          <cell r="AP315">
            <v>0</v>
          </cell>
          <cell r="AQ315">
            <v>0</v>
          </cell>
          <cell r="BE315">
            <v>0</v>
          </cell>
          <cell r="BM315">
            <v>0</v>
          </cell>
          <cell r="BQ315">
            <v>0</v>
          </cell>
          <cell r="BR315">
            <v>0</v>
          </cell>
          <cell r="BS315">
            <v>0</v>
          </cell>
          <cell r="BW315">
            <v>0</v>
          </cell>
          <cell r="BZ315">
            <v>0</v>
          </cell>
          <cell r="CP315" t="str">
            <v>MORFIN</v>
          </cell>
          <cell r="CQ315" t="str">
            <v>SANCHEZ</v>
          </cell>
          <cell r="CR315" t="str">
            <v>ERIKA</v>
          </cell>
          <cell r="CU315" t="str">
            <v>PERSONAL DIPUTADOS</v>
          </cell>
          <cell r="CV315">
            <v>19</v>
          </cell>
          <cell r="CW315" t="str">
            <v>SECRETARIO PARTICULAR</v>
          </cell>
          <cell r="CZ315" t="str">
            <v>Femenino</v>
          </cell>
          <cell r="DA315">
            <v>0</v>
          </cell>
          <cell r="DD315">
            <v>0</v>
          </cell>
        </row>
        <row r="316">
          <cell r="M316">
            <v>0</v>
          </cell>
          <cell r="T316">
            <v>0</v>
          </cell>
          <cell r="AA316">
            <v>13223.55</v>
          </cell>
          <cell r="AP316">
            <v>0</v>
          </cell>
          <cell r="AQ316">
            <v>0</v>
          </cell>
          <cell r="BE316">
            <v>0</v>
          </cell>
          <cell r="BM316">
            <v>0</v>
          </cell>
          <cell r="BQ316">
            <v>0</v>
          </cell>
          <cell r="BR316">
            <v>0</v>
          </cell>
          <cell r="BS316">
            <v>0</v>
          </cell>
          <cell r="BW316">
            <v>0</v>
          </cell>
          <cell r="BZ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P316" t="str">
            <v>GUTIERREZ</v>
          </cell>
          <cell r="CQ316" t="str">
            <v>CERVANTES</v>
          </cell>
          <cell r="CR316" t="str">
            <v>CARIDAD</v>
          </cell>
          <cell r="CU316" t="str">
            <v>PERSONAL DIPUTADOS</v>
          </cell>
          <cell r="CV316">
            <v>19</v>
          </cell>
          <cell r="CW316" t="str">
            <v>SECRETARIO PARTICULAR</v>
          </cell>
          <cell r="CZ316" t="str">
            <v>Femenino</v>
          </cell>
          <cell r="DA316">
            <v>10102.549999999999</v>
          </cell>
          <cell r="DD316">
            <v>17182.739999999998</v>
          </cell>
        </row>
        <row r="317">
          <cell r="M317">
            <v>0</v>
          </cell>
          <cell r="T317">
            <v>0</v>
          </cell>
          <cell r="AA317">
            <v>3500.15</v>
          </cell>
          <cell r="AP317">
            <v>0</v>
          </cell>
          <cell r="AQ317">
            <v>0</v>
          </cell>
          <cell r="BE317">
            <v>0</v>
          </cell>
          <cell r="BM317">
            <v>0</v>
          </cell>
          <cell r="BQ317">
            <v>0</v>
          </cell>
          <cell r="BR317">
            <v>0</v>
          </cell>
          <cell r="BS317">
            <v>0</v>
          </cell>
          <cell r="BW317">
            <v>0</v>
          </cell>
          <cell r="BZ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P317" t="str">
            <v>NAVA</v>
          </cell>
          <cell r="CQ317" t="str">
            <v>MORALES</v>
          </cell>
          <cell r="CR317" t="str">
            <v>DIEGO IVAN</v>
          </cell>
          <cell r="CU317" t="str">
            <v>PERSONAL DIPUTADOS</v>
          </cell>
          <cell r="CV317">
            <v>19</v>
          </cell>
          <cell r="CW317" t="str">
            <v>SECRETARIO PARTICULAR</v>
          </cell>
          <cell r="CZ317" t="str">
            <v>Masculino</v>
          </cell>
          <cell r="DA317">
            <v>3789.5</v>
          </cell>
          <cell r="DD317">
            <v>7000.3</v>
          </cell>
        </row>
        <row r="318">
          <cell r="M318">
            <v>0</v>
          </cell>
          <cell r="T318">
            <v>0</v>
          </cell>
          <cell r="AA318">
            <v>2350.9499999999998</v>
          </cell>
          <cell r="AP318">
            <v>0</v>
          </cell>
          <cell r="AQ318">
            <v>0</v>
          </cell>
          <cell r="BE318">
            <v>0</v>
          </cell>
          <cell r="BM318">
            <v>0</v>
          </cell>
          <cell r="BQ318">
            <v>0</v>
          </cell>
          <cell r="BR318">
            <v>0</v>
          </cell>
          <cell r="BS318">
            <v>0</v>
          </cell>
          <cell r="BW318">
            <v>0</v>
          </cell>
          <cell r="BZ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P318" t="str">
            <v>LAGUNA</v>
          </cell>
          <cell r="CQ318" t="str">
            <v>LEMUS</v>
          </cell>
          <cell r="CR318" t="str">
            <v>JOSE ALBERTO</v>
          </cell>
          <cell r="CU318" t="str">
            <v>PERSONAL DIPUTADOS</v>
          </cell>
          <cell r="CV318">
            <v>19</v>
          </cell>
          <cell r="CW318" t="str">
            <v>SECRETARIO PARTICULAR</v>
          </cell>
          <cell r="CZ318" t="str">
            <v>Masculino</v>
          </cell>
          <cell r="DA318">
            <v>2500</v>
          </cell>
          <cell r="DD318">
            <v>4701.8999999999996</v>
          </cell>
        </row>
        <row r="319">
          <cell r="M319">
            <v>0</v>
          </cell>
          <cell r="T319">
            <v>0</v>
          </cell>
          <cell r="AA319">
            <v>3353.55</v>
          </cell>
          <cell r="AP319">
            <v>0</v>
          </cell>
          <cell r="AQ319">
            <v>0</v>
          </cell>
          <cell r="BE319">
            <v>0</v>
          </cell>
          <cell r="BM319">
            <v>0</v>
          </cell>
          <cell r="BQ319">
            <v>0</v>
          </cell>
          <cell r="BR319">
            <v>0</v>
          </cell>
          <cell r="BS319">
            <v>0</v>
          </cell>
          <cell r="BW319">
            <v>0</v>
          </cell>
          <cell r="BZ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P319" t="str">
            <v>FLORES</v>
          </cell>
          <cell r="CQ319" t="str">
            <v>RAMIREZ</v>
          </cell>
          <cell r="CR319" t="str">
            <v>ANTONIO ARAMIS</v>
          </cell>
          <cell r="CU319" t="str">
            <v>PERSONAL DIPUTADOS</v>
          </cell>
          <cell r="CV319">
            <v>19</v>
          </cell>
          <cell r="CW319" t="str">
            <v>SECRETARIO PARTICULAR</v>
          </cell>
          <cell r="CZ319" t="str">
            <v>Masculino</v>
          </cell>
          <cell r="DA319">
            <v>3625</v>
          </cell>
          <cell r="DD319">
            <v>6707.1</v>
          </cell>
        </row>
        <row r="320">
          <cell r="M320">
            <v>0</v>
          </cell>
          <cell r="T320">
            <v>0</v>
          </cell>
          <cell r="AA320">
            <v>3242.15</v>
          </cell>
          <cell r="AP320">
            <v>0</v>
          </cell>
          <cell r="AQ320">
            <v>0</v>
          </cell>
          <cell r="BE320">
            <v>0</v>
          </cell>
          <cell r="BM320">
            <v>0</v>
          </cell>
          <cell r="BQ320">
            <v>0</v>
          </cell>
          <cell r="BR320">
            <v>0</v>
          </cell>
          <cell r="BS320">
            <v>0</v>
          </cell>
          <cell r="BW320">
            <v>0</v>
          </cell>
          <cell r="BZ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P320" t="str">
            <v>HERNANDEZ</v>
          </cell>
          <cell r="CQ320" t="str">
            <v>ESPEJEL</v>
          </cell>
          <cell r="CR320" t="str">
            <v>JOSE JAVIER</v>
          </cell>
          <cell r="CU320" t="str">
            <v>PERSONAL DIPUTADOS</v>
          </cell>
          <cell r="CV320">
            <v>19</v>
          </cell>
          <cell r="CW320" t="str">
            <v>SECRETARIO PARTICULAR</v>
          </cell>
          <cell r="CZ320" t="str">
            <v>Masculino</v>
          </cell>
          <cell r="DA320">
            <v>3500</v>
          </cell>
          <cell r="DD320">
            <v>6484.3</v>
          </cell>
        </row>
        <row r="321">
          <cell r="M321">
            <v>0</v>
          </cell>
          <cell r="T321">
            <v>0</v>
          </cell>
          <cell r="AA321">
            <v>2796.55</v>
          </cell>
          <cell r="AP321">
            <v>0</v>
          </cell>
          <cell r="AQ321">
            <v>0</v>
          </cell>
          <cell r="BE321">
            <v>0</v>
          </cell>
          <cell r="BM321">
            <v>0</v>
          </cell>
          <cell r="BQ321">
            <v>0</v>
          </cell>
          <cell r="BR321">
            <v>0</v>
          </cell>
          <cell r="BS321">
            <v>0</v>
          </cell>
          <cell r="BW321">
            <v>0</v>
          </cell>
          <cell r="BZ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P321" t="str">
            <v>MIRON</v>
          </cell>
          <cell r="CQ321" t="str">
            <v>LEÓN</v>
          </cell>
          <cell r="CR321" t="str">
            <v>LUCERO</v>
          </cell>
          <cell r="CU321" t="str">
            <v>PERSONAL DIPUTADOS</v>
          </cell>
          <cell r="CV321">
            <v>19</v>
          </cell>
          <cell r="CW321" t="str">
            <v>SECRETARIO PARTICULAR</v>
          </cell>
          <cell r="CZ321" t="str">
            <v>Femenino</v>
          </cell>
          <cell r="DA321">
            <v>3000</v>
          </cell>
          <cell r="DD321">
            <v>5593.1</v>
          </cell>
        </row>
        <row r="322">
          <cell r="M322">
            <v>0</v>
          </cell>
          <cell r="T322">
            <v>0</v>
          </cell>
          <cell r="AA322">
            <v>2350.9499999999998</v>
          </cell>
          <cell r="AP322">
            <v>0</v>
          </cell>
          <cell r="AQ322">
            <v>0</v>
          </cell>
          <cell r="BE322">
            <v>0</v>
          </cell>
          <cell r="BM322">
            <v>0</v>
          </cell>
          <cell r="BQ322">
            <v>0</v>
          </cell>
          <cell r="BR322">
            <v>0</v>
          </cell>
          <cell r="BS322">
            <v>0</v>
          </cell>
          <cell r="BW322">
            <v>0</v>
          </cell>
          <cell r="BZ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P322" t="str">
            <v>CERVANTES</v>
          </cell>
          <cell r="CQ322" t="str">
            <v>SIERRA</v>
          </cell>
          <cell r="CR322" t="str">
            <v>JETZEL</v>
          </cell>
          <cell r="CU322" t="str">
            <v>PERSONAL DIPUTADOS</v>
          </cell>
          <cell r="CV322">
            <v>19</v>
          </cell>
          <cell r="CW322" t="str">
            <v>SECRETARIO PARTICULAR</v>
          </cell>
          <cell r="CZ322" t="str">
            <v>Femenino</v>
          </cell>
          <cell r="DA322">
            <v>2500</v>
          </cell>
          <cell r="DD322">
            <v>4701.8999999999996</v>
          </cell>
        </row>
        <row r="323">
          <cell r="M323">
            <v>0</v>
          </cell>
          <cell r="T323">
            <v>0</v>
          </cell>
          <cell r="AA323">
            <v>3910.55</v>
          </cell>
          <cell r="AP323">
            <v>0</v>
          </cell>
          <cell r="AQ323">
            <v>0</v>
          </cell>
          <cell r="BE323">
            <v>0</v>
          </cell>
          <cell r="BM323">
            <v>0</v>
          </cell>
          <cell r="BQ323">
            <v>0</v>
          </cell>
          <cell r="BR323">
            <v>0</v>
          </cell>
          <cell r="BS323">
            <v>0</v>
          </cell>
          <cell r="BW323">
            <v>0</v>
          </cell>
          <cell r="BZ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P323" t="str">
            <v>ZARATE</v>
          </cell>
          <cell r="CQ323" t="str">
            <v>CRUZ</v>
          </cell>
          <cell r="CR323" t="str">
            <v>ANGELICA</v>
          </cell>
          <cell r="CU323" t="str">
            <v>PERSONAL DIPUTADOS</v>
          </cell>
          <cell r="CV323">
            <v>19</v>
          </cell>
          <cell r="CW323" t="str">
            <v>SECRETARIO PARTICULAR</v>
          </cell>
          <cell r="CZ323" t="str">
            <v>Masculino</v>
          </cell>
          <cell r="DA323">
            <v>4250</v>
          </cell>
          <cell r="DD323">
            <v>7821.1</v>
          </cell>
        </row>
        <row r="324">
          <cell r="M324">
            <v>0</v>
          </cell>
          <cell r="T324">
            <v>0</v>
          </cell>
          <cell r="AA324">
            <v>3910.55</v>
          </cell>
          <cell r="AP324">
            <v>0</v>
          </cell>
          <cell r="AQ324">
            <v>0</v>
          </cell>
          <cell r="BE324">
            <v>0</v>
          </cell>
          <cell r="BM324">
            <v>0</v>
          </cell>
          <cell r="BQ324">
            <v>0</v>
          </cell>
          <cell r="BR324">
            <v>0</v>
          </cell>
          <cell r="BS324">
            <v>0</v>
          </cell>
          <cell r="BW324">
            <v>0</v>
          </cell>
          <cell r="BZ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P324" t="str">
            <v>BARREDA</v>
          </cell>
          <cell r="CQ324" t="str">
            <v>MORALES</v>
          </cell>
          <cell r="CR324" t="str">
            <v>JOSE DANIEL</v>
          </cell>
          <cell r="CU324" t="str">
            <v>PERSONAL DIPUTADOS</v>
          </cell>
          <cell r="CV324">
            <v>19</v>
          </cell>
          <cell r="CW324" t="str">
            <v>SECRETARIO PARTICULAR</v>
          </cell>
          <cell r="CZ324" t="str">
            <v>Masculino</v>
          </cell>
          <cell r="DA324">
            <v>4250</v>
          </cell>
          <cell r="DD324">
            <v>7821.1</v>
          </cell>
        </row>
        <row r="325">
          <cell r="M325">
            <v>0</v>
          </cell>
          <cell r="T325">
            <v>0</v>
          </cell>
          <cell r="AA325">
            <v>2118.96</v>
          </cell>
          <cell r="AP325">
            <v>0</v>
          </cell>
          <cell r="AQ325">
            <v>0</v>
          </cell>
          <cell r="BE325">
            <v>0</v>
          </cell>
          <cell r="BM325">
            <v>0</v>
          </cell>
          <cell r="BQ325">
            <v>0</v>
          </cell>
          <cell r="BR325">
            <v>0</v>
          </cell>
          <cell r="BS325">
            <v>0</v>
          </cell>
          <cell r="BW325">
            <v>0</v>
          </cell>
          <cell r="BZ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P325" t="str">
            <v>JUAREZ</v>
          </cell>
          <cell r="CQ325" t="str">
            <v>CRUZ</v>
          </cell>
          <cell r="CR325" t="str">
            <v>FERNANDO</v>
          </cell>
          <cell r="CU325" t="str">
            <v>PERSONAL DIPUTADOS</v>
          </cell>
          <cell r="CV325">
            <v>19</v>
          </cell>
          <cell r="CW325" t="str">
            <v>SECRETARIO PARTICULAR</v>
          </cell>
          <cell r="CZ325" t="str">
            <v>Masculino</v>
          </cell>
          <cell r="DA325">
            <v>2250</v>
          </cell>
          <cell r="DD325">
            <v>4237.92</v>
          </cell>
        </row>
        <row r="326">
          <cell r="M326">
            <v>0</v>
          </cell>
          <cell r="T326">
            <v>0</v>
          </cell>
          <cell r="AA326">
            <v>4815.0200000000004</v>
          </cell>
          <cell r="AP326">
            <v>0</v>
          </cell>
          <cell r="AQ326">
            <v>0</v>
          </cell>
          <cell r="BE326">
            <v>0</v>
          </cell>
          <cell r="BM326">
            <v>0</v>
          </cell>
          <cell r="BQ326">
            <v>0</v>
          </cell>
          <cell r="BR326">
            <v>0</v>
          </cell>
          <cell r="BS326">
            <v>0</v>
          </cell>
          <cell r="BW326">
            <v>0</v>
          </cell>
          <cell r="BZ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P326" t="str">
            <v>ZECUA</v>
          </cell>
          <cell r="CQ326" t="str">
            <v>HERNANDEZ</v>
          </cell>
          <cell r="CR326" t="str">
            <v>YASIR</v>
          </cell>
          <cell r="CU326" t="str">
            <v>PERSONAL DIPUTADOS</v>
          </cell>
          <cell r="CV326">
            <v>19</v>
          </cell>
          <cell r="CW326" t="str">
            <v>SECRETARIO PARTICULAR</v>
          </cell>
          <cell r="CZ326" t="str">
            <v>Masculino</v>
          </cell>
          <cell r="DA326">
            <v>5330</v>
          </cell>
          <cell r="DD326">
            <v>9630.0400000000009</v>
          </cell>
        </row>
        <row r="327">
          <cell r="M327">
            <v>0</v>
          </cell>
          <cell r="T327">
            <v>0</v>
          </cell>
          <cell r="AA327">
            <v>7527.73</v>
          </cell>
          <cell r="AP327">
            <v>0</v>
          </cell>
          <cell r="AQ327">
            <v>0</v>
          </cell>
          <cell r="BE327">
            <v>0</v>
          </cell>
          <cell r="BM327">
            <v>0</v>
          </cell>
          <cell r="BQ327">
            <v>0</v>
          </cell>
          <cell r="BR327">
            <v>0</v>
          </cell>
          <cell r="BS327">
            <v>0</v>
          </cell>
          <cell r="BW327">
            <v>0</v>
          </cell>
          <cell r="BZ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P327" t="str">
            <v>CORTES</v>
          </cell>
          <cell r="CQ327" t="str">
            <v>RODRIGUEZ</v>
          </cell>
          <cell r="CR327" t="str">
            <v>ROSA IVETTE</v>
          </cell>
          <cell r="CU327" t="str">
            <v>SECRETRARIA ADMINISTRATIVA</v>
          </cell>
          <cell r="CV327">
            <v>19</v>
          </cell>
          <cell r="CW327" t="str">
            <v>SECRETARIO PARTICULAR</v>
          </cell>
          <cell r="CZ327" t="str">
            <v>Femenino</v>
          </cell>
          <cell r="DA327">
            <v>8750</v>
          </cell>
          <cell r="DD327">
            <v>15055.46</v>
          </cell>
        </row>
        <row r="328">
          <cell r="M328">
            <v>0</v>
          </cell>
          <cell r="T328">
            <v>0</v>
          </cell>
          <cell r="AA328">
            <v>7527.73</v>
          </cell>
          <cell r="AP328">
            <v>0</v>
          </cell>
          <cell r="AQ328">
            <v>0</v>
          </cell>
          <cell r="BE328">
            <v>0</v>
          </cell>
          <cell r="BM328">
            <v>0</v>
          </cell>
          <cell r="BQ328">
            <v>0</v>
          </cell>
          <cell r="BR328">
            <v>0</v>
          </cell>
          <cell r="BS328">
            <v>0</v>
          </cell>
          <cell r="BW328">
            <v>0</v>
          </cell>
          <cell r="BZ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P328" t="str">
            <v>MONTOYA</v>
          </cell>
          <cell r="CQ328" t="str">
            <v>LOPEZ</v>
          </cell>
          <cell r="CR328" t="str">
            <v>VIRGINIA DE LA LUZ</v>
          </cell>
          <cell r="CU328" t="str">
            <v>SECRETRARIA ADMINISTRATIVA</v>
          </cell>
          <cell r="CV328">
            <v>19</v>
          </cell>
          <cell r="CW328" t="str">
            <v>SECRETARIO PARTICULAR</v>
          </cell>
          <cell r="CZ328" t="str">
            <v>Femenino</v>
          </cell>
          <cell r="DA328">
            <v>8750</v>
          </cell>
          <cell r="DD328">
            <v>15055.46</v>
          </cell>
        </row>
        <row r="329">
          <cell r="M329">
            <v>0</v>
          </cell>
          <cell r="T329">
            <v>0</v>
          </cell>
          <cell r="AA329">
            <v>1454.58</v>
          </cell>
          <cell r="AP329">
            <v>0</v>
          </cell>
          <cell r="AQ329">
            <v>0</v>
          </cell>
          <cell r="BE329">
            <v>0</v>
          </cell>
          <cell r="BM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P329" t="str">
            <v>LOPEZ</v>
          </cell>
          <cell r="CQ329" t="str">
            <v>GALICIA</v>
          </cell>
          <cell r="CR329" t="str">
            <v>JORGE</v>
          </cell>
          <cell r="CU329" t="str">
            <v>PERSONAL DIPUTADOS</v>
          </cell>
          <cell r="CV329">
            <v>19</v>
          </cell>
          <cell r="CW329" t="str">
            <v>SECRETARIO PARTICULAR</v>
          </cell>
          <cell r="CZ329" t="str">
            <v>Masculino</v>
          </cell>
          <cell r="DA329">
            <v>1540.2</v>
          </cell>
          <cell r="DD329">
            <v>2909.16</v>
          </cell>
        </row>
        <row r="330">
          <cell r="BQ330">
            <v>0</v>
          </cell>
          <cell r="BR330">
            <v>0</v>
          </cell>
          <cell r="BS330">
            <v>0</v>
          </cell>
          <cell r="BW330">
            <v>0</v>
          </cell>
          <cell r="BZ330">
            <v>0</v>
          </cell>
          <cell r="CP330" t="str">
            <v>SALDAÑA</v>
          </cell>
          <cell r="CQ330" t="str">
            <v>HERNANDEZ</v>
          </cell>
          <cell r="CR330" t="str">
            <v>JUAN GUALBERTO</v>
          </cell>
          <cell r="CU330" t="str">
            <v>EDUCACIÓN, CULTURA, CIENCIA Y TECNOLOGIA</v>
          </cell>
          <cell r="CV330">
            <v>7</v>
          </cell>
          <cell r="CW330" t="str">
            <v>SECRETARIO TECNICO</v>
          </cell>
          <cell r="CZ330" t="str">
            <v>Masculino</v>
          </cell>
          <cell r="DA330">
            <v>0</v>
          </cell>
          <cell r="DD330">
            <v>0</v>
          </cell>
        </row>
        <row r="331">
          <cell r="M331">
            <v>0</v>
          </cell>
          <cell r="T331">
            <v>0</v>
          </cell>
          <cell r="AA331">
            <v>6870.34</v>
          </cell>
          <cell r="AP331">
            <v>0</v>
          </cell>
          <cell r="AQ331">
            <v>0</v>
          </cell>
          <cell r="BE331">
            <v>0</v>
          </cell>
          <cell r="BM331">
            <v>0</v>
          </cell>
          <cell r="BQ331">
            <v>0</v>
          </cell>
          <cell r="BR331">
            <v>0</v>
          </cell>
          <cell r="BS331">
            <v>0</v>
          </cell>
          <cell r="BW331">
            <v>0</v>
          </cell>
          <cell r="BZ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P331" t="str">
            <v>MUÑOZ</v>
          </cell>
          <cell r="CQ331" t="str">
            <v>HERNANDEZ</v>
          </cell>
          <cell r="CR331" t="str">
            <v>SANDRA</v>
          </cell>
          <cell r="CU331" t="str">
            <v>ENFERMERIA</v>
          </cell>
          <cell r="CV331">
            <v>15</v>
          </cell>
          <cell r="CW331" t="str">
            <v>MEDICO</v>
          </cell>
          <cell r="CZ331" t="str">
            <v>Femenino</v>
          </cell>
          <cell r="DA331">
            <v>7914.06</v>
          </cell>
          <cell r="DD331">
            <v>13740.68</v>
          </cell>
        </row>
        <row r="332">
          <cell r="M332">
            <v>0</v>
          </cell>
          <cell r="T332">
            <v>0</v>
          </cell>
          <cell r="AA332">
            <v>5000.01</v>
          </cell>
          <cell r="AP332">
            <v>0</v>
          </cell>
          <cell r="AQ332">
            <v>0</v>
          </cell>
          <cell r="BE332">
            <v>0</v>
          </cell>
          <cell r="BM332">
            <v>0</v>
          </cell>
          <cell r="BQ332">
            <v>0</v>
          </cell>
          <cell r="BR332">
            <v>0</v>
          </cell>
          <cell r="BS332">
            <v>0</v>
          </cell>
          <cell r="BW332">
            <v>0</v>
          </cell>
          <cell r="BZ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P332" t="str">
            <v>PEREZ</v>
          </cell>
          <cell r="CQ332" t="str">
            <v>PORTILLO</v>
          </cell>
          <cell r="CR332" t="str">
            <v>JOSE EDUARDO</v>
          </cell>
          <cell r="CU332" t="str">
            <v>SECRETARIA PARLAMENTARIA</v>
          </cell>
          <cell r="CV332">
            <v>19</v>
          </cell>
          <cell r="CW332" t="str">
            <v>SECRETARIO PARTICULAR</v>
          </cell>
          <cell r="CZ332" t="str">
            <v>Masculino</v>
          </cell>
          <cell r="DA332">
            <v>5555.38</v>
          </cell>
          <cell r="DD332">
            <v>10000.02</v>
          </cell>
        </row>
        <row r="333">
          <cell r="M333">
            <v>0</v>
          </cell>
          <cell r="T333">
            <v>0</v>
          </cell>
          <cell r="AA333">
            <v>6151.53</v>
          </cell>
          <cell r="AP333">
            <v>0</v>
          </cell>
          <cell r="AQ333">
            <v>0</v>
          </cell>
          <cell r="BE333">
            <v>0</v>
          </cell>
          <cell r="BM333">
            <v>0</v>
          </cell>
          <cell r="BQ333">
            <v>0</v>
          </cell>
          <cell r="BR333">
            <v>0</v>
          </cell>
          <cell r="BS333">
            <v>0</v>
          </cell>
          <cell r="BW333">
            <v>0</v>
          </cell>
          <cell r="BZ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P333" t="str">
            <v>CARRETO</v>
          </cell>
          <cell r="CQ333" t="str">
            <v>MAZZOCO</v>
          </cell>
          <cell r="CR333" t="str">
            <v>CRISTOBAL</v>
          </cell>
          <cell r="CU333" t="str">
            <v>SECRETARIA PARLAMENTARIA</v>
          </cell>
          <cell r="CV333">
            <v>19</v>
          </cell>
          <cell r="CW333" t="str">
            <v>SECRETARIO PARTICULAR</v>
          </cell>
          <cell r="CZ333" t="str">
            <v>Masculino</v>
          </cell>
          <cell r="DA333">
            <v>7000</v>
          </cell>
          <cell r="DD333">
            <v>12303.06</v>
          </cell>
        </row>
        <row r="334">
          <cell r="M334">
            <v>0</v>
          </cell>
          <cell r="T334">
            <v>0</v>
          </cell>
          <cell r="AA334">
            <v>5758.33</v>
          </cell>
          <cell r="AP334">
            <v>0</v>
          </cell>
          <cell r="AQ334">
            <v>0</v>
          </cell>
          <cell r="BE334">
            <v>0</v>
          </cell>
          <cell r="BM334">
            <v>0</v>
          </cell>
          <cell r="BQ334">
            <v>0</v>
          </cell>
          <cell r="BR334">
            <v>0</v>
          </cell>
          <cell r="BS334">
            <v>0</v>
          </cell>
          <cell r="BW334">
            <v>0</v>
          </cell>
          <cell r="BZ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P334" t="str">
            <v>MORALES</v>
          </cell>
          <cell r="CQ334" t="str">
            <v>MONTES DE OCA</v>
          </cell>
          <cell r="CR334" t="str">
            <v>ELIEZER</v>
          </cell>
          <cell r="CU334" t="str">
            <v>PERSONAL DIPUTADOS</v>
          </cell>
          <cell r="CV334">
            <v>19</v>
          </cell>
          <cell r="CW334" t="str">
            <v>SECRETARIO PARTICULAR</v>
          </cell>
          <cell r="CZ334" t="str">
            <v>Masculino</v>
          </cell>
          <cell r="DA334">
            <v>6500</v>
          </cell>
          <cell r="DD334">
            <v>11516.66</v>
          </cell>
        </row>
        <row r="335">
          <cell r="M335">
            <v>0</v>
          </cell>
          <cell r="T335">
            <v>0</v>
          </cell>
          <cell r="AA335">
            <v>1500</v>
          </cell>
          <cell r="AP335">
            <v>0</v>
          </cell>
          <cell r="AQ335">
            <v>0</v>
          </cell>
          <cell r="BE335">
            <v>0</v>
          </cell>
          <cell r="BM335">
            <v>0</v>
          </cell>
          <cell r="BQ335">
            <v>0</v>
          </cell>
          <cell r="BR335">
            <v>0</v>
          </cell>
          <cell r="BS335">
            <v>0</v>
          </cell>
          <cell r="BW335">
            <v>0</v>
          </cell>
          <cell r="BZ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P335" t="str">
            <v>CABALLERO</v>
          </cell>
          <cell r="CQ335" t="str">
            <v>PALAFOX</v>
          </cell>
          <cell r="CR335" t="str">
            <v>BALTAZAR</v>
          </cell>
          <cell r="CU335" t="str">
            <v>PERSONAL DIPUTADOS</v>
          </cell>
          <cell r="CV335">
            <v>19</v>
          </cell>
          <cell r="CW335" t="str">
            <v>SECRETARIO PARTICULAR</v>
          </cell>
          <cell r="CZ335" t="str">
            <v>Masculino</v>
          </cell>
          <cell r="DA335">
            <v>1588.72</v>
          </cell>
          <cell r="DD335">
            <v>3000</v>
          </cell>
        </row>
        <row r="336">
          <cell r="M336">
            <v>0</v>
          </cell>
          <cell r="T336">
            <v>0</v>
          </cell>
          <cell r="AA336">
            <v>1500</v>
          </cell>
          <cell r="AP336">
            <v>0</v>
          </cell>
          <cell r="AQ336">
            <v>0</v>
          </cell>
          <cell r="BE336">
            <v>0</v>
          </cell>
          <cell r="BM336">
            <v>0</v>
          </cell>
          <cell r="BQ336">
            <v>0</v>
          </cell>
          <cell r="BR336">
            <v>0</v>
          </cell>
          <cell r="BS336">
            <v>0</v>
          </cell>
          <cell r="BW336">
            <v>0</v>
          </cell>
          <cell r="BZ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P336" t="str">
            <v>LARA</v>
          </cell>
          <cell r="CQ336" t="str">
            <v>PALAFOX</v>
          </cell>
          <cell r="CR336" t="str">
            <v>RENE</v>
          </cell>
          <cell r="CU336" t="str">
            <v>PERSONAL DIPUTADOS</v>
          </cell>
          <cell r="CV336">
            <v>19</v>
          </cell>
          <cell r="CW336" t="str">
            <v>SECRETARIO PARTICULAR</v>
          </cell>
          <cell r="CZ336" t="str">
            <v>Femenino</v>
          </cell>
          <cell r="DA336">
            <v>1588.72</v>
          </cell>
          <cell r="DD336">
            <v>3000</v>
          </cell>
        </row>
        <row r="337">
          <cell r="M337">
            <v>0</v>
          </cell>
          <cell r="T337">
            <v>0</v>
          </cell>
          <cell r="AA337">
            <v>6151.53</v>
          </cell>
          <cell r="AP337">
            <v>0</v>
          </cell>
          <cell r="AQ337">
            <v>0</v>
          </cell>
          <cell r="BE337">
            <v>0</v>
          </cell>
          <cell r="BM337">
            <v>0</v>
          </cell>
          <cell r="BQ337">
            <v>0</v>
          </cell>
          <cell r="BR337">
            <v>0</v>
          </cell>
          <cell r="BS337">
            <v>0</v>
          </cell>
          <cell r="BW337">
            <v>0</v>
          </cell>
          <cell r="BZ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P337" t="str">
            <v>VEGA</v>
          </cell>
          <cell r="CQ337" t="str">
            <v>ORDOÑEZ</v>
          </cell>
          <cell r="CR337" t="str">
            <v>GERMAN</v>
          </cell>
          <cell r="CU337" t="str">
            <v>PERSONAL DIPUTADOS</v>
          </cell>
          <cell r="CV337">
            <v>19</v>
          </cell>
          <cell r="CW337" t="str">
            <v>SECRETARIO PARTICULAR</v>
          </cell>
          <cell r="CZ337" t="str">
            <v>Masculino</v>
          </cell>
          <cell r="DA337">
            <v>7000</v>
          </cell>
          <cell r="DD337">
            <v>12303.06</v>
          </cell>
        </row>
        <row r="338">
          <cell r="M338">
            <v>0</v>
          </cell>
          <cell r="T338">
            <v>0</v>
          </cell>
          <cell r="AA338">
            <v>4000.07</v>
          </cell>
          <cell r="AP338">
            <v>0</v>
          </cell>
          <cell r="AQ338">
            <v>0</v>
          </cell>
          <cell r="BE338">
            <v>0</v>
          </cell>
          <cell r="BM338">
            <v>0</v>
          </cell>
          <cell r="BQ338">
            <v>0</v>
          </cell>
          <cell r="BR338">
            <v>0</v>
          </cell>
          <cell r="BS338">
            <v>0</v>
          </cell>
          <cell r="BW338">
            <v>0</v>
          </cell>
          <cell r="BZ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P338" t="str">
            <v>MORALES</v>
          </cell>
          <cell r="CQ338" t="str">
            <v>FLORES</v>
          </cell>
          <cell r="CR338" t="str">
            <v>GABRIEL</v>
          </cell>
          <cell r="CU338" t="str">
            <v>PERSONAL DIPUTADOS</v>
          </cell>
          <cell r="CV338">
            <v>19</v>
          </cell>
          <cell r="CW338" t="str">
            <v>SECRETARIO PARTICULAR</v>
          </cell>
          <cell r="CZ338" t="str">
            <v>Masculino</v>
          </cell>
          <cell r="DA338">
            <v>4352.63</v>
          </cell>
          <cell r="DD338">
            <v>8000.14</v>
          </cell>
        </row>
        <row r="339">
          <cell r="M339">
            <v>0</v>
          </cell>
          <cell r="T339">
            <v>0</v>
          </cell>
          <cell r="AA339">
            <v>4543.8599999999997</v>
          </cell>
          <cell r="AP339">
            <v>0</v>
          </cell>
          <cell r="AQ339">
            <v>0</v>
          </cell>
          <cell r="BE339">
            <v>0</v>
          </cell>
          <cell r="BM339">
            <v>0</v>
          </cell>
          <cell r="BQ339">
            <v>0</v>
          </cell>
          <cell r="BR339">
            <v>0</v>
          </cell>
          <cell r="BS339">
            <v>0</v>
          </cell>
          <cell r="BW339">
            <v>0</v>
          </cell>
          <cell r="BZ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P339" t="str">
            <v>LOPEZ</v>
          </cell>
          <cell r="CQ339" t="str">
            <v>FLORES</v>
          </cell>
          <cell r="CR339" t="str">
            <v>MARLEN</v>
          </cell>
          <cell r="CU339" t="str">
            <v>PERSONAL DIPUTADOS</v>
          </cell>
          <cell r="CV339">
            <v>19</v>
          </cell>
          <cell r="CW339" t="str">
            <v>SECRETARIO PARTICULAR</v>
          </cell>
          <cell r="CZ339" t="str">
            <v>Femenino</v>
          </cell>
          <cell r="DA339">
            <v>5000</v>
          </cell>
          <cell r="DD339">
            <v>9087.7199999999993</v>
          </cell>
        </row>
        <row r="340">
          <cell r="M340">
            <v>0</v>
          </cell>
          <cell r="T340">
            <v>0</v>
          </cell>
          <cell r="AA340">
            <v>6151.53</v>
          </cell>
          <cell r="AP340">
            <v>0</v>
          </cell>
          <cell r="AQ340">
            <v>0</v>
          </cell>
          <cell r="BE340">
            <v>0</v>
          </cell>
          <cell r="BM340">
            <v>0</v>
          </cell>
          <cell r="BQ340">
            <v>0</v>
          </cell>
          <cell r="BR340">
            <v>0</v>
          </cell>
          <cell r="BS340">
            <v>0</v>
          </cell>
          <cell r="BW340">
            <v>0</v>
          </cell>
          <cell r="BZ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P340" t="str">
            <v>LOZANO</v>
          </cell>
          <cell r="CQ340" t="str">
            <v>BRIONES</v>
          </cell>
          <cell r="CR340" t="str">
            <v>JONATHAN NAHUM</v>
          </cell>
          <cell r="CU340" t="str">
            <v>EDUCACIÓN, CULTURA, CIENCIA Y TECNOLOGIA</v>
          </cell>
          <cell r="CV340">
            <v>7</v>
          </cell>
          <cell r="CW340" t="str">
            <v>SECRETARIO TECNICO</v>
          </cell>
          <cell r="CZ340" t="str">
            <v>Masculino</v>
          </cell>
          <cell r="DA340">
            <v>7000</v>
          </cell>
          <cell r="DD340">
            <v>12303.06</v>
          </cell>
        </row>
        <row r="341">
          <cell r="M341">
            <v>0</v>
          </cell>
          <cell r="T341">
            <v>0</v>
          </cell>
          <cell r="AA341">
            <v>4543.8599999999997</v>
          </cell>
          <cell r="AP341">
            <v>0</v>
          </cell>
          <cell r="AQ341">
            <v>0</v>
          </cell>
          <cell r="BE341">
            <v>0</v>
          </cell>
          <cell r="BM341">
            <v>0</v>
          </cell>
          <cell r="BQ341">
            <v>0</v>
          </cell>
          <cell r="BR341">
            <v>0</v>
          </cell>
          <cell r="BS341">
            <v>0</v>
          </cell>
          <cell r="BW341">
            <v>0</v>
          </cell>
          <cell r="BZ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P341" t="str">
            <v>MARTINEZ</v>
          </cell>
          <cell r="CQ341" t="str">
            <v>SANCHEZ</v>
          </cell>
          <cell r="CR341" t="str">
            <v>MIRIAM ESMERALDA</v>
          </cell>
          <cell r="CU341" t="str">
            <v>PERSONAL DIPUTADOS</v>
          </cell>
          <cell r="CV341">
            <v>19</v>
          </cell>
          <cell r="CW341" t="str">
            <v>SECRETARIO PARTICULAR</v>
          </cell>
          <cell r="CZ341" t="str">
            <v>Femenino</v>
          </cell>
          <cell r="DA341">
            <v>5000</v>
          </cell>
          <cell r="DD341">
            <v>9087.7199999999993</v>
          </cell>
        </row>
        <row r="342">
          <cell r="M342">
            <v>0</v>
          </cell>
          <cell r="T342">
            <v>0</v>
          </cell>
          <cell r="AA342">
            <v>3242.15</v>
          </cell>
          <cell r="AP342">
            <v>0</v>
          </cell>
          <cell r="AQ342">
            <v>0</v>
          </cell>
          <cell r="BE342">
            <v>0</v>
          </cell>
          <cell r="BM342">
            <v>0</v>
          </cell>
          <cell r="BQ342">
            <v>0</v>
          </cell>
          <cell r="BR342">
            <v>0</v>
          </cell>
          <cell r="BS342">
            <v>0</v>
          </cell>
          <cell r="BW342">
            <v>0</v>
          </cell>
          <cell r="BZ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P342" t="str">
            <v>MUÑOZ</v>
          </cell>
          <cell r="CQ342" t="str">
            <v>FLORES</v>
          </cell>
          <cell r="CR342" t="str">
            <v>ISRAEL</v>
          </cell>
          <cell r="CU342" t="str">
            <v>PERSONAL DIPUTADOS</v>
          </cell>
          <cell r="CV342">
            <v>19</v>
          </cell>
          <cell r="CW342" t="str">
            <v>SECRETARIO PARTICULAR</v>
          </cell>
          <cell r="CZ342" t="str">
            <v>Masculino</v>
          </cell>
          <cell r="DA342">
            <v>3500</v>
          </cell>
          <cell r="DD342">
            <v>6484.3</v>
          </cell>
        </row>
        <row r="343">
          <cell r="M343">
            <v>0</v>
          </cell>
          <cell r="T343">
            <v>0</v>
          </cell>
          <cell r="AA343">
            <v>6000</v>
          </cell>
          <cell r="AP343">
            <v>0</v>
          </cell>
          <cell r="AQ343">
            <v>0</v>
          </cell>
          <cell r="BE343">
            <v>0</v>
          </cell>
          <cell r="BM343">
            <v>0</v>
          </cell>
          <cell r="BQ343">
            <v>0</v>
          </cell>
          <cell r="BR343">
            <v>0</v>
          </cell>
          <cell r="BS343">
            <v>0</v>
          </cell>
          <cell r="BW343">
            <v>0</v>
          </cell>
          <cell r="BZ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P343" t="str">
            <v>SANCHEZ</v>
          </cell>
          <cell r="CQ343" t="str">
            <v>MENDOZA</v>
          </cell>
          <cell r="CR343" t="str">
            <v>JOSE HUGO</v>
          </cell>
          <cell r="CU343" t="str">
            <v>PRENSA Y RELACIONES PUBLICAS</v>
          </cell>
          <cell r="CV343">
            <v>19</v>
          </cell>
          <cell r="CW343" t="str">
            <v>SECRETARIO PARTICULAR</v>
          </cell>
          <cell r="CZ343" t="str">
            <v>Masculino</v>
          </cell>
          <cell r="DA343">
            <v>6807.32</v>
          </cell>
          <cell r="DD343">
            <v>12000</v>
          </cell>
        </row>
        <row r="344">
          <cell r="M344">
            <v>0</v>
          </cell>
          <cell r="T344">
            <v>0</v>
          </cell>
          <cell r="AA344">
            <v>2500</v>
          </cell>
          <cell r="AP344">
            <v>0</v>
          </cell>
          <cell r="AQ344">
            <v>0</v>
          </cell>
          <cell r="BE344">
            <v>0</v>
          </cell>
          <cell r="BM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P344" t="str">
            <v>LOAIZA</v>
          </cell>
          <cell r="CQ344" t="str">
            <v>CORTERO</v>
          </cell>
          <cell r="CR344" t="str">
            <v>MARIA GUILLERMINA</v>
          </cell>
          <cell r="CU344" t="str">
            <v>PRENSA Y RELACIONES PUBLICAS</v>
          </cell>
          <cell r="CV344">
            <v>19</v>
          </cell>
          <cell r="CW344" t="str">
            <v>SECRETARIO PARTICULAR</v>
          </cell>
          <cell r="CZ344" t="str">
            <v>Femenino</v>
          </cell>
          <cell r="DA344">
            <v>2667.25</v>
          </cell>
          <cell r="DD344">
            <v>5000</v>
          </cell>
        </row>
        <row r="345">
          <cell r="AP345">
            <v>0</v>
          </cell>
          <cell r="AQ345">
            <v>0</v>
          </cell>
          <cell r="BE345">
            <v>0</v>
          </cell>
          <cell r="BM345">
            <v>0</v>
          </cell>
          <cell r="BQ345">
            <v>0</v>
          </cell>
          <cell r="BR345">
            <v>0</v>
          </cell>
          <cell r="BS345">
            <v>0</v>
          </cell>
          <cell r="BW345">
            <v>0</v>
          </cell>
          <cell r="BZ345">
            <v>0</v>
          </cell>
          <cell r="CP345" t="str">
            <v>FLORES</v>
          </cell>
          <cell r="CQ345" t="str">
            <v>CORTES</v>
          </cell>
          <cell r="CR345" t="str">
            <v>ROBERTO CARLOS</v>
          </cell>
          <cell r="CU345" t="str">
            <v>PRENSA Y RELACIONES PUBLICAS</v>
          </cell>
          <cell r="CV345">
            <v>19</v>
          </cell>
          <cell r="CW345" t="str">
            <v>SECRETARIO PARTICULAR</v>
          </cell>
          <cell r="CZ345" t="str">
            <v>Masculino</v>
          </cell>
          <cell r="DA345">
            <v>0</v>
          </cell>
          <cell r="DD345">
            <v>0</v>
          </cell>
        </row>
        <row r="346">
          <cell r="M346">
            <v>0</v>
          </cell>
          <cell r="T346">
            <v>0</v>
          </cell>
          <cell r="AA346">
            <v>1376.46</v>
          </cell>
          <cell r="AP346">
            <v>0</v>
          </cell>
          <cell r="AQ346">
            <v>0</v>
          </cell>
          <cell r="BE346">
            <v>0</v>
          </cell>
          <cell r="BM346">
            <v>0</v>
          </cell>
          <cell r="BQ346">
            <v>0</v>
          </cell>
          <cell r="BR346">
            <v>0</v>
          </cell>
          <cell r="BS346">
            <v>0</v>
          </cell>
          <cell r="BW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P346" t="str">
            <v>MONTIEL</v>
          </cell>
          <cell r="CQ346" t="str">
            <v>LOPEZ</v>
          </cell>
          <cell r="CR346" t="str">
            <v>IVONNE</v>
          </cell>
          <cell r="CU346" t="e">
            <v>#N/A</v>
          </cell>
          <cell r="CV346" t="str">
            <v/>
          </cell>
          <cell r="CW346" t="e">
            <v>#N/A</v>
          </cell>
          <cell r="CZ346" t="str">
            <v>Femenino</v>
          </cell>
          <cell r="DA346">
            <v>1376.46</v>
          </cell>
          <cell r="DD346">
            <v>2752.92</v>
          </cell>
        </row>
        <row r="347">
          <cell r="M347">
            <v>0</v>
          </cell>
          <cell r="T347">
            <v>0</v>
          </cell>
          <cell r="AA347">
            <v>4000</v>
          </cell>
          <cell r="AP347">
            <v>0</v>
          </cell>
          <cell r="AQ347">
            <v>0</v>
          </cell>
          <cell r="BE347">
            <v>0</v>
          </cell>
          <cell r="BM347">
            <v>0</v>
          </cell>
          <cell r="BQ347">
            <v>0</v>
          </cell>
          <cell r="BR347">
            <v>0</v>
          </cell>
          <cell r="BS347">
            <v>0</v>
          </cell>
          <cell r="BW347">
            <v>0</v>
          </cell>
          <cell r="BZ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P347" t="str">
            <v>REYES</v>
          </cell>
          <cell r="CQ347" t="str">
            <v>LABRA</v>
          </cell>
          <cell r="CR347" t="str">
            <v>GABRIEL</v>
          </cell>
          <cell r="CU347" t="str">
            <v>PRENSA Y RELACIONES PUBLICAS</v>
          </cell>
          <cell r="CV347">
            <v>19</v>
          </cell>
          <cell r="CW347" t="str">
            <v>SECRETARIO PARTICULAR</v>
          </cell>
          <cell r="CZ347" t="str">
            <v>Masculino</v>
          </cell>
          <cell r="DA347">
            <v>4352.55</v>
          </cell>
          <cell r="DD347">
            <v>8000</v>
          </cell>
        </row>
        <row r="348">
          <cell r="M348">
            <v>0</v>
          </cell>
          <cell r="T348">
            <v>0</v>
          </cell>
          <cell r="AA348">
            <v>4543.8599999999997</v>
          </cell>
          <cell r="AP348">
            <v>0</v>
          </cell>
          <cell r="AQ348">
            <v>0</v>
          </cell>
          <cell r="BE348">
            <v>0</v>
          </cell>
          <cell r="BM348">
            <v>0</v>
          </cell>
          <cell r="BQ348">
            <v>0</v>
          </cell>
          <cell r="BR348">
            <v>0</v>
          </cell>
          <cell r="BS348">
            <v>0</v>
          </cell>
          <cell r="BW348">
            <v>0</v>
          </cell>
          <cell r="BZ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P348" t="str">
            <v>MONTES</v>
          </cell>
          <cell r="CQ348" t="str">
            <v>MORA</v>
          </cell>
          <cell r="CR348" t="str">
            <v>LUIS ALBERTO</v>
          </cell>
          <cell r="CU348" t="str">
            <v>PERSONAL DIPUTADOS</v>
          </cell>
          <cell r="CV348">
            <v>19</v>
          </cell>
          <cell r="CW348" t="str">
            <v>SECRETARIO PARTICULAR</v>
          </cell>
          <cell r="CZ348" t="str">
            <v>Masculino</v>
          </cell>
          <cell r="DA348">
            <v>5000</v>
          </cell>
          <cell r="DD348">
            <v>9087.7199999999993</v>
          </cell>
        </row>
        <row r="349">
          <cell r="M349">
            <v>0</v>
          </cell>
          <cell r="T349">
            <v>0</v>
          </cell>
          <cell r="AA349">
            <v>4123.8599999999997</v>
          </cell>
          <cell r="AP349">
            <v>0</v>
          </cell>
          <cell r="AQ349">
            <v>0</v>
          </cell>
          <cell r="BE349">
            <v>0</v>
          </cell>
          <cell r="BM349">
            <v>0</v>
          </cell>
          <cell r="BQ349">
            <v>0</v>
          </cell>
          <cell r="BR349">
            <v>0</v>
          </cell>
          <cell r="BS349">
            <v>0</v>
          </cell>
          <cell r="BW349">
            <v>0</v>
          </cell>
          <cell r="BZ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P349" t="str">
            <v>LEON</v>
          </cell>
          <cell r="CQ349" t="str">
            <v>FLORES</v>
          </cell>
          <cell r="CR349" t="str">
            <v>HECTOR EDUARDO</v>
          </cell>
          <cell r="CU349" t="str">
            <v>PERSONAL DIPUTADOS</v>
          </cell>
          <cell r="CV349">
            <v>7</v>
          </cell>
          <cell r="CW349" t="str">
            <v>SECRETARIO TECNICO</v>
          </cell>
          <cell r="CZ349" t="str">
            <v>Masculino</v>
          </cell>
          <cell r="DA349">
            <v>4500</v>
          </cell>
          <cell r="DD349">
            <v>8247.7199999999993</v>
          </cell>
        </row>
        <row r="350">
          <cell r="M350">
            <v>0</v>
          </cell>
          <cell r="T350">
            <v>0</v>
          </cell>
          <cell r="AA350">
            <v>3687.75</v>
          </cell>
          <cell r="AP350">
            <v>0</v>
          </cell>
          <cell r="AQ350">
            <v>0</v>
          </cell>
          <cell r="BE350">
            <v>0</v>
          </cell>
          <cell r="BM350">
            <v>0</v>
          </cell>
          <cell r="BQ350">
            <v>0</v>
          </cell>
          <cell r="BR350">
            <v>0</v>
          </cell>
          <cell r="BS350">
            <v>0</v>
          </cell>
          <cell r="BW350">
            <v>0</v>
          </cell>
          <cell r="BZ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P350" t="str">
            <v>CUATECONTZI</v>
          </cell>
          <cell r="CQ350" t="str">
            <v>NAVA</v>
          </cell>
          <cell r="CR350" t="str">
            <v>LETICIA TEODORA</v>
          </cell>
          <cell r="CU350" t="str">
            <v>PERSONAL DIPUTADOS</v>
          </cell>
          <cell r="CV350">
            <v>19</v>
          </cell>
          <cell r="CW350" t="str">
            <v>SECRETARIO PARTICULAR</v>
          </cell>
          <cell r="CZ350" t="str">
            <v>Femenino</v>
          </cell>
          <cell r="DA350">
            <v>4000</v>
          </cell>
          <cell r="DD350">
            <v>7375.5</v>
          </cell>
        </row>
        <row r="351">
          <cell r="M351">
            <v>0</v>
          </cell>
          <cell r="T351">
            <v>0</v>
          </cell>
          <cell r="AA351">
            <v>2796.55</v>
          </cell>
          <cell r="AP351">
            <v>0</v>
          </cell>
          <cell r="AQ351">
            <v>0</v>
          </cell>
          <cell r="BE351">
            <v>0</v>
          </cell>
          <cell r="BM351">
            <v>0</v>
          </cell>
          <cell r="BQ351">
            <v>0</v>
          </cell>
          <cell r="BR351">
            <v>0</v>
          </cell>
          <cell r="BS351">
            <v>0</v>
          </cell>
          <cell r="BW351">
            <v>0</v>
          </cell>
          <cell r="BZ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P351" t="str">
            <v>MORENO</v>
          </cell>
          <cell r="CQ351" t="str">
            <v>LOPEZ</v>
          </cell>
          <cell r="CR351" t="str">
            <v>ROBERTO</v>
          </cell>
          <cell r="CU351" t="str">
            <v>SECRETRARIA ADMINISTRATIVA</v>
          </cell>
          <cell r="CV351">
            <v>19</v>
          </cell>
          <cell r="CW351" t="str">
            <v>SECRETARIO PARTICULAR</v>
          </cell>
          <cell r="CZ351" t="str">
            <v>Masculino</v>
          </cell>
          <cell r="DA351">
            <v>3000</v>
          </cell>
          <cell r="DD351">
            <v>5593.1</v>
          </cell>
        </row>
        <row r="352">
          <cell r="M352">
            <v>0</v>
          </cell>
          <cell r="T352">
            <v>0</v>
          </cell>
          <cell r="AA352">
            <v>3464.95</v>
          </cell>
          <cell r="AP352">
            <v>0</v>
          </cell>
          <cell r="AQ352">
            <v>0</v>
          </cell>
          <cell r="BE352">
            <v>0</v>
          </cell>
          <cell r="BM352">
            <v>0</v>
          </cell>
          <cell r="BQ352">
            <v>0</v>
          </cell>
          <cell r="BR352">
            <v>0</v>
          </cell>
          <cell r="BS352">
            <v>0</v>
          </cell>
          <cell r="BW352">
            <v>0</v>
          </cell>
          <cell r="BZ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P352" t="str">
            <v>SALDAÑA</v>
          </cell>
          <cell r="CQ352" t="str">
            <v>PEÑA</v>
          </cell>
          <cell r="CR352" t="str">
            <v>ADELA</v>
          </cell>
          <cell r="CU352" t="str">
            <v>SECRETRARIA ADMINISTRATIVA</v>
          </cell>
          <cell r="CV352">
            <v>19</v>
          </cell>
          <cell r="CW352" t="str">
            <v>SECRETARIO PARTICULAR</v>
          </cell>
          <cell r="CZ352" t="str">
            <v>Femenino</v>
          </cell>
          <cell r="DA352">
            <v>3750</v>
          </cell>
          <cell r="DD352">
            <v>6929.9</v>
          </cell>
        </row>
        <row r="353">
          <cell r="M353">
            <v>0</v>
          </cell>
          <cell r="T353">
            <v>0</v>
          </cell>
          <cell r="AA353">
            <v>3250</v>
          </cell>
          <cell r="BQ353">
            <v>0</v>
          </cell>
          <cell r="BR353">
            <v>0</v>
          </cell>
          <cell r="BS353">
            <v>0</v>
          </cell>
          <cell r="BW353">
            <v>0</v>
          </cell>
          <cell r="BZ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P353" t="str">
            <v>PADILLA</v>
          </cell>
          <cell r="CQ353" t="str">
            <v>MOYA</v>
          </cell>
          <cell r="CR353" t="str">
            <v>DEMETRIO</v>
          </cell>
          <cell r="CU353" t="str">
            <v>SECRETRARIA ADMINISTRATIVA</v>
          </cell>
          <cell r="CV353">
            <v>18</v>
          </cell>
          <cell r="CW353" t="str">
            <v>VIGILANCIA</v>
          </cell>
          <cell r="CZ353" t="str">
            <v>Masculino</v>
          </cell>
          <cell r="DA353">
            <v>3508.81</v>
          </cell>
          <cell r="DD353">
            <v>6500</v>
          </cell>
        </row>
        <row r="354">
          <cell r="M354">
            <v>0</v>
          </cell>
          <cell r="T354">
            <v>0</v>
          </cell>
          <cell r="AA354">
            <v>2118.96</v>
          </cell>
          <cell r="BQ354">
            <v>0</v>
          </cell>
          <cell r="BR354">
            <v>0</v>
          </cell>
          <cell r="BS354">
            <v>0</v>
          </cell>
          <cell r="BW354">
            <v>0</v>
          </cell>
          <cell r="BZ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P354" t="str">
            <v>DEGANTE</v>
          </cell>
          <cell r="CQ354" t="str">
            <v>BARRERA</v>
          </cell>
          <cell r="CR354" t="str">
            <v>VICTORIANO</v>
          </cell>
          <cell r="CU354" t="str">
            <v>SECRETRARIA ADMINISTRATIVA</v>
          </cell>
          <cell r="CV354">
            <v>19</v>
          </cell>
          <cell r="CW354" t="str">
            <v>SECRETARIO PARTICULAR</v>
          </cell>
          <cell r="CZ354" t="str">
            <v>Masculino</v>
          </cell>
          <cell r="DA354">
            <v>2250</v>
          </cell>
          <cell r="DD354">
            <v>4237.92</v>
          </cell>
        </row>
        <row r="355">
          <cell r="M355">
            <v>0</v>
          </cell>
          <cell r="T355">
            <v>0</v>
          </cell>
          <cell r="AA355">
            <v>2350.9499999999998</v>
          </cell>
          <cell r="BQ355">
            <v>0</v>
          </cell>
          <cell r="BR355">
            <v>0</v>
          </cell>
          <cell r="BS355">
            <v>0</v>
          </cell>
          <cell r="BW355">
            <v>0</v>
          </cell>
          <cell r="BZ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P355" t="str">
            <v>LUGO</v>
          </cell>
          <cell r="CQ355" t="str">
            <v>SOLIS</v>
          </cell>
          <cell r="CR355" t="str">
            <v>KEYLA</v>
          </cell>
          <cell r="CU355" t="str">
            <v>SECRETRARIA ADMINISTRATIVA</v>
          </cell>
          <cell r="CV355">
            <v>16</v>
          </cell>
          <cell r="CW355" t="str">
            <v>LIMPIEZA</v>
          </cell>
          <cell r="CZ355" t="str">
            <v>Femenino</v>
          </cell>
          <cell r="DA355">
            <v>2500</v>
          </cell>
          <cell r="DD355">
            <v>4701.8999999999996</v>
          </cell>
        </row>
        <row r="356">
          <cell r="M356">
            <v>0</v>
          </cell>
          <cell r="T356">
            <v>0</v>
          </cell>
          <cell r="AA356">
            <v>4000</v>
          </cell>
          <cell r="BQ356">
            <v>0</v>
          </cell>
          <cell r="BR356">
            <v>0</v>
          </cell>
          <cell r="BS356">
            <v>0</v>
          </cell>
          <cell r="BW356">
            <v>0</v>
          </cell>
          <cell r="BZ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P356" t="str">
            <v>JIMENEZ</v>
          </cell>
          <cell r="CQ356" t="str">
            <v>BAEZ</v>
          </cell>
          <cell r="CR356" t="str">
            <v>MARIA ELENA</v>
          </cell>
          <cell r="CU356" t="str">
            <v>FOMENTO AGROPECUARIO Y DESARROLLO RURAL</v>
          </cell>
          <cell r="CV356">
            <v>7</v>
          </cell>
          <cell r="CW356" t="str">
            <v>SECRETARIO TECNICO</v>
          </cell>
          <cell r="CZ356" t="str">
            <v>Femenino</v>
          </cell>
          <cell r="DA356">
            <v>4352.55</v>
          </cell>
          <cell r="DD356">
            <v>8000</v>
          </cell>
        </row>
        <row r="357">
          <cell r="M357">
            <v>0</v>
          </cell>
          <cell r="T357">
            <v>0</v>
          </cell>
          <cell r="AA357">
            <v>3019.35</v>
          </cell>
          <cell r="BQ357">
            <v>0</v>
          </cell>
          <cell r="BR357">
            <v>0</v>
          </cell>
          <cell r="BS357">
            <v>0</v>
          </cell>
          <cell r="BW357">
            <v>0</v>
          </cell>
          <cell r="BZ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P357" t="str">
            <v>MONTIEL</v>
          </cell>
          <cell r="CQ357" t="str">
            <v>CARRASCO</v>
          </cell>
          <cell r="CR357" t="str">
            <v>BERNANRDO</v>
          </cell>
          <cell r="CU357" t="str">
            <v>SECRETRARIA ADMINISTRATIVA</v>
          </cell>
          <cell r="CV357">
            <v>19</v>
          </cell>
          <cell r="CW357" t="str">
            <v>SECRETARIO PARTICULAR</v>
          </cell>
          <cell r="CZ357" t="str">
            <v>Masculino</v>
          </cell>
          <cell r="DA357">
            <v>3250</v>
          </cell>
          <cell r="DD357">
            <v>6038.7</v>
          </cell>
        </row>
        <row r="358">
          <cell r="M358">
            <v>0</v>
          </cell>
          <cell r="T358">
            <v>0</v>
          </cell>
          <cell r="AA358">
            <v>1510.56</v>
          </cell>
          <cell r="BQ358">
            <v>0</v>
          </cell>
          <cell r="BR358">
            <v>0</v>
          </cell>
          <cell r="BS358">
            <v>0</v>
          </cell>
          <cell r="BW358">
            <v>0</v>
          </cell>
          <cell r="BZ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P358" t="str">
            <v>LOPEZ</v>
          </cell>
          <cell r="CQ358" t="str">
            <v>JIMENEZ</v>
          </cell>
          <cell r="CR358" t="str">
            <v>HURI OZIEL</v>
          </cell>
          <cell r="CU358" t="str">
            <v>PERSONAL DIPUTADOS</v>
          </cell>
          <cell r="CV358">
            <v>19</v>
          </cell>
          <cell r="CW358" t="str">
            <v>SECRETARIO PARTICULAR</v>
          </cell>
          <cell r="CZ358" t="str">
            <v>Masculino</v>
          </cell>
          <cell r="DA358">
            <v>1600</v>
          </cell>
          <cell r="DD358">
            <v>3021.12</v>
          </cell>
        </row>
        <row r="359">
          <cell r="M359">
            <v>0</v>
          </cell>
          <cell r="T359">
            <v>0</v>
          </cell>
          <cell r="AA359">
            <v>7920.93</v>
          </cell>
          <cell r="BQ359">
            <v>0</v>
          </cell>
          <cell r="BR359">
            <v>0</v>
          </cell>
          <cell r="BS359">
            <v>0</v>
          </cell>
          <cell r="BW359">
            <v>0</v>
          </cell>
          <cell r="BZ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P359" t="str">
            <v>ARGUELLES</v>
          </cell>
          <cell r="CQ359" t="str">
            <v>GARCIA</v>
          </cell>
          <cell r="CR359" t="str">
            <v>NICOLAS</v>
          </cell>
          <cell r="CU359" t="str">
            <v>JUNTA DE COORDINACION Y CONCERTACION POL</v>
          </cell>
          <cell r="CV359">
            <v>19</v>
          </cell>
          <cell r="CW359" t="str">
            <v>SECRETARIO PARTICULAR</v>
          </cell>
          <cell r="CZ359" t="str">
            <v>Masculino</v>
          </cell>
          <cell r="DA359">
            <v>9250</v>
          </cell>
          <cell r="DD359">
            <v>15841.86</v>
          </cell>
        </row>
        <row r="360">
          <cell r="M360">
            <v>0</v>
          </cell>
          <cell r="T360">
            <v>0</v>
          </cell>
          <cell r="AA360">
            <v>2350.9499999999998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P360" t="str">
            <v>AGUILAR</v>
          </cell>
          <cell r="CQ360" t="str">
            <v>PUMARADA</v>
          </cell>
          <cell r="CR360" t="str">
            <v>ANA MARIA</v>
          </cell>
          <cell r="CU360" t="str">
            <v>SECRETRARIA ADMINISTRATIVA</v>
          </cell>
          <cell r="CV360">
            <v>19</v>
          </cell>
          <cell r="CW360" t="str">
            <v>SECRETARIO PARTICULAR</v>
          </cell>
          <cell r="CZ360" t="str">
            <v>Femenino</v>
          </cell>
          <cell r="DA360">
            <v>2500</v>
          </cell>
          <cell r="DD360">
            <v>4701.8999999999996</v>
          </cell>
        </row>
        <row r="361">
          <cell r="M361">
            <v>0</v>
          </cell>
          <cell r="T361">
            <v>0</v>
          </cell>
          <cell r="AA361">
            <v>2350.9499999999998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P361" t="str">
            <v>CORDERO</v>
          </cell>
          <cell r="CQ361" t="str">
            <v>SANCHEZ</v>
          </cell>
          <cell r="CR361" t="str">
            <v>BENJAMIN</v>
          </cell>
          <cell r="CU361" t="str">
            <v>PERSONAL DIPUTADOS</v>
          </cell>
          <cell r="CV361">
            <v>19</v>
          </cell>
          <cell r="CW361" t="str">
            <v>SECRETARIO PARTICULAR</v>
          </cell>
          <cell r="CZ361" t="str">
            <v>Masculino</v>
          </cell>
          <cell r="DA361">
            <v>2500</v>
          </cell>
          <cell r="DD361">
            <v>4701.8999999999996</v>
          </cell>
        </row>
        <row r="362">
          <cell r="M362">
            <v>0</v>
          </cell>
          <cell r="O362">
            <v>0</v>
          </cell>
          <cell r="T362">
            <v>0</v>
          </cell>
          <cell r="AA362">
            <v>2350.9499999999998</v>
          </cell>
          <cell r="CP362" t="str">
            <v>COCOLETZI</v>
          </cell>
          <cell r="CQ362" t="str">
            <v>PEREZ</v>
          </cell>
          <cell r="CR362" t="str">
            <v>MARIA GUADALUPE</v>
          </cell>
          <cell r="CU362" t="str">
            <v>SECRETRARIA ADMINISTRATIVA</v>
          </cell>
          <cell r="CV362">
            <v>19</v>
          </cell>
          <cell r="CW362" t="str">
            <v>SECRETARIO PARTICULAR</v>
          </cell>
          <cell r="CZ362" t="str">
            <v>Femenino</v>
          </cell>
          <cell r="DA362">
            <v>2500</v>
          </cell>
          <cell r="DD362">
            <v>4701.8999999999996</v>
          </cell>
        </row>
        <row r="363">
          <cell r="CE363">
            <v>271728</v>
          </cell>
          <cell r="CF363">
            <v>30316</v>
          </cell>
          <cell r="CG363">
            <v>22904.71</v>
          </cell>
          <cell r="CH363">
            <v>13742</v>
          </cell>
          <cell r="CI363">
            <v>420000</v>
          </cell>
          <cell r="CJ363">
            <v>105000</v>
          </cell>
          <cell r="CK363">
            <v>0</v>
          </cell>
          <cell r="CL363">
            <v>486150</v>
          </cell>
          <cell r="CP363" t="str">
            <v>GRANDE</v>
          </cell>
          <cell r="CQ363" t="str">
            <v>CORTES</v>
          </cell>
          <cell r="CR363" t="str">
            <v>GUADALUPE</v>
          </cell>
          <cell r="CU363" t="str">
            <v>PERSONAL DIPUTADOS</v>
          </cell>
          <cell r="CV363">
            <v>19</v>
          </cell>
          <cell r="CW363" t="str">
            <v>SECRETARIO PARTICULAR</v>
          </cell>
          <cell r="CZ363" t="str">
            <v>Femenino</v>
          </cell>
          <cell r="DA363">
            <v>0</v>
          </cell>
          <cell r="DD363">
            <v>0</v>
          </cell>
        </row>
        <row r="364">
          <cell r="CE364">
            <v>0</v>
          </cell>
          <cell r="CF364">
            <v>9510.7999999999993</v>
          </cell>
          <cell r="CG364">
            <v>7133.1</v>
          </cell>
          <cell r="CH364">
            <v>4636.5</v>
          </cell>
          <cell r="CI364">
            <v>0</v>
          </cell>
          <cell r="CJ364">
            <v>21399.3</v>
          </cell>
          <cell r="CK364">
            <v>10518</v>
          </cell>
          <cell r="CL364">
            <v>0</v>
          </cell>
          <cell r="CP364" t="str">
            <v>ZEPEDA</v>
          </cell>
          <cell r="CQ364" t="str">
            <v>MUÑOZ</v>
          </cell>
          <cell r="CR364" t="str">
            <v>MARIELA</v>
          </cell>
          <cell r="CU364" t="str">
            <v>PERSONAL DIPUTADOS</v>
          </cell>
          <cell r="CV364">
            <v>19</v>
          </cell>
          <cell r="CW364" t="str">
            <v>SECRETARIO PARTICULAR</v>
          </cell>
          <cell r="CZ364" t="str">
            <v>Femenino</v>
          </cell>
          <cell r="DA364">
            <v>0</v>
          </cell>
          <cell r="DD364">
            <v>0</v>
          </cell>
        </row>
        <row r="365">
          <cell r="M365">
            <v>0</v>
          </cell>
          <cell r="O365">
            <v>0</v>
          </cell>
          <cell r="T365">
            <v>0</v>
          </cell>
          <cell r="AA365">
            <v>6544.73</v>
          </cell>
          <cell r="CP365" t="str">
            <v>ZARIÑANA</v>
          </cell>
          <cell r="CQ365" t="str">
            <v>CUEVAS</v>
          </cell>
          <cell r="CR365" t="str">
            <v>JOSE YSAI</v>
          </cell>
          <cell r="CU365" t="str">
            <v>JUNTA DE COORDINACION Y CONCERTACION POL</v>
          </cell>
          <cell r="CV365">
            <v>19</v>
          </cell>
          <cell r="CW365" t="str">
            <v>SECRETARIO PARTICULAR</v>
          </cell>
          <cell r="CZ365" t="str">
            <v>Masculino</v>
          </cell>
          <cell r="DA365">
            <v>7500</v>
          </cell>
          <cell r="DD365">
            <v>13089.46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NSA ESPECIAL"/>
    </sheetNames>
    <sheetDataSet>
      <sheetData sheetId="0">
        <row r="2">
          <cell r="I2">
            <v>8386.2599999999984</v>
          </cell>
        </row>
        <row r="3">
          <cell r="G3">
            <v>13277.62</v>
          </cell>
          <cell r="I3">
            <v>9771.0400000000009</v>
          </cell>
        </row>
        <row r="4">
          <cell r="G4">
            <v>11107.21</v>
          </cell>
          <cell r="I4">
            <v>8756.0799999999981</v>
          </cell>
        </row>
        <row r="5">
          <cell r="G5">
            <v>11107.21</v>
          </cell>
          <cell r="I5">
            <v>8386.24</v>
          </cell>
        </row>
        <row r="6">
          <cell r="G6">
            <v>11107.21</v>
          </cell>
          <cell r="I6">
            <v>8386.2699999999986</v>
          </cell>
        </row>
        <row r="7">
          <cell r="G7">
            <v>13277.62</v>
          </cell>
          <cell r="I7">
            <v>10093.11</v>
          </cell>
        </row>
        <row r="8">
          <cell r="G8">
            <v>13277.62</v>
          </cell>
          <cell r="I8">
            <v>10123.050000000001</v>
          </cell>
        </row>
        <row r="9">
          <cell r="G9">
            <v>11107.21</v>
          </cell>
          <cell r="I9">
            <v>8386.1999999999989</v>
          </cell>
        </row>
        <row r="10">
          <cell r="G10">
            <v>11107.21</v>
          </cell>
          <cell r="I10">
            <v>8416.2199999999993</v>
          </cell>
        </row>
        <row r="11">
          <cell r="G11">
            <v>13277.62</v>
          </cell>
          <cell r="I11">
            <v>10093.11</v>
          </cell>
        </row>
        <row r="12">
          <cell r="G12">
            <v>11107.21</v>
          </cell>
          <cell r="I12">
            <v>8386.1999999999989</v>
          </cell>
        </row>
        <row r="13">
          <cell r="G13">
            <v>11107.21</v>
          </cell>
          <cell r="I13">
            <v>8534.41</v>
          </cell>
        </row>
        <row r="14">
          <cell r="G14">
            <v>11107.21</v>
          </cell>
          <cell r="I14">
            <v>8416.2899999999991</v>
          </cell>
        </row>
        <row r="15">
          <cell r="G15">
            <v>11107.21</v>
          </cell>
          <cell r="I15">
            <v>8386.1999999999989</v>
          </cell>
        </row>
        <row r="16">
          <cell r="G16">
            <v>11107.21</v>
          </cell>
          <cell r="I16">
            <v>8386.2099999999991</v>
          </cell>
        </row>
        <row r="17">
          <cell r="G17">
            <v>11107.21</v>
          </cell>
          <cell r="I17">
            <v>8386.1999999999989</v>
          </cell>
        </row>
        <row r="18">
          <cell r="G18">
            <v>13277.62</v>
          </cell>
          <cell r="I18">
            <v>10093.050000000001</v>
          </cell>
        </row>
        <row r="19">
          <cell r="G19">
            <v>11107.21</v>
          </cell>
          <cell r="I19">
            <v>8386.2699999999986</v>
          </cell>
        </row>
        <row r="20">
          <cell r="G20">
            <v>11107.21</v>
          </cell>
          <cell r="I20">
            <v>8416.2199999999993</v>
          </cell>
        </row>
        <row r="21">
          <cell r="G21">
            <v>11107.21</v>
          </cell>
          <cell r="I21">
            <v>8386.2599999999984</v>
          </cell>
        </row>
        <row r="22">
          <cell r="G22">
            <v>11107.21</v>
          </cell>
          <cell r="I22">
            <v>8386.1999999999989</v>
          </cell>
        </row>
        <row r="23">
          <cell r="G23">
            <v>11107.21</v>
          </cell>
          <cell r="I23">
            <v>8386.1999999999989</v>
          </cell>
        </row>
        <row r="24">
          <cell r="G24">
            <v>11107.21</v>
          </cell>
          <cell r="I24">
            <v>8416.2799999999988</v>
          </cell>
        </row>
        <row r="25">
          <cell r="G25">
            <v>13277.62</v>
          </cell>
          <cell r="I25">
            <v>10085.540000000001</v>
          </cell>
        </row>
        <row r="26">
          <cell r="G26">
            <v>13277.62</v>
          </cell>
          <cell r="I26">
            <v>9975.9200000000019</v>
          </cell>
        </row>
        <row r="27">
          <cell r="G27">
            <v>13277.62</v>
          </cell>
          <cell r="I27">
            <v>10022.32</v>
          </cell>
        </row>
        <row r="28">
          <cell r="G28">
            <v>11107.21</v>
          </cell>
          <cell r="I28">
            <v>8386.1999999999989</v>
          </cell>
        </row>
        <row r="29">
          <cell r="G29">
            <v>11107.21</v>
          </cell>
          <cell r="I29">
            <v>8416.2199999999993</v>
          </cell>
        </row>
        <row r="30">
          <cell r="G30">
            <v>13277.62</v>
          </cell>
          <cell r="I30">
            <v>10093.1</v>
          </cell>
        </row>
        <row r="31">
          <cell r="G31">
            <v>11107.21</v>
          </cell>
          <cell r="I31">
            <v>8396.3499999999985</v>
          </cell>
        </row>
        <row r="32">
          <cell r="G32">
            <v>13277.62</v>
          </cell>
          <cell r="I32">
            <v>9681.43</v>
          </cell>
        </row>
        <row r="33">
          <cell r="G33">
            <v>0</v>
          </cell>
          <cell r="I33">
            <v>0</v>
          </cell>
        </row>
        <row r="34">
          <cell r="G34">
            <v>11107.21</v>
          </cell>
          <cell r="I34">
            <v>8386.2799999999988</v>
          </cell>
        </row>
        <row r="35">
          <cell r="G35">
            <v>11107.21</v>
          </cell>
          <cell r="I35">
            <v>8477.99</v>
          </cell>
        </row>
        <row r="36">
          <cell r="G36">
            <v>11107.21</v>
          </cell>
          <cell r="I36">
            <v>8386.1999999999989</v>
          </cell>
        </row>
        <row r="37">
          <cell r="G37">
            <v>11107.21</v>
          </cell>
          <cell r="I37">
            <v>8416.31</v>
          </cell>
        </row>
        <row r="38">
          <cell r="G38">
            <v>11107.21</v>
          </cell>
          <cell r="I38">
            <v>8386.1999999999989</v>
          </cell>
        </row>
        <row r="39">
          <cell r="G39">
            <v>11107.21</v>
          </cell>
          <cell r="I39">
            <v>8477.9699999999993</v>
          </cell>
        </row>
        <row r="40">
          <cell r="G40">
            <v>13277.62</v>
          </cell>
          <cell r="I40">
            <v>9771.0400000000009</v>
          </cell>
        </row>
        <row r="41">
          <cell r="G41">
            <v>11107.21</v>
          </cell>
          <cell r="I41">
            <v>8386.1999999999989</v>
          </cell>
        </row>
        <row r="42">
          <cell r="G42">
            <v>11107.21</v>
          </cell>
          <cell r="I42">
            <v>8111.1399999999994</v>
          </cell>
        </row>
        <row r="43">
          <cell r="G43">
            <v>11107.21</v>
          </cell>
          <cell r="I43">
            <v>8416.2599999999984</v>
          </cell>
        </row>
        <row r="44">
          <cell r="G44">
            <v>11107.21</v>
          </cell>
          <cell r="I44">
            <v>8416.2199999999993</v>
          </cell>
        </row>
        <row r="45">
          <cell r="G45">
            <v>13277.62</v>
          </cell>
          <cell r="I45">
            <v>9975.9200000000019</v>
          </cell>
        </row>
        <row r="46">
          <cell r="G46">
            <v>11107.21</v>
          </cell>
          <cell r="I46">
            <v>8386.1999999999989</v>
          </cell>
        </row>
        <row r="47">
          <cell r="G47">
            <v>11107.21</v>
          </cell>
          <cell r="I47">
            <v>8386.1999999999989</v>
          </cell>
        </row>
        <row r="48">
          <cell r="G48">
            <v>11107.21</v>
          </cell>
          <cell r="I48">
            <v>8386.2699999999986</v>
          </cell>
        </row>
        <row r="49">
          <cell r="G49">
            <v>11107.21</v>
          </cell>
          <cell r="I49">
            <v>8416.2899999999991</v>
          </cell>
        </row>
        <row r="50">
          <cell r="G50">
            <v>13277.62</v>
          </cell>
          <cell r="I50">
            <v>9770.9900000000016</v>
          </cell>
        </row>
        <row r="51">
          <cell r="G51">
            <v>11107.66</v>
          </cell>
          <cell r="I51">
            <v>8478.2999999999993</v>
          </cell>
        </row>
        <row r="52">
          <cell r="G52">
            <v>11107.21</v>
          </cell>
          <cell r="I52">
            <v>8416.2699999999986</v>
          </cell>
        </row>
        <row r="53">
          <cell r="G53">
            <v>11107.21</v>
          </cell>
          <cell r="I53">
            <v>8477.9699999999993</v>
          </cell>
        </row>
        <row r="54">
          <cell r="G54">
            <v>0</v>
          </cell>
          <cell r="I54">
            <v>0</v>
          </cell>
        </row>
        <row r="55">
          <cell r="G55">
            <v>11107.21</v>
          </cell>
          <cell r="I55">
            <v>8477.9699999999993</v>
          </cell>
        </row>
        <row r="56">
          <cell r="G56">
            <v>11107.21</v>
          </cell>
          <cell r="I56">
            <v>8386.2899999999991</v>
          </cell>
        </row>
        <row r="57">
          <cell r="G57">
            <v>10149.85</v>
          </cell>
          <cell r="I57">
            <v>7781.47</v>
          </cell>
        </row>
        <row r="58">
          <cell r="G58">
            <v>13277.62</v>
          </cell>
          <cell r="I58">
            <v>9771.02</v>
          </cell>
        </row>
        <row r="59">
          <cell r="G59">
            <v>11107.21</v>
          </cell>
          <cell r="I59">
            <v>8477.9699999999993</v>
          </cell>
        </row>
        <row r="60">
          <cell r="G60">
            <v>11107.21</v>
          </cell>
          <cell r="I60">
            <v>8534.3299999999981</v>
          </cell>
        </row>
        <row r="61">
          <cell r="G61">
            <v>11107.21</v>
          </cell>
          <cell r="I61">
            <v>8386.2199999999993</v>
          </cell>
        </row>
        <row r="62">
          <cell r="G62">
            <v>11107.21</v>
          </cell>
          <cell r="I62">
            <v>8534.3499999999985</v>
          </cell>
        </row>
        <row r="63">
          <cell r="G63">
            <v>11107.21</v>
          </cell>
          <cell r="I63">
            <v>8534.3499999999985</v>
          </cell>
        </row>
        <row r="64">
          <cell r="G64">
            <v>11107.66</v>
          </cell>
          <cell r="I64">
            <v>8212.4599999999991</v>
          </cell>
        </row>
        <row r="65">
          <cell r="G65">
            <v>10149.85</v>
          </cell>
          <cell r="I65">
            <v>7781.47</v>
          </cell>
        </row>
        <row r="66">
          <cell r="G66">
            <v>10149.85</v>
          </cell>
          <cell r="I66">
            <v>7781.47</v>
          </cell>
        </row>
        <row r="67">
          <cell r="G67">
            <v>11107.21</v>
          </cell>
          <cell r="I67">
            <v>8416.2899999999991</v>
          </cell>
        </row>
        <row r="68">
          <cell r="G68">
            <v>11107.21</v>
          </cell>
          <cell r="I68">
            <v>8534.41</v>
          </cell>
        </row>
        <row r="69">
          <cell r="G69">
            <v>11107.21</v>
          </cell>
          <cell r="I69">
            <v>8534.3499999999985</v>
          </cell>
        </row>
        <row r="70">
          <cell r="G70">
            <v>11107.21</v>
          </cell>
          <cell r="I70">
            <v>8534.3499999999985</v>
          </cell>
        </row>
        <row r="71">
          <cell r="G71">
            <v>11107.21</v>
          </cell>
          <cell r="I71">
            <v>8534.41</v>
          </cell>
        </row>
        <row r="72">
          <cell r="G72">
            <v>11107.21</v>
          </cell>
          <cell r="I72">
            <v>8534.3799999999992</v>
          </cell>
        </row>
        <row r="73">
          <cell r="G73">
            <v>10149.89</v>
          </cell>
          <cell r="I73">
            <v>7781.4599999999991</v>
          </cell>
        </row>
        <row r="74">
          <cell r="G74">
            <v>10149.89</v>
          </cell>
          <cell r="I74">
            <v>7781.4599999999991</v>
          </cell>
        </row>
        <row r="75">
          <cell r="G75">
            <v>11107.21</v>
          </cell>
          <cell r="I75">
            <v>8416.2099999999991</v>
          </cell>
        </row>
        <row r="76">
          <cell r="G76">
            <v>11107.21</v>
          </cell>
          <cell r="I76">
            <v>8534.3499999999985</v>
          </cell>
        </row>
        <row r="77">
          <cell r="G77">
            <v>11107.21</v>
          </cell>
          <cell r="I77">
            <v>8534.3499999999985</v>
          </cell>
        </row>
        <row r="78">
          <cell r="G78">
            <v>0</v>
          </cell>
          <cell r="I78">
            <v>0</v>
          </cell>
        </row>
        <row r="79">
          <cell r="G79">
            <v>10149.85</v>
          </cell>
          <cell r="I79">
            <v>7781.47</v>
          </cell>
        </row>
        <row r="80">
          <cell r="G80">
            <v>6387.01</v>
          </cell>
          <cell r="I80">
            <v>5100.32</v>
          </cell>
        </row>
        <row r="81">
          <cell r="G81">
            <v>10149.85</v>
          </cell>
          <cell r="I81">
            <v>7781.5</v>
          </cell>
        </row>
        <row r="82">
          <cell r="G82">
            <v>10149.85</v>
          </cell>
          <cell r="I82">
            <v>7781.47</v>
          </cell>
        </row>
        <row r="83">
          <cell r="G83">
            <v>11107.21</v>
          </cell>
          <cell r="I83">
            <v>8250.119999999999</v>
          </cell>
        </row>
        <row r="84">
          <cell r="G84">
            <v>6387.01</v>
          </cell>
          <cell r="I84">
            <v>5100.32</v>
          </cell>
        </row>
        <row r="85">
          <cell r="G85">
            <v>8183.62</v>
          </cell>
          <cell r="I85">
            <v>6292.86</v>
          </cell>
        </row>
        <row r="86">
          <cell r="G86">
            <v>8183.62</v>
          </cell>
          <cell r="I86">
            <v>6235.32</v>
          </cell>
        </row>
        <row r="87">
          <cell r="G87">
            <v>0</v>
          </cell>
          <cell r="I87">
            <v>0</v>
          </cell>
        </row>
        <row r="88">
          <cell r="G88">
            <v>0</v>
          </cell>
          <cell r="I88">
            <v>0</v>
          </cell>
        </row>
        <row r="89">
          <cell r="G89">
            <v>0</v>
          </cell>
          <cell r="I89">
            <v>0</v>
          </cell>
        </row>
        <row r="90">
          <cell r="G90">
            <v>6387.01</v>
          </cell>
          <cell r="I90">
            <v>5100.32</v>
          </cell>
        </row>
        <row r="91">
          <cell r="G91">
            <v>6387.01</v>
          </cell>
          <cell r="I91">
            <v>5100.32</v>
          </cell>
        </row>
        <row r="92">
          <cell r="G92">
            <v>6387.01</v>
          </cell>
          <cell r="I92">
            <v>5100.32</v>
          </cell>
        </row>
        <row r="93">
          <cell r="G93">
            <v>10149.85</v>
          </cell>
          <cell r="I93">
            <v>7781.47</v>
          </cell>
        </row>
        <row r="94">
          <cell r="G94">
            <v>10149.85</v>
          </cell>
          <cell r="I94">
            <v>7781.47</v>
          </cell>
        </row>
        <row r="95">
          <cell r="G95">
            <v>8183.62</v>
          </cell>
          <cell r="I95">
            <v>6235.26</v>
          </cell>
        </row>
        <row r="96">
          <cell r="G96">
            <v>11107.21</v>
          </cell>
          <cell r="I96">
            <v>8416.0999999999985</v>
          </cell>
        </row>
        <row r="97">
          <cell r="G97">
            <v>10149.85</v>
          </cell>
          <cell r="I97">
            <v>7781.47</v>
          </cell>
        </row>
        <row r="98">
          <cell r="G98">
            <v>10149.85</v>
          </cell>
          <cell r="I98">
            <v>7781.47</v>
          </cell>
        </row>
        <row r="99">
          <cell r="G99">
            <v>10149.85</v>
          </cell>
          <cell r="I99">
            <v>7781.47</v>
          </cell>
        </row>
        <row r="100">
          <cell r="G100">
            <v>10149.85</v>
          </cell>
          <cell r="I100">
            <v>7781.47</v>
          </cell>
        </row>
        <row r="101">
          <cell r="G101">
            <v>6387.01</v>
          </cell>
          <cell r="I101">
            <v>5100.32</v>
          </cell>
        </row>
        <row r="102">
          <cell r="G102">
            <v>0</v>
          </cell>
          <cell r="I102">
            <v>0</v>
          </cell>
        </row>
        <row r="103">
          <cell r="G103">
            <v>6387.01</v>
          </cell>
          <cell r="I103">
            <v>5100.32</v>
          </cell>
        </row>
        <row r="104">
          <cell r="G104">
            <v>8183.62</v>
          </cell>
          <cell r="I104">
            <v>6292.86</v>
          </cell>
        </row>
        <row r="105">
          <cell r="G105">
            <v>11107.21</v>
          </cell>
          <cell r="I105">
            <v>8477.98</v>
          </cell>
        </row>
        <row r="106">
          <cell r="G106">
            <v>0</v>
          </cell>
          <cell r="I106">
            <v>0</v>
          </cell>
        </row>
        <row r="107">
          <cell r="G107">
            <v>8183.62</v>
          </cell>
          <cell r="I107">
            <v>6235.26</v>
          </cell>
        </row>
        <row r="108">
          <cell r="G108">
            <v>8183.62</v>
          </cell>
          <cell r="I108">
            <v>6292.86</v>
          </cell>
        </row>
        <row r="109">
          <cell r="G109">
            <v>0</v>
          </cell>
          <cell r="I109">
            <v>0</v>
          </cell>
        </row>
        <row r="110">
          <cell r="G110">
            <v>11107.21</v>
          </cell>
          <cell r="I110">
            <v>8477.9699999999993</v>
          </cell>
        </row>
        <row r="111">
          <cell r="G111">
            <v>8183.63</v>
          </cell>
          <cell r="I111">
            <v>6292.96</v>
          </cell>
        </row>
        <row r="112">
          <cell r="G112">
            <v>6387.01</v>
          </cell>
          <cell r="I112">
            <v>5100.32</v>
          </cell>
        </row>
        <row r="113">
          <cell r="G113">
            <v>6387.01</v>
          </cell>
          <cell r="I113">
            <v>5100.32</v>
          </cell>
        </row>
        <row r="114">
          <cell r="G114">
            <v>8183.62</v>
          </cell>
          <cell r="I114">
            <v>6235.2199999999993</v>
          </cell>
        </row>
        <row r="115">
          <cell r="G115">
            <v>10149.85</v>
          </cell>
          <cell r="I115">
            <v>7781.47</v>
          </cell>
        </row>
        <row r="116">
          <cell r="G116">
            <v>6387.01</v>
          </cell>
          <cell r="I116">
            <v>5100.32</v>
          </cell>
        </row>
        <row r="117">
          <cell r="G117">
            <v>0</v>
          </cell>
          <cell r="I117">
            <v>0</v>
          </cell>
        </row>
        <row r="118">
          <cell r="G118">
            <v>10149.85</v>
          </cell>
          <cell r="I118">
            <v>7781.47</v>
          </cell>
        </row>
        <row r="119">
          <cell r="G119">
            <v>8183.62</v>
          </cell>
          <cell r="I119">
            <v>6292.86</v>
          </cell>
        </row>
        <row r="120">
          <cell r="G120">
            <v>10149.85</v>
          </cell>
          <cell r="I120">
            <v>7781.47</v>
          </cell>
        </row>
        <row r="121">
          <cell r="G121">
            <v>10149.85</v>
          </cell>
          <cell r="I121">
            <v>7781.47</v>
          </cell>
        </row>
        <row r="122">
          <cell r="G122">
            <v>8183.62</v>
          </cell>
          <cell r="I122">
            <v>6292.86</v>
          </cell>
        </row>
        <row r="123">
          <cell r="G123">
            <v>8183.62</v>
          </cell>
          <cell r="I123">
            <v>6292.86</v>
          </cell>
        </row>
        <row r="124">
          <cell r="G124">
            <v>8183.62</v>
          </cell>
          <cell r="I124">
            <v>6292.86</v>
          </cell>
        </row>
        <row r="125">
          <cell r="G125">
            <v>6387.01</v>
          </cell>
          <cell r="I125">
            <v>5100.32</v>
          </cell>
        </row>
        <row r="126">
          <cell r="G126">
            <v>8183.62</v>
          </cell>
          <cell r="I126">
            <v>6292.86</v>
          </cell>
        </row>
        <row r="127">
          <cell r="G127">
            <v>0</v>
          </cell>
          <cell r="I127">
            <v>0</v>
          </cell>
        </row>
        <row r="128">
          <cell r="G128">
            <v>0</v>
          </cell>
          <cell r="I128">
            <v>0</v>
          </cell>
        </row>
        <row r="129">
          <cell r="G129">
            <v>0</v>
          </cell>
          <cell r="I129">
            <v>0</v>
          </cell>
        </row>
        <row r="130">
          <cell r="G130">
            <v>0</v>
          </cell>
          <cell r="I130">
            <v>0</v>
          </cell>
        </row>
        <row r="131">
          <cell r="G131">
            <v>8183.62</v>
          </cell>
          <cell r="I131">
            <v>6292.86</v>
          </cell>
        </row>
        <row r="132">
          <cell r="G132">
            <v>0</v>
          </cell>
          <cell r="I132">
            <v>0</v>
          </cell>
        </row>
        <row r="133">
          <cell r="G133">
            <v>0</v>
          </cell>
          <cell r="I133">
            <v>0</v>
          </cell>
        </row>
        <row r="134">
          <cell r="G134">
            <v>0</v>
          </cell>
          <cell r="I134">
            <v>0</v>
          </cell>
        </row>
        <row r="135">
          <cell r="G135">
            <v>0</v>
          </cell>
          <cell r="I135">
            <v>0</v>
          </cell>
        </row>
        <row r="136">
          <cell r="G136">
            <v>0</v>
          </cell>
          <cell r="I136">
            <v>0</v>
          </cell>
        </row>
        <row r="137">
          <cell r="G137">
            <v>8183.62</v>
          </cell>
          <cell r="I137">
            <v>6292.86</v>
          </cell>
        </row>
        <row r="138">
          <cell r="G138">
            <v>0</v>
          </cell>
          <cell r="I138">
            <v>0</v>
          </cell>
        </row>
        <row r="139">
          <cell r="G139">
            <v>0</v>
          </cell>
          <cell r="I139">
            <v>0</v>
          </cell>
        </row>
        <row r="140">
          <cell r="G140">
            <v>10149.85</v>
          </cell>
          <cell r="I140">
            <v>7781.47</v>
          </cell>
        </row>
        <row r="141">
          <cell r="G141">
            <v>0</v>
          </cell>
          <cell r="I141">
            <v>0</v>
          </cell>
        </row>
        <row r="142">
          <cell r="G142">
            <v>0</v>
          </cell>
          <cell r="I142">
            <v>0</v>
          </cell>
        </row>
        <row r="143">
          <cell r="G143">
            <v>6387.01</v>
          </cell>
          <cell r="I143">
            <v>5100.32</v>
          </cell>
        </row>
        <row r="144">
          <cell r="G144">
            <v>0</v>
          </cell>
          <cell r="I144">
            <v>0</v>
          </cell>
        </row>
        <row r="145">
          <cell r="G145">
            <v>0</v>
          </cell>
          <cell r="I145">
            <v>0</v>
          </cell>
        </row>
        <row r="146">
          <cell r="G146">
            <v>10149.85</v>
          </cell>
          <cell r="I146">
            <v>7781.47</v>
          </cell>
        </row>
        <row r="147">
          <cell r="G147">
            <v>0</v>
          </cell>
          <cell r="I147">
            <v>0</v>
          </cell>
        </row>
        <row r="148">
          <cell r="G148">
            <v>0</v>
          </cell>
          <cell r="I148">
            <v>0</v>
          </cell>
        </row>
        <row r="149">
          <cell r="G149">
            <v>0</v>
          </cell>
          <cell r="I149">
            <v>0</v>
          </cell>
        </row>
        <row r="150">
          <cell r="G150">
            <v>0</v>
          </cell>
          <cell r="I150">
            <v>0</v>
          </cell>
        </row>
        <row r="151">
          <cell r="G151">
            <v>0</v>
          </cell>
          <cell r="I151">
            <v>0</v>
          </cell>
        </row>
        <row r="152">
          <cell r="G152">
            <v>0</v>
          </cell>
          <cell r="I152">
            <v>0</v>
          </cell>
        </row>
        <row r="153">
          <cell r="G153">
            <v>0</v>
          </cell>
          <cell r="I153">
            <v>0</v>
          </cell>
        </row>
        <row r="154">
          <cell r="G154">
            <v>0</v>
          </cell>
          <cell r="I154">
            <v>0</v>
          </cell>
        </row>
        <row r="155">
          <cell r="G155">
            <v>0</v>
          </cell>
          <cell r="I155">
            <v>0</v>
          </cell>
        </row>
        <row r="156">
          <cell r="G156">
            <v>0</v>
          </cell>
          <cell r="I156">
            <v>0</v>
          </cell>
        </row>
        <row r="157">
          <cell r="G157">
            <v>0</v>
          </cell>
          <cell r="I157">
            <v>0</v>
          </cell>
        </row>
        <row r="158">
          <cell r="G158">
            <v>0</v>
          </cell>
          <cell r="I158">
            <v>0</v>
          </cell>
        </row>
        <row r="159">
          <cell r="G159">
            <v>0</v>
          </cell>
          <cell r="I159">
            <v>0</v>
          </cell>
        </row>
        <row r="160">
          <cell r="G160">
            <v>0</v>
          </cell>
          <cell r="I160">
            <v>0</v>
          </cell>
        </row>
        <row r="161">
          <cell r="G161">
            <v>0</v>
          </cell>
          <cell r="I161">
            <v>0</v>
          </cell>
        </row>
        <row r="162">
          <cell r="G162">
            <v>0</v>
          </cell>
          <cell r="I162">
            <v>0</v>
          </cell>
        </row>
        <row r="163">
          <cell r="G163">
            <v>0</v>
          </cell>
          <cell r="I163">
            <v>0</v>
          </cell>
        </row>
        <row r="164">
          <cell r="G164">
            <v>0</v>
          </cell>
          <cell r="I164">
            <v>0</v>
          </cell>
        </row>
        <row r="165">
          <cell r="G165">
            <v>0</v>
          </cell>
          <cell r="I165">
            <v>0</v>
          </cell>
        </row>
        <row r="166">
          <cell r="G166">
            <v>0</v>
          </cell>
          <cell r="I166">
            <v>0</v>
          </cell>
        </row>
        <row r="167">
          <cell r="G167">
            <v>0</v>
          </cell>
          <cell r="I167">
            <v>0</v>
          </cell>
        </row>
        <row r="168">
          <cell r="G168">
            <v>0</v>
          </cell>
          <cell r="I168">
            <v>0</v>
          </cell>
        </row>
        <row r="169">
          <cell r="G169">
            <v>0</v>
          </cell>
          <cell r="I169">
            <v>0</v>
          </cell>
        </row>
        <row r="170">
          <cell r="G170">
            <v>0</v>
          </cell>
          <cell r="I170">
            <v>0</v>
          </cell>
        </row>
        <row r="171">
          <cell r="G171">
            <v>0</v>
          </cell>
          <cell r="I171">
            <v>0</v>
          </cell>
        </row>
        <row r="172">
          <cell r="G172">
            <v>0</v>
          </cell>
          <cell r="I172">
            <v>0</v>
          </cell>
        </row>
        <row r="173">
          <cell r="G173">
            <v>0</v>
          </cell>
          <cell r="I173">
            <v>0</v>
          </cell>
        </row>
        <row r="174">
          <cell r="G174">
            <v>0</v>
          </cell>
          <cell r="I174">
            <v>0</v>
          </cell>
        </row>
        <row r="175">
          <cell r="G175">
            <v>0</v>
          </cell>
          <cell r="I175">
            <v>0</v>
          </cell>
        </row>
        <row r="176">
          <cell r="G176">
            <v>0</v>
          </cell>
          <cell r="I176">
            <v>0</v>
          </cell>
        </row>
        <row r="177">
          <cell r="G177">
            <v>0</v>
          </cell>
          <cell r="I177">
            <v>0</v>
          </cell>
        </row>
        <row r="178">
          <cell r="G178">
            <v>0</v>
          </cell>
          <cell r="I178">
            <v>0</v>
          </cell>
        </row>
        <row r="179">
          <cell r="G179">
            <v>0</v>
          </cell>
          <cell r="I179">
            <v>0</v>
          </cell>
        </row>
        <row r="180">
          <cell r="G180">
            <v>0</v>
          </cell>
          <cell r="I180">
            <v>0</v>
          </cell>
        </row>
        <row r="181">
          <cell r="G181">
            <v>0</v>
          </cell>
          <cell r="I181">
            <v>0</v>
          </cell>
        </row>
        <row r="182">
          <cell r="G182">
            <v>0</v>
          </cell>
          <cell r="I182">
            <v>0</v>
          </cell>
        </row>
        <row r="183">
          <cell r="G183">
            <v>0</v>
          </cell>
          <cell r="I183">
            <v>0</v>
          </cell>
        </row>
        <row r="184">
          <cell r="G184">
            <v>0</v>
          </cell>
          <cell r="I184">
            <v>0</v>
          </cell>
        </row>
        <row r="185">
          <cell r="G185">
            <v>0</v>
          </cell>
          <cell r="I185">
            <v>0</v>
          </cell>
        </row>
        <row r="186">
          <cell r="G186">
            <v>0</v>
          </cell>
          <cell r="I186">
            <v>0</v>
          </cell>
        </row>
        <row r="187">
          <cell r="G187">
            <v>0</v>
          </cell>
          <cell r="I187">
            <v>0</v>
          </cell>
        </row>
        <row r="188">
          <cell r="G188">
            <v>0</v>
          </cell>
          <cell r="I188">
            <v>0</v>
          </cell>
        </row>
        <row r="189">
          <cell r="G189">
            <v>0</v>
          </cell>
          <cell r="I189">
            <v>0</v>
          </cell>
        </row>
        <row r="190">
          <cell r="G190">
            <v>0</v>
          </cell>
          <cell r="I190">
            <v>0</v>
          </cell>
        </row>
        <row r="191">
          <cell r="G191">
            <v>0</v>
          </cell>
          <cell r="I191">
            <v>0</v>
          </cell>
        </row>
        <row r="192">
          <cell r="G192">
            <v>0</v>
          </cell>
          <cell r="I192">
            <v>0</v>
          </cell>
        </row>
        <row r="193">
          <cell r="G193">
            <v>0</v>
          </cell>
          <cell r="I193">
            <v>0</v>
          </cell>
        </row>
        <row r="194">
          <cell r="G194">
            <v>0</v>
          </cell>
          <cell r="I194">
            <v>0</v>
          </cell>
        </row>
        <row r="195">
          <cell r="G195">
            <v>0</v>
          </cell>
          <cell r="I195">
            <v>0</v>
          </cell>
        </row>
        <row r="196">
          <cell r="G196">
            <v>0</v>
          </cell>
          <cell r="I196">
            <v>0</v>
          </cell>
        </row>
        <row r="197">
          <cell r="G197">
            <v>0</v>
          </cell>
          <cell r="I197">
            <v>0</v>
          </cell>
        </row>
        <row r="198">
          <cell r="G198">
            <v>0</v>
          </cell>
          <cell r="I198">
            <v>0</v>
          </cell>
        </row>
        <row r="199">
          <cell r="G199">
            <v>0</v>
          </cell>
          <cell r="I199">
            <v>0</v>
          </cell>
        </row>
        <row r="200">
          <cell r="G200">
            <v>0</v>
          </cell>
          <cell r="I200">
            <v>0</v>
          </cell>
        </row>
        <row r="201">
          <cell r="G201">
            <v>0</v>
          </cell>
          <cell r="I201">
            <v>0</v>
          </cell>
        </row>
        <row r="202">
          <cell r="G202">
            <v>0</v>
          </cell>
          <cell r="I202">
            <v>0</v>
          </cell>
        </row>
        <row r="203">
          <cell r="G203">
            <v>0</v>
          </cell>
          <cell r="I203">
            <v>0</v>
          </cell>
        </row>
        <row r="204">
          <cell r="G204">
            <v>0</v>
          </cell>
          <cell r="I204">
            <v>0</v>
          </cell>
        </row>
        <row r="205">
          <cell r="G205">
            <v>0</v>
          </cell>
          <cell r="I205">
            <v>0</v>
          </cell>
        </row>
        <row r="206">
          <cell r="G206">
            <v>0</v>
          </cell>
          <cell r="I206">
            <v>0</v>
          </cell>
        </row>
        <row r="207">
          <cell r="G207">
            <v>0</v>
          </cell>
          <cell r="I207">
            <v>0</v>
          </cell>
        </row>
        <row r="208">
          <cell r="G208">
            <v>0</v>
          </cell>
          <cell r="I208">
            <v>0</v>
          </cell>
        </row>
        <row r="209">
          <cell r="G209">
            <v>0</v>
          </cell>
          <cell r="I209">
            <v>0</v>
          </cell>
        </row>
        <row r="210">
          <cell r="G210">
            <v>0</v>
          </cell>
          <cell r="I210">
            <v>0</v>
          </cell>
        </row>
        <row r="211">
          <cell r="G211">
            <v>0</v>
          </cell>
          <cell r="I211">
            <v>0</v>
          </cell>
        </row>
        <row r="212">
          <cell r="G212">
            <v>0</v>
          </cell>
          <cell r="I212">
            <v>0</v>
          </cell>
        </row>
        <row r="213">
          <cell r="G213">
            <v>0</v>
          </cell>
          <cell r="I213">
            <v>0</v>
          </cell>
        </row>
        <row r="214">
          <cell r="G214">
            <v>0</v>
          </cell>
          <cell r="I214">
            <v>0</v>
          </cell>
        </row>
        <row r="215">
          <cell r="G215">
            <v>0</v>
          </cell>
          <cell r="I215">
            <v>0</v>
          </cell>
        </row>
        <row r="216">
          <cell r="G216">
            <v>0</v>
          </cell>
          <cell r="I216">
            <v>0</v>
          </cell>
        </row>
        <row r="217">
          <cell r="G217">
            <v>0</v>
          </cell>
          <cell r="I217">
            <v>0</v>
          </cell>
        </row>
        <row r="218">
          <cell r="G218">
            <v>0</v>
          </cell>
          <cell r="I218">
            <v>0</v>
          </cell>
        </row>
        <row r="219">
          <cell r="G219">
            <v>0</v>
          </cell>
          <cell r="I219">
            <v>0</v>
          </cell>
        </row>
        <row r="220">
          <cell r="G220">
            <v>0</v>
          </cell>
          <cell r="I220">
            <v>0</v>
          </cell>
        </row>
        <row r="221">
          <cell r="G221">
            <v>0</v>
          </cell>
          <cell r="I221">
            <v>0</v>
          </cell>
        </row>
        <row r="222">
          <cell r="G222">
            <v>0</v>
          </cell>
          <cell r="I222">
            <v>0</v>
          </cell>
        </row>
        <row r="223">
          <cell r="G223">
            <v>0</v>
          </cell>
          <cell r="I223">
            <v>0</v>
          </cell>
        </row>
        <row r="224">
          <cell r="G224">
            <v>0</v>
          </cell>
          <cell r="I224">
            <v>0</v>
          </cell>
        </row>
        <row r="225">
          <cell r="G225">
            <v>0</v>
          </cell>
          <cell r="I225">
            <v>0</v>
          </cell>
        </row>
        <row r="226">
          <cell r="G226">
            <v>0</v>
          </cell>
          <cell r="I226">
            <v>0</v>
          </cell>
        </row>
        <row r="227">
          <cell r="G227">
            <v>0</v>
          </cell>
          <cell r="I227">
            <v>0</v>
          </cell>
        </row>
        <row r="228">
          <cell r="G228">
            <v>0</v>
          </cell>
          <cell r="I228">
            <v>0</v>
          </cell>
        </row>
        <row r="229">
          <cell r="G229">
            <v>0</v>
          </cell>
          <cell r="I229">
            <v>0</v>
          </cell>
        </row>
        <row r="230">
          <cell r="G230">
            <v>0</v>
          </cell>
          <cell r="I230">
            <v>0</v>
          </cell>
        </row>
        <row r="231">
          <cell r="G231">
            <v>0</v>
          </cell>
          <cell r="I231">
            <v>0</v>
          </cell>
        </row>
        <row r="232">
          <cell r="G232">
            <v>0</v>
          </cell>
          <cell r="I232">
            <v>0</v>
          </cell>
        </row>
        <row r="233">
          <cell r="G233">
            <v>0</v>
          </cell>
          <cell r="I233">
            <v>0</v>
          </cell>
        </row>
        <row r="234">
          <cell r="G234">
            <v>0</v>
          </cell>
          <cell r="I234">
            <v>0</v>
          </cell>
        </row>
        <row r="235">
          <cell r="G235">
            <v>0</v>
          </cell>
          <cell r="I235">
            <v>0</v>
          </cell>
        </row>
        <row r="236">
          <cell r="G236">
            <v>0</v>
          </cell>
          <cell r="I236">
            <v>0</v>
          </cell>
        </row>
        <row r="237">
          <cell r="G237">
            <v>0</v>
          </cell>
          <cell r="I237">
            <v>0</v>
          </cell>
        </row>
        <row r="238">
          <cell r="G238">
            <v>0</v>
          </cell>
          <cell r="I238">
            <v>0</v>
          </cell>
        </row>
        <row r="239">
          <cell r="G239">
            <v>0</v>
          </cell>
          <cell r="I239">
            <v>0</v>
          </cell>
        </row>
        <row r="240">
          <cell r="G240">
            <v>0</v>
          </cell>
          <cell r="I240">
            <v>0</v>
          </cell>
        </row>
        <row r="241">
          <cell r="G241">
            <v>0</v>
          </cell>
          <cell r="I241">
            <v>0</v>
          </cell>
        </row>
        <row r="242">
          <cell r="G242">
            <v>0</v>
          </cell>
          <cell r="I242">
            <v>0</v>
          </cell>
        </row>
        <row r="243">
          <cell r="G243">
            <v>0</v>
          </cell>
          <cell r="I243">
            <v>0</v>
          </cell>
        </row>
        <row r="244">
          <cell r="G244">
            <v>0</v>
          </cell>
          <cell r="I244">
            <v>0</v>
          </cell>
        </row>
        <row r="245">
          <cell r="G245">
            <v>0</v>
          </cell>
          <cell r="I245">
            <v>0</v>
          </cell>
        </row>
        <row r="246">
          <cell r="G246">
            <v>0</v>
          </cell>
          <cell r="I246">
            <v>0</v>
          </cell>
        </row>
        <row r="247">
          <cell r="G247">
            <v>0</v>
          </cell>
          <cell r="I247">
            <v>0</v>
          </cell>
        </row>
        <row r="248">
          <cell r="G248">
            <v>0</v>
          </cell>
          <cell r="I248">
            <v>0</v>
          </cell>
        </row>
        <row r="249">
          <cell r="G249">
            <v>0</v>
          </cell>
          <cell r="I249">
            <v>0</v>
          </cell>
        </row>
        <row r="250">
          <cell r="G250">
            <v>0</v>
          </cell>
          <cell r="I250">
            <v>0</v>
          </cell>
        </row>
        <row r="251">
          <cell r="G251">
            <v>0</v>
          </cell>
          <cell r="I251">
            <v>0</v>
          </cell>
        </row>
        <row r="252">
          <cell r="G252">
            <v>0</v>
          </cell>
          <cell r="I252">
            <v>0</v>
          </cell>
        </row>
        <row r="253">
          <cell r="G253">
            <v>0</v>
          </cell>
          <cell r="I253">
            <v>0</v>
          </cell>
        </row>
        <row r="254">
          <cell r="G254">
            <v>0</v>
          </cell>
          <cell r="I254">
            <v>0</v>
          </cell>
        </row>
        <row r="255">
          <cell r="G255">
            <v>0</v>
          </cell>
          <cell r="I255">
            <v>0</v>
          </cell>
        </row>
        <row r="256">
          <cell r="G256">
            <v>0</v>
          </cell>
          <cell r="I256">
            <v>0</v>
          </cell>
        </row>
        <row r="257">
          <cell r="G257">
            <v>0</v>
          </cell>
          <cell r="I257">
            <v>0</v>
          </cell>
        </row>
        <row r="258">
          <cell r="G258">
            <v>0</v>
          </cell>
          <cell r="I258">
            <v>0</v>
          </cell>
        </row>
        <row r="259">
          <cell r="G259">
            <v>0</v>
          </cell>
          <cell r="I259">
            <v>0</v>
          </cell>
        </row>
        <row r="260">
          <cell r="G260">
            <v>6387.01</v>
          </cell>
          <cell r="I260">
            <v>5100.32</v>
          </cell>
        </row>
        <row r="261">
          <cell r="G261">
            <v>6387.01</v>
          </cell>
          <cell r="I261">
            <v>5100.32</v>
          </cell>
        </row>
        <row r="262">
          <cell r="G262">
            <v>0</v>
          </cell>
          <cell r="I262">
            <v>0</v>
          </cell>
        </row>
        <row r="263">
          <cell r="G263">
            <v>0</v>
          </cell>
          <cell r="I263">
            <v>0</v>
          </cell>
        </row>
        <row r="264">
          <cell r="G264">
            <v>0</v>
          </cell>
          <cell r="I264">
            <v>0</v>
          </cell>
        </row>
        <row r="265">
          <cell r="G265">
            <v>0</v>
          </cell>
          <cell r="I265">
            <v>0</v>
          </cell>
        </row>
        <row r="266">
          <cell r="G266">
            <v>0</v>
          </cell>
          <cell r="I266">
            <v>0</v>
          </cell>
        </row>
        <row r="267">
          <cell r="G267">
            <v>0</v>
          </cell>
          <cell r="I267">
            <v>0</v>
          </cell>
        </row>
        <row r="268">
          <cell r="G268">
            <v>0</v>
          </cell>
          <cell r="I268">
            <v>0</v>
          </cell>
        </row>
        <row r="269">
          <cell r="G269">
            <v>0</v>
          </cell>
          <cell r="I269">
            <v>0</v>
          </cell>
        </row>
        <row r="270">
          <cell r="G270">
            <v>0</v>
          </cell>
          <cell r="I270">
            <v>0</v>
          </cell>
        </row>
        <row r="271">
          <cell r="G271">
            <v>0</v>
          </cell>
          <cell r="I271">
            <v>0</v>
          </cell>
        </row>
        <row r="272">
          <cell r="G272">
            <v>0</v>
          </cell>
          <cell r="I272">
            <v>0</v>
          </cell>
        </row>
        <row r="273">
          <cell r="G273">
            <v>0</v>
          </cell>
          <cell r="I273">
            <v>0</v>
          </cell>
        </row>
        <row r="274">
          <cell r="G274">
            <v>0</v>
          </cell>
          <cell r="I274">
            <v>0</v>
          </cell>
        </row>
        <row r="275">
          <cell r="G275">
            <v>0</v>
          </cell>
          <cell r="I275">
            <v>0</v>
          </cell>
        </row>
        <row r="276">
          <cell r="G276">
            <v>0</v>
          </cell>
          <cell r="I276">
            <v>0</v>
          </cell>
        </row>
        <row r="277">
          <cell r="G277">
            <v>0</v>
          </cell>
          <cell r="I277">
            <v>0</v>
          </cell>
        </row>
        <row r="278">
          <cell r="G278">
            <v>0</v>
          </cell>
          <cell r="I278">
            <v>0</v>
          </cell>
        </row>
        <row r="279">
          <cell r="G279">
            <v>0</v>
          </cell>
          <cell r="I279">
            <v>0</v>
          </cell>
        </row>
        <row r="280">
          <cell r="G280">
            <v>0</v>
          </cell>
          <cell r="I280">
            <v>0</v>
          </cell>
        </row>
        <row r="281">
          <cell r="G281">
            <v>0</v>
          </cell>
          <cell r="I281">
            <v>0</v>
          </cell>
        </row>
        <row r="282">
          <cell r="G282">
            <v>0</v>
          </cell>
          <cell r="I282">
            <v>0</v>
          </cell>
        </row>
        <row r="283">
          <cell r="G283">
            <v>0</v>
          </cell>
          <cell r="I283">
            <v>0</v>
          </cell>
        </row>
        <row r="284">
          <cell r="G284">
            <v>0</v>
          </cell>
          <cell r="I284">
            <v>0</v>
          </cell>
        </row>
        <row r="285">
          <cell r="G285">
            <v>0</v>
          </cell>
          <cell r="I285">
            <v>0</v>
          </cell>
        </row>
        <row r="286">
          <cell r="G286">
            <v>0</v>
          </cell>
          <cell r="I286">
            <v>0</v>
          </cell>
        </row>
        <row r="287">
          <cell r="G287">
            <v>0</v>
          </cell>
          <cell r="I287">
            <v>0</v>
          </cell>
        </row>
        <row r="288">
          <cell r="G288">
            <v>0</v>
          </cell>
          <cell r="I288">
            <v>0</v>
          </cell>
        </row>
        <row r="289">
          <cell r="G289">
            <v>0</v>
          </cell>
          <cell r="I289">
            <v>0</v>
          </cell>
        </row>
        <row r="290">
          <cell r="G290">
            <v>0</v>
          </cell>
          <cell r="I290">
            <v>0</v>
          </cell>
        </row>
        <row r="291">
          <cell r="G291">
            <v>0</v>
          </cell>
          <cell r="I291">
            <v>0</v>
          </cell>
        </row>
        <row r="292">
          <cell r="G292">
            <v>0</v>
          </cell>
          <cell r="I292">
            <v>0</v>
          </cell>
        </row>
        <row r="293">
          <cell r="G293">
            <v>0</v>
          </cell>
          <cell r="I293">
            <v>0</v>
          </cell>
        </row>
        <row r="294">
          <cell r="G294">
            <v>6387.01</v>
          </cell>
          <cell r="I294">
            <v>5100.32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maria"/>
      <sheetName val="MIRIAM ESPERALDA"/>
      <sheetName val="ERIKA MORA"/>
      <sheetName val="jairo"/>
      <sheetName val="NURIA (2)"/>
      <sheetName val="NURIA"/>
      <sheetName val="marly juarezz"/>
      <sheetName val="GUILLERMO BASILIO"/>
      <sheetName val="MARIA DEL CARMEN HERNANDEZ 1"/>
      <sheetName val="mariela zepeda1 (2)"/>
      <sheetName val="mariela zepeda1"/>
      <sheetName val="melecio"/>
      <sheetName val="TABLAS "/>
      <sheetName val="gpe grde"/>
      <sheetName val="CONCP DEMANDA"/>
      <sheetName val="concepcion"/>
      <sheetName val="micaela silva"/>
      <sheetName val="JAIME RUGERIO 1  (2)"/>
      <sheetName val="JAIME RUGERIO   (2)"/>
      <sheetName val="JAIME RUGERIO 1 "/>
      <sheetName val="Cinthya Fernandez  (2)"/>
      <sheetName val="Cinthya Fernandez "/>
      <sheetName val="URRUSQUIERA OKISSS"/>
      <sheetName val="URRUSQUIERA OKISSS PROPORCIONAL"/>
      <sheetName val="URRUSQUIERA"/>
      <sheetName val="URRUSQUIETA}"/>
      <sheetName val="ALEJANDRINA"/>
      <sheetName val="ARMANDO VARGAS BAUTISTA OK"/>
      <sheetName val="maria gilberta cedillo"/>
      <sheetName val="ALEJANDRINA VERONICA "/>
      <sheetName val="MENDEZ LOPEZ MA DE LA CRUZ (3)"/>
      <sheetName val="MENDEZ LOPEZ MA DE LA CRUZ (2)"/>
      <sheetName val="MENDEZ LOPEZ MA DE LA CRUZ"/>
      <sheetName val="ARTURO FLORES LOPEZ"/>
      <sheetName val="MAURICIO GONZALEZ ARAGON (2)"/>
      <sheetName val="LILIAN RIVERA NAVA (2)"/>
      <sheetName val="LILIAN RIVERA NAVA"/>
      <sheetName val="ARMANDO VARGAS"/>
      <sheetName val="veronica (2)"/>
      <sheetName val="LUIS ALFREDO"/>
      <sheetName val="veronica"/>
      <sheetName val="stefy"/>
      <sheetName val="stefany bustamant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I15">
            <v>460.16</v>
          </cell>
        </row>
        <row r="18">
          <cell r="K18">
            <v>1678.5474240000003</v>
          </cell>
        </row>
        <row r="19">
          <cell r="I19">
            <v>1058.990976000001</v>
          </cell>
        </row>
      </sheetData>
      <sheetData sheetId="10"/>
      <sheetData sheetId="11"/>
      <sheetData sheetId="12"/>
      <sheetData sheetId="13">
        <row r="17">
          <cell r="K17">
            <v>7160.9549999999999</v>
          </cell>
        </row>
        <row r="18">
          <cell r="I18">
            <v>5967.9740653492663</v>
          </cell>
        </row>
        <row r="20">
          <cell r="K20">
            <v>391870.34538639995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9"/>
  <sheetViews>
    <sheetView tabSelected="1" topLeftCell="A228" workbookViewId="0">
      <selection activeCell="O287" sqref="O2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35.7109375" hidden="1" customWidth="1"/>
    <col min="15" max="15" width="85.28515625" bestFit="1" customWidth="1"/>
    <col min="16" max="16" width="35.140625" bestFit="1" customWidth="1"/>
    <col min="17" max="17" width="77.140625" bestFit="1" customWidth="1"/>
    <col min="18" max="18" width="43.5703125" bestFit="1" customWidth="1"/>
    <col min="19" max="19" width="54.28515625" bestFit="1" customWidth="1"/>
    <col min="20" max="20" width="60" bestFit="1" customWidth="1"/>
    <col min="21" max="21" width="59.7109375" bestFit="1" customWidth="1"/>
    <col min="22" max="22" width="53.140625" bestFit="1" customWidth="1"/>
    <col min="23" max="23" width="57" bestFit="1" customWidth="1"/>
    <col min="24" max="25" width="52.5703125" bestFit="1" customWidth="1"/>
    <col min="26" max="26" width="55.5703125" bestFit="1" customWidth="1"/>
    <col min="27" max="27" width="53.7109375" bestFit="1" customWidth="1"/>
    <col min="28" max="28" width="58.42578125" bestFit="1" customWidth="1"/>
    <col min="29" max="29" width="43.5703125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23.7109375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  <row r="9" spans="1:33" x14ac:dyDescent="0.25">
      <c r="A9">
        <v>2019</v>
      </c>
      <c r="B9" s="4">
        <v>43525</v>
      </c>
      <c r="C9" s="4">
        <v>43646</v>
      </c>
      <c r="E9">
        <f>'[1]30 de junio 19'!CV2</f>
        <v>9</v>
      </c>
      <c r="F9" t="str">
        <f>'[1]30 de junio 19'!CW2</f>
        <v>BASE NIVEL 7</v>
      </c>
      <c r="G9" t="str">
        <f>'[1]30 de junio 19'!CW2</f>
        <v>BASE NIVEL 7</v>
      </c>
      <c r="H9" t="str">
        <f>'[1]30 de junio 19'!CU2</f>
        <v>BASE DIPUTADOS</v>
      </c>
      <c r="I9" t="str">
        <f>'[1]30 de junio 19'!CR2</f>
        <v>MARIA ROSARIO</v>
      </c>
      <c r="J9" t="str">
        <f>'[1]30 de junio 19'!CP2</f>
        <v>ARENAS</v>
      </c>
      <c r="K9" t="str">
        <f>'[1]30 de junio 19'!CQ2</f>
        <v>CARRASCO</v>
      </c>
      <c r="L9" t="str">
        <f>'[1]30 de junio 19'!CZ2</f>
        <v>Femenino</v>
      </c>
      <c r="M9" s="5">
        <f>'[1]30 de junio 19'!DA2*2</f>
        <v>20995.62</v>
      </c>
      <c r="N9" t="s">
        <v>227</v>
      </c>
      <c r="O9" s="5">
        <f>'[1]30 de junio 19'!DD2</f>
        <v>16078.98</v>
      </c>
      <c r="P9" t="s">
        <v>228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229</v>
      </c>
      <c r="AE9" s="4">
        <v>43675</v>
      </c>
      <c r="AF9" s="4">
        <v>43675</v>
      </c>
    </row>
    <row r="10" spans="1:33" x14ac:dyDescent="0.25">
      <c r="A10" s="3">
        <v>2019</v>
      </c>
      <c r="B10" s="4">
        <v>43525</v>
      </c>
      <c r="C10" s="4">
        <v>43646</v>
      </c>
      <c r="D10" s="3"/>
      <c r="E10" s="3">
        <f>'[1]30 de junio 19'!CV3</f>
        <v>8</v>
      </c>
      <c r="F10" s="3" t="str">
        <f>'[1]30 de junio 19'!CW3</f>
        <v>BASE NIVEL 8</v>
      </c>
      <c r="G10" s="3" t="str">
        <f>'[1]30 de junio 19'!CW3</f>
        <v>BASE NIVEL 8</v>
      </c>
      <c r="H10" s="3" t="str">
        <f>'[1]30 de junio 19'!CU3</f>
        <v>COMISION DE PUNTOS CONSTITUCIONALES</v>
      </c>
      <c r="I10" s="3" t="str">
        <f>'[1]30 de junio 19'!CR3</f>
        <v>RAMON</v>
      </c>
      <c r="J10" s="3" t="str">
        <f>'[1]30 de junio 19'!CP3</f>
        <v>AGUIRRE</v>
      </c>
      <c r="K10" s="3" t="str">
        <f>'[1]30 de junio 19'!CQ3</f>
        <v>VAZQUEZ</v>
      </c>
      <c r="L10" s="3" t="str">
        <f>'[1]30 de junio 19'!CZ3</f>
        <v>Masculino</v>
      </c>
      <c r="M10" s="5">
        <f>'[1]30 de junio 19'!DA3*2</f>
        <v>30315.98</v>
      </c>
      <c r="N10" s="3" t="s">
        <v>227</v>
      </c>
      <c r="O10" s="5">
        <f>'[1]30 de junio 19'!DD3</f>
        <v>20164.379999999997</v>
      </c>
      <c r="P10" s="3" t="s">
        <v>228</v>
      </c>
      <c r="Q10" s="3">
        <v>2</v>
      </c>
      <c r="R10" s="3">
        <v>2</v>
      </c>
      <c r="S10" s="3">
        <v>2</v>
      </c>
      <c r="T10" s="3">
        <v>2</v>
      </c>
      <c r="U10" s="3">
        <v>2</v>
      </c>
      <c r="V10" s="3">
        <v>2</v>
      </c>
      <c r="W10" s="3">
        <v>2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 t="s">
        <v>229</v>
      </c>
      <c r="AE10" s="4">
        <v>43675</v>
      </c>
      <c r="AF10" s="4">
        <v>43675</v>
      </c>
    </row>
    <row r="11" spans="1:33" x14ac:dyDescent="0.25">
      <c r="A11" s="3">
        <v>2019</v>
      </c>
      <c r="B11" s="4">
        <v>43525</v>
      </c>
      <c r="C11" s="4">
        <v>43646</v>
      </c>
      <c r="D11" s="3"/>
      <c r="E11" s="3">
        <f>'[1]30 de junio 19'!CV4</f>
        <v>8</v>
      </c>
      <c r="F11" s="3" t="str">
        <f>'[1]30 de junio 19'!CW4</f>
        <v>BASE NIVEL 8</v>
      </c>
      <c r="G11" s="3" t="str">
        <f>'[1]30 de junio 19'!CW4</f>
        <v>BASE NIVEL 8</v>
      </c>
      <c r="H11" s="3" t="str">
        <f>'[1]30 de junio 19'!CU4</f>
        <v>SERVICIOS GENERALES</v>
      </c>
      <c r="I11" s="3" t="str">
        <f>'[1]30 de junio 19'!CR4</f>
        <v>MARIA GILBERTA</v>
      </c>
      <c r="J11" s="3" t="str">
        <f>'[1]30 de junio 19'!CP4</f>
        <v>CEDILLO</v>
      </c>
      <c r="K11" s="3" t="str">
        <f>'[1]30 de junio 19'!CQ4</f>
        <v>DELGADO</v>
      </c>
      <c r="L11" s="3" t="str">
        <f>'[1]30 de junio 19'!CZ4</f>
        <v>Femenino</v>
      </c>
      <c r="M11" s="5">
        <f>'[1]30 de junio 19'!DA4*2</f>
        <v>0</v>
      </c>
      <c r="N11" s="3" t="s">
        <v>227</v>
      </c>
      <c r="O11" s="5">
        <f>'[1]30 de junio 19'!DD4</f>
        <v>0</v>
      </c>
      <c r="P11" s="3" t="s">
        <v>228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3</v>
      </c>
      <c r="AC11" s="3">
        <v>3</v>
      </c>
      <c r="AD11" s="3" t="s">
        <v>229</v>
      </c>
      <c r="AE11" s="4">
        <v>43675</v>
      </c>
      <c r="AF11" s="4">
        <v>43675</v>
      </c>
      <c r="AG11" t="s">
        <v>249</v>
      </c>
    </row>
    <row r="12" spans="1:33" x14ac:dyDescent="0.25">
      <c r="A12" s="3">
        <v>2019</v>
      </c>
      <c r="B12" s="4">
        <v>43525</v>
      </c>
      <c r="C12" s="4">
        <v>43646</v>
      </c>
      <c r="D12" s="3"/>
      <c r="E12" s="3">
        <f>'[1]30 de junio 19'!CV5</f>
        <v>9</v>
      </c>
      <c r="F12" s="3" t="str">
        <f>'[1]30 de junio 19'!CW5</f>
        <v>BASE NIVEL 7</v>
      </c>
      <c r="G12" s="3" t="str">
        <f>'[1]30 de junio 19'!CW5</f>
        <v>BASE NIVEL 7</v>
      </c>
      <c r="H12" s="3" t="str">
        <f>'[1]30 de junio 19'!CU5</f>
        <v>RECURSOS HUMANOS</v>
      </c>
      <c r="I12" s="3" t="str">
        <f>'[1]30 de junio 19'!CR5</f>
        <v>PATRICIA</v>
      </c>
      <c r="J12" s="3" t="str">
        <f>'[1]30 de junio 19'!CP5</f>
        <v>CERVANTES</v>
      </c>
      <c r="K12" s="3" t="str">
        <f>'[1]30 de junio 19'!CQ5</f>
        <v>PALACIOS</v>
      </c>
      <c r="L12" s="3" t="str">
        <f>'[1]30 de junio 19'!CZ5</f>
        <v>Femenino</v>
      </c>
      <c r="M12" s="5">
        <f>'[1]30 de junio 19'!DA5*2</f>
        <v>22391.46</v>
      </c>
      <c r="N12" s="3" t="s">
        <v>227</v>
      </c>
      <c r="O12" s="5">
        <f>'[1]30 de junio 19'!DD5</f>
        <v>17176.68</v>
      </c>
      <c r="P12" s="3" t="s">
        <v>228</v>
      </c>
      <c r="Q12" s="3">
        <v>4</v>
      </c>
      <c r="R12" s="3">
        <v>4</v>
      </c>
      <c r="S12" s="3">
        <v>4</v>
      </c>
      <c r="T12" s="3">
        <v>4</v>
      </c>
      <c r="U12" s="3">
        <v>4</v>
      </c>
      <c r="V12" s="3">
        <v>4</v>
      </c>
      <c r="W12" s="3">
        <v>4</v>
      </c>
      <c r="X12" s="3">
        <v>4</v>
      </c>
      <c r="Y12" s="3">
        <v>4</v>
      </c>
      <c r="Z12" s="3">
        <v>4</v>
      </c>
      <c r="AA12" s="3">
        <v>4</v>
      </c>
      <c r="AB12" s="3">
        <v>4</v>
      </c>
      <c r="AC12" s="3">
        <v>4</v>
      </c>
      <c r="AD12" s="3" t="s">
        <v>229</v>
      </c>
      <c r="AE12" s="4">
        <v>43675</v>
      </c>
      <c r="AF12" s="4">
        <v>43675</v>
      </c>
    </row>
    <row r="13" spans="1:33" x14ac:dyDescent="0.25">
      <c r="A13" s="3">
        <v>2019</v>
      </c>
      <c r="B13" s="4">
        <v>43525</v>
      </c>
      <c r="C13" s="4">
        <v>43646</v>
      </c>
      <c r="D13" s="3"/>
      <c r="E13" s="3">
        <f>'[1]30 de junio 19'!CV6</f>
        <v>9</v>
      </c>
      <c r="F13" s="3" t="str">
        <f>'[1]30 de junio 19'!CW6</f>
        <v>BASE NIVEL 7</v>
      </c>
      <c r="G13" s="3" t="str">
        <f>'[1]30 de junio 19'!CW6</f>
        <v>BASE NIVEL 7</v>
      </c>
      <c r="H13" s="3" t="str">
        <f>'[1]30 de junio 19'!CU6</f>
        <v>PROVEEDURIA</v>
      </c>
      <c r="I13" s="3" t="str">
        <f>'[1]30 de junio 19'!CR6</f>
        <v>PASCUAL</v>
      </c>
      <c r="J13" s="3" t="str">
        <f>'[1]30 de junio 19'!CP6</f>
        <v>CORONA</v>
      </c>
      <c r="K13" s="3" t="str">
        <f>'[1]30 de junio 19'!CQ6</f>
        <v>CASTILLO</v>
      </c>
      <c r="L13" s="3" t="str">
        <f>'[1]30 de junio 19'!CZ6</f>
        <v>Masculino</v>
      </c>
      <c r="M13" s="5">
        <f>'[1]30 de junio 19'!DA6*2</f>
        <v>20584.62</v>
      </c>
      <c r="N13" s="3" t="s">
        <v>227</v>
      </c>
      <c r="O13" s="5">
        <f>'[1]30 de junio 19'!DD6</f>
        <v>13909.98</v>
      </c>
      <c r="P13" s="3" t="s">
        <v>228</v>
      </c>
      <c r="Q13" s="3">
        <v>5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3">
        <v>5</v>
      </c>
      <c r="X13" s="3">
        <v>5</v>
      </c>
      <c r="Y13" s="3">
        <v>5</v>
      </c>
      <c r="Z13" s="3">
        <v>5</v>
      </c>
      <c r="AA13" s="3">
        <v>5</v>
      </c>
      <c r="AB13" s="3">
        <v>5</v>
      </c>
      <c r="AC13" s="3">
        <v>5</v>
      </c>
      <c r="AD13" s="3" t="s">
        <v>229</v>
      </c>
      <c r="AE13" s="4">
        <v>43675</v>
      </c>
      <c r="AF13" s="4">
        <v>43675</v>
      </c>
    </row>
    <row r="14" spans="1:33" x14ac:dyDescent="0.25">
      <c r="A14" s="3">
        <v>2019</v>
      </c>
      <c r="B14" s="4">
        <v>43525</v>
      </c>
      <c r="C14" s="4">
        <v>43646</v>
      </c>
      <c r="D14" s="3"/>
      <c r="E14" s="3">
        <f>'[1]30 de junio 19'!CV7</f>
        <v>9</v>
      </c>
      <c r="F14" s="3" t="str">
        <f>'[1]30 de junio 19'!CW7</f>
        <v>BASE NIVEL 7</v>
      </c>
      <c r="G14" s="3" t="str">
        <f>'[1]30 de junio 19'!CW7</f>
        <v>BASE NIVEL 7</v>
      </c>
      <c r="H14" s="3" t="str">
        <f>'[1]30 de junio 19'!CU7</f>
        <v>COMITE ADMINISTRACION</v>
      </c>
      <c r="I14" s="3" t="str">
        <f>'[1]30 de junio 19'!CR7</f>
        <v>PATRICIA</v>
      </c>
      <c r="J14" s="3" t="str">
        <f>'[1]30 de junio 19'!CP7</f>
        <v>CORONA</v>
      </c>
      <c r="K14" s="3" t="str">
        <f>'[1]30 de junio 19'!CQ7</f>
        <v>PEREZ</v>
      </c>
      <c r="L14" s="3" t="str">
        <f>'[1]30 de junio 19'!CZ7</f>
        <v>Femenino</v>
      </c>
      <c r="M14" s="5">
        <f>'[1]30 de junio 19'!DA7*2</f>
        <v>22541.56</v>
      </c>
      <c r="N14" s="3" t="s">
        <v>227</v>
      </c>
      <c r="O14" s="5">
        <f>'[1]30 de junio 19'!DD7</f>
        <v>16426.780000000002</v>
      </c>
      <c r="P14" s="3" t="s">
        <v>228</v>
      </c>
      <c r="Q14" s="3">
        <v>6</v>
      </c>
      <c r="R14" s="3">
        <v>6</v>
      </c>
      <c r="S14" s="3">
        <v>6</v>
      </c>
      <c r="T14" s="3">
        <v>6</v>
      </c>
      <c r="U14" s="3">
        <v>6</v>
      </c>
      <c r="V14" s="3">
        <v>6</v>
      </c>
      <c r="W14" s="3">
        <v>6</v>
      </c>
      <c r="X14" s="3">
        <v>6</v>
      </c>
      <c r="Y14" s="3">
        <v>6</v>
      </c>
      <c r="Z14" s="3">
        <v>6</v>
      </c>
      <c r="AA14" s="3">
        <v>6</v>
      </c>
      <c r="AB14" s="3">
        <v>6</v>
      </c>
      <c r="AC14" s="3">
        <v>6</v>
      </c>
      <c r="AD14" s="3" t="s">
        <v>229</v>
      </c>
      <c r="AE14" s="4">
        <v>43675</v>
      </c>
      <c r="AF14" s="4">
        <v>43675</v>
      </c>
    </row>
    <row r="15" spans="1:33" x14ac:dyDescent="0.25">
      <c r="A15" s="3">
        <v>2019</v>
      </c>
      <c r="B15" s="4">
        <v>43525</v>
      </c>
      <c r="C15" s="4">
        <v>43646</v>
      </c>
      <c r="D15" s="3"/>
      <c r="E15" s="3">
        <f>'[1]30 de junio 19'!CV8</f>
        <v>8</v>
      </c>
      <c r="F15" s="3" t="str">
        <f>'[1]30 de junio 19'!CW8</f>
        <v>BASE NIVEL 8</v>
      </c>
      <c r="G15" s="3" t="str">
        <f>'[1]30 de junio 19'!CW8</f>
        <v>BASE NIVEL 8</v>
      </c>
      <c r="H15" s="3" t="str">
        <f>'[1]30 de junio 19'!CU8</f>
        <v>BASE DIPUTADOS</v>
      </c>
      <c r="I15" s="3" t="str">
        <f>'[1]30 de junio 19'!CR8</f>
        <v>LUCIA</v>
      </c>
      <c r="J15" s="3" t="str">
        <f>'[1]30 de junio 19'!CP8</f>
        <v>FERNANDEZ</v>
      </c>
      <c r="K15" s="3" t="str">
        <f>'[1]30 de junio 19'!CQ8</f>
        <v>ELIAS</v>
      </c>
      <c r="L15" s="3" t="str">
        <f>'[1]30 de junio 19'!CZ8</f>
        <v>Femenino</v>
      </c>
      <c r="M15" s="5">
        <f>'[1]30 de junio 19'!DA8*2</f>
        <v>18864.72</v>
      </c>
      <c r="N15" s="3" t="s">
        <v>227</v>
      </c>
      <c r="O15" s="5">
        <f>'[1]30 de junio 19'!DD8</f>
        <v>11284.86</v>
      </c>
      <c r="P15" s="3" t="s">
        <v>228</v>
      </c>
      <c r="Q15" s="3">
        <v>7</v>
      </c>
      <c r="R15" s="3">
        <v>7</v>
      </c>
      <c r="S15" s="3">
        <v>7</v>
      </c>
      <c r="T15" s="3">
        <v>7</v>
      </c>
      <c r="U15" s="3">
        <v>7</v>
      </c>
      <c r="V15" s="3">
        <v>7</v>
      </c>
      <c r="W15" s="3">
        <v>7</v>
      </c>
      <c r="X15" s="3">
        <v>7</v>
      </c>
      <c r="Y15" s="3">
        <v>7</v>
      </c>
      <c r="Z15" s="3">
        <v>7</v>
      </c>
      <c r="AA15" s="3">
        <v>7</v>
      </c>
      <c r="AB15" s="3">
        <v>7</v>
      </c>
      <c r="AC15" s="3">
        <v>7</v>
      </c>
      <c r="AD15" s="3" t="s">
        <v>229</v>
      </c>
      <c r="AE15" s="4">
        <v>43675</v>
      </c>
      <c r="AF15" s="4">
        <v>43675</v>
      </c>
    </row>
    <row r="16" spans="1:33" x14ac:dyDescent="0.25">
      <c r="A16" s="3">
        <v>2019</v>
      </c>
      <c r="B16" s="4">
        <v>43525</v>
      </c>
      <c r="C16" s="4">
        <v>43646</v>
      </c>
      <c r="D16" s="3"/>
      <c r="E16" s="3">
        <f>'[1]30 de junio 19'!CV9</f>
        <v>8</v>
      </c>
      <c r="F16" s="3" t="str">
        <f>'[1]30 de junio 19'!CW9</f>
        <v>BASE NIVEL 8</v>
      </c>
      <c r="G16" s="3" t="str">
        <f>'[1]30 de junio 19'!CW9</f>
        <v>BASE NIVEL 8</v>
      </c>
      <c r="H16" s="3" t="str">
        <f>'[1]30 de junio 19'!CU9</f>
        <v>DIRECCION JURIDICA</v>
      </c>
      <c r="I16" s="3" t="str">
        <f>'[1]30 de junio 19'!CR9</f>
        <v>IRMA</v>
      </c>
      <c r="J16" s="3" t="str">
        <f>'[1]30 de junio 19'!CP9</f>
        <v>FLORES</v>
      </c>
      <c r="K16" s="3" t="str">
        <f>'[1]30 de junio 19'!CQ9</f>
        <v>CORTES</v>
      </c>
      <c r="L16" s="3" t="str">
        <f>'[1]30 de junio 19'!CZ9</f>
        <v>Femenino</v>
      </c>
      <c r="M16" s="5">
        <f>'[1]30 de junio 19'!DA9*2</f>
        <v>19401.72</v>
      </c>
      <c r="N16" s="3" t="s">
        <v>227</v>
      </c>
      <c r="O16" s="5">
        <f>'[1]30 de junio 19'!DD9</f>
        <v>11702.16</v>
      </c>
      <c r="P16" s="3" t="s">
        <v>228</v>
      </c>
      <c r="Q16" s="3">
        <v>8</v>
      </c>
      <c r="R16" s="3">
        <v>8</v>
      </c>
      <c r="S16" s="3">
        <v>8</v>
      </c>
      <c r="T16" s="3">
        <v>8</v>
      </c>
      <c r="U16" s="3">
        <v>8</v>
      </c>
      <c r="V16" s="3">
        <v>8</v>
      </c>
      <c r="W16" s="3">
        <v>8</v>
      </c>
      <c r="X16" s="3">
        <v>8</v>
      </c>
      <c r="Y16" s="3">
        <v>8</v>
      </c>
      <c r="Z16" s="3">
        <v>8</v>
      </c>
      <c r="AA16" s="3">
        <v>8</v>
      </c>
      <c r="AB16" s="3">
        <v>8</v>
      </c>
      <c r="AC16" s="3">
        <v>8</v>
      </c>
      <c r="AD16" s="3" t="s">
        <v>229</v>
      </c>
      <c r="AE16" s="4">
        <v>43675</v>
      </c>
      <c r="AF16" s="4">
        <v>43675</v>
      </c>
    </row>
    <row r="17" spans="1:32" x14ac:dyDescent="0.25">
      <c r="A17" s="3">
        <v>2019</v>
      </c>
      <c r="B17" s="4">
        <v>43525</v>
      </c>
      <c r="C17" s="4">
        <v>43646</v>
      </c>
      <c r="D17" s="3"/>
      <c r="E17" s="3">
        <f>'[1]30 de junio 19'!CV10</f>
        <v>9</v>
      </c>
      <c r="F17" s="3" t="str">
        <f>'[1]30 de junio 19'!CW10</f>
        <v>BASE NIVEL 7</v>
      </c>
      <c r="G17" s="3" t="str">
        <f>'[1]30 de junio 19'!CW10</f>
        <v>BASE NIVEL 7</v>
      </c>
      <c r="H17" s="3" t="str">
        <f>'[1]30 de junio 19'!CU10</f>
        <v>SECRETARIA PARLAMENTARIA</v>
      </c>
      <c r="I17" s="3" t="str">
        <f>'[1]30 de junio 19'!CR10</f>
        <v>MARTHA</v>
      </c>
      <c r="J17" s="3" t="str">
        <f>'[1]30 de junio 19'!CP10</f>
        <v>FLORES</v>
      </c>
      <c r="K17" s="3" t="str">
        <f>'[1]30 de junio 19'!CQ10</f>
        <v>SANCHEZ</v>
      </c>
      <c r="L17" s="3" t="str">
        <f>'[1]30 de junio 19'!CZ10</f>
        <v>Femenino</v>
      </c>
      <c r="M17" s="5">
        <f>'[1]30 de junio 19'!DA10*2</f>
        <v>17338.96</v>
      </c>
      <c r="N17" s="3" t="s">
        <v>227</v>
      </c>
      <c r="O17" s="5">
        <f>'[1]30 de junio 19'!DD10</f>
        <v>10424.5</v>
      </c>
      <c r="P17" s="3" t="s">
        <v>228</v>
      </c>
      <c r="Q17" s="3">
        <v>9</v>
      </c>
      <c r="R17" s="3">
        <v>9</v>
      </c>
      <c r="S17" s="3">
        <v>9</v>
      </c>
      <c r="T17" s="3">
        <v>9</v>
      </c>
      <c r="U17" s="3">
        <v>9</v>
      </c>
      <c r="V17" s="3">
        <v>9</v>
      </c>
      <c r="W17" s="3">
        <v>9</v>
      </c>
      <c r="X17" s="3">
        <v>9</v>
      </c>
      <c r="Y17" s="3">
        <v>9</v>
      </c>
      <c r="Z17" s="3">
        <v>9</v>
      </c>
      <c r="AA17" s="3">
        <v>9</v>
      </c>
      <c r="AB17" s="3">
        <v>9</v>
      </c>
      <c r="AC17" s="3">
        <v>9</v>
      </c>
      <c r="AD17" s="3" t="s">
        <v>229</v>
      </c>
      <c r="AE17" s="4">
        <v>43675</v>
      </c>
      <c r="AF17" s="4">
        <v>43675</v>
      </c>
    </row>
    <row r="18" spans="1:32" x14ac:dyDescent="0.25">
      <c r="A18" s="3">
        <v>2019</v>
      </c>
      <c r="B18" s="4">
        <v>43525</v>
      </c>
      <c r="C18" s="4">
        <v>43646</v>
      </c>
      <c r="D18" s="3"/>
      <c r="E18" s="3">
        <f>'[1]30 de junio 19'!CV11</f>
        <v>9</v>
      </c>
      <c r="F18" s="3" t="str">
        <f>'[1]30 de junio 19'!CW11</f>
        <v>BASE NIVEL 7</v>
      </c>
      <c r="G18" s="3" t="str">
        <f>'[1]30 de junio 19'!CW11</f>
        <v>BASE NIVEL 7</v>
      </c>
      <c r="H18" s="3" t="str">
        <f>'[1]30 de junio 19'!CU11</f>
        <v>SERVICIOS GENERALES</v>
      </c>
      <c r="I18" s="3" t="str">
        <f>'[1]30 de junio 19'!CR11</f>
        <v>SONIA</v>
      </c>
      <c r="J18" s="3" t="str">
        <f>'[1]30 de junio 19'!CP11</f>
        <v>FLORES</v>
      </c>
      <c r="K18" s="3" t="str">
        <f>'[1]30 de junio 19'!CQ11</f>
        <v>SANTACRUZ</v>
      </c>
      <c r="L18" s="3" t="str">
        <f>'[1]30 de junio 19'!CZ11</f>
        <v>Femenino</v>
      </c>
      <c r="M18" s="5">
        <f>'[1]30 de junio 19'!DA11*2</f>
        <v>16632.84</v>
      </c>
      <c r="N18" s="3" t="s">
        <v>227</v>
      </c>
      <c r="O18" s="5">
        <f>'[1]30 de junio 19'!DD11</f>
        <v>5972.380000000001</v>
      </c>
      <c r="P18" s="3" t="s">
        <v>228</v>
      </c>
      <c r="Q18" s="3">
        <v>10</v>
      </c>
      <c r="R18" s="3">
        <v>10</v>
      </c>
      <c r="S18" s="3">
        <v>10</v>
      </c>
      <c r="T18" s="3">
        <v>10</v>
      </c>
      <c r="U18" s="3">
        <v>10</v>
      </c>
      <c r="V18" s="3">
        <v>10</v>
      </c>
      <c r="W18" s="3">
        <v>10</v>
      </c>
      <c r="X18" s="3">
        <v>10</v>
      </c>
      <c r="Y18" s="3">
        <v>10</v>
      </c>
      <c r="Z18" s="3">
        <v>10</v>
      </c>
      <c r="AA18" s="3">
        <v>10</v>
      </c>
      <c r="AB18" s="3">
        <v>10</v>
      </c>
      <c r="AC18" s="3">
        <v>10</v>
      </c>
      <c r="AD18" s="3" t="s">
        <v>229</v>
      </c>
      <c r="AE18" s="4">
        <v>43675</v>
      </c>
      <c r="AF18" s="4">
        <v>43675</v>
      </c>
    </row>
    <row r="19" spans="1:32" x14ac:dyDescent="0.25">
      <c r="A19" s="3">
        <v>2019</v>
      </c>
      <c r="B19" s="4">
        <v>43525</v>
      </c>
      <c r="C19" s="4">
        <v>43646</v>
      </c>
      <c r="D19" s="3"/>
      <c r="E19" s="3">
        <f>'[1]30 de junio 19'!CV12</f>
        <v>8</v>
      </c>
      <c r="F19" s="3" t="str">
        <f>'[1]30 de junio 19'!CW12</f>
        <v>BASE NIVEL 8</v>
      </c>
      <c r="G19" s="3" t="str">
        <f>'[1]30 de junio 19'!CW12</f>
        <v>BASE NIVEL 8</v>
      </c>
      <c r="H19" s="3" t="str">
        <f>'[1]30 de junio 19'!CU12</f>
        <v>BASE DIPUTADOS</v>
      </c>
      <c r="I19" s="3" t="str">
        <f>'[1]30 de junio 19'!CR12</f>
        <v>ANTONIO</v>
      </c>
      <c r="J19" s="3" t="str">
        <f>'[1]30 de junio 19'!CP12</f>
        <v>GONZALEZ</v>
      </c>
      <c r="K19" s="3" t="str">
        <f>'[1]30 de junio 19'!CQ12</f>
        <v>RODRIGUEZ</v>
      </c>
      <c r="L19" s="3" t="str">
        <f>'[1]30 de junio 19'!CZ12</f>
        <v>Masculino</v>
      </c>
      <c r="M19" s="5">
        <f>'[1]30 de junio 19'!DA12*2</f>
        <v>18864.72</v>
      </c>
      <c r="N19" s="3" t="s">
        <v>227</v>
      </c>
      <c r="O19" s="5">
        <f>'[1]30 de junio 19'!DD12</f>
        <v>11284.86</v>
      </c>
      <c r="P19" s="3" t="s">
        <v>228</v>
      </c>
      <c r="Q19" s="3">
        <v>11</v>
      </c>
      <c r="R19" s="3">
        <v>11</v>
      </c>
      <c r="S19" s="3">
        <v>11</v>
      </c>
      <c r="T19" s="3">
        <v>11</v>
      </c>
      <c r="U19" s="3">
        <v>11</v>
      </c>
      <c r="V19" s="3">
        <v>11</v>
      </c>
      <c r="W19" s="3">
        <v>11</v>
      </c>
      <c r="X19" s="3">
        <v>11</v>
      </c>
      <c r="Y19" s="3">
        <v>11</v>
      </c>
      <c r="Z19" s="3">
        <v>11</v>
      </c>
      <c r="AA19" s="3">
        <v>11</v>
      </c>
      <c r="AB19" s="3">
        <v>11</v>
      </c>
      <c r="AC19" s="3">
        <v>11</v>
      </c>
      <c r="AD19" s="3" t="s">
        <v>229</v>
      </c>
      <c r="AE19" s="4">
        <v>43675</v>
      </c>
      <c r="AF19" s="4">
        <v>43675</v>
      </c>
    </row>
    <row r="20" spans="1:32" x14ac:dyDescent="0.25">
      <c r="A20" s="3">
        <v>2019</v>
      </c>
      <c r="B20" s="4">
        <v>43525</v>
      </c>
      <c r="C20" s="4">
        <v>43646</v>
      </c>
      <c r="D20" s="3"/>
      <c r="E20" s="3">
        <f>'[1]30 de junio 19'!CV13</f>
        <v>9</v>
      </c>
      <c r="F20" s="3" t="str">
        <f>'[1]30 de junio 19'!CW13</f>
        <v>BASE NIVEL 7</v>
      </c>
      <c r="G20" s="3" t="str">
        <f>'[1]30 de junio 19'!CW13</f>
        <v>BASE NIVEL 7</v>
      </c>
      <c r="H20" s="3" t="str">
        <f>'[1]30 de junio 19'!CU13</f>
        <v>RECURSOS MATERIALES</v>
      </c>
      <c r="I20" s="3" t="str">
        <f>'[1]30 de junio 19'!CR13</f>
        <v>JULIETA</v>
      </c>
      <c r="J20" s="3" t="str">
        <f>'[1]30 de junio 19'!CP13</f>
        <v>HERNANDEZ</v>
      </c>
      <c r="K20" s="3" t="str">
        <f>'[1]30 de junio 19'!CQ13</f>
        <v>OCHOA</v>
      </c>
      <c r="L20" s="3" t="str">
        <f>'[1]30 de junio 19'!CZ13</f>
        <v>Femenino</v>
      </c>
      <c r="M20" s="5">
        <f>'[1]30 de junio 19'!DA13*2</f>
        <v>18485.34</v>
      </c>
      <c r="N20" s="3" t="s">
        <v>227</v>
      </c>
      <c r="O20" s="5">
        <f>'[1]30 de junio 19'!DD13</f>
        <v>11326.02</v>
      </c>
      <c r="P20" s="3" t="s">
        <v>228</v>
      </c>
      <c r="Q20" s="3">
        <v>12</v>
      </c>
      <c r="R20" s="3">
        <v>12</v>
      </c>
      <c r="S20" s="3">
        <v>12</v>
      </c>
      <c r="T20" s="3">
        <v>12</v>
      </c>
      <c r="U20" s="3">
        <v>12</v>
      </c>
      <c r="V20" s="3">
        <v>12</v>
      </c>
      <c r="W20" s="3">
        <v>12</v>
      </c>
      <c r="X20" s="3">
        <v>12</v>
      </c>
      <c r="Y20" s="3">
        <v>12</v>
      </c>
      <c r="Z20" s="3">
        <v>12</v>
      </c>
      <c r="AA20" s="3">
        <v>12</v>
      </c>
      <c r="AB20" s="3">
        <v>12</v>
      </c>
      <c r="AC20" s="3">
        <v>12</v>
      </c>
      <c r="AD20" s="3" t="s">
        <v>229</v>
      </c>
      <c r="AE20" s="4">
        <v>43675</v>
      </c>
      <c r="AF20" s="4">
        <v>43675</v>
      </c>
    </row>
    <row r="21" spans="1:32" x14ac:dyDescent="0.25">
      <c r="A21" s="3">
        <v>2019</v>
      </c>
      <c r="B21" s="4">
        <v>43525</v>
      </c>
      <c r="C21" s="4">
        <v>43646</v>
      </c>
      <c r="D21" s="3"/>
      <c r="E21" s="3">
        <f>'[1]30 de junio 19'!CV14</f>
        <v>9</v>
      </c>
      <c r="F21" s="3" t="str">
        <f>'[1]30 de junio 19'!CW14</f>
        <v>BASE NIVEL 7</v>
      </c>
      <c r="G21" s="3" t="str">
        <f>'[1]30 de junio 19'!CW14</f>
        <v>BASE NIVEL 7</v>
      </c>
      <c r="H21" s="3" t="str">
        <f>'[1]30 de junio 19'!CU14</f>
        <v>PRENSA Y RELACIONES PUBLICAS</v>
      </c>
      <c r="I21" s="3" t="str">
        <f>'[1]30 de junio 19'!CR14</f>
        <v>NORMA</v>
      </c>
      <c r="J21" s="3" t="str">
        <f>'[1]30 de junio 19'!CP14</f>
        <v>HERNANDEZ</v>
      </c>
      <c r="K21" s="3" t="str">
        <f>'[1]30 de junio 19'!CQ14</f>
        <v>OCAÑA</v>
      </c>
      <c r="L21" s="3" t="str">
        <f>'[1]30 de junio 19'!CZ14</f>
        <v>Femenino</v>
      </c>
      <c r="M21" s="5">
        <f>'[1]30 de junio 19'!DA14*2</f>
        <v>16423.02</v>
      </c>
      <c r="N21" s="3" t="s">
        <v>227</v>
      </c>
      <c r="O21" s="5">
        <f>'[1]30 de junio 19'!DD14</f>
        <v>9704.2200000000012</v>
      </c>
      <c r="P21" s="3" t="s">
        <v>228</v>
      </c>
      <c r="Q21" s="3">
        <v>13</v>
      </c>
      <c r="R21" s="3">
        <v>13</v>
      </c>
      <c r="S21" s="3">
        <v>13</v>
      </c>
      <c r="T21" s="3">
        <v>13</v>
      </c>
      <c r="U21" s="3">
        <v>13</v>
      </c>
      <c r="V21" s="3">
        <v>13</v>
      </c>
      <c r="W21" s="3">
        <v>13</v>
      </c>
      <c r="X21" s="3">
        <v>13</v>
      </c>
      <c r="Y21" s="3">
        <v>13</v>
      </c>
      <c r="Z21" s="3">
        <v>13</v>
      </c>
      <c r="AA21" s="3">
        <v>13</v>
      </c>
      <c r="AB21" s="3">
        <v>13</v>
      </c>
      <c r="AC21" s="3">
        <v>13</v>
      </c>
      <c r="AD21" s="3" t="s">
        <v>229</v>
      </c>
      <c r="AE21" s="4">
        <v>43675</v>
      </c>
      <c r="AF21" s="4">
        <v>43675</v>
      </c>
    </row>
    <row r="22" spans="1:32" x14ac:dyDescent="0.25">
      <c r="A22" s="3">
        <v>2019</v>
      </c>
      <c r="B22" s="4">
        <v>43525</v>
      </c>
      <c r="C22" s="4">
        <v>43646</v>
      </c>
      <c r="D22" s="3"/>
      <c r="E22" s="3">
        <f>'[1]30 de junio 19'!CV15</f>
        <v>9</v>
      </c>
      <c r="F22" s="3" t="str">
        <f>'[1]30 de junio 19'!CW15</f>
        <v>BASE NIVEL 7</v>
      </c>
      <c r="G22" s="3" t="str">
        <f>'[1]30 de junio 19'!CW15</f>
        <v>BASE NIVEL 7</v>
      </c>
      <c r="H22" s="3" t="str">
        <f>'[1]30 de junio 19'!CU15</f>
        <v>JUNTA DE COORDINACION Y CONCERTACION POL</v>
      </c>
      <c r="I22" s="3" t="str">
        <f>'[1]30 de junio 19'!CR15</f>
        <v>KARINA</v>
      </c>
      <c r="J22" s="3" t="str">
        <f>'[1]30 de junio 19'!CP15</f>
        <v>LEON</v>
      </c>
      <c r="K22" s="3" t="str">
        <f>'[1]30 de junio 19'!CQ15</f>
        <v>JUAREZ</v>
      </c>
      <c r="L22" s="3" t="str">
        <f>'[1]30 de junio 19'!CZ15</f>
        <v>Femenino</v>
      </c>
      <c r="M22" s="5">
        <f>'[1]30 de junio 19'!DA15*2</f>
        <v>16229.84</v>
      </c>
      <c r="N22" s="3" t="s">
        <v>227</v>
      </c>
      <c r="O22" s="5">
        <f>'[1]30 de junio 19'!DD15</f>
        <v>9547.2999999999993</v>
      </c>
      <c r="P22" s="3" t="s">
        <v>228</v>
      </c>
      <c r="Q22" s="3">
        <v>14</v>
      </c>
      <c r="R22" s="3">
        <v>14</v>
      </c>
      <c r="S22" s="3">
        <v>14</v>
      </c>
      <c r="T22" s="3">
        <v>14</v>
      </c>
      <c r="U22" s="3">
        <v>14</v>
      </c>
      <c r="V22" s="3">
        <v>14</v>
      </c>
      <c r="W22" s="3">
        <v>14</v>
      </c>
      <c r="X22" s="3">
        <v>14</v>
      </c>
      <c r="Y22" s="3">
        <v>14</v>
      </c>
      <c r="Z22" s="3">
        <v>14</v>
      </c>
      <c r="AA22" s="3">
        <v>14</v>
      </c>
      <c r="AB22" s="3">
        <v>14</v>
      </c>
      <c r="AC22" s="3">
        <v>14</v>
      </c>
      <c r="AD22" s="3" t="s">
        <v>229</v>
      </c>
      <c r="AE22" s="4">
        <v>43675</v>
      </c>
      <c r="AF22" s="4">
        <v>43675</v>
      </c>
    </row>
    <row r="23" spans="1:32" x14ac:dyDescent="0.25">
      <c r="A23" s="3">
        <v>2019</v>
      </c>
      <c r="B23" s="4">
        <v>43525</v>
      </c>
      <c r="C23" s="4">
        <v>43646</v>
      </c>
      <c r="D23" s="3"/>
      <c r="E23" s="3">
        <f>'[1]30 de junio 19'!CV16</f>
        <v>9</v>
      </c>
      <c r="F23" s="3" t="str">
        <f>'[1]30 de junio 19'!CW16</f>
        <v>BASE NIVEL 7</v>
      </c>
      <c r="G23" s="3" t="str">
        <f>'[1]30 de junio 19'!CW16</f>
        <v>BASE NIVEL 7</v>
      </c>
      <c r="H23" s="3" t="str">
        <f>'[1]30 de junio 19'!CU16</f>
        <v>SERVICIOS GENERALES</v>
      </c>
      <c r="I23" s="3" t="str">
        <f>'[1]30 de junio 19'!CR16</f>
        <v>HERMILO</v>
      </c>
      <c r="J23" s="3" t="str">
        <f>'[1]30 de junio 19'!CP16</f>
        <v>LOPEZ</v>
      </c>
      <c r="K23" s="3" t="str">
        <f>'[1]30 de junio 19'!CQ16</f>
        <v>VASQUEZ</v>
      </c>
      <c r="L23" s="3" t="str">
        <f>'[1]30 de junio 19'!CZ16</f>
        <v>Masculino</v>
      </c>
      <c r="M23" s="5">
        <f>'[1]30 de junio 19'!DA16*2</f>
        <v>16338.96</v>
      </c>
      <c r="N23" s="3" t="s">
        <v>227</v>
      </c>
      <c r="O23" s="5">
        <f>'[1]30 de junio 19'!DD16</f>
        <v>9638.0999999999985</v>
      </c>
      <c r="P23" s="3" t="s">
        <v>228</v>
      </c>
      <c r="Q23" s="3">
        <v>15</v>
      </c>
      <c r="R23" s="3">
        <v>15</v>
      </c>
      <c r="S23" s="3">
        <v>15</v>
      </c>
      <c r="T23" s="3">
        <v>15</v>
      </c>
      <c r="U23" s="3">
        <v>15</v>
      </c>
      <c r="V23" s="3">
        <v>15</v>
      </c>
      <c r="W23" s="3">
        <v>15</v>
      </c>
      <c r="X23" s="3">
        <v>15</v>
      </c>
      <c r="Y23" s="3">
        <v>15</v>
      </c>
      <c r="Z23" s="3">
        <v>15</v>
      </c>
      <c r="AA23" s="3">
        <v>15</v>
      </c>
      <c r="AB23" s="3">
        <v>15</v>
      </c>
      <c r="AC23" s="3">
        <v>15</v>
      </c>
      <c r="AD23" s="3" t="s">
        <v>229</v>
      </c>
      <c r="AE23" s="4">
        <v>43675</v>
      </c>
      <c r="AF23" s="4">
        <v>43675</v>
      </c>
    </row>
    <row r="24" spans="1:32" x14ac:dyDescent="0.25">
      <c r="A24" s="3">
        <v>2019</v>
      </c>
      <c r="B24" s="4">
        <v>43525</v>
      </c>
      <c r="C24" s="4">
        <v>43646</v>
      </c>
      <c r="D24" s="3"/>
      <c r="E24" s="3">
        <f>'[1]30 de junio 19'!CV17</f>
        <v>9</v>
      </c>
      <c r="F24" s="3" t="str">
        <f>'[1]30 de junio 19'!CW17</f>
        <v>BASE NIVEL 7</v>
      </c>
      <c r="G24" s="3" t="str">
        <f>'[1]30 de junio 19'!CW17</f>
        <v>BASE NIVEL 7</v>
      </c>
      <c r="H24" s="3" t="str">
        <f>'[1]30 de junio 19'!CU17</f>
        <v>BASE DIPUTADOS</v>
      </c>
      <c r="I24" s="3" t="str">
        <f>'[1]30 de junio 19'!CR17</f>
        <v>ROCIO ALBERTINA</v>
      </c>
      <c r="J24" s="3" t="str">
        <f>'[1]30 de junio 19'!CP17</f>
        <v>MARTINEZ</v>
      </c>
      <c r="K24" s="3" t="str">
        <f>'[1]30 de junio 19'!CQ17</f>
        <v>BENITEZ</v>
      </c>
      <c r="L24" s="3" t="str">
        <f>'[1]30 de junio 19'!CZ17</f>
        <v>Femenino</v>
      </c>
      <c r="M24" s="5">
        <f>'[1]30 de junio 19'!DA17*2</f>
        <v>22107.94</v>
      </c>
      <c r="N24" s="3" t="s">
        <v>227</v>
      </c>
      <c r="O24" s="5">
        <f>'[1]30 de junio 19'!DD17</f>
        <v>8866.4399999999987</v>
      </c>
      <c r="P24" s="3" t="s">
        <v>228</v>
      </c>
      <c r="Q24" s="3">
        <v>16</v>
      </c>
      <c r="R24" s="3">
        <v>16</v>
      </c>
      <c r="S24" s="3">
        <v>16</v>
      </c>
      <c r="T24" s="3">
        <v>16</v>
      </c>
      <c r="U24" s="3">
        <v>16</v>
      </c>
      <c r="V24" s="3">
        <v>16</v>
      </c>
      <c r="W24" s="3">
        <v>16</v>
      </c>
      <c r="X24" s="3">
        <v>16</v>
      </c>
      <c r="Y24" s="3">
        <v>16</v>
      </c>
      <c r="Z24" s="3">
        <v>16</v>
      </c>
      <c r="AA24" s="3">
        <v>16</v>
      </c>
      <c r="AB24" s="3">
        <v>16</v>
      </c>
      <c r="AC24" s="3">
        <v>16</v>
      </c>
      <c r="AD24" s="3" t="s">
        <v>229</v>
      </c>
      <c r="AE24" s="4">
        <v>43675</v>
      </c>
      <c r="AF24" s="4">
        <v>43675</v>
      </c>
    </row>
    <row r="25" spans="1:32" x14ac:dyDescent="0.25">
      <c r="A25" s="3">
        <v>2019</v>
      </c>
      <c r="B25" s="4">
        <v>43525</v>
      </c>
      <c r="C25" s="4">
        <v>43646</v>
      </c>
      <c r="D25" s="3"/>
      <c r="E25" s="3">
        <f>'[1]30 de junio 19'!CV18</f>
        <v>9</v>
      </c>
      <c r="F25" s="3" t="str">
        <f>'[1]30 de junio 19'!CW18</f>
        <v>BASE NIVEL 7</v>
      </c>
      <c r="G25" s="3" t="str">
        <f>'[1]30 de junio 19'!CW18</f>
        <v>BASE NIVEL 7</v>
      </c>
      <c r="H25" s="3" t="str">
        <f>'[1]30 de junio 19'!CU18</f>
        <v>BASE DIPUTADOS</v>
      </c>
      <c r="I25" s="3" t="str">
        <f>'[1]30 de junio 19'!CR18</f>
        <v>MA. EUGENIA</v>
      </c>
      <c r="J25" s="3" t="str">
        <f>'[1]30 de junio 19'!CP18</f>
        <v>MARTINEZ</v>
      </c>
      <c r="K25" s="3" t="str">
        <f>'[1]30 de junio 19'!CQ18</f>
        <v>DIAZ</v>
      </c>
      <c r="L25" s="3" t="str">
        <f>'[1]30 de junio 19'!CZ18</f>
        <v>Femenino</v>
      </c>
      <c r="M25" s="5">
        <f>'[1]30 de junio 19'!DA18*2</f>
        <v>18338.96</v>
      </c>
      <c r="N25" s="3" t="s">
        <v>227</v>
      </c>
      <c r="O25" s="5">
        <f>'[1]30 de junio 19'!DD18</f>
        <v>13102.039999999999</v>
      </c>
      <c r="P25" s="3" t="s">
        <v>228</v>
      </c>
      <c r="Q25" s="3">
        <v>17</v>
      </c>
      <c r="R25" s="3">
        <v>17</v>
      </c>
      <c r="S25" s="3">
        <v>17</v>
      </c>
      <c r="T25" s="3">
        <v>17</v>
      </c>
      <c r="U25" s="3">
        <v>17</v>
      </c>
      <c r="V25" s="3">
        <v>17</v>
      </c>
      <c r="W25" s="3">
        <v>17</v>
      </c>
      <c r="X25" s="3">
        <v>17</v>
      </c>
      <c r="Y25" s="3">
        <v>17</v>
      </c>
      <c r="Z25" s="3">
        <v>17</v>
      </c>
      <c r="AA25" s="3">
        <v>17</v>
      </c>
      <c r="AB25" s="3">
        <v>17</v>
      </c>
      <c r="AC25" s="3">
        <v>17</v>
      </c>
      <c r="AD25" s="3" t="s">
        <v>229</v>
      </c>
      <c r="AE25" s="4">
        <v>43675</v>
      </c>
      <c r="AF25" s="4">
        <v>43675</v>
      </c>
    </row>
    <row r="26" spans="1:32" x14ac:dyDescent="0.25">
      <c r="A26" s="3">
        <v>2019</v>
      </c>
      <c r="B26" s="4">
        <v>43525</v>
      </c>
      <c r="C26" s="4">
        <v>43646</v>
      </c>
      <c r="D26" s="3"/>
      <c r="E26" s="3">
        <f>'[1]30 de junio 19'!CV19</f>
        <v>8</v>
      </c>
      <c r="F26" s="3" t="str">
        <f>'[1]30 de junio 19'!CW19</f>
        <v>BASE NIVEL 8</v>
      </c>
      <c r="G26" s="3" t="str">
        <f>'[1]30 de junio 19'!CW19</f>
        <v>BASE NIVEL 8</v>
      </c>
      <c r="H26" s="3" t="str">
        <f>'[1]30 de junio 19'!CU19</f>
        <v>VIGILANCIA</v>
      </c>
      <c r="I26" s="3" t="str">
        <f>'[1]30 de junio 19'!CR19</f>
        <v>CONCEPCION</v>
      </c>
      <c r="J26" s="3" t="str">
        <f>'[1]30 de junio 19'!CP19</f>
        <v>MENESES</v>
      </c>
      <c r="K26" s="3" t="str">
        <f>'[1]30 de junio 19'!CQ19</f>
        <v>JUAREZ</v>
      </c>
      <c r="L26" s="3" t="str">
        <f>'[1]30 de junio 19'!CZ19</f>
        <v>Masculino</v>
      </c>
      <c r="M26" s="5">
        <f>'[1]30 de junio 19'!DA19*2</f>
        <v>18949.62</v>
      </c>
      <c r="N26" s="3" t="s">
        <v>227</v>
      </c>
      <c r="O26" s="5">
        <f>'[1]30 de junio 19'!DD19</f>
        <v>14415.039999999999</v>
      </c>
      <c r="P26" s="3" t="s">
        <v>228</v>
      </c>
      <c r="Q26" s="3">
        <v>18</v>
      </c>
      <c r="R26" s="3">
        <v>18</v>
      </c>
      <c r="S26" s="3">
        <v>18</v>
      </c>
      <c r="T26" s="3">
        <v>18</v>
      </c>
      <c r="U26" s="3">
        <v>18</v>
      </c>
      <c r="V26" s="3">
        <v>18</v>
      </c>
      <c r="W26" s="3">
        <v>18</v>
      </c>
      <c r="X26" s="3">
        <v>18</v>
      </c>
      <c r="Y26" s="3">
        <v>18</v>
      </c>
      <c r="Z26" s="3">
        <v>18</v>
      </c>
      <c r="AA26" s="3">
        <v>18</v>
      </c>
      <c r="AB26" s="3">
        <v>18</v>
      </c>
      <c r="AC26" s="3">
        <v>18</v>
      </c>
      <c r="AD26" s="3" t="s">
        <v>229</v>
      </c>
      <c r="AE26" s="4">
        <v>43675</v>
      </c>
      <c r="AF26" s="4">
        <v>43675</v>
      </c>
    </row>
    <row r="27" spans="1:32" x14ac:dyDescent="0.25">
      <c r="A27" s="3">
        <v>2019</v>
      </c>
      <c r="B27" s="4">
        <v>43525</v>
      </c>
      <c r="C27" s="4">
        <v>43646</v>
      </c>
      <c r="D27" s="3"/>
      <c r="E27" s="3">
        <f>'[1]30 de junio 19'!CV20</f>
        <v>9</v>
      </c>
      <c r="F27" s="3" t="str">
        <f>'[1]30 de junio 19'!CW20</f>
        <v>BASE NIVEL 7</v>
      </c>
      <c r="G27" s="3" t="str">
        <f>'[1]30 de junio 19'!CW20</f>
        <v>BASE NIVEL 7</v>
      </c>
      <c r="H27" s="3" t="str">
        <f>'[1]30 de junio 19'!CU20</f>
        <v>PRENSA Y RELACIONES PUBLICAS</v>
      </c>
      <c r="I27" s="3" t="str">
        <f>'[1]30 de junio 19'!CR20</f>
        <v>VICTOR MANUEL</v>
      </c>
      <c r="J27" s="3" t="str">
        <f>'[1]30 de junio 19'!CP20</f>
        <v>MENESES</v>
      </c>
      <c r="K27" s="3" t="str">
        <f>'[1]30 de junio 19'!CQ20</f>
        <v>MARTINEZ</v>
      </c>
      <c r="L27" s="3" t="str">
        <f>'[1]30 de junio 19'!CZ20</f>
        <v>Masculino</v>
      </c>
      <c r="M27" s="5">
        <f>'[1]30 de junio 19'!DA20*2</f>
        <v>16253.26</v>
      </c>
      <c r="N27" s="3" t="s">
        <v>227</v>
      </c>
      <c r="O27" s="5">
        <f>'[1]30 de junio 19'!DD20</f>
        <v>8370.7200000000012</v>
      </c>
      <c r="P27" s="3" t="s">
        <v>228</v>
      </c>
      <c r="Q27" s="3">
        <v>19</v>
      </c>
      <c r="R27" s="3">
        <v>19</v>
      </c>
      <c r="S27" s="3">
        <v>19</v>
      </c>
      <c r="T27" s="3">
        <v>19</v>
      </c>
      <c r="U27" s="3">
        <v>19</v>
      </c>
      <c r="V27" s="3">
        <v>19</v>
      </c>
      <c r="W27" s="3">
        <v>19</v>
      </c>
      <c r="X27" s="3">
        <v>19</v>
      </c>
      <c r="Y27" s="3">
        <v>19</v>
      </c>
      <c r="Z27" s="3">
        <v>19</v>
      </c>
      <c r="AA27" s="3">
        <v>19</v>
      </c>
      <c r="AB27" s="3">
        <v>19</v>
      </c>
      <c r="AC27" s="3">
        <v>19</v>
      </c>
      <c r="AD27" s="3" t="s">
        <v>229</v>
      </c>
      <c r="AE27" s="4">
        <v>43675</v>
      </c>
      <c r="AF27" s="4">
        <v>43675</v>
      </c>
    </row>
    <row r="28" spans="1:32" x14ac:dyDescent="0.25">
      <c r="A28" s="3">
        <v>2019</v>
      </c>
      <c r="B28" s="4">
        <v>43525</v>
      </c>
      <c r="C28" s="4">
        <v>43646</v>
      </c>
      <c r="D28" s="3"/>
      <c r="E28" s="3">
        <f>'[1]30 de junio 19'!CV21</f>
        <v>9</v>
      </c>
      <c r="F28" s="3" t="str">
        <f>'[1]30 de junio 19'!CW21</f>
        <v>BASE NIVEL 7</v>
      </c>
      <c r="G28" s="3" t="str">
        <f>'[1]30 de junio 19'!CW21</f>
        <v>BASE NIVEL 7</v>
      </c>
      <c r="H28" s="3" t="str">
        <f>'[1]30 de junio 19'!CU21</f>
        <v>BASE DIPUTADOS</v>
      </c>
      <c r="I28" s="3" t="str">
        <f>'[1]30 de junio 19'!CR21</f>
        <v>JOVITA</v>
      </c>
      <c r="J28" s="3" t="str">
        <f>'[1]30 de junio 19'!CP21</f>
        <v>MENESES</v>
      </c>
      <c r="K28" s="3" t="str">
        <f>'[1]30 de junio 19'!CQ21</f>
        <v>TEXIS</v>
      </c>
      <c r="L28" s="3" t="str">
        <f>'[1]30 de junio 19'!CZ21</f>
        <v>Femenino</v>
      </c>
      <c r="M28" s="5">
        <f>'[1]30 de junio 19'!DA21*2</f>
        <v>17115.54</v>
      </c>
      <c r="N28" s="3" t="s">
        <v>227</v>
      </c>
      <c r="O28" s="5">
        <f>'[1]30 de junio 19'!DD21</f>
        <v>10243.800000000001</v>
      </c>
      <c r="P28" s="3" t="s">
        <v>228</v>
      </c>
      <c r="Q28" s="3">
        <v>20</v>
      </c>
      <c r="R28" s="3">
        <v>20</v>
      </c>
      <c r="S28" s="3">
        <v>20</v>
      </c>
      <c r="T28" s="3">
        <v>20</v>
      </c>
      <c r="U28" s="3">
        <v>20</v>
      </c>
      <c r="V28" s="3">
        <v>20</v>
      </c>
      <c r="W28" s="3">
        <v>20</v>
      </c>
      <c r="X28" s="3">
        <v>20</v>
      </c>
      <c r="Y28" s="3">
        <v>20</v>
      </c>
      <c r="Z28" s="3">
        <v>20</v>
      </c>
      <c r="AA28" s="3">
        <v>20</v>
      </c>
      <c r="AB28" s="3">
        <v>20</v>
      </c>
      <c r="AC28" s="3">
        <v>20</v>
      </c>
      <c r="AD28" s="3" t="s">
        <v>229</v>
      </c>
      <c r="AE28" s="4">
        <v>43675</v>
      </c>
      <c r="AF28" s="4">
        <v>43675</v>
      </c>
    </row>
    <row r="29" spans="1:32" x14ac:dyDescent="0.25">
      <c r="A29" s="3">
        <v>2019</v>
      </c>
      <c r="B29" s="4">
        <v>43525</v>
      </c>
      <c r="C29" s="4">
        <v>43646</v>
      </c>
      <c r="D29" s="3"/>
      <c r="E29" s="3">
        <f>'[1]30 de junio 19'!CV22</f>
        <v>9</v>
      </c>
      <c r="F29" s="3" t="str">
        <f>'[1]30 de junio 19'!CW22</f>
        <v>BASE NIVEL 7</v>
      </c>
      <c r="G29" s="3" t="str">
        <f>'[1]30 de junio 19'!CW22</f>
        <v>BASE NIVEL 7</v>
      </c>
      <c r="H29" s="3" t="str">
        <f>'[1]30 de junio 19'!CU22</f>
        <v>SECRETARIA PARLAMENTARIA</v>
      </c>
      <c r="I29" s="3" t="str">
        <f>'[1]30 de junio 19'!CR22</f>
        <v>MARIBEL</v>
      </c>
      <c r="J29" s="3" t="str">
        <f>'[1]30 de junio 19'!CP22</f>
        <v>MELENDEZ</v>
      </c>
      <c r="K29" s="3" t="str">
        <f>'[1]30 de junio 19'!CQ22</f>
        <v>ZITLALPOPOCA</v>
      </c>
      <c r="L29" s="3" t="str">
        <f>'[1]30 de junio 19'!CZ22</f>
        <v>Femenino</v>
      </c>
      <c r="M29" s="5">
        <f>'[1]30 de junio 19'!DA22*2</f>
        <v>17423.02</v>
      </c>
      <c r="N29" s="3" t="s">
        <v>227</v>
      </c>
      <c r="O29" s="5">
        <f>'[1]30 de junio 19'!DD22</f>
        <v>9990.64</v>
      </c>
      <c r="P29" s="3" t="s">
        <v>228</v>
      </c>
      <c r="Q29" s="3">
        <v>21</v>
      </c>
      <c r="R29" s="3">
        <v>21</v>
      </c>
      <c r="S29" s="3">
        <v>21</v>
      </c>
      <c r="T29" s="3">
        <v>21</v>
      </c>
      <c r="U29" s="3">
        <v>21</v>
      </c>
      <c r="V29" s="3">
        <v>21</v>
      </c>
      <c r="W29" s="3">
        <v>21</v>
      </c>
      <c r="X29" s="3">
        <v>21</v>
      </c>
      <c r="Y29" s="3">
        <v>21</v>
      </c>
      <c r="Z29" s="3">
        <v>21</v>
      </c>
      <c r="AA29" s="3">
        <v>21</v>
      </c>
      <c r="AB29" s="3">
        <v>21</v>
      </c>
      <c r="AC29" s="3">
        <v>21</v>
      </c>
      <c r="AD29" s="3" t="s">
        <v>229</v>
      </c>
      <c r="AE29" s="4">
        <v>43675</v>
      </c>
      <c r="AF29" s="4">
        <v>43675</v>
      </c>
    </row>
    <row r="30" spans="1:32" x14ac:dyDescent="0.25">
      <c r="A30" s="3">
        <v>2019</v>
      </c>
      <c r="B30" s="4">
        <v>43525</v>
      </c>
      <c r="C30" s="4">
        <v>43646</v>
      </c>
      <c r="D30" s="3"/>
      <c r="E30" s="3">
        <f>'[1]30 de junio 19'!CV23</f>
        <v>9</v>
      </c>
      <c r="F30" s="3" t="str">
        <f>'[1]30 de junio 19'!CW23</f>
        <v>BASE NIVEL 7</v>
      </c>
      <c r="G30" s="3" t="str">
        <f>'[1]30 de junio 19'!CW23</f>
        <v>BASE NIVEL 7</v>
      </c>
      <c r="H30" s="3" t="str">
        <f>'[1]30 de junio 19'!CU23</f>
        <v>MANTENIMIENTO</v>
      </c>
      <c r="I30" s="3" t="str">
        <f>'[1]30 de junio 19'!CR23</f>
        <v>SAULO</v>
      </c>
      <c r="J30" s="3" t="str">
        <f>'[1]30 de junio 19'!CP23</f>
        <v>MORENO</v>
      </c>
      <c r="K30" s="3" t="str">
        <f>'[1]30 de junio 19'!CQ23</f>
        <v>MONTES</v>
      </c>
      <c r="L30" s="3" t="str">
        <f>'[1]30 de junio 19'!CZ23</f>
        <v>Masculino</v>
      </c>
      <c r="M30" s="5">
        <f>'[1]30 de junio 19'!DA23*2</f>
        <v>22137.26</v>
      </c>
      <c r="N30" s="3" t="s">
        <v>227</v>
      </c>
      <c r="O30" s="5">
        <f>'[1]30 de junio 19'!DD23</f>
        <v>10022.079999999998</v>
      </c>
      <c r="P30" s="3" t="s">
        <v>228</v>
      </c>
      <c r="Q30" s="3">
        <v>22</v>
      </c>
      <c r="R30" s="3">
        <v>22</v>
      </c>
      <c r="S30" s="3">
        <v>22</v>
      </c>
      <c r="T30" s="3">
        <v>22</v>
      </c>
      <c r="U30" s="3">
        <v>22</v>
      </c>
      <c r="V30" s="3">
        <v>22</v>
      </c>
      <c r="W30" s="3">
        <v>22</v>
      </c>
      <c r="X30" s="3">
        <v>22</v>
      </c>
      <c r="Y30" s="3">
        <v>22</v>
      </c>
      <c r="Z30" s="3">
        <v>22</v>
      </c>
      <c r="AA30" s="3">
        <v>22</v>
      </c>
      <c r="AB30" s="3">
        <v>22</v>
      </c>
      <c r="AC30" s="3">
        <v>22</v>
      </c>
      <c r="AD30" s="3" t="s">
        <v>229</v>
      </c>
      <c r="AE30" s="4">
        <v>43675</v>
      </c>
      <c r="AF30" s="4">
        <v>43675</v>
      </c>
    </row>
    <row r="31" spans="1:32" x14ac:dyDescent="0.25">
      <c r="A31" s="3">
        <v>2019</v>
      </c>
      <c r="B31" s="4">
        <v>43525</v>
      </c>
      <c r="C31" s="4">
        <v>43646</v>
      </c>
      <c r="D31" s="3"/>
      <c r="E31" s="3">
        <f>'[1]30 de junio 19'!CV24</f>
        <v>9</v>
      </c>
      <c r="F31" s="3" t="str">
        <f>'[1]30 de junio 19'!CW24</f>
        <v>BASE NIVEL 7</v>
      </c>
      <c r="G31" s="3" t="str">
        <f>'[1]30 de junio 19'!CW24</f>
        <v>BASE NIVEL 7</v>
      </c>
      <c r="H31" s="3" t="str">
        <f>'[1]30 de junio 19'!CU24</f>
        <v>PRENSA Y RELACIONES PUBLICAS</v>
      </c>
      <c r="I31" s="3" t="str">
        <f>'[1]30 de junio 19'!CR24</f>
        <v>MARIA ISABEL</v>
      </c>
      <c r="J31" s="3" t="str">
        <f>'[1]30 de junio 19'!CP24</f>
        <v>ORDOÑEZ</v>
      </c>
      <c r="K31" s="3" t="str">
        <f>'[1]30 de junio 19'!CQ24</f>
        <v>ZARATE</v>
      </c>
      <c r="L31" s="3" t="str">
        <f>'[1]30 de junio 19'!CZ24</f>
        <v>Femenino</v>
      </c>
      <c r="M31" s="5">
        <f>'[1]30 de junio 19'!DA24*2</f>
        <v>16338.96</v>
      </c>
      <c r="N31" s="3" t="s">
        <v>227</v>
      </c>
      <c r="O31" s="5">
        <f>'[1]30 de junio 19'!DD24</f>
        <v>12018</v>
      </c>
      <c r="P31" s="3" t="s">
        <v>228</v>
      </c>
      <c r="Q31" s="3">
        <v>23</v>
      </c>
      <c r="R31" s="3">
        <v>23</v>
      </c>
      <c r="S31" s="3">
        <v>23</v>
      </c>
      <c r="T31" s="3">
        <v>23</v>
      </c>
      <c r="U31" s="3">
        <v>23</v>
      </c>
      <c r="V31" s="3">
        <v>23</v>
      </c>
      <c r="W31" s="3">
        <v>23</v>
      </c>
      <c r="X31" s="3">
        <v>23</v>
      </c>
      <c r="Y31" s="3">
        <v>23</v>
      </c>
      <c r="Z31" s="3">
        <v>23</v>
      </c>
      <c r="AA31" s="3">
        <v>23</v>
      </c>
      <c r="AB31" s="3">
        <v>23</v>
      </c>
      <c r="AC31" s="3">
        <v>23</v>
      </c>
      <c r="AD31" s="3" t="s">
        <v>229</v>
      </c>
      <c r="AE31" s="4">
        <v>43675</v>
      </c>
      <c r="AF31" s="4">
        <v>43675</v>
      </c>
    </row>
    <row r="32" spans="1:32" x14ac:dyDescent="0.25">
      <c r="A32" s="3">
        <v>2019</v>
      </c>
      <c r="B32" s="4">
        <v>43525</v>
      </c>
      <c r="C32" s="4">
        <v>43646</v>
      </c>
      <c r="D32" s="3"/>
      <c r="E32" s="3">
        <f>'[1]30 de junio 19'!CV25</f>
        <v>9</v>
      </c>
      <c r="F32" s="3" t="str">
        <f>'[1]30 de junio 19'!CW25</f>
        <v>BASE NIVEL 7</v>
      </c>
      <c r="G32" s="3" t="str">
        <f>'[1]30 de junio 19'!CW25</f>
        <v>BASE NIVEL 7</v>
      </c>
      <c r="H32" s="3" t="str">
        <f>'[1]30 de junio 19'!CU25</f>
        <v>SERVICIOS GENERALES</v>
      </c>
      <c r="I32" s="3" t="str">
        <f>'[1]30 de junio 19'!CR25</f>
        <v>VICTOR BENITO</v>
      </c>
      <c r="J32" s="3" t="str">
        <f>'[1]30 de junio 19'!CP25</f>
        <v>PAUL</v>
      </c>
      <c r="K32" s="3" t="str">
        <f>'[1]30 de junio 19'!CQ25</f>
        <v>FLORES</v>
      </c>
      <c r="L32" s="3" t="str">
        <f>'[1]30 de junio 19'!CZ25</f>
        <v>Masculino</v>
      </c>
      <c r="M32" s="5">
        <f>'[1]30 de junio 19'!DA25*2</f>
        <v>16399.599999999999</v>
      </c>
      <c r="N32" s="3" t="s">
        <v>227</v>
      </c>
      <c r="O32" s="5">
        <f>'[1]30 de junio 19'!DD25</f>
        <v>9680.7999999999993</v>
      </c>
      <c r="P32" s="3" t="s">
        <v>228</v>
      </c>
      <c r="Q32" s="3">
        <v>24</v>
      </c>
      <c r="R32" s="3">
        <v>24</v>
      </c>
      <c r="S32" s="3">
        <v>24</v>
      </c>
      <c r="T32" s="3">
        <v>24</v>
      </c>
      <c r="U32" s="3">
        <v>24</v>
      </c>
      <c r="V32" s="3">
        <v>24</v>
      </c>
      <c r="W32" s="3">
        <v>24</v>
      </c>
      <c r="X32" s="3">
        <v>24</v>
      </c>
      <c r="Y32" s="3">
        <v>24</v>
      </c>
      <c r="Z32" s="3">
        <v>24</v>
      </c>
      <c r="AA32" s="3">
        <v>24</v>
      </c>
      <c r="AB32" s="3">
        <v>24</v>
      </c>
      <c r="AC32" s="3">
        <v>24</v>
      </c>
      <c r="AD32" s="3" t="s">
        <v>229</v>
      </c>
      <c r="AE32" s="4">
        <v>43675</v>
      </c>
      <c r="AF32" s="4">
        <v>43675</v>
      </c>
    </row>
    <row r="33" spans="1:33" x14ac:dyDescent="0.25">
      <c r="A33" s="3">
        <v>2019</v>
      </c>
      <c r="B33" s="4">
        <v>43525</v>
      </c>
      <c r="C33" s="4">
        <v>43646</v>
      </c>
      <c r="D33" s="3"/>
      <c r="E33" s="3">
        <f>'[1]30 de junio 19'!CV26</f>
        <v>8</v>
      </c>
      <c r="F33" s="3" t="str">
        <f>'[1]30 de junio 19'!CW26</f>
        <v>BASE NIVEL 8</v>
      </c>
      <c r="G33" s="3" t="str">
        <f>'[1]30 de junio 19'!CW26</f>
        <v>BASE NIVEL 8</v>
      </c>
      <c r="H33" s="3" t="str">
        <f>'[1]30 de junio 19'!CU26</f>
        <v>BASE DIPUTADOS</v>
      </c>
      <c r="I33" s="3" t="str">
        <f>'[1]30 de junio 19'!CR26</f>
        <v>MARIBEL</v>
      </c>
      <c r="J33" s="3" t="str">
        <f>'[1]30 de junio 19'!CP26</f>
        <v>PADILLA</v>
      </c>
      <c r="K33" s="3" t="str">
        <f>'[1]30 de junio 19'!CQ26</f>
        <v>MORALES</v>
      </c>
      <c r="L33" s="3" t="str">
        <f>'[1]30 de junio 19'!CZ26</f>
        <v>Femenino</v>
      </c>
      <c r="M33" s="5">
        <f>'[1]30 de junio 19'!DA26*2</f>
        <v>25000</v>
      </c>
      <c r="N33" s="3" t="s">
        <v>227</v>
      </c>
      <c r="O33" s="5">
        <f>'[1]30 de junio 19'!DD26</f>
        <v>18292.16</v>
      </c>
      <c r="P33" s="3" t="s">
        <v>228</v>
      </c>
      <c r="Q33" s="3">
        <v>25</v>
      </c>
      <c r="R33" s="3">
        <v>25</v>
      </c>
      <c r="S33" s="3">
        <v>25</v>
      </c>
      <c r="T33" s="3">
        <v>25</v>
      </c>
      <c r="U33" s="3">
        <v>25</v>
      </c>
      <c r="V33" s="3">
        <v>25</v>
      </c>
      <c r="W33" s="3">
        <v>25</v>
      </c>
      <c r="X33" s="3">
        <v>25</v>
      </c>
      <c r="Y33" s="3">
        <v>25</v>
      </c>
      <c r="Z33" s="3">
        <v>25</v>
      </c>
      <c r="AA33" s="3">
        <v>25</v>
      </c>
      <c r="AB33" s="3">
        <v>25</v>
      </c>
      <c r="AC33" s="3">
        <v>25</v>
      </c>
      <c r="AD33" s="3" t="s">
        <v>229</v>
      </c>
      <c r="AE33" s="4">
        <v>43675</v>
      </c>
      <c r="AF33" s="4">
        <v>43675</v>
      </c>
    </row>
    <row r="34" spans="1:33" x14ac:dyDescent="0.25">
      <c r="A34" s="3">
        <v>2019</v>
      </c>
      <c r="B34" s="4">
        <v>43525</v>
      </c>
      <c r="C34" s="4">
        <v>43646</v>
      </c>
      <c r="D34" s="3"/>
      <c r="E34" s="3">
        <f>'[1]30 de junio 19'!CV27</f>
        <v>8</v>
      </c>
      <c r="F34" s="3" t="str">
        <f>'[1]30 de junio 19'!CW27</f>
        <v>BASE NIVEL 8</v>
      </c>
      <c r="G34" s="3" t="str">
        <f>'[1]30 de junio 19'!CW27</f>
        <v>BASE NIVEL 8</v>
      </c>
      <c r="H34" s="3" t="str">
        <f>'[1]30 de junio 19'!CU27</f>
        <v>SERVICIOS GENERALES</v>
      </c>
      <c r="I34" s="3" t="str">
        <f>'[1]30 de junio 19'!CR27</f>
        <v>SILVIA</v>
      </c>
      <c r="J34" s="3" t="str">
        <f>'[1]30 de junio 19'!CP27</f>
        <v>ROLDAN</v>
      </c>
      <c r="K34" s="3" t="str">
        <f>'[1]30 de junio 19'!CQ27</f>
        <v>LEZAMA</v>
      </c>
      <c r="L34" s="3" t="str">
        <f>'[1]30 de junio 19'!CZ27</f>
        <v>Femenino</v>
      </c>
      <c r="M34" s="5">
        <f>'[1]30 de junio 19'!DA27*2</f>
        <v>19158.259999999998</v>
      </c>
      <c r="N34" s="3" t="s">
        <v>227</v>
      </c>
      <c r="O34" s="5">
        <f>'[1]30 de junio 19'!DD27</f>
        <v>5744.0399999999991</v>
      </c>
      <c r="P34" s="3" t="s">
        <v>228</v>
      </c>
      <c r="Q34" s="3">
        <v>26</v>
      </c>
      <c r="R34" s="3">
        <v>26</v>
      </c>
      <c r="S34" s="3">
        <v>26</v>
      </c>
      <c r="T34" s="3">
        <v>26</v>
      </c>
      <c r="U34" s="3">
        <v>26</v>
      </c>
      <c r="V34" s="3">
        <v>26</v>
      </c>
      <c r="W34" s="3">
        <v>26</v>
      </c>
      <c r="X34" s="3">
        <v>26</v>
      </c>
      <c r="Y34" s="3">
        <v>26</v>
      </c>
      <c r="Z34" s="3">
        <v>26</v>
      </c>
      <c r="AA34" s="3">
        <v>26</v>
      </c>
      <c r="AB34" s="3">
        <v>26</v>
      </c>
      <c r="AC34" s="3">
        <v>26</v>
      </c>
      <c r="AD34" s="3" t="s">
        <v>229</v>
      </c>
      <c r="AE34" s="4">
        <v>43675</v>
      </c>
      <c r="AF34" s="4">
        <v>43675</v>
      </c>
    </row>
    <row r="35" spans="1:33" x14ac:dyDescent="0.25">
      <c r="A35" s="3">
        <v>2019</v>
      </c>
      <c r="B35" s="4">
        <v>43525</v>
      </c>
      <c r="C35" s="4">
        <v>43646</v>
      </c>
      <c r="D35" s="3"/>
      <c r="E35" s="3">
        <f>'[1]30 de junio 19'!CV28</f>
        <v>8</v>
      </c>
      <c r="F35" s="3" t="str">
        <f>'[1]30 de junio 19'!CW28</f>
        <v>BASE NIVEL 8</v>
      </c>
      <c r="G35" s="3" t="str">
        <f>'[1]30 de junio 19'!CW28</f>
        <v>BASE NIVEL 8</v>
      </c>
      <c r="H35" s="3" t="str">
        <f>'[1]30 de junio 19'!CU28</f>
        <v>RECURSOS MATERIALES</v>
      </c>
      <c r="I35" s="3" t="str">
        <f>'[1]30 de junio 19'!CR28</f>
        <v>ROSA MARIA</v>
      </c>
      <c r="J35" s="3" t="str">
        <f>'[1]30 de junio 19'!CP28</f>
        <v>SANCHEZ</v>
      </c>
      <c r="K35" s="3" t="str">
        <f>'[1]30 de junio 19'!CQ28</f>
        <v>FLORES</v>
      </c>
      <c r="L35" s="3" t="str">
        <f>'[1]30 de junio 19'!CZ28</f>
        <v>Femenino</v>
      </c>
      <c r="M35" s="5">
        <f>'[1]30 de junio 19'!DA28*2</f>
        <v>23425.24</v>
      </c>
      <c r="N35" s="3" t="s">
        <v>227</v>
      </c>
      <c r="O35" s="5">
        <f>'[1]30 de junio 19'!DD28</f>
        <v>13786.720000000001</v>
      </c>
      <c r="P35" s="3" t="s">
        <v>228</v>
      </c>
      <c r="Q35" s="3">
        <v>27</v>
      </c>
      <c r="R35" s="3">
        <v>27</v>
      </c>
      <c r="S35" s="3">
        <v>27</v>
      </c>
      <c r="T35" s="3">
        <v>27</v>
      </c>
      <c r="U35" s="3">
        <v>27</v>
      </c>
      <c r="V35" s="3">
        <v>27</v>
      </c>
      <c r="W35" s="3">
        <v>27</v>
      </c>
      <c r="X35" s="3">
        <v>27</v>
      </c>
      <c r="Y35" s="3">
        <v>27</v>
      </c>
      <c r="Z35" s="3">
        <v>27</v>
      </c>
      <c r="AA35" s="3">
        <v>27</v>
      </c>
      <c r="AB35" s="3">
        <v>27</v>
      </c>
      <c r="AC35" s="3">
        <v>27</v>
      </c>
      <c r="AD35" s="3" t="s">
        <v>229</v>
      </c>
      <c r="AE35" s="4">
        <v>43675</v>
      </c>
      <c r="AF35" s="4">
        <v>43675</v>
      </c>
    </row>
    <row r="36" spans="1:33" x14ac:dyDescent="0.25">
      <c r="A36" s="3">
        <v>2019</v>
      </c>
      <c r="B36" s="4">
        <v>43525</v>
      </c>
      <c r="C36" s="4">
        <v>43646</v>
      </c>
      <c r="D36" s="3"/>
      <c r="E36" s="3">
        <f>'[1]30 de junio 19'!CV29</f>
        <v>9</v>
      </c>
      <c r="F36" s="3" t="str">
        <f>'[1]30 de junio 19'!CW29</f>
        <v>BASE NIVEL 7</v>
      </c>
      <c r="G36" s="3" t="str">
        <f>'[1]30 de junio 19'!CW29</f>
        <v>BASE NIVEL 7</v>
      </c>
      <c r="H36" s="3" t="str">
        <f>'[1]30 de junio 19'!CU29</f>
        <v>ENFERMERIA</v>
      </c>
      <c r="I36" s="3" t="str">
        <f>'[1]30 de junio 19'!CR29</f>
        <v>HORTENSIA</v>
      </c>
      <c r="J36" s="3" t="str">
        <f>'[1]30 de junio 19'!CP29</f>
        <v>SANLUIS</v>
      </c>
      <c r="K36" s="3" t="str">
        <f>'[1]30 de junio 19'!CQ29</f>
        <v>HERNANDEZ</v>
      </c>
      <c r="L36" s="3" t="str">
        <f>'[1]30 de junio 19'!CZ29</f>
        <v>Femenino</v>
      </c>
      <c r="M36" s="5">
        <f>'[1]30 de junio 19'!DA29*2</f>
        <v>16338.96</v>
      </c>
      <c r="N36" s="3" t="s">
        <v>227</v>
      </c>
      <c r="O36" s="5">
        <f>'[1]30 de junio 19'!DD29</f>
        <v>12416.98</v>
      </c>
      <c r="P36" s="3" t="s">
        <v>228</v>
      </c>
      <c r="Q36" s="3">
        <v>28</v>
      </c>
      <c r="R36" s="3">
        <v>28</v>
      </c>
      <c r="S36" s="3">
        <v>28</v>
      </c>
      <c r="T36" s="3">
        <v>28</v>
      </c>
      <c r="U36" s="3">
        <v>28</v>
      </c>
      <c r="V36" s="3">
        <v>28</v>
      </c>
      <c r="W36" s="3">
        <v>28</v>
      </c>
      <c r="X36" s="3">
        <v>28</v>
      </c>
      <c r="Y36" s="3">
        <v>28</v>
      </c>
      <c r="Z36" s="3">
        <v>28</v>
      </c>
      <c r="AA36" s="3">
        <v>28</v>
      </c>
      <c r="AB36" s="3">
        <v>28</v>
      </c>
      <c r="AC36" s="3">
        <v>28</v>
      </c>
      <c r="AD36" s="3" t="s">
        <v>229</v>
      </c>
      <c r="AE36" s="4">
        <v>43675</v>
      </c>
      <c r="AF36" s="4">
        <v>43675</v>
      </c>
    </row>
    <row r="37" spans="1:33" x14ac:dyDescent="0.25">
      <c r="A37" s="3">
        <v>2019</v>
      </c>
      <c r="B37" s="4">
        <v>43525</v>
      </c>
      <c r="C37" s="4">
        <v>43646</v>
      </c>
      <c r="D37" s="3"/>
      <c r="E37" s="3">
        <f>'[1]30 de junio 19'!CV30</f>
        <v>9</v>
      </c>
      <c r="F37" s="3" t="str">
        <f>'[1]30 de junio 19'!CW30</f>
        <v>BASE NIVEL 7</v>
      </c>
      <c r="G37" s="3" t="str">
        <f>'[1]30 de junio 19'!CW30</f>
        <v>BASE NIVEL 7</v>
      </c>
      <c r="H37" s="3" t="str">
        <f>'[1]30 de junio 19'!CU30</f>
        <v>SECRETARIA PARLAMENTARIA</v>
      </c>
      <c r="I37" s="3" t="str">
        <f>'[1]30 de junio 19'!CR30</f>
        <v>JOSE FABRICIO</v>
      </c>
      <c r="J37" s="3" t="str">
        <f>'[1]30 de junio 19'!CP30</f>
        <v>SANTACRUZ</v>
      </c>
      <c r="K37" s="3" t="str">
        <f>'[1]30 de junio 19'!CQ30</f>
        <v>NAVA</v>
      </c>
      <c r="L37" s="3" t="str">
        <f>'[1]30 de junio 19'!CZ30</f>
        <v>Masculino</v>
      </c>
      <c r="M37" s="5">
        <f>'[1]30 de junio 19'!DA30*2</f>
        <v>16315.54</v>
      </c>
      <c r="N37" s="3" t="s">
        <v>227</v>
      </c>
      <c r="O37" s="5">
        <f>'[1]30 de junio 19'!DD30</f>
        <v>12393.560000000001</v>
      </c>
      <c r="P37" s="3" t="s">
        <v>228</v>
      </c>
      <c r="Q37" s="3">
        <v>29</v>
      </c>
      <c r="R37" s="3">
        <v>29</v>
      </c>
      <c r="S37" s="3">
        <v>29</v>
      </c>
      <c r="T37" s="3">
        <v>29</v>
      </c>
      <c r="U37" s="3">
        <v>29</v>
      </c>
      <c r="V37" s="3">
        <v>29</v>
      </c>
      <c r="W37" s="3">
        <v>29</v>
      </c>
      <c r="X37" s="3">
        <v>29</v>
      </c>
      <c r="Y37" s="3">
        <v>29</v>
      </c>
      <c r="Z37" s="3">
        <v>29</v>
      </c>
      <c r="AA37" s="3">
        <v>29</v>
      </c>
      <c r="AB37" s="3">
        <v>29</v>
      </c>
      <c r="AC37" s="3">
        <v>29</v>
      </c>
      <c r="AD37" s="3" t="s">
        <v>229</v>
      </c>
      <c r="AE37" s="4">
        <v>43675</v>
      </c>
      <c r="AF37" s="4">
        <v>43675</v>
      </c>
    </row>
    <row r="38" spans="1:33" x14ac:dyDescent="0.25">
      <c r="A38" s="3">
        <v>2019</v>
      </c>
      <c r="B38" s="4">
        <v>43525</v>
      </c>
      <c r="C38" s="4">
        <v>43646</v>
      </c>
      <c r="D38" s="3"/>
      <c r="E38" s="3">
        <f>'[1]30 de junio 19'!CV31</f>
        <v>8</v>
      </c>
      <c r="F38" s="3" t="str">
        <f>'[1]30 de junio 19'!CW31</f>
        <v>BASE NIVEL 8</v>
      </c>
      <c r="G38" s="3" t="str">
        <f>'[1]30 de junio 19'!CW31</f>
        <v>BASE NIVEL 8</v>
      </c>
      <c r="H38" s="3" t="str">
        <f>'[1]30 de junio 19'!CU31</f>
        <v>SECRETARIA PARLAMENTARIA</v>
      </c>
      <c r="I38" s="3" t="str">
        <f>'[1]30 de junio 19'!CR31</f>
        <v>FRANCISCA</v>
      </c>
      <c r="J38" s="3" t="str">
        <f>'[1]30 de junio 19'!CP31</f>
        <v>SEGUNDO</v>
      </c>
      <c r="K38" s="3" t="str">
        <f>'[1]30 de junio 19'!CQ31</f>
        <v>YESCAS</v>
      </c>
      <c r="L38" s="3" t="str">
        <f>'[1]30 de junio 19'!CZ31</f>
        <v>Femenino</v>
      </c>
      <c r="M38" s="5">
        <f>'[1]30 de junio 19'!DA31*2</f>
        <v>20522.22</v>
      </c>
      <c r="N38" s="3" t="s">
        <v>227</v>
      </c>
      <c r="O38" s="5">
        <f>'[1]30 de junio 19'!DD31</f>
        <v>6162.9800000000014</v>
      </c>
      <c r="P38" s="3" t="s">
        <v>228</v>
      </c>
      <c r="Q38" s="3">
        <v>30</v>
      </c>
      <c r="R38" s="3">
        <v>30</v>
      </c>
      <c r="S38" s="3">
        <v>30</v>
      </c>
      <c r="T38" s="3">
        <v>30</v>
      </c>
      <c r="U38" s="3">
        <v>30</v>
      </c>
      <c r="V38" s="3">
        <v>30</v>
      </c>
      <c r="W38" s="3">
        <v>30</v>
      </c>
      <c r="X38" s="3">
        <v>30</v>
      </c>
      <c r="Y38" s="3">
        <v>30</v>
      </c>
      <c r="Z38" s="3">
        <v>30</v>
      </c>
      <c r="AA38" s="3">
        <v>30</v>
      </c>
      <c r="AB38" s="3">
        <v>30</v>
      </c>
      <c r="AC38" s="3">
        <v>30</v>
      </c>
      <c r="AD38" s="3" t="s">
        <v>229</v>
      </c>
      <c r="AE38" s="4">
        <v>43675</v>
      </c>
      <c r="AF38" s="4">
        <v>43675</v>
      </c>
    </row>
    <row r="39" spans="1:33" x14ac:dyDescent="0.25">
      <c r="A39" s="3">
        <v>2019</v>
      </c>
      <c r="B39" s="4">
        <v>43525</v>
      </c>
      <c r="C39" s="4">
        <v>43646</v>
      </c>
      <c r="D39" s="3"/>
      <c r="E39" s="3">
        <f>'[1]30 de junio 19'!CV32</f>
        <v>9</v>
      </c>
      <c r="F39" s="3" t="str">
        <f>'[1]30 de junio 19'!CW32</f>
        <v>BASE NIVEL 7</v>
      </c>
      <c r="G39" s="3" t="str">
        <f>'[1]30 de junio 19'!CW32</f>
        <v>BASE NIVEL 7</v>
      </c>
      <c r="H39" s="3" t="str">
        <f>'[1]30 de junio 19'!CU32</f>
        <v>VIGILANCIA</v>
      </c>
      <c r="I39" s="3" t="str">
        <f>'[1]30 de junio 19'!CR32</f>
        <v>RAUL</v>
      </c>
      <c r="J39" s="3" t="str">
        <f>'[1]30 de junio 19'!CP32</f>
        <v>VERGARA</v>
      </c>
      <c r="K39" s="3" t="str">
        <f>'[1]30 de junio 19'!CQ32</f>
        <v>RAMIREZ</v>
      </c>
      <c r="L39" s="3" t="str">
        <f>'[1]30 de junio 19'!CZ32</f>
        <v>Masculino</v>
      </c>
      <c r="M39" s="5">
        <f>'[1]30 de junio 19'!DA32*2</f>
        <v>20331.04</v>
      </c>
      <c r="N39" s="3" t="s">
        <v>227</v>
      </c>
      <c r="O39" s="5">
        <f>'[1]30 de junio 19'!DD32</f>
        <v>5661.3000000000011</v>
      </c>
      <c r="P39" s="3" t="s">
        <v>228</v>
      </c>
      <c r="Q39" s="3">
        <v>31</v>
      </c>
      <c r="R39" s="3">
        <v>31</v>
      </c>
      <c r="S39" s="3">
        <v>31</v>
      </c>
      <c r="T39" s="3">
        <v>31</v>
      </c>
      <c r="U39" s="3">
        <v>31</v>
      </c>
      <c r="V39" s="3">
        <v>31</v>
      </c>
      <c r="W39" s="3">
        <v>31</v>
      </c>
      <c r="X39" s="3">
        <v>31</v>
      </c>
      <c r="Y39" s="3">
        <v>31</v>
      </c>
      <c r="Z39" s="3">
        <v>31</v>
      </c>
      <c r="AA39" s="3">
        <v>31</v>
      </c>
      <c r="AB39" s="3">
        <v>31</v>
      </c>
      <c r="AC39" s="3">
        <v>31</v>
      </c>
      <c r="AD39" s="3" t="s">
        <v>229</v>
      </c>
      <c r="AE39" s="4">
        <v>43675</v>
      </c>
      <c r="AF39" s="4">
        <v>43675</v>
      </c>
    </row>
    <row r="40" spans="1:33" x14ac:dyDescent="0.25">
      <c r="A40" s="3">
        <v>2019</v>
      </c>
      <c r="B40" s="4">
        <v>43525</v>
      </c>
      <c r="C40" s="4">
        <v>43646</v>
      </c>
      <c r="D40" s="3"/>
      <c r="E40" s="3">
        <f>'[1]30 de junio 19'!CV33</f>
        <v>8</v>
      </c>
      <c r="F40" s="3" t="str">
        <f>'[1]30 de junio 19'!CW33</f>
        <v>BASE NIVEL 8</v>
      </c>
      <c r="G40" s="3" t="str">
        <f>'[1]30 de junio 19'!CW33</f>
        <v>BASE NIVEL 8</v>
      </c>
      <c r="H40" s="3" t="str">
        <f>'[1]30 de junio 19'!CU33</f>
        <v>SERVICIOS GENERALES</v>
      </c>
      <c r="I40" s="3" t="str">
        <f>'[1]30 de junio 19'!CR33</f>
        <v>ALFREDO</v>
      </c>
      <c r="J40" s="3" t="str">
        <f>'[1]30 de junio 19'!CP33</f>
        <v>CORONA</v>
      </c>
      <c r="K40" s="3" t="str">
        <f>'[1]30 de junio 19'!CQ33</f>
        <v>PEREZ</v>
      </c>
      <c r="L40" s="3" t="str">
        <f>'[1]30 de junio 19'!CZ33</f>
        <v>Masculino</v>
      </c>
      <c r="M40" s="5">
        <f>'[1]30 de junio 19'!DA33*2</f>
        <v>24637.86</v>
      </c>
      <c r="N40" s="3" t="s">
        <v>227</v>
      </c>
      <c r="O40" s="5">
        <f>'[1]30 de junio 19'!DD33</f>
        <v>14887.28</v>
      </c>
      <c r="P40" s="3" t="s">
        <v>228</v>
      </c>
      <c r="Q40" s="3">
        <v>32</v>
      </c>
      <c r="R40" s="3">
        <v>32</v>
      </c>
      <c r="S40" s="3">
        <v>32</v>
      </c>
      <c r="T40" s="3">
        <v>32</v>
      </c>
      <c r="U40" s="3">
        <v>32</v>
      </c>
      <c r="V40" s="3">
        <v>32</v>
      </c>
      <c r="W40" s="3">
        <v>32</v>
      </c>
      <c r="X40" s="3">
        <v>32</v>
      </c>
      <c r="Y40" s="3">
        <v>32</v>
      </c>
      <c r="Z40" s="3">
        <v>32</v>
      </c>
      <c r="AA40" s="3">
        <v>32</v>
      </c>
      <c r="AB40" s="3">
        <v>32</v>
      </c>
      <c r="AC40" s="3">
        <v>32</v>
      </c>
      <c r="AD40" s="3" t="s">
        <v>229</v>
      </c>
      <c r="AE40" s="4">
        <v>43675</v>
      </c>
      <c r="AF40" s="4">
        <v>43675</v>
      </c>
    </row>
    <row r="41" spans="1:33" x14ac:dyDescent="0.25">
      <c r="A41" s="3">
        <v>2019</v>
      </c>
      <c r="B41" s="4">
        <v>43525</v>
      </c>
      <c r="C41" s="4">
        <v>43646</v>
      </c>
      <c r="D41" s="3"/>
      <c r="E41" s="3" t="str">
        <f>'[1]30 de junio 19'!CV34</f>
        <v/>
      </c>
      <c r="F41" s="3" t="e">
        <f>'[1]30 de junio 19'!CW34</f>
        <v>#N/A</v>
      </c>
      <c r="G41" s="3" t="e">
        <f>'[1]30 de junio 19'!CW34</f>
        <v>#N/A</v>
      </c>
      <c r="H41" s="3" t="e">
        <f>'[1]30 de junio 19'!CU34</f>
        <v>#N/A</v>
      </c>
      <c r="I41" s="3" t="str">
        <f>'[1]30 de junio 19'!CR34</f>
        <v>PAOLA</v>
      </c>
      <c r="J41" s="3" t="str">
        <f>'[1]30 de junio 19'!CP34</f>
        <v>FLORES</v>
      </c>
      <c r="K41" s="3" t="str">
        <f>'[1]30 de junio 19'!CQ34</f>
        <v>ROMANO</v>
      </c>
      <c r="L41" s="3" t="str">
        <f>'[1]30 de junio 19'!CZ34</f>
        <v>Femenino</v>
      </c>
      <c r="M41" s="5">
        <f>'[1]30 de junio 19'!DA34*2</f>
        <v>0</v>
      </c>
      <c r="N41" s="3" t="s">
        <v>227</v>
      </c>
      <c r="O41" s="5">
        <f>'[1]30 de junio 19'!DD34</f>
        <v>0</v>
      </c>
      <c r="P41" s="3" t="s">
        <v>228</v>
      </c>
      <c r="Q41" s="3">
        <v>33</v>
      </c>
      <c r="R41" s="3">
        <v>33</v>
      </c>
      <c r="S41" s="3">
        <v>33</v>
      </c>
      <c r="T41" s="3">
        <v>33</v>
      </c>
      <c r="U41" s="3">
        <v>33</v>
      </c>
      <c r="V41" s="3">
        <v>33</v>
      </c>
      <c r="W41" s="3">
        <v>33</v>
      </c>
      <c r="X41" s="3">
        <v>33</v>
      </c>
      <c r="Y41" s="3">
        <v>33</v>
      </c>
      <c r="Z41" s="3">
        <v>33</v>
      </c>
      <c r="AA41" s="3">
        <v>33</v>
      </c>
      <c r="AB41" s="3">
        <v>33</v>
      </c>
      <c r="AC41" s="3">
        <v>33</v>
      </c>
      <c r="AD41" s="3" t="s">
        <v>229</v>
      </c>
      <c r="AE41" s="4">
        <v>43675</v>
      </c>
      <c r="AF41" s="4">
        <v>43675</v>
      </c>
      <c r="AG41" t="s">
        <v>249</v>
      </c>
    </row>
    <row r="42" spans="1:33" x14ac:dyDescent="0.25">
      <c r="A42" s="3">
        <v>2019</v>
      </c>
      <c r="B42" s="4">
        <v>43525</v>
      </c>
      <c r="C42" s="4">
        <v>43646</v>
      </c>
      <c r="D42" s="3"/>
      <c r="E42" s="3">
        <f>'[1]30 de junio 19'!CV35</f>
        <v>9</v>
      </c>
      <c r="F42" s="3" t="str">
        <f>'[1]30 de junio 19'!CW35</f>
        <v>BASE NIVEL 7</v>
      </c>
      <c r="G42" s="3" t="str">
        <f>'[1]30 de junio 19'!CW35</f>
        <v>BASE NIVEL 7</v>
      </c>
      <c r="H42" s="3" t="str">
        <f>'[1]30 de junio 19'!CU35</f>
        <v>COMISION DE FINANZAS Y FISCALIZACIÓN</v>
      </c>
      <c r="I42" s="3" t="str">
        <f>'[1]30 de junio 19'!CR35</f>
        <v>ELIZABETH</v>
      </c>
      <c r="J42" s="3" t="str">
        <f>'[1]30 de junio 19'!CP35</f>
        <v>JUAREZ</v>
      </c>
      <c r="K42" s="3" t="str">
        <f>'[1]30 de junio 19'!CQ35</f>
        <v>JUAREZ</v>
      </c>
      <c r="L42" s="3" t="str">
        <f>'[1]30 de junio 19'!CZ35</f>
        <v>Femenino</v>
      </c>
      <c r="M42" s="5">
        <f>'[1]30 de junio 19'!DA35*2</f>
        <v>20440.96</v>
      </c>
      <c r="N42" s="3" t="s">
        <v>227</v>
      </c>
      <c r="O42" s="5">
        <f>'[1]30 de junio 19'!DD35</f>
        <v>4152.8999999999996</v>
      </c>
      <c r="P42" s="3" t="s">
        <v>228</v>
      </c>
      <c r="Q42" s="3">
        <v>34</v>
      </c>
      <c r="R42" s="3">
        <v>34</v>
      </c>
      <c r="S42" s="3">
        <v>34</v>
      </c>
      <c r="T42" s="3">
        <v>34</v>
      </c>
      <c r="U42" s="3">
        <v>34</v>
      </c>
      <c r="V42" s="3">
        <v>34</v>
      </c>
      <c r="W42" s="3">
        <v>34</v>
      </c>
      <c r="X42" s="3">
        <v>34</v>
      </c>
      <c r="Y42" s="3">
        <v>34</v>
      </c>
      <c r="Z42" s="3">
        <v>34</v>
      </c>
      <c r="AA42" s="3">
        <v>34</v>
      </c>
      <c r="AB42" s="3">
        <v>34</v>
      </c>
      <c r="AC42" s="3">
        <v>34</v>
      </c>
      <c r="AD42" s="3" t="s">
        <v>229</v>
      </c>
      <c r="AE42" s="4">
        <v>43675</v>
      </c>
      <c r="AF42" s="4">
        <v>43675</v>
      </c>
    </row>
    <row r="43" spans="1:33" x14ac:dyDescent="0.25">
      <c r="A43" s="3">
        <v>2019</v>
      </c>
      <c r="B43" s="4">
        <v>43525</v>
      </c>
      <c r="C43" s="4">
        <v>43646</v>
      </c>
      <c r="D43" s="3"/>
      <c r="E43" s="3">
        <f>'[1]30 de junio 19'!CV36</f>
        <v>9</v>
      </c>
      <c r="F43" s="3" t="str">
        <f>'[1]30 de junio 19'!CW36</f>
        <v>BASE NIVEL 7</v>
      </c>
      <c r="G43" s="3" t="str">
        <f>'[1]30 de junio 19'!CW36</f>
        <v>BASE NIVEL 7</v>
      </c>
      <c r="H43" s="3" t="str">
        <f>'[1]30 de junio 19'!CU36</f>
        <v>SECRETARIA PARLAMENTARIA</v>
      </c>
      <c r="I43" s="3" t="str">
        <f>'[1]30 de junio 19'!CR36</f>
        <v>ANA MARIA</v>
      </c>
      <c r="J43" s="3" t="str">
        <f>'[1]30 de junio 19'!CP36</f>
        <v>LOPEZ</v>
      </c>
      <c r="K43" s="3" t="str">
        <f>'[1]30 de junio 19'!CQ36</f>
        <v>MUÑOZ</v>
      </c>
      <c r="L43" s="3" t="str">
        <f>'[1]30 de junio 19'!CZ36</f>
        <v>Femenino</v>
      </c>
      <c r="M43" s="5">
        <f>'[1]30 de junio 19'!DA36*2</f>
        <v>17372.400000000001</v>
      </c>
      <c r="N43" s="3" t="s">
        <v>227</v>
      </c>
      <c r="O43" s="5">
        <f>'[1]30 de junio 19'!DD36</f>
        <v>13214.400000000001</v>
      </c>
      <c r="P43" s="3" t="s">
        <v>228</v>
      </c>
      <c r="Q43" s="3">
        <v>35</v>
      </c>
      <c r="R43" s="3">
        <v>35</v>
      </c>
      <c r="S43" s="3">
        <v>35</v>
      </c>
      <c r="T43" s="3">
        <v>35</v>
      </c>
      <c r="U43" s="3">
        <v>35</v>
      </c>
      <c r="V43" s="3">
        <v>35</v>
      </c>
      <c r="W43" s="3">
        <v>35</v>
      </c>
      <c r="X43" s="3">
        <v>35</v>
      </c>
      <c r="Y43" s="3">
        <v>35</v>
      </c>
      <c r="Z43" s="3">
        <v>35</v>
      </c>
      <c r="AA43" s="3">
        <v>35</v>
      </c>
      <c r="AB43" s="3">
        <v>35</v>
      </c>
      <c r="AC43" s="3">
        <v>35</v>
      </c>
      <c r="AD43" s="3" t="s">
        <v>229</v>
      </c>
      <c r="AE43" s="4">
        <v>43675</v>
      </c>
      <c r="AF43" s="4">
        <v>43675</v>
      </c>
    </row>
    <row r="44" spans="1:33" x14ac:dyDescent="0.25">
      <c r="A44" s="3">
        <v>2019</v>
      </c>
      <c r="B44" s="4">
        <v>43525</v>
      </c>
      <c r="C44" s="4">
        <v>43646</v>
      </c>
      <c r="D44" s="3"/>
      <c r="E44" s="3">
        <f>'[1]30 de junio 19'!CV37</f>
        <v>9</v>
      </c>
      <c r="F44" s="3" t="str">
        <f>'[1]30 de junio 19'!CW37</f>
        <v>BASE NIVEL 7</v>
      </c>
      <c r="G44" s="3" t="str">
        <f>'[1]30 de junio 19'!CW37</f>
        <v>BASE NIVEL 7</v>
      </c>
      <c r="H44" s="3" t="str">
        <f>'[1]30 de junio 19'!CU37</f>
        <v>COMISION DE PUNTOS CONSTITUCIONALES</v>
      </c>
      <c r="I44" s="3" t="str">
        <f>'[1]30 de junio 19'!CR37</f>
        <v>PATRICIA</v>
      </c>
      <c r="J44" s="3" t="str">
        <f>'[1]30 de junio 19'!CP37</f>
        <v>MORALES</v>
      </c>
      <c r="K44" s="3" t="str">
        <f>'[1]30 de junio 19'!CQ37</f>
        <v>TLILAYATZI</v>
      </c>
      <c r="L44" s="3" t="str">
        <f>'[1]30 de junio 19'!CZ37</f>
        <v>Femenino</v>
      </c>
      <c r="M44" s="5">
        <f>'[1]30 de junio 19'!DA37*2</f>
        <v>16338.96</v>
      </c>
      <c r="N44" s="3" t="s">
        <v>227</v>
      </c>
      <c r="O44" s="5">
        <f>'[1]30 de junio 19'!DD37</f>
        <v>7236.74</v>
      </c>
      <c r="P44" s="3" t="s">
        <v>228</v>
      </c>
      <c r="Q44" s="3">
        <v>36</v>
      </c>
      <c r="R44" s="3">
        <v>36</v>
      </c>
      <c r="S44" s="3">
        <v>36</v>
      </c>
      <c r="T44" s="3">
        <v>36</v>
      </c>
      <c r="U44" s="3">
        <v>36</v>
      </c>
      <c r="V44" s="3">
        <v>36</v>
      </c>
      <c r="W44" s="3">
        <v>36</v>
      </c>
      <c r="X44" s="3">
        <v>36</v>
      </c>
      <c r="Y44" s="3">
        <v>36</v>
      </c>
      <c r="Z44" s="3">
        <v>36</v>
      </c>
      <c r="AA44" s="3">
        <v>36</v>
      </c>
      <c r="AB44" s="3">
        <v>36</v>
      </c>
      <c r="AC44" s="3">
        <v>36</v>
      </c>
      <c r="AD44" s="3" t="s">
        <v>229</v>
      </c>
      <c r="AE44" s="4">
        <v>43675</v>
      </c>
      <c r="AF44" s="4">
        <v>43675</v>
      </c>
    </row>
    <row r="45" spans="1:33" x14ac:dyDescent="0.25">
      <c r="A45" s="3">
        <v>2019</v>
      </c>
      <c r="B45" s="4">
        <v>43525</v>
      </c>
      <c r="C45" s="4">
        <v>43646</v>
      </c>
      <c r="D45" s="3"/>
      <c r="E45" s="3">
        <f>'[1]30 de junio 19'!CV38</f>
        <v>9</v>
      </c>
      <c r="F45" s="3" t="str">
        <f>'[1]30 de junio 19'!CW38</f>
        <v>BASE NIVEL 7</v>
      </c>
      <c r="G45" s="3" t="str">
        <f>'[1]30 de junio 19'!CW38</f>
        <v>BASE NIVEL 7</v>
      </c>
      <c r="H45" s="3" t="str">
        <f>'[1]30 de junio 19'!CU38</f>
        <v>SITE SECRETARIA ADMINISTRATIVA</v>
      </c>
      <c r="I45" s="3" t="str">
        <f>'[1]30 de junio 19'!CR38</f>
        <v>ALEJANDRO</v>
      </c>
      <c r="J45" s="3" t="str">
        <f>'[1]30 de junio 19'!CP38</f>
        <v>PEREZ</v>
      </c>
      <c r="K45" s="3" t="str">
        <f>'[1]30 de junio 19'!CQ38</f>
        <v>LOPEZ</v>
      </c>
      <c r="L45" s="3" t="str">
        <f>'[1]30 de junio 19'!CZ38</f>
        <v>Masculino</v>
      </c>
      <c r="M45" s="5">
        <f>'[1]30 de junio 19'!DA38*2</f>
        <v>18539.84</v>
      </c>
      <c r="N45" s="3" t="s">
        <v>227</v>
      </c>
      <c r="O45" s="5">
        <f>'[1]30 de junio 19'!DD38</f>
        <v>11363.880000000001</v>
      </c>
      <c r="P45" s="3" t="s">
        <v>228</v>
      </c>
      <c r="Q45" s="3">
        <v>37</v>
      </c>
      <c r="R45" s="3">
        <v>37</v>
      </c>
      <c r="S45" s="3">
        <v>37</v>
      </c>
      <c r="T45" s="3">
        <v>37</v>
      </c>
      <c r="U45" s="3">
        <v>37</v>
      </c>
      <c r="V45" s="3">
        <v>37</v>
      </c>
      <c r="W45" s="3">
        <v>37</v>
      </c>
      <c r="X45" s="3">
        <v>37</v>
      </c>
      <c r="Y45" s="3">
        <v>37</v>
      </c>
      <c r="Z45" s="3">
        <v>37</v>
      </c>
      <c r="AA45" s="3">
        <v>37</v>
      </c>
      <c r="AB45" s="3">
        <v>37</v>
      </c>
      <c r="AC45" s="3">
        <v>37</v>
      </c>
      <c r="AD45" s="3" t="s">
        <v>229</v>
      </c>
      <c r="AE45" s="4">
        <v>43675</v>
      </c>
      <c r="AF45" s="4">
        <v>43675</v>
      </c>
    </row>
    <row r="46" spans="1:33" x14ac:dyDescent="0.25">
      <c r="A46" s="3">
        <v>2019</v>
      </c>
      <c r="B46" s="4">
        <v>43525</v>
      </c>
      <c r="C46" s="4">
        <v>43646</v>
      </c>
      <c r="D46" s="3"/>
      <c r="E46" s="3">
        <f>'[1]30 de junio 19'!CV39</f>
        <v>9</v>
      </c>
      <c r="F46" s="3" t="str">
        <f>'[1]30 de junio 19'!CW39</f>
        <v>BASE NIVEL 7</v>
      </c>
      <c r="G46" s="3" t="str">
        <f>'[1]30 de junio 19'!CW39</f>
        <v>BASE NIVEL 7</v>
      </c>
      <c r="H46" s="3" t="str">
        <f>'[1]30 de junio 19'!CU39</f>
        <v>BASE DIPUTADOS</v>
      </c>
      <c r="I46" s="3" t="str">
        <f>'[1]30 de junio 19'!CR39</f>
        <v>MIRIAM</v>
      </c>
      <c r="J46" s="3" t="str">
        <f>'[1]30 de junio 19'!CP39</f>
        <v>MORALES</v>
      </c>
      <c r="K46" s="3" t="str">
        <f>'[1]30 de junio 19'!CQ39</f>
        <v>MELLADO</v>
      </c>
      <c r="L46" s="3" t="str">
        <f>'[1]30 de junio 19'!CZ39</f>
        <v>Femenino</v>
      </c>
      <c r="M46" s="5">
        <f>'[1]30 de junio 19'!DA39*2</f>
        <v>20736.46</v>
      </c>
      <c r="N46" s="3" t="s">
        <v>227</v>
      </c>
      <c r="O46" s="5">
        <f>'[1]30 de junio 19'!DD39</f>
        <v>9086.9199999999983</v>
      </c>
      <c r="P46" s="3" t="s">
        <v>228</v>
      </c>
      <c r="Q46" s="3">
        <v>38</v>
      </c>
      <c r="R46" s="3">
        <v>38</v>
      </c>
      <c r="S46" s="3">
        <v>38</v>
      </c>
      <c r="T46" s="3">
        <v>38</v>
      </c>
      <c r="U46" s="3">
        <v>38</v>
      </c>
      <c r="V46" s="3">
        <v>38</v>
      </c>
      <c r="W46" s="3">
        <v>38</v>
      </c>
      <c r="X46" s="3">
        <v>38</v>
      </c>
      <c r="Y46" s="3">
        <v>38</v>
      </c>
      <c r="Z46" s="3">
        <v>38</v>
      </c>
      <c r="AA46" s="3">
        <v>38</v>
      </c>
      <c r="AB46" s="3">
        <v>38</v>
      </c>
      <c r="AC46" s="3">
        <v>38</v>
      </c>
      <c r="AD46" s="3" t="s">
        <v>229</v>
      </c>
      <c r="AE46" s="4">
        <v>43675</v>
      </c>
      <c r="AF46" s="4">
        <v>43675</v>
      </c>
    </row>
    <row r="47" spans="1:33" x14ac:dyDescent="0.25">
      <c r="A47" s="3">
        <v>2019</v>
      </c>
      <c r="B47" s="4">
        <v>43525</v>
      </c>
      <c r="C47" s="4">
        <v>43646</v>
      </c>
      <c r="D47" s="3"/>
      <c r="E47" s="3">
        <f>'[1]30 de junio 19'!CV40</f>
        <v>9</v>
      </c>
      <c r="F47" s="3" t="str">
        <f>'[1]30 de junio 19'!CW40</f>
        <v>BASE NIVEL 7</v>
      </c>
      <c r="G47" s="3" t="str">
        <f>'[1]30 de junio 19'!CW40</f>
        <v>BASE NIVEL 7</v>
      </c>
      <c r="H47" s="3" t="str">
        <f>'[1]30 de junio 19'!CU40</f>
        <v>SECRETARIA PARLAMENTARIA</v>
      </c>
      <c r="I47" s="3" t="str">
        <f>'[1]30 de junio 19'!CR40</f>
        <v>ELOINA</v>
      </c>
      <c r="J47" s="3" t="str">
        <f>'[1]30 de junio 19'!CP40</f>
        <v>ZEMPOALTECA</v>
      </c>
      <c r="K47" s="3" t="str">
        <f>'[1]30 de junio 19'!CQ40</f>
        <v>PEREZ</v>
      </c>
      <c r="L47" s="3" t="str">
        <f>'[1]30 de junio 19'!CZ40</f>
        <v>Femenino</v>
      </c>
      <c r="M47" s="5">
        <f>'[1]30 de junio 19'!DA40*2</f>
        <v>16035.9</v>
      </c>
      <c r="N47" s="3" t="s">
        <v>227</v>
      </c>
      <c r="O47" s="5">
        <f>'[1]30 de junio 19'!DD40</f>
        <v>8787.5400000000009</v>
      </c>
      <c r="P47" s="3" t="s">
        <v>228</v>
      </c>
      <c r="Q47" s="3">
        <v>39</v>
      </c>
      <c r="R47" s="3">
        <v>39</v>
      </c>
      <c r="S47" s="3">
        <v>39</v>
      </c>
      <c r="T47" s="3">
        <v>39</v>
      </c>
      <c r="U47" s="3">
        <v>39</v>
      </c>
      <c r="V47" s="3">
        <v>39</v>
      </c>
      <c r="W47" s="3">
        <v>39</v>
      </c>
      <c r="X47" s="3">
        <v>39</v>
      </c>
      <c r="Y47" s="3">
        <v>39</v>
      </c>
      <c r="Z47" s="3">
        <v>39</v>
      </c>
      <c r="AA47" s="3">
        <v>39</v>
      </c>
      <c r="AB47" s="3">
        <v>39</v>
      </c>
      <c r="AC47" s="3">
        <v>39</v>
      </c>
      <c r="AD47" s="3" t="s">
        <v>229</v>
      </c>
      <c r="AE47" s="4">
        <v>43675</v>
      </c>
      <c r="AF47" s="4">
        <v>43675</v>
      </c>
    </row>
    <row r="48" spans="1:33" x14ac:dyDescent="0.25">
      <c r="A48" s="3">
        <v>2019</v>
      </c>
      <c r="B48" s="4">
        <v>43525</v>
      </c>
      <c r="C48" s="4">
        <v>43646</v>
      </c>
      <c r="D48" s="3"/>
      <c r="E48" s="3">
        <f>'[1]30 de junio 19'!CV41</f>
        <v>8</v>
      </c>
      <c r="F48" s="3" t="str">
        <f>'[1]30 de junio 19'!CW41</f>
        <v>BASE NIVEL 8</v>
      </c>
      <c r="G48" s="3" t="str">
        <f>'[1]30 de junio 19'!CW41</f>
        <v>BASE NIVEL 8</v>
      </c>
      <c r="H48" s="3" t="str">
        <f>'[1]30 de junio 19'!CU41</f>
        <v>SECRETRARIA ADMINISTRATIVA</v>
      </c>
      <c r="I48" s="3" t="str">
        <f>'[1]30 de junio 19'!CR41</f>
        <v>ANA MARIA</v>
      </c>
      <c r="J48" s="3" t="str">
        <f>'[1]30 de junio 19'!CP41</f>
        <v>MORALES</v>
      </c>
      <c r="K48" s="3" t="str">
        <f>'[1]30 de junio 19'!CQ41</f>
        <v>MORALES</v>
      </c>
      <c r="L48" s="3" t="str">
        <f>'[1]30 de junio 19'!CZ41</f>
        <v>Femenino</v>
      </c>
      <c r="M48" s="5">
        <f>'[1]30 de junio 19'!DA41*2</f>
        <v>26607.119999999999</v>
      </c>
      <c r="N48" s="3" t="s">
        <v>227</v>
      </c>
      <c r="O48" s="5">
        <f>'[1]30 de junio 19'!DD41</f>
        <v>20106.72</v>
      </c>
      <c r="P48" s="3" t="s">
        <v>228</v>
      </c>
      <c r="Q48" s="3">
        <v>40</v>
      </c>
      <c r="R48" s="3">
        <v>40</v>
      </c>
      <c r="S48" s="3">
        <v>40</v>
      </c>
      <c r="T48" s="3">
        <v>40</v>
      </c>
      <c r="U48" s="3">
        <v>40</v>
      </c>
      <c r="V48" s="3">
        <v>40</v>
      </c>
      <c r="W48" s="3">
        <v>40</v>
      </c>
      <c r="X48" s="3">
        <v>40</v>
      </c>
      <c r="Y48" s="3">
        <v>40</v>
      </c>
      <c r="Z48" s="3">
        <v>40</v>
      </c>
      <c r="AA48" s="3">
        <v>40</v>
      </c>
      <c r="AB48" s="3">
        <v>40</v>
      </c>
      <c r="AC48" s="3">
        <v>40</v>
      </c>
      <c r="AD48" s="3" t="s">
        <v>229</v>
      </c>
      <c r="AE48" s="4">
        <v>43675</v>
      </c>
      <c r="AF48" s="4">
        <v>43675</v>
      </c>
    </row>
    <row r="49" spans="1:33" x14ac:dyDescent="0.25">
      <c r="A49" s="3">
        <v>2019</v>
      </c>
      <c r="B49" s="4">
        <v>43525</v>
      </c>
      <c r="C49" s="4">
        <v>43646</v>
      </c>
      <c r="D49" s="3"/>
      <c r="E49" s="3">
        <f>'[1]30 de junio 19'!CV42</f>
        <v>9</v>
      </c>
      <c r="F49" s="3" t="str">
        <f>'[1]30 de junio 19'!CW42</f>
        <v>BASE NIVEL 7</v>
      </c>
      <c r="G49" s="3" t="str">
        <f>'[1]30 de junio 19'!CW42</f>
        <v>BASE NIVEL 7</v>
      </c>
      <c r="H49" s="3" t="str">
        <f>'[1]30 de junio 19'!CU42</f>
        <v>COMISION DE PUNTOS CONSTITUCIONALES</v>
      </c>
      <c r="I49" s="3" t="str">
        <f>'[1]30 de junio 19'!CR42</f>
        <v>SUSANA</v>
      </c>
      <c r="J49" s="3" t="str">
        <f>'[1]30 de junio 19'!CP42</f>
        <v>TAPIA</v>
      </c>
      <c r="K49" s="3" t="str">
        <f>'[1]30 de junio 19'!CQ42</f>
        <v>LEON</v>
      </c>
      <c r="L49" s="3" t="str">
        <f>'[1]30 de junio 19'!CZ42</f>
        <v>Femenino</v>
      </c>
      <c r="M49" s="5">
        <f>'[1]30 de junio 19'!DA42*2</f>
        <v>16338.96</v>
      </c>
      <c r="N49" s="3" t="s">
        <v>227</v>
      </c>
      <c r="O49" s="5">
        <f>'[1]30 de junio 19'!DD42</f>
        <v>9638.0999999999985</v>
      </c>
      <c r="P49" s="3" t="s">
        <v>228</v>
      </c>
      <c r="Q49" s="3">
        <v>41</v>
      </c>
      <c r="R49" s="3">
        <v>41</v>
      </c>
      <c r="S49" s="3">
        <v>41</v>
      </c>
      <c r="T49" s="3">
        <v>41</v>
      </c>
      <c r="U49" s="3">
        <v>41</v>
      </c>
      <c r="V49" s="3">
        <v>41</v>
      </c>
      <c r="W49" s="3">
        <v>41</v>
      </c>
      <c r="X49" s="3">
        <v>41</v>
      </c>
      <c r="Y49" s="3">
        <v>41</v>
      </c>
      <c r="Z49" s="3">
        <v>41</v>
      </c>
      <c r="AA49" s="3">
        <v>41</v>
      </c>
      <c r="AB49" s="3">
        <v>41</v>
      </c>
      <c r="AC49" s="3">
        <v>41</v>
      </c>
      <c r="AD49" s="3" t="s">
        <v>229</v>
      </c>
      <c r="AE49" s="4">
        <v>43675</v>
      </c>
      <c r="AF49" s="4">
        <v>43675</v>
      </c>
    </row>
    <row r="50" spans="1:33" x14ac:dyDescent="0.25">
      <c r="A50" s="3">
        <v>2019</v>
      </c>
      <c r="B50" s="4">
        <v>43525</v>
      </c>
      <c r="C50" s="4">
        <v>43646</v>
      </c>
      <c r="D50" s="3"/>
      <c r="E50" s="3">
        <f>'[1]30 de junio 19'!CV43</f>
        <v>9</v>
      </c>
      <c r="F50" s="3" t="str">
        <f>'[1]30 de junio 19'!CW43</f>
        <v>BASE NIVEL 7</v>
      </c>
      <c r="G50" s="3" t="str">
        <f>'[1]30 de junio 19'!CW43</f>
        <v>BASE NIVEL 7</v>
      </c>
      <c r="H50" s="3" t="str">
        <f>'[1]30 de junio 19'!CU43</f>
        <v>SECRETARIA PARLAMENTARIA</v>
      </c>
      <c r="I50" s="3" t="str">
        <f>'[1]30 de junio 19'!CR43</f>
        <v>MARICELA</v>
      </c>
      <c r="J50" s="3" t="str">
        <f>'[1]30 de junio 19'!CP43</f>
        <v>MARTINEZ</v>
      </c>
      <c r="K50" s="3" t="str">
        <f>'[1]30 de junio 19'!CQ43</f>
        <v>SANCHEZ</v>
      </c>
      <c r="L50" s="3" t="str">
        <f>'[1]30 de junio 19'!CZ43</f>
        <v>Femenino</v>
      </c>
      <c r="M50" s="5">
        <f>'[1]30 de junio 19'!DA43*2</f>
        <v>32788.44</v>
      </c>
      <c r="N50" s="3" t="s">
        <v>227</v>
      </c>
      <c r="O50" s="5">
        <f>'[1]30 de junio 19'!DD43</f>
        <v>20404.32</v>
      </c>
      <c r="P50" s="3" t="s">
        <v>228</v>
      </c>
      <c r="Q50" s="3">
        <v>42</v>
      </c>
      <c r="R50" s="3">
        <v>42</v>
      </c>
      <c r="S50" s="3">
        <v>42</v>
      </c>
      <c r="T50" s="3">
        <v>42</v>
      </c>
      <c r="U50" s="3">
        <v>42</v>
      </c>
      <c r="V50" s="3">
        <v>42</v>
      </c>
      <c r="W50" s="3">
        <v>42</v>
      </c>
      <c r="X50" s="3">
        <v>42</v>
      </c>
      <c r="Y50" s="3">
        <v>42</v>
      </c>
      <c r="Z50" s="3">
        <v>42</v>
      </c>
      <c r="AA50" s="3">
        <v>42</v>
      </c>
      <c r="AB50" s="3">
        <v>42</v>
      </c>
      <c r="AC50" s="3">
        <v>42</v>
      </c>
      <c r="AD50" s="3" t="s">
        <v>229</v>
      </c>
      <c r="AE50" s="4">
        <v>43675</v>
      </c>
      <c r="AF50" s="4">
        <v>43675</v>
      </c>
    </row>
    <row r="51" spans="1:33" x14ac:dyDescent="0.25">
      <c r="A51" s="3">
        <v>2019</v>
      </c>
      <c r="B51" s="4">
        <v>43525</v>
      </c>
      <c r="C51" s="4">
        <v>43646</v>
      </c>
      <c r="D51" s="3"/>
      <c r="E51" s="3">
        <f>'[1]30 de junio 19'!CV44</f>
        <v>9</v>
      </c>
      <c r="F51" s="3" t="str">
        <f>'[1]30 de junio 19'!CW44</f>
        <v>BASE NIVEL 7</v>
      </c>
      <c r="G51" s="3" t="str">
        <f>'[1]30 de junio 19'!CW44</f>
        <v>BASE NIVEL 7</v>
      </c>
      <c r="H51" s="3" t="str">
        <f>'[1]30 de junio 19'!CU44</f>
        <v>DIRECCION JURIDICA</v>
      </c>
      <c r="I51" s="3" t="str">
        <f>'[1]30 de junio 19'!CR44</f>
        <v>ELIZABETH</v>
      </c>
      <c r="J51" s="3" t="str">
        <f>'[1]30 de junio 19'!CP44</f>
        <v>CORONA</v>
      </c>
      <c r="K51" s="3" t="str">
        <f>'[1]30 de junio 19'!CQ44</f>
        <v>GOMEZ</v>
      </c>
      <c r="L51" s="3" t="str">
        <f>'[1]30 de junio 19'!CZ44</f>
        <v>Femenino</v>
      </c>
      <c r="M51" s="5">
        <f>'[1]30 de junio 19'!DA44*2</f>
        <v>21135.54</v>
      </c>
      <c r="N51" s="3" t="s">
        <v>227</v>
      </c>
      <c r="O51" s="5">
        <f>'[1]30 de junio 19'!DD44</f>
        <v>13405.140000000001</v>
      </c>
      <c r="P51" s="3" t="s">
        <v>228</v>
      </c>
      <c r="Q51" s="3">
        <v>43</v>
      </c>
      <c r="R51" s="3">
        <v>43</v>
      </c>
      <c r="S51" s="3">
        <v>43</v>
      </c>
      <c r="T51" s="3">
        <v>43</v>
      </c>
      <c r="U51" s="3">
        <v>43</v>
      </c>
      <c r="V51" s="3">
        <v>43</v>
      </c>
      <c r="W51" s="3">
        <v>43</v>
      </c>
      <c r="X51" s="3">
        <v>43</v>
      </c>
      <c r="Y51" s="3">
        <v>43</v>
      </c>
      <c r="Z51" s="3">
        <v>43</v>
      </c>
      <c r="AA51" s="3">
        <v>43</v>
      </c>
      <c r="AB51" s="3">
        <v>43</v>
      </c>
      <c r="AC51" s="3">
        <v>43</v>
      </c>
      <c r="AD51" s="3" t="s">
        <v>229</v>
      </c>
      <c r="AE51" s="4">
        <v>43675</v>
      </c>
      <c r="AF51" s="4">
        <v>43675</v>
      </c>
    </row>
    <row r="52" spans="1:33" x14ac:dyDescent="0.25">
      <c r="A52" s="3">
        <v>2019</v>
      </c>
      <c r="B52" s="4">
        <v>43525</v>
      </c>
      <c r="C52" s="4">
        <v>43646</v>
      </c>
      <c r="D52" s="3"/>
      <c r="E52" s="3">
        <f>'[1]30 de junio 19'!CV45</f>
        <v>9</v>
      </c>
      <c r="F52" s="3" t="str">
        <f>'[1]30 de junio 19'!CW45</f>
        <v>BASE NIVEL 7</v>
      </c>
      <c r="G52" s="3" t="str">
        <f>'[1]30 de junio 19'!CW45</f>
        <v>BASE NIVEL 7</v>
      </c>
      <c r="H52" s="3" t="str">
        <f>'[1]30 de junio 19'!CU45</f>
        <v>BASE DIPUTADOS</v>
      </c>
      <c r="I52" s="3" t="str">
        <f>'[1]30 de junio 19'!CR45</f>
        <v>FRANCISCO ADALBERTO</v>
      </c>
      <c r="J52" s="3" t="str">
        <f>'[1]30 de junio 19'!CP45</f>
        <v>RODRIGUEZ</v>
      </c>
      <c r="K52" s="3" t="str">
        <f>'[1]30 de junio 19'!CQ45</f>
        <v>HERNANDEZ</v>
      </c>
      <c r="L52" s="3" t="str">
        <f>'[1]30 de junio 19'!CZ45</f>
        <v>Masculino</v>
      </c>
      <c r="M52" s="5">
        <f>'[1]30 de junio 19'!DA45*2</f>
        <v>17389.04</v>
      </c>
      <c r="N52" s="3" t="s">
        <v>227</v>
      </c>
      <c r="O52" s="5">
        <f>'[1]30 de junio 19'!DD45</f>
        <v>3854.3200000000015</v>
      </c>
      <c r="P52" s="3" t="s">
        <v>228</v>
      </c>
      <c r="Q52" s="3">
        <v>44</v>
      </c>
      <c r="R52" s="3">
        <v>44</v>
      </c>
      <c r="S52" s="3">
        <v>44</v>
      </c>
      <c r="T52" s="3">
        <v>44</v>
      </c>
      <c r="U52" s="3">
        <v>44</v>
      </c>
      <c r="V52" s="3">
        <v>44</v>
      </c>
      <c r="W52" s="3">
        <v>44</v>
      </c>
      <c r="X52" s="3">
        <v>44</v>
      </c>
      <c r="Y52" s="3">
        <v>44</v>
      </c>
      <c r="Z52" s="3">
        <v>44</v>
      </c>
      <c r="AA52" s="3">
        <v>44</v>
      </c>
      <c r="AB52" s="3">
        <v>44</v>
      </c>
      <c r="AC52" s="3">
        <v>44</v>
      </c>
      <c r="AD52" s="3" t="s">
        <v>229</v>
      </c>
      <c r="AE52" s="4">
        <v>43675</v>
      </c>
      <c r="AF52" s="4">
        <v>43675</v>
      </c>
    </row>
    <row r="53" spans="1:33" x14ac:dyDescent="0.25">
      <c r="A53" s="3">
        <v>2019</v>
      </c>
      <c r="B53" s="4">
        <v>43525</v>
      </c>
      <c r="C53" s="4">
        <v>43646</v>
      </c>
      <c r="D53" s="3"/>
      <c r="E53" s="3">
        <f>'[1]30 de junio 19'!CV46</f>
        <v>8</v>
      </c>
      <c r="F53" s="3" t="str">
        <f>'[1]30 de junio 19'!CW46</f>
        <v>BASE NIVEL 8</v>
      </c>
      <c r="G53" s="3" t="str">
        <f>'[1]30 de junio 19'!CW46</f>
        <v>BASE NIVEL 8</v>
      </c>
      <c r="H53" s="3" t="str">
        <f>'[1]30 de junio 19'!CU46</f>
        <v>COMISIÓN SINDICAL</v>
      </c>
      <c r="I53" s="3" t="str">
        <f>'[1]30 de junio 19'!CR46</f>
        <v>MA.DEL CARMEN</v>
      </c>
      <c r="J53" s="3" t="str">
        <f>'[1]30 de junio 19'!CP46</f>
        <v>MEJIA</v>
      </c>
      <c r="K53" s="3" t="str">
        <f>'[1]30 de junio 19'!CQ46</f>
        <v>MORALES</v>
      </c>
      <c r="L53" s="3" t="str">
        <f>'[1]30 de junio 19'!CZ46</f>
        <v>Femenino</v>
      </c>
      <c r="M53" s="5">
        <f>'[1]30 de junio 19'!DA46*2</f>
        <v>23780.66</v>
      </c>
      <c r="N53" s="3" t="s">
        <v>227</v>
      </c>
      <c r="O53" s="5">
        <f>'[1]30 de junio 19'!DD46</f>
        <v>13916.94</v>
      </c>
      <c r="P53" s="3" t="s">
        <v>228</v>
      </c>
      <c r="Q53" s="3">
        <v>45</v>
      </c>
      <c r="R53" s="3">
        <v>45</v>
      </c>
      <c r="S53" s="3">
        <v>45</v>
      </c>
      <c r="T53" s="3">
        <v>45</v>
      </c>
      <c r="U53" s="3">
        <v>45</v>
      </c>
      <c r="V53" s="3">
        <v>45</v>
      </c>
      <c r="W53" s="3">
        <v>45</v>
      </c>
      <c r="X53" s="3">
        <v>45</v>
      </c>
      <c r="Y53" s="3">
        <v>45</v>
      </c>
      <c r="Z53" s="3">
        <v>45</v>
      </c>
      <c r="AA53" s="3">
        <v>45</v>
      </c>
      <c r="AB53" s="3">
        <v>45</v>
      </c>
      <c r="AC53" s="3">
        <v>45</v>
      </c>
      <c r="AD53" s="3" t="s">
        <v>229</v>
      </c>
      <c r="AE53" s="4">
        <v>43675</v>
      </c>
      <c r="AF53" s="4">
        <v>43675</v>
      </c>
    </row>
    <row r="54" spans="1:33" x14ac:dyDescent="0.25">
      <c r="A54" s="3">
        <v>2019</v>
      </c>
      <c r="B54" s="4">
        <v>43525</v>
      </c>
      <c r="C54" s="4">
        <v>43646</v>
      </c>
      <c r="D54" s="3"/>
      <c r="E54" s="3">
        <f>'[1]30 de junio 19'!CV47</f>
        <v>9</v>
      </c>
      <c r="F54" s="3" t="str">
        <f>'[1]30 de junio 19'!CW47</f>
        <v>BASE NIVEL 7</v>
      </c>
      <c r="G54" s="3" t="str">
        <f>'[1]30 de junio 19'!CW47</f>
        <v>BASE NIVEL 7</v>
      </c>
      <c r="H54" s="3" t="str">
        <f>'[1]30 de junio 19'!CU47</f>
        <v>BASE DIPUTADOS</v>
      </c>
      <c r="I54" s="3" t="str">
        <f>'[1]30 de junio 19'!CR47</f>
        <v>MARIA DEL CARMEN</v>
      </c>
      <c r="J54" s="3" t="str">
        <f>'[1]30 de junio 19'!CP47</f>
        <v>FLORES</v>
      </c>
      <c r="K54" s="3" t="str">
        <f>'[1]30 de junio 19'!CQ47</f>
        <v>LOBATON</v>
      </c>
      <c r="L54" s="3" t="str">
        <f>'[1]30 de junio 19'!CZ47</f>
        <v>Femenino</v>
      </c>
      <c r="M54" s="5">
        <f>'[1]30 de junio 19'!DA47*2</f>
        <v>17338.96</v>
      </c>
      <c r="N54" s="3" t="s">
        <v>227</v>
      </c>
      <c r="O54" s="5">
        <f>'[1]30 de junio 19'!DD47</f>
        <v>13203.38</v>
      </c>
      <c r="P54" s="3" t="s">
        <v>228</v>
      </c>
      <c r="Q54" s="3">
        <v>46</v>
      </c>
      <c r="R54" s="3">
        <v>46</v>
      </c>
      <c r="S54" s="3">
        <v>46</v>
      </c>
      <c r="T54" s="3">
        <v>46</v>
      </c>
      <c r="U54" s="3">
        <v>46</v>
      </c>
      <c r="V54" s="3">
        <v>46</v>
      </c>
      <c r="W54" s="3">
        <v>46</v>
      </c>
      <c r="X54" s="3">
        <v>46</v>
      </c>
      <c r="Y54" s="3">
        <v>46</v>
      </c>
      <c r="Z54" s="3">
        <v>46</v>
      </c>
      <c r="AA54" s="3">
        <v>46</v>
      </c>
      <c r="AB54" s="3">
        <v>46</v>
      </c>
      <c r="AC54" s="3">
        <v>46</v>
      </c>
      <c r="AD54" s="3" t="s">
        <v>229</v>
      </c>
      <c r="AE54" s="4">
        <v>43675</v>
      </c>
      <c r="AF54" s="4">
        <v>43675</v>
      </c>
    </row>
    <row r="55" spans="1:33" x14ac:dyDescent="0.25">
      <c r="A55" s="3">
        <v>2019</v>
      </c>
      <c r="B55" s="4">
        <v>43525</v>
      </c>
      <c r="C55" s="4">
        <v>43646</v>
      </c>
      <c r="D55" s="3"/>
      <c r="E55" s="3">
        <f>'[1]30 de junio 19'!CV48</f>
        <v>9</v>
      </c>
      <c r="F55" s="3" t="str">
        <f>'[1]30 de junio 19'!CW48</f>
        <v>BASE NIVEL 7</v>
      </c>
      <c r="G55" s="3" t="str">
        <f>'[1]30 de junio 19'!CW48</f>
        <v>BASE NIVEL 7</v>
      </c>
      <c r="H55" s="3" t="str">
        <f>'[1]30 de junio 19'!CU48</f>
        <v>COMISIÓN SINDICAL</v>
      </c>
      <c r="I55" s="3" t="str">
        <f>'[1]30 de junio 19'!CR48</f>
        <v>IRAIS</v>
      </c>
      <c r="J55" s="3" t="str">
        <f>'[1]30 de junio 19'!CP48</f>
        <v>ARAGON</v>
      </c>
      <c r="K55" s="3" t="str">
        <f>'[1]30 de junio 19'!CQ48</f>
        <v>LOPEZ</v>
      </c>
      <c r="L55" s="3" t="str">
        <f>'[1]30 de junio 19'!CZ48</f>
        <v>Femenino</v>
      </c>
      <c r="M55" s="5">
        <f>'[1]30 de junio 19'!DA48*2</f>
        <v>22738.959999999999</v>
      </c>
      <c r="N55" s="3" t="s">
        <v>227</v>
      </c>
      <c r="O55" s="5">
        <f>'[1]30 de junio 19'!DD48</f>
        <v>17449.939999999999</v>
      </c>
      <c r="P55" s="3" t="s">
        <v>228</v>
      </c>
      <c r="Q55" s="3">
        <v>47</v>
      </c>
      <c r="R55" s="3">
        <v>47</v>
      </c>
      <c r="S55" s="3">
        <v>47</v>
      </c>
      <c r="T55" s="3">
        <v>47</v>
      </c>
      <c r="U55" s="3">
        <v>47</v>
      </c>
      <c r="V55" s="3">
        <v>47</v>
      </c>
      <c r="W55" s="3">
        <v>47</v>
      </c>
      <c r="X55" s="3">
        <v>47</v>
      </c>
      <c r="Y55" s="3">
        <v>47</v>
      </c>
      <c r="Z55" s="3">
        <v>47</v>
      </c>
      <c r="AA55" s="3">
        <v>47</v>
      </c>
      <c r="AB55" s="3">
        <v>47</v>
      </c>
      <c r="AC55" s="3">
        <v>47</v>
      </c>
      <c r="AD55" s="3" t="s">
        <v>229</v>
      </c>
      <c r="AE55" s="4">
        <v>43675</v>
      </c>
      <c r="AF55" s="4">
        <v>43675</v>
      </c>
    </row>
    <row r="56" spans="1:33" x14ac:dyDescent="0.25">
      <c r="A56" s="3">
        <v>2019</v>
      </c>
      <c r="B56" s="4">
        <v>43525</v>
      </c>
      <c r="C56" s="4">
        <v>43646</v>
      </c>
      <c r="D56" s="3"/>
      <c r="E56" s="3">
        <f>'[1]30 de junio 19'!CV49</f>
        <v>9</v>
      </c>
      <c r="F56" s="3" t="str">
        <f>'[1]30 de junio 19'!CW49</f>
        <v>BASE NIVEL 7</v>
      </c>
      <c r="G56" s="3" t="str">
        <f>'[1]30 de junio 19'!CW49</f>
        <v>BASE NIVEL 7</v>
      </c>
      <c r="H56" s="3" t="str">
        <f>'[1]30 de junio 19'!CU49</f>
        <v>COMEDOR</v>
      </c>
      <c r="I56" s="3" t="str">
        <f>'[1]30 de junio 19'!CR49</f>
        <v>ESPERANZA</v>
      </c>
      <c r="J56" s="3" t="str">
        <f>'[1]30 de junio 19'!CP49</f>
        <v>HERNANDEZ</v>
      </c>
      <c r="K56" s="3" t="str">
        <f>'[1]30 de junio 19'!CQ49</f>
        <v>GONZALEZ</v>
      </c>
      <c r="L56" s="3" t="str">
        <f>'[1]30 de junio 19'!CZ49</f>
        <v>Femenino</v>
      </c>
      <c r="M56" s="5">
        <f>'[1]30 de junio 19'!DA49*2</f>
        <v>17253.259999999998</v>
      </c>
      <c r="N56" s="3" t="s">
        <v>227</v>
      </c>
      <c r="O56" s="5">
        <f>'[1]30 de junio 19'!DD49</f>
        <v>9835.159999999998</v>
      </c>
      <c r="P56" s="3" t="s">
        <v>228</v>
      </c>
      <c r="Q56" s="3">
        <v>48</v>
      </c>
      <c r="R56" s="3">
        <v>48</v>
      </c>
      <c r="S56" s="3">
        <v>48</v>
      </c>
      <c r="T56" s="3">
        <v>48</v>
      </c>
      <c r="U56" s="3">
        <v>48</v>
      </c>
      <c r="V56" s="3">
        <v>48</v>
      </c>
      <c r="W56" s="3">
        <v>48</v>
      </c>
      <c r="X56" s="3">
        <v>48</v>
      </c>
      <c r="Y56" s="3">
        <v>48</v>
      </c>
      <c r="Z56" s="3">
        <v>48</v>
      </c>
      <c r="AA56" s="3">
        <v>48</v>
      </c>
      <c r="AB56" s="3">
        <v>48</v>
      </c>
      <c r="AC56" s="3">
        <v>48</v>
      </c>
      <c r="AD56" s="3" t="s">
        <v>229</v>
      </c>
      <c r="AE56" s="4">
        <v>43675</v>
      </c>
      <c r="AF56" s="4">
        <v>43675</v>
      </c>
    </row>
    <row r="57" spans="1:33" x14ac:dyDescent="0.25">
      <c r="A57" s="3">
        <v>2019</v>
      </c>
      <c r="B57" s="4">
        <v>43525</v>
      </c>
      <c r="C57" s="4">
        <v>43646</v>
      </c>
      <c r="D57" s="3"/>
      <c r="E57" s="3">
        <f>'[1]30 de junio 19'!CV50</f>
        <v>9</v>
      </c>
      <c r="F57" s="3" t="str">
        <f>'[1]30 de junio 19'!CW50</f>
        <v>BASE NIVEL 7</v>
      </c>
      <c r="G57" s="3" t="str">
        <f>'[1]30 de junio 19'!CW50</f>
        <v>BASE NIVEL 7</v>
      </c>
      <c r="H57" s="3" t="str">
        <f>'[1]30 de junio 19'!CU50</f>
        <v>COMISIÓN SINDICAL</v>
      </c>
      <c r="I57" s="3" t="str">
        <f>'[1]30 de junio 19'!CR50</f>
        <v>LIZBETH ZHEREZADA</v>
      </c>
      <c r="J57" s="3" t="str">
        <f>'[1]30 de junio 19'!CP50</f>
        <v>ROSSAINZZ</v>
      </c>
      <c r="K57" s="3" t="str">
        <f>'[1]30 de junio 19'!CQ50</f>
        <v>ESTRADA</v>
      </c>
      <c r="L57" s="3" t="str">
        <f>'[1]30 de junio 19'!CZ50</f>
        <v>Femenino</v>
      </c>
      <c r="M57" s="5">
        <f>'[1]30 de junio 19'!DA50*2</f>
        <v>16229.84</v>
      </c>
      <c r="N57" s="3" t="s">
        <v>227</v>
      </c>
      <c r="O57" s="5">
        <f>'[1]30 de junio 19'!DD50</f>
        <v>9547.2999999999993</v>
      </c>
      <c r="P57" s="3" t="s">
        <v>228</v>
      </c>
      <c r="Q57" s="3">
        <v>49</v>
      </c>
      <c r="R57" s="3">
        <v>49</v>
      </c>
      <c r="S57" s="3">
        <v>49</v>
      </c>
      <c r="T57" s="3">
        <v>49</v>
      </c>
      <c r="U57" s="3">
        <v>49</v>
      </c>
      <c r="V57" s="3">
        <v>49</v>
      </c>
      <c r="W57" s="3">
        <v>49</v>
      </c>
      <c r="X57" s="3">
        <v>49</v>
      </c>
      <c r="Y57" s="3">
        <v>49</v>
      </c>
      <c r="Z57" s="3">
        <v>49</v>
      </c>
      <c r="AA57" s="3">
        <v>49</v>
      </c>
      <c r="AB57" s="3">
        <v>49</v>
      </c>
      <c r="AC57" s="3">
        <v>49</v>
      </c>
      <c r="AD57" s="3" t="s">
        <v>229</v>
      </c>
      <c r="AE57" s="4">
        <v>43675</v>
      </c>
      <c r="AF57" s="4">
        <v>43675</v>
      </c>
    </row>
    <row r="58" spans="1:33" x14ac:dyDescent="0.25">
      <c r="A58" s="3">
        <v>2019</v>
      </c>
      <c r="B58" s="4">
        <v>43525</v>
      </c>
      <c r="C58" s="4">
        <v>43646</v>
      </c>
      <c r="D58" s="3"/>
      <c r="E58" s="3">
        <f>'[1]30 de junio 19'!CV51</f>
        <v>8</v>
      </c>
      <c r="F58" s="3" t="str">
        <f>'[1]30 de junio 19'!CW51</f>
        <v>BASE NIVEL 8</v>
      </c>
      <c r="G58" s="3" t="str">
        <f>'[1]30 de junio 19'!CW51</f>
        <v>BASE NIVEL 8</v>
      </c>
      <c r="H58" s="3" t="str">
        <f>'[1]30 de junio 19'!CU51</f>
        <v>BASE DIPUTADOS</v>
      </c>
      <c r="I58" s="3" t="str">
        <f>'[1]30 de junio 19'!CR51</f>
        <v>MA. POMPELLA</v>
      </c>
      <c r="J58" s="3" t="str">
        <f>'[1]30 de junio 19'!CP51</f>
        <v>CERVANTES</v>
      </c>
      <c r="K58" s="3" t="str">
        <f>'[1]30 de junio 19'!CQ51</f>
        <v>ESTRADA</v>
      </c>
      <c r="L58" s="3" t="str">
        <f>'[1]30 de junio 19'!CZ51</f>
        <v>Femenino</v>
      </c>
      <c r="M58" s="5">
        <f>'[1]30 de junio 19'!DA51*2</f>
        <v>25444.560000000001</v>
      </c>
      <c r="N58" s="3" t="s">
        <v>227</v>
      </c>
      <c r="O58" s="5">
        <f>'[1]30 de junio 19'!DD51</f>
        <v>19203.38</v>
      </c>
      <c r="P58" s="3" t="s">
        <v>228</v>
      </c>
      <c r="Q58" s="3">
        <v>50</v>
      </c>
      <c r="R58" s="3">
        <v>50</v>
      </c>
      <c r="S58" s="3">
        <v>50</v>
      </c>
      <c r="T58" s="3">
        <v>50</v>
      </c>
      <c r="U58" s="3">
        <v>50</v>
      </c>
      <c r="V58" s="3">
        <v>50</v>
      </c>
      <c r="W58" s="3">
        <v>50</v>
      </c>
      <c r="X58" s="3">
        <v>50</v>
      </c>
      <c r="Y58" s="3">
        <v>50</v>
      </c>
      <c r="Z58" s="3">
        <v>50</v>
      </c>
      <c r="AA58" s="3">
        <v>50</v>
      </c>
      <c r="AB58" s="3">
        <v>50</v>
      </c>
      <c r="AC58" s="3">
        <v>50</v>
      </c>
      <c r="AD58" s="3" t="s">
        <v>229</v>
      </c>
      <c r="AE58" s="4">
        <v>43675</v>
      </c>
      <c r="AF58" s="4">
        <v>43675</v>
      </c>
    </row>
    <row r="59" spans="1:33" x14ac:dyDescent="0.25">
      <c r="A59" s="3">
        <v>2019</v>
      </c>
      <c r="B59" s="4">
        <v>43525</v>
      </c>
      <c r="C59" s="4">
        <v>43646</v>
      </c>
      <c r="D59" s="3"/>
      <c r="E59" s="3">
        <f>'[1]30 de junio 19'!CV52</f>
        <v>9</v>
      </c>
      <c r="F59" s="3" t="str">
        <f>'[1]30 de junio 19'!CW52</f>
        <v>BASE NIVEL 7</v>
      </c>
      <c r="G59" s="3" t="str">
        <f>'[1]30 de junio 19'!CW52</f>
        <v>BASE NIVEL 7</v>
      </c>
      <c r="H59" s="3" t="str">
        <f>'[1]30 de junio 19'!CU52</f>
        <v>COMISION DE FINANZAS Y FISCALIZACIÓN</v>
      </c>
      <c r="I59" s="3" t="str">
        <f>'[1]30 de junio 19'!CR52</f>
        <v>BLANCA PATRICIA</v>
      </c>
      <c r="J59" s="3" t="str">
        <f>'[1]30 de junio 19'!CP52</f>
        <v>GRADA</v>
      </c>
      <c r="K59" s="3" t="str">
        <f>'[1]30 de junio 19'!CQ52</f>
        <v>SANCHEZ</v>
      </c>
      <c r="L59" s="3" t="str">
        <f>'[1]30 de junio 19'!CZ52</f>
        <v>Femenino</v>
      </c>
      <c r="M59" s="5">
        <f>'[1]30 de junio 19'!DA52*2</f>
        <v>16035.92</v>
      </c>
      <c r="N59" s="3" t="s">
        <v>227</v>
      </c>
      <c r="O59" s="5">
        <f>'[1]30 de junio 19'!DD52</f>
        <v>12163.4</v>
      </c>
      <c r="P59" s="3" t="s">
        <v>228</v>
      </c>
      <c r="Q59" s="3">
        <v>51</v>
      </c>
      <c r="R59" s="3">
        <v>51</v>
      </c>
      <c r="S59" s="3">
        <v>51</v>
      </c>
      <c r="T59" s="3">
        <v>51</v>
      </c>
      <c r="U59" s="3">
        <v>51</v>
      </c>
      <c r="V59" s="3">
        <v>51</v>
      </c>
      <c r="W59" s="3">
        <v>51</v>
      </c>
      <c r="X59" s="3">
        <v>51</v>
      </c>
      <c r="Y59" s="3">
        <v>51</v>
      </c>
      <c r="Z59" s="3">
        <v>51</v>
      </c>
      <c r="AA59" s="3">
        <v>51</v>
      </c>
      <c r="AB59" s="3">
        <v>51</v>
      </c>
      <c r="AC59" s="3">
        <v>51</v>
      </c>
      <c r="AD59" s="3" t="s">
        <v>229</v>
      </c>
      <c r="AE59" s="4">
        <v>43675</v>
      </c>
      <c r="AF59" s="4">
        <v>43675</v>
      </c>
    </row>
    <row r="60" spans="1:33" x14ac:dyDescent="0.25">
      <c r="A60" s="3">
        <v>2019</v>
      </c>
      <c r="B60" s="4">
        <v>43525</v>
      </c>
      <c r="C60" s="4">
        <v>43646</v>
      </c>
      <c r="D60" s="3"/>
      <c r="E60" s="3">
        <f>'[1]30 de junio 19'!CV53</f>
        <v>9</v>
      </c>
      <c r="F60" s="3" t="str">
        <f>'[1]30 de junio 19'!CW53</f>
        <v>BASE NIVEL 7</v>
      </c>
      <c r="G60" s="3" t="str">
        <f>'[1]30 de junio 19'!CW53</f>
        <v>BASE NIVEL 7</v>
      </c>
      <c r="H60" s="3" t="str">
        <f>'[1]30 de junio 19'!CU53</f>
        <v>COMISIÓN SINDICAL</v>
      </c>
      <c r="I60" s="3" t="str">
        <f>'[1]30 de junio 19'!CR53</f>
        <v>ELIGIO</v>
      </c>
      <c r="J60" s="3" t="str">
        <f>'[1]30 de junio 19'!CP53</f>
        <v>VAZQUEZ</v>
      </c>
      <c r="K60" s="3" t="str">
        <f>'[1]30 de junio 19'!CQ53</f>
        <v>MORALES</v>
      </c>
      <c r="L60" s="3" t="str">
        <f>'[1]30 de junio 19'!CZ53</f>
        <v>Masculino</v>
      </c>
      <c r="M60" s="5">
        <f>'[1]30 de junio 19'!DA53*2</f>
        <v>16084.04</v>
      </c>
      <c r="N60" s="3" t="s">
        <v>227</v>
      </c>
      <c r="O60" s="5">
        <f>'[1]30 de junio 19'!DD53</f>
        <v>12211.52</v>
      </c>
      <c r="P60" s="3" t="s">
        <v>228</v>
      </c>
      <c r="Q60" s="3">
        <v>52</v>
      </c>
      <c r="R60" s="3">
        <v>52</v>
      </c>
      <c r="S60" s="3">
        <v>52</v>
      </c>
      <c r="T60" s="3">
        <v>52</v>
      </c>
      <c r="U60" s="3">
        <v>52</v>
      </c>
      <c r="V60" s="3">
        <v>52</v>
      </c>
      <c r="W60" s="3">
        <v>52</v>
      </c>
      <c r="X60" s="3">
        <v>52</v>
      </c>
      <c r="Y60" s="3">
        <v>52</v>
      </c>
      <c r="Z60" s="3">
        <v>52</v>
      </c>
      <c r="AA60" s="3">
        <v>52</v>
      </c>
      <c r="AB60" s="3">
        <v>52</v>
      </c>
      <c r="AC60" s="3">
        <v>52</v>
      </c>
      <c r="AD60" s="3" t="s">
        <v>229</v>
      </c>
      <c r="AE60" s="4">
        <v>43675</v>
      </c>
      <c r="AF60" s="4">
        <v>43675</v>
      </c>
    </row>
    <row r="61" spans="1:33" x14ac:dyDescent="0.25">
      <c r="A61" s="3">
        <v>2019</v>
      </c>
      <c r="B61" s="4">
        <v>43525</v>
      </c>
      <c r="C61" s="4">
        <v>43646</v>
      </c>
      <c r="D61" s="3"/>
      <c r="E61" s="3">
        <f>'[1]30 de junio 19'!CV54</f>
        <v>9</v>
      </c>
      <c r="F61" s="3" t="str">
        <f>'[1]30 de junio 19'!CW54</f>
        <v>BASE NIVEL 7</v>
      </c>
      <c r="G61" s="3" t="str">
        <f>'[1]30 de junio 19'!CW54</f>
        <v>BASE NIVEL 7</v>
      </c>
      <c r="H61" s="3" t="str">
        <f>'[1]30 de junio 19'!CU54</f>
        <v>INSTITUTO DE ESTUDIOS LEGISLATIVOS</v>
      </c>
      <c r="I61" s="3" t="str">
        <f>'[1]30 de junio 19'!CR54</f>
        <v>LUIS HARIM</v>
      </c>
      <c r="J61" s="3" t="str">
        <f>'[1]30 de junio 19'!CP54</f>
        <v>SANCHEZ</v>
      </c>
      <c r="K61" s="3" t="str">
        <f>'[1]30 de junio 19'!CQ54</f>
        <v>MORALES</v>
      </c>
      <c r="L61" s="3" t="str">
        <f>'[1]30 de junio 19'!CZ54</f>
        <v>Masculino</v>
      </c>
      <c r="M61" s="5">
        <f>'[1]30 de junio 19'!DA54*2</f>
        <v>16035.9</v>
      </c>
      <c r="N61" s="3" t="s">
        <v>227</v>
      </c>
      <c r="O61" s="5">
        <f>'[1]30 de junio 19'!DD54</f>
        <v>12163.38</v>
      </c>
      <c r="P61" s="3" t="s">
        <v>228</v>
      </c>
      <c r="Q61" s="3">
        <v>53</v>
      </c>
      <c r="R61" s="3">
        <v>53</v>
      </c>
      <c r="S61" s="3">
        <v>53</v>
      </c>
      <c r="T61" s="3">
        <v>53</v>
      </c>
      <c r="U61" s="3">
        <v>53</v>
      </c>
      <c r="V61" s="3">
        <v>53</v>
      </c>
      <c r="W61" s="3">
        <v>53</v>
      </c>
      <c r="X61" s="3">
        <v>53</v>
      </c>
      <c r="Y61" s="3">
        <v>53</v>
      </c>
      <c r="Z61" s="3">
        <v>53</v>
      </c>
      <c r="AA61" s="3">
        <v>53</v>
      </c>
      <c r="AB61" s="3">
        <v>53</v>
      </c>
      <c r="AC61" s="3">
        <v>53</v>
      </c>
      <c r="AD61" s="3" t="s">
        <v>229</v>
      </c>
      <c r="AE61" s="4">
        <v>43675</v>
      </c>
      <c r="AF61" s="4">
        <v>43675</v>
      </c>
    </row>
    <row r="62" spans="1:33" x14ac:dyDescent="0.25">
      <c r="A62" s="3">
        <v>2019</v>
      </c>
      <c r="B62" s="4">
        <v>43525</v>
      </c>
      <c r="C62" s="4">
        <v>43646</v>
      </c>
      <c r="D62" s="3"/>
      <c r="E62" s="3">
        <f>'[1]30 de junio 19'!CV55</f>
        <v>9</v>
      </c>
      <c r="F62" s="3" t="str">
        <f>'[1]30 de junio 19'!CW55</f>
        <v>BASE NIVEL 7</v>
      </c>
      <c r="G62" s="3" t="str">
        <f>'[1]30 de junio 19'!CW55</f>
        <v>BASE NIVEL 7</v>
      </c>
      <c r="H62" s="3" t="str">
        <f>'[1]30 de junio 19'!CU55</f>
        <v>SECRETARIA PARLAMENTARIA</v>
      </c>
      <c r="I62" s="3" t="str">
        <f>'[1]30 de junio 19'!CR55</f>
        <v>MAGALY</v>
      </c>
      <c r="J62" s="3" t="str">
        <f>'[1]30 de junio 19'!CP55</f>
        <v>PLUMA</v>
      </c>
      <c r="K62" s="3" t="str">
        <f>'[1]30 de junio 19'!CQ55</f>
        <v>FLORES</v>
      </c>
      <c r="L62" s="3" t="str">
        <f>'[1]30 de junio 19'!CZ55</f>
        <v>Femenino</v>
      </c>
      <c r="M62" s="5">
        <f>'[1]30 de junio 19'!DA55*2</f>
        <v>0</v>
      </c>
      <c r="N62" s="3" t="s">
        <v>227</v>
      </c>
      <c r="O62" s="5">
        <f>'[1]30 de junio 19'!DD55</f>
        <v>0</v>
      </c>
      <c r="P62" s="3" t="s">
        <v>228</v>
      </c>
      <c r="Q62" s="3">
        <v>54</v>
      </c>
      <c r="R62" s="3">
        <v>54</v>
      </c>
      <c r="S62" s="3">
        <v>54</v>
      </c>
      <c r="T62" s="3">
        <v>54</v>
      </c>
      <c r="U62" s="3">
        <v>54</v>
      </c>
      <c r="V62" s="3">
        <v>54</v>
      </c>
      <c r="W62" s="3">
        <v>54</v>
      </c>
      <c r="X62" s="3">
        <v>54</v>
      </c>
      <c r="Y62" s="3">
        <v>54</v>
      </c>
      <c r="Z62" s="3">
        <v>54</v>
      </c>
      <c r="AA62" s="3">
        <v>54</v>
      </c>
      <c r="AB62" s="3">
        <v>54</v>
      </c>
      <c r="AC62" s="3">
        <v>54</v>
      </c>
      <c r="AD62" s="3" t="s">
        <v>229</v>
      </c>
      <c r="AE62" s="4">
        <v>43675</v>
      </c>
      <c r="AF62" s="4">
        <v>43675</v>
      </c>
      <c r="AG62" t="s">
        <v>249</v>
      </c>
    </row>
    <row r="63" spans="1:33" x14ac:dyDescent="0.25">
      <c r="A63" s="3">
        <v>2019</v>
      </c>
      <c r="B63" s="4">
        <v>43525</v>
      </c>
      <c r="C63" s="4">
        <v>43646</v>
      </c>
      <c r="D63" s="3"/>
      <c r="E63" s="3">
        <f>'[1]30 de junio 19'!CV56</f>
        <v>9</v>
      </c>
      <c r="F63" s="3" t="str">
        <f>'[1]30 de junio 19'!CW56</f>
        <v>BASE NIVEL 7</v>
      </c>
      <c r="G63" s="3" t="str">
        <f>'[1]30 de junio 19'!CW56</f>
        <v>BASE NIVEL 7</v>
      </c>
      <c r="H63" s="3" t="str">
        <f>'[1]30 de junio 19'!CU56</f>
        <v>COMISIÓN SINDICAL</v>
      </c>
      <c r="I63" s="3" t="str">
        <f>'[1]30 de junio 19'!CR56</f>
        <v>PEDRO</v>
      </c>
      <c r="J63" s="3" t="str">
        <f>'[1]30 de junio 19'!CP56</f>
        <v>RAMOS</v>
      </c>
      <c r="K63" s="3" t="str">
        <f>'[1]30 de junio 19'!CQ56</f>
        <v>COSETL</v>
      </c>
      <c r="L63" s="3" t="str">
        <f>'[1]30 de junio 19'!CZ56</f>
        <v>Masculino</v>
      </c>
      <c r="M63" s="5">
        <f>'[1]30 de junio 19'!DA56*2</f>
        <v>19041.98</v>
      </c>
      <c r="N63" s="3" t="s">
        <v>227</v>
      </c>
      <c r="O63" s="5">
        <f>'[1]30 de junio 19'!DD56</f>
        <v>14527.36</v>
      </c>
      <c r="P63" s="3" t="s">
        <v>228</v>
      </c>
      <c r="Q63" s="3">
        <v>55</v>
      </c>
      <c r="R63" s="3">
        <v>55</v>
      </c>
      <c r="S63" s="3">
        <v>55</v>
      </c>
      <c r="T63" s="3">
        <v>55</v>
      </c>
      <c r="U63" s="3">
        <v>55</v>
      </c>
      <c r="V63" s="3">
        <v>55</v>
      </c>
      <c r="W63" s="3">
        <v>55</v>
      </c>
      <c r="X63" s="3">
        <v>55</v>
      </c>
      <c r="Y63" s="3">
        <v>55</v>
      </c>
      <c r="Z63" s="3">
        <v>55</v>
      </c>
      <c r="AA63" s="3">
        <v>55</v>
      </c>
      <c r="AB63" s="3">
        <v>55</v>
      </c>
      <c r="AC63" s="3">
        <v>55</v>
      </c>
      <c r="AD63" s="3" t="s">
        <v>229</v>
      </c>
      <c r="AE63" s="4">
        <v>43675</v>
      </c>
      <c r="AF63" s="4">
        <v>43675</v>
      </c>
    </row>
    <row r="64" spans="1:33" x14ac:dyDescent="0.25">
      <c r="A64" s="3">
        <v>2019</v>
      </c>
      <c r="B64" s="4">
        <v>43525</v>
      </c>
      <c r="C64" s="4">
        <v>43646</v>
      </c>
      <c r="D64" s="3"/>
      <c r="E64" s="3">
        <f>'[1]30 de junio 19'!CV57</f>
        <v>9</v>
      </c>
      <c r="F64" s="3" t="str">
        <f>'[1]30 de junio 19'!CW57</f>
        <v>BASE NIVEL 7</v>
      </c>
      <c r="G64" s="3" t="str">
        <f>'[1]30 de junio 19'!CW57</f>
        <v>BASE NIVEL 7</v>
      </c>
      <c r="H64" s="3" t="str">
        <f>'[1]30 de junio 19'!CU57</f>
        <v>BASE DIPUTADOS</v>
      </c>
      <c r="I64" s="3" t="str">
        <f>'[1]30 de junio 19'!CR57</f>
        <v>NADIR</v>
      </c>
      <c r="J64" s="3" t="str">
        <f>'[1]30 de junio 19'!CP57</f>
        <v>CALVA</v>
      </c>
      <c r="K64" s="3" t="str">
        <f>'[1]30 de junio 19'!CQ57</f>
        <v>BONILLA</v>
      </c>
      <c r="L64" s="3" t="str">
        <f>'[1]30 de junio 19'!CZ57</f>
        <v>Masculino</v>
      </c>
      <c r="M64" s="5">
        <f>'[1]30 de junio 19'!DA57*2</f>
        <v>19758.7</v>
      </c>
      <c r="N64" s="3" t="s">
        <v>227</v>
      </c>
      <c r="O64" s="5">
        <f>'[1]30 de junio 19'!DD57</f>
        <v>11527.08</v>
      </c>
      <c r="P64" s="3" t="s">
        <v>228</v>
      </c>
      <c r="Q64" s="3">
        <v>56</v>
      </c>
      <c r="R64" s="3">
        <v>56</v>
      </c>
      <c r="S64" s="3">
        <v>56</v>
      </c>
      <c r="T64" s="3">
        <v>56</v>
      </c>
      <c r="U64" s="3">
        <v>56</v>
      </c>
      <c r="V64" s="3">
        <v>56</v>
      </c>
      <c r="W64" s="3">
        <v>56</v>
      </c>
      <c r="X64" s="3">
        <v>56</v>
      </c>
      <c r="Y64" s="3">
        <v>56</v>
      </c>
      <c r="Z64" s="3">
        <v>56</v>
      </c>
      <c r="AA64" s="3">
        <v>56</v>
      </c>
      <c r="AB64" s="3">
        <v>56</v>
      </c>
      <c r="AC64" s="3">
        <v>56</v>
      </c>
      <c r="AD64" s="3" t="s">
        <v>229</v>
      </c>
      <c r="AE64" s="4">
        <v>43675</v>
      </c>
      <c r="AF64" s="4">
        <v>43675</v>
      </c>
    </row>
    <row r="65" spans="1:32" x14ac:dyDescent="0.25">
      <c r="A65" s="3">
        <v>2019</v>
      </c>
      <c r="B65" s="4">
        <v>43525</v>
      </c>
      <c r="C65" s="4">
        <v>43646</v>
      </c>
      <c r="D65" s="3"/>
      <c r="E65" s="3">
        <f>'[1]30 de junio 19'!CV58</f>
        <v>10</v>
      </c>
      <c r="F65" s="3" t="str">
        <f>'[1]30 de junio 19'!CW58</f>
        <v>BASE NIVEL 6</v>
      </c>
      <c r="G65" s="3" t="str">
        <f>'[1]30 de junio 19'!CW58</f>
        <v>BASE NIVEL 6</v>
      </c>
      <c r="H65" s="3" t="str">
        <f>'[1]30 de junio 19'!CU58</f>
        <v>MANTENIMIENTO</v>
      </c>
      <c r="I65" s="3" t="str">
        <f>'[1]30 de junio 19'!CR58</f>
        <v>JOAQUIN</v>
      </c>
      <c r="J65" s="3" t="str">
        <f>'[1]30 de junio 19'!CP58</f>
        <v>VERGARA</v>
      </c>
      <c r="K65" s="3" t="str">
        <f>'[1]30 de junio 19'!CQ58</f>
        <v>BARRIOS</v>
      </c>
      <c r="L65" s="3" t="str">
        <f>'[1]30 de junio 19'!CZ58</f>
        <v>Masculino</v>
      </c>
      <c r="M65" s="5">
        <f>'[1]30 de junio 19'!DA58*2</f>
        <v>16890.900000000001</v>
      </c>
      <c r="N65" s="3" t="s">
        <v>227</v>
      </c>
      <c r="O65" s="5">
        <f>'[1]30 de junio 19'!DD58</f>
        <v>8685.6800000000021</v>
      </c>
      <c r="P65" s="3" t="s">
        <v>228</v>
      </c>
      <c r="Q65" s="3">
        <v>57</v>
      </c>
      <c r="R65" s="3">
        <v>57</v>
      </c>
      <c r="S65" s="3">
        <v>57</v>
      </c>
      <c r="T65" s="3">
        <v>57</v>
      </c>
      <c r="U65" s="3">
        <v>57</v>
      </c>
      <c r="V65" s="3">
        <v>57</v>
      </c>
      <c r="W65" s="3">
        <v>57</v>
      </c>
      <c r="X65" s="3">
        <v>57</v>
      </c>
      <c r="Y65" s="3">
        <v>57</v>
      </c>
      <c r="Z65" s="3">
        <v>57</v>
      </c>
      <c r="AA65" s="3">
        <v>57</v>
      </c>
      <c r="AB65" s="3">
        <v>57</v>
      </c>
      <c r="AC65" s="3">
        <v>57</v>
      </c>
      <c r="AD65" s="3" t="s">
        <v>229</v>
      </c>
      <c r="AE65" s="4">
        <v>43675</v>
      </c>
      <c r="AF65" s="4">
        <v>43675</v>
      </c>
    </row>
    <row r="66" spans="1:32" x14ac:dyDescent="0.25">
      <c r="A66" s="3">
        <v>2019</v>
      </c>
      <c r="B66" s="4">
        <v>43525</v>
      </c>
      <c r="C66" s="4">
        <v>43646</v>
      </c>
      <c r="D66" s="3"/>
      <c r="E66" s="3">
        <f>'[1]30 de junio 19'!CV59</f>
        <v>8</v>
      </c>
      <c r="F66" s="3" t="str">
        <f>'[1]30 de junio 19'!CW59</f>
        <v>BASE NIVEL 8</v>
      </c>
      <c r="G66" s="3" t="str">
        <f>'[1]30 de junio 19'!CW59</f>
        <v>BASE NIVEL 8</v>
      </c>
      <c r="H66" s="3" t="str">
        <f>'[1]30 de junio 19'!CU59</f>
        <v>BASE DIPUTADOS</v>
      </c>
      <c r="I66" s="3" t="str">
        <f>'[1]30 de junio 19'!CR59</f>
        <v>MAGDALENA</v>
      </c>
      <c r="J66" s="3" t="str">
        <f>'[1]30 de junio 19'!CP59</f>
        <v>RAMIREZ</v>
      </c>
      <c r="K66" s="3" t="str">
        <f>'[1]30 de junio 19'!CQ59</f>
        <v>GARCIA</v>
      </c>
      <c r="L66" s="3" t="str">
        <f>'[1]30 de junio 19'!CZ59</f>
        <v>Femenino</v>
      </c>
      <c r="M66" s="5">
        <f>'[1]30 de junio 19'!DA59*2</f>
        <v>27000</v>
      </c>
      <c r="N66" s="3" t="s">
        <v>227</v>
      </c>
      <c r="O66" s="5">
        <f>'[1]30 de junio 19'!DD59</f>
        <v>16701.379999999997</v>
      </c>
      <c r="P66" s="3" t="s">
        <v>228</v>
      </c>
      <c r="Q66" s="3">
        <v>58</v>
      </c>
      <c r="R66" s="3">
        <v>58</v>
      </c>
      <c r="S66" s="3">
        <v>58</v>
      </c>
      <c r="T66" s="3">
        <v>58</v>
      </c>
      <c r="U66" s="3">
        <v>58</v>
      </c>
      <c r="V66" s="3">
        <v>58</v>
      </c>
      <c r="W66" s="3">
        <v>58</v>
      </c>
      <c r="X66" s="3">
        <v>58</v>
      </c>
      <c r="Y66" s="3">
        <v>58</v>
      </c>
      <c r="Z66" s="3">
        <v>58</v>
      </c>
      <c r="AA66" s="3">
        <v>58</v>
      </c>
      <c r="AB66" s="3">
        <v>58</v>
      </c>
      <c r="AC66" s="3">
        <v>58</v>
      </c>
      <c r="AD66" s="3" t="s">
        <v>229</v>
      </c>
      <c r="AE66" s="4">
        <v>43675</v>
      </c>
      <c r="AF66" s="4">
        <v>43675</v>
      </c>
    </row>
    <row r="67" spans="1:32" x14ac:dyDescent="0.25">
      <c r="A67" s="3">
        <v>2019</v>
      </c>
      <c r="B67" s="4">
        <v>43525</v>
      </c>
      <c r="C67" s="4">
        <v>43646</v>
      </c>
      <c r="D67" s="3"/>
      <c r="E67" s="3">
        <f>'[1]30 de junio 19'!CV60</f>
        <v>9</v>
      </c>
      <c r="F67" s="3" t="str">
        <f>'[1]30 de junio 19'!CW60</f>
        <v>BASE NIVEL 7</v>
      </c>
      <c r="G67" s="3" t="str">
        <f>'[1]30 de junio 19'!CW60</f>
        <v>BASE NIVEL 7</v>
      </c>
      <c r="H67" s="3" t="str">
        <f>'[1]30 de junio 19'!CU60</f>
        <v>COMISION DE FINANZAS Y FISCALIZACIÓN</v>
      </c>
      <c r="I67" s="3" t="str">
        <f>'[1]30 de junio 19'!CR60</f>
        <v>ARIANNA</v>
      </c>
      <c r="J67" s="3" t="str">
        <f>'[1]30 de junio 19'!CP60</f>
        <v>ZISTECATL</v>
      </c>
      <c r="K67" s="3" t="str">
        <f>'[1]30 de junio 19'!CQ60</f>
        <v>NAVA</v>
      </c>
      <c r="L67" s="3" t="str">
        <f>'[1]30 de junio 19'!CZ60</f>
        <v>Femenino</v>
      </c>
      <c r="M67" s="5">
        <f>'[1]30 de junio 19'!DA60*2</f>
        <v>16035.9</v>
      </c>
      <c r="N67" s="3" t="s">
        <v>227</v>
      </c>
      <c r="O67" s="5">
        <f>'[1]30 de junio 19'!DD60</f>
        <v>8806.5</v>
      </c>
      <c r="P67" s="3" t="s">
        <v>228</v>
      </c>
      <c r="Q67" s="3">
        <v>59</v>
      </c>
      <c r="R67" s="3">
        <v>59</v>
      </c>
      <c r="S67" s="3">
        <v>59</v>
      </c>
      <c r="T67" s="3">
        <v>59</v>
      </c>
      <c r="U67" s="3">
        <v>59</v>
      </c>
      <c r="V67" s="3">
        <v>59</v>
      </c>
      <c r="W67" s="3">
        <v>59</v>
      </c>
      <c r="X67" s="3">
        <v>59</v>
      </c>
      <c r="Y67" s="3">
        <v>59</v>
      </c>
      <c r="Z67" s="3">
        <v>59</v>
      </c>
      <c r="AA67" s="3">
        <v>59</v>
      </c>
      <c r="AB67" s="3">
        <v>59</v>
      </c>
      <c r="AC67" s="3">
        <v>59</v>
      </c>
      <c r="AD67" s="3" t="s">
        <v>229</v>
      </c>
      <c r="AE67" s="4">
        <v>43675</v>
      </c>
      <c r="AF67" s="4">
        <v>43675</v>
      </c>
    </row>
    <row r="68" spans="1:32" x14ac:dyDescent="0.25">
      <c r="A68" s="3">
        <v>2019</v>
      </c>
      <c r="B68" s="4">
        <v>43525</v>
      </c>
      <c r="C68" s="4">
        <v>43646</v>
      </c>
      <c r="D68" s="3"/>
      <c r="E68" s="3">
        <f>'[1]30 de junio 19'!CV61</f>
        <v>9</v>
      </c>
      <c r="F68" s="3" t="str">
        <f>'[1]30 de junio 19'!CW61</f>
        <v>BASE NIVEL 7</v>
      </c>
      <c r="G68" s="3" t="str">
        <f>'[1]30 de junio 19'!CW61</f>
        <v>BASE NIVEL 7</v>
      </c>
      <c r="H68" s="3" t="str">
        <f>'[1]30 de junio 19'!CU61</f>
        <v>SECRETARIA PARLAMENTARIA</v>
      </c>
      <c r="I68" s="3" t="str">
        <f>'[1]30 de junio 19'!CR61</f>
        <v>RENE</v>
      </c>
      <c r="J68" s="3" t="str">
        <f>'[1]30 de junio 19'!CP61</f>
        <v>NAZARIO</v>
      </c>
      <c r="K68" s="3" t="str">
        <f>'[1]30 de junio 19'!CQ61</f>
        <v>MUÑOZ</v>
      </c>
      <c r="L68" s="3" t="str">
        <f>'[1]30 de junio 19'!CZ61</f>
        <v>Masculino</v>
      </c>
      <c r="M68" s="5">
        <f>'[1]30 de junio 19'!DA61*2</f>
        <v>15991.92</v>
      </c>
      <c r="N68" s="3" t="s">
        <v>227</v>
      </c>
      <c r="O68" s="5">
        <f>'[1]30 de junio 19'!DD61</f>
        <v>12119.4</v>
      </c>
      <c r="P68" s="3" t="s">
        <v>228</v>
      </c>
      <c r="Q68" s="3">
        <v>60</v>
      </c>
      <c r="R68" s="3">
        <v>60</v>
      </c>
      <c r="S68" s="3">
        <v>60</v>
      </c>
      <c r="T68" s="3">
        <v>60</v>
      </c>
      <c r="U68" s="3">
        <v>60</v>
      </c>
      <c r="V68" s="3">
        <v>60</v>
      </c>
      <c r="W68" s="3">
        <v>60</v>
      </c>
      <c r="X68" s="3">
        <v>60</v>
      </c>
      <c r="Y68" s="3">
        <v>60</v>
      </c>
      <c r="Z68" s="3">
        <v>60</v>
      </c>
      <c r="AA68" s="3">
        <v>60</v>
      </c>
      <c r="AB68" s="3">
        <v>60</v>
      </c>
      <c r="AC68" s="3">
        <v>60</v>
      </c>
      <c r="AD68" s="3" t="s">
        <v>229</v>
      </c>
      <c r="AE68" s="4">
        <v>43675</v>
      </c>
      <c r="AF68" s="4">
        <v>43675</v>
      </c>
    </row>
    <row r="69" spans="1:32" x14ac:dyDescent="0.25">
      <c r="A69" s="3">
        <v>2019</v>
      </c>
      <c r="B69" s="4">
        <v>43525</v>
      </c>
      <c r="C69" s="4">
        <v>43646</v>
      </c>
      <c r="D69" s="3"/>
      <c r="E69" s="3">
        <f>'[1]30 de junio 19'!CV62</f>
        <v>9</v>
      </c>
      <c r="F69" s="3" t="str">
        <f>'[1]30 de junio 19'!CW62</f>
        <v>BASE NIVEL 7</v>
      </c>
      <c r="G69" s="3" t="str">
        <f>'[1]30 de junio 19'!CW62</f>
        <v>BASE NIVEL 7</v>
      </c>
      <c r="H69" s="3" t="str">
        <f>'[1]30 de junio 19'!CU62</f>
        <v>BASE DIPUTADOS</v>
      </c>
      <c r="I69" s="3" t="str">
        <f>'[1]30 de junio 19'!CR62</f>
        <v>CLAUDIA</v>
      </c>
      <c r="J69" s="3" t="str">
        <f>'[1]30 de junio 19'!CP62</f>
        <v>SALDAÑA</v>
      </c>
      <c r="K69" s="3" t="str">
        <f>'[1]30 de junio 19'!CQ62</f>
        <v>MENDOZA</v>
      </c>
      <c r="L69" s="3" t="str">
        <f>'[1]30 de junio 19'!CZ62</f>
        <v>Femenino</v>
      </c>
      <c r="M69" s="5">
        <f>'[1]30 de junio 19'!DA62*2</f>
        <v>17873.14</v>
      </c>
      <c r="N69" s="3" t="s">
        <v>227</v>
      </c>
      <c r="O69" s="5">
        <f>'[1]30 de junio 19'!DD62</f>
        <v>7405.66</v>
      </c>
      <c r="P69" s="3" t="s">
        <v>228</v>
      </c>
      <c r="Q69" s="3">
        <v>61</v>
      </c>
      <c r="R69" s="3">
        <v>61</v>
      </c>
      <c r="S69" s="3">
        <v>61</v>
      </c>
      <c r="T69" s="3">
        <v>61</v>
      </c>
      <c r="U69" s="3">
        <v>61</v>
      </c>
      <c r="V69" s="3">
        <v>61</v>
      </c>
      <c r="W69" s="3">
        <v>61</v>
      </c>
      <c r="X69" s="3">
        <v>61</v>
      </c>
      <c r="Y69" s="3">
        <v>61</v>
      </c>
      <c r="Z69" s="3">
        <v>61</v>
      </c>
      <c r="AA69" s="3">
        <v>61</v>
      </c>
      <c r="AB69" s="3">
        <v>61</v>
      </c>
      <c r="AC69" s="3">
        <v>61</v>
      </c>
      <c r="AD69" s="3" t="s">
        <v>229</v>
      </c>
      <c r="AE69" s="4">
        <v>43675</v>
      </c>
      <c r="AF69" s="4">
        <v>43675</v>
      </c>
    </row>
    <row r="70" spans="1:32" x14ac:dyDescent="0.25">
      <c r="A70" s="3">
        <v>2019</v>
      </c>
      <c r="B70" s="4">
        <v>43525</v>
      </c>
      <c r="C70" s="4">
        <v>43646</v>
      </c>
      <c r="D70" s="3"/>
      <c r="E70" s="3">
        <f>'[1]30 de junio 19'!CV63</f>
        <v>9</v>
      </c>
      <c r="F70" s="3" t="str">
        <f>'[1]30 de junio 19'!CW63</f>
        <v>BASE NIVEL 7</v>
      </c>
      <c r="G70" s="3" t="str">
        <f>'[1]30 de junio 19'!CW63</f>
        <v>BASE NIVEL 7</v>
      </c>
      <c r="H70" s="3" t="str">
        <f>'[1]30 de junio 19'!CU63</f>
        <v>BASE DIPUTADOS</v>
      </c>
      <c r="I70" s="3" t="str">
        <f>'[1]30 de junio 19'!CR63</f>
        <v>ALEJANDRA</v>
      </c>
      <c r="J70" s="3" t="str">
        <f>'[1]30 de junio 19'!CP63</f>
        <v>REYES</v>
      </c>
      <c r="K70" s="3" t="str">
        <f>'[1]30 de junio 19'!CQ63</f>
        <v>SANCHEZ</v>
      </c>
      <c r="L70" s="3" t="str">
        <f>'[1]30 de junio 19'!CZ63</f>
        <v>Femenino</v>
      </c>
      <c r="M70" s="5">
        <f>'[1]30 de junio 19'!DA63*2</f>
        <v>19391.919999999998</v>
      </c>
      <c r="N70" s="3" t="s">
        <v>227</v>
      </c>
      <c r="O70" s="5">
        <f>'[1]30 de junio 19'!DD63</f>
        <v>2321.119999999999</v>
      </c>
      <c r="P70" s="3" t="s">
        <v>228</v>
      </c>
      <c r="Q70" s="3">
        <v>62</v>
      </c>
      <c r="R70" s="3">
        <v>62</v>
      </c>
      <c r="S70" s="3">
        <v>62</v>
      </c>
      <c r="T70" s="3">
        <v>62</v>
      </c>
      <c r="U70" s="3">
        <v>62</v>
      </c>
      <c r="V70" s="3">
        <v>62</v>
      </c>
      <c r="W70" s="3">
        <v>62</v>
      </c>
      <c r="X70" s="3">
        <v>62</v>
      </c>
      <c r="Y70" s="3">
        <v>62</v>
      </c>
      <c r="Z70" s="3">
        <v>62</v>
      </c>
      <c r="AA70" s="3">
        <v>62</v>
      </c>
      <c r="AB70" s="3">
        <v>62</v>
      </c>
      <c r="AC70" s="3">
        <v>62</v>
      </c>
      <c r="AD70" s="3" t="s">
        <v>229</v>
      </c>
      <c r="AE70" s="4">
        <v>43675</v>
      </c>
      <c r="AF70" s="4">
        <v>43675</v>
      </c>
    </row>
    <row r="71" spans="1:32" x14ac:dyDescent="0.25">
      <c r="A71" s="3">
        <v>2019</v>
      </c>
      <c r="B71" s="4">
        <v>43525</v>
      </c>
      <c r="C71" s="4">
        <v>43646</v>
      </c>
      <c r="D71" s="3"/>
      <c r="E71" s="3">
        <f>'[1]30 de junio 19'!CV64</f>
        <v>9</v>
      </c>
      <c r="F71" s="3" t="str">
        <f>'[1]30 de junio 19'!CW64</f>
        <v>BASE NIVEL 7</v>
      </c>
      <c r="G71" s="3" t="str">
        <f>'[1]30 de junio 19'!CW64</f>
        <v>BASE NIVEL 7</v>
      </c>
      <c r="H71" s="3" t="str">
        <f>'[1]30 de junio 19'!CU64</f>
        <v>PROVEEDURIA</v>
      </c>
      <c r="I71" s="3" t="str">
        <f>'[1]30 de junio 19'!CR64</f>
        <v>LAURA</v>
      </c>
      <c r="J71" s="3" t="str">
        <f>'[1]30 de junio 19'!CP64</f>
        <v>ROMERO</v>
      </c>
      <c r="K71" s="3" t="str">
        <f>'[1]30 de junio 19'!CQ64</f>
        <v>ZAMORA</v>
      </c>
      <c r="L71" s="3" t="str">
        <f>'[1]30 de junio 19'!CZ64</f>
        <v>Femenino</v>
      </c>
      <c r="M71" s="5">
        <f>'[1]30 de junio 19'!DA64*2</f>
        <v>15991.92</v>
      </c>
      <c r="N71" s="3" t="s">
        <v>227</v>
      </c>
      <c r="O71" s="5">
        <f>'[1]30 de junio 19'!DD64</f>
        <v>6295.76</v>
      </c>
      <c r="P71" s="3" t="s">
        <v>228</v>
      </c>
      <c r="Q71" s="3">
        <v>63</v>
      </c>
      <c r="R71" s="3">
        <v>63</v>
      </c>
      <c r="S71" s="3">
        <v>63</v>
      </c>
      <c r="T71" s="3">
        <v>63</v>
      </c>
      <c r="U71" s="3">
        <v>63</v>
      </c>
      <c r="V71" s="3">
        <v>63</v>
      </c>
      <c r="W71" s="3">
        <v>63</v>
      </c>
      <c r="X71" s="3">
        <v>63</v>
      </c>
      <c r="Y71" s="3">
        <v>63</v>
      </c>
      <c r="Z71" s="3">
        <v>63</v>
      </c>
      <c r="AA71" s="3">
        <v>63</v>
      </c>
      <c r="AB71" s="3">
        <v>63</v>
      </c>
      <c r="AC71" s="3">
        <v>63</v>
      </c>
      <c r="AD71" s="3" t="s">
        <v>229</v>
      </c>
      <c r="AE71" s="4">
        <v>43675</v>
      </c>
      <c r="AF71" s="4">
        <v>43675</v>
      </c>
    </row>
    <row r="72" spans="1:32" x14ac:dyDescent="0.25">
      <c r="A72" s="3">
        <v>2019</v>
      </c>
      <c r="B72" s="4">
        <v>43525</v>
      </c>
      <c r="C72" s="4">
        <v>43646</v>
      </c>
      <c r="D72" s="3"/>
      <c r="E72" s="3">
        <f>'[1]30 de junio 19'!CV65</f>
        <v>9</v>
      </c>
      <c r="F72" s="3" t="str">
        <f>'[1]30 de junio 19'!CW65</f>
        <v>BASE NIVEL 7</v>
      </c>
      <c r="G72" s="3" t="str">
        <f>'[1]30 de junio 19'!CW65</f>
        <v>BASE NIVEL 7</v>
      </c>
      <c r="H72" s="3" t="str">
        <f>'[1]30 de junio 19'!CU65</f>
        <v>RECURSOS FINANCIEROS</v>
      </c>
      <c r="I72" s="3" t="str">
        <f>'[1]30 de junio 19'!CR65</f>
        <v>JAIME</v>
      </c>
      <c r="J72" s="3" t="str">
        <f>'[1]30 de junio 19'!CP65</f>
        <v>RUGERIO</v>
      </c>
      <c r="K72" s="3" t="str">
        <f>'[1]30 de junio 19'!CQ65</f>
        <v>ATRIANO</v>
      </c>
      <c r="L72" s="3" t="str">
        <f>'[1]30 de junio 19'!CZ65</f>
        <v>Masculino</v>
      </c>
      <c r="M72" s="5">
        <f>'[1]30 de junio 19'!DA65*2</f>
        <v>26680.959999999999</v>
      </c>
      <c r="N72" s="3" t="s">
        <v>227</v>
      </c>
      <c r="O72" s="5">
        <f>'[1]30 de junio 19'!DD65</f>
        <v>19291.82</v>
      </c>
      <c r="P72" s="3" t="s">
        <v>228</v>
      </c>
      <c r="Q72" s="3">
        <v>64</v>
      </c>
      <c r="R72" s="3">
        <v>64</v>
      </c>
      <c r="S72" s="3">
        <v>64</v>
      </c>
      <c r="T72" s="3">
        <v>64</v>
      </c>
      <c r="U72" s="3">
        <v>64</v>
      </c>
      <c r="V72" s="3">
        <v>64</v>
      </c>
      <c r="W72" s="3">
        <v>64</v>
      </c>
      <c r="X72" s="3">
        <v>64</v>
      </c>
      <c r="Y72" s="3">
        <v>64</v>
      </c>
      <c r="Z72" s="3">
        <v>64</v>
      </c>
      <c r="AA72" s="3">
        <v>64</v>
      </c>
      <c r="AB72" s="3">
        <v>64</v>
      </c>
      <c r="AC72" s="3">
        <v>64</v>
      </c>
      <c r="AD72" s="3" t="s">
        <v>229</v>
      </c>
      <c r="AE72" s="4">
        <v>43675</v>
      </c>
      <c r="AF72" s="4">
        <v>43675</v>
      </c>
    </row>
    <row r="73" spans="1:32" x14ac:dyDescent="0.25">
      <c r="A73" s="3">
        <v>2019</v>
      </c>
      <c r="B73" s="4">
        <v>43525</v>
      </c>
      <c r="C73" s="4">
        <v>43646</v>
      </c>
      <c r="D73" s="3"/>
      <c r="E73" s="3">
        <f>'[1]30 de junio 19'!CV66</f>
        <v>9</v>
      </c>
      <c r="F73" s="3" t="str">
        <f>'[1]30 de junio 19'!CW66</f>
        <v>BASE NIVEL 7</v>
      </c>
      <c r="G73" s="3" t="str">
        <f>'[1]30 de junio 19'!CW66</f>
        <v>BASE NIVEL 7</v>
      </c>
      <c r="H73" s="3" t="str">
        <f>'[1]30 de junio 19'!CU66</f>
        <v>BASE DIPUTADOS</v>
      </c>
      <c r="I73" s="3" t="str">
        <f>'[1]30 de junio 19'!CR66</f>
        <v>LIDIA</v>
      </c>
      <c r="J73" s="3" t="str">
        <f>'[1]30 de junio 19'!CP66</f>
        <v>GARCIA</v>
      </c>
      <c r="K73" s="3" t="str">
        <f>'[1]30 de junio 19'!CQ66</f>
        <v>RAMOS</v>
      </c>
      <c r="L73" s="3" t="str">
        <f>'[1]30 de junio 19'!CZ66</f>
        <v>Femenino</v>
      </c>
      <c r="M73" s="5">
        <f>'[1]30 de junio 19'!DA66*2</f>
        <v>17967.98</v>
      </c>
      <c r="N73" s="3" t="s">
        <v>227</v>
      </c>
      <c r="O73" s="5">
        <f>'[1]30 de junio 19'!DD66</f>
        <v>11446.58</v>
      </c>
      <c r="P73" s="3" t="s">
        <v>228</v>
      </c>
      <c r="Q73" s="3">
        <v>65</v>
      </c>
      <c r="R73" s="3">
        <v>65</v>
      </c>
      <c r="S73" s="3">
        <v>65</v>
      </c>
      <c r="T73" s="3">
        <v>65</v>
      </c>
      <c r="U73" s="3">
        <v>65</v>
      </c>
      <c r="V73" s="3">
        <v>65</v>
      </c>
      <c r="W73" s="3">
        <v>65</v>
      </c>
      <c r="X73" s="3">
        <v>65</v>
      </c>
      <c r="Y73" s="3">
        <v>65</v>
      </c>
      <c r="Z73" s="3">
        <v>65</v>
      </c>
      <c r="AA73" s="3">
        <v>65</v>
      </c>
      <c r="AB73" s="3">
        <v>65</v>
      </c>
      <c r="AC73" s="3">
        <v>65</v>
      </c>
      <c r="AD73" s="3" t="s">
        <v>229</v>
      </c>
      <c r="AE73" s="4">
        <v>43675</v>
      </c>
      <c r="AF73" s="4">
        <v>43675</v>
      </c>
    </row>
    <row r="74" spans="1:32" x14ac:dyDescent="0.25">
      <c r="A74" s="3">
        <v>2019</v>
      </c>
      <c r="B74" s="4">
        <v>43525</v>
      </c>
      <c r="C74" s="4">
        <v>43646</v>
      </c>
      <c r="D74" s="3"/>
      <c r="E74" s="3">
        <f>'[1]30 de junio 19'!CV67</f>
        <v>9</v>
      </c>
      <c r="F74" s="3" t="str">
        <f>'[1]30 de junio 19'!CW67</f>
        <v>BASE NIVEL 7</v>
      </c>
      <c r="G74" s="3" t="str">
        <f>'[1]30 de junio 19'!CW67</f>
        <v>BASE NIVEL 7</v>
      </c>
      <c r="H74" s="3" t="str">
        <f>'[1]30 de junio 19'!CU67</f>
        <v>COMISION DE FINANZAS Y FISCALIZACIÓN</v>
      </c>
      <c r="I74" s="3" t="str">
        <f>'[1]30 de junio 19'!CR67</f>
        <v>ANA MARIA</v>
      </c>
      <c r="J74" s="3" t="str">
        <f>'[1]30 de junio 19'!CP67</f>
        <v>GARCIA</v>
      </c>
      <c r="K74" s="3" t="str">
        <f>'[1]30 de junio 19'!CQ67</f>
        <v>RAMOS</v>
      </c>
      <c r="L74" s="3" t="str">
        <f>'[1]30 de junio 19'!CZ67</f>
        <v>Femenino</v>
      </c>
      <c r="M74" s="5">
        <f>'[1]30 de junio 19'!DA67*2</f>
        <v>15967.98</v>
      </c>
      <c r="N74" s="3" t="s">
        <v>227</v>
      </c>
      <c r="O74" s="5">
        <f>'[1]30 de junio 19'!DD67</f>
        <v>9032.7000000000007</v>
      </c>
      <c r="P74" s="3" t="s">
        <v>228</v>
      </c>
      <c r="Q74" s="3">
        <v>66</v>
      </c>
      <c r="R74" s="3">
        <v>66</v>
      </c>
      <c r="S74" s="3">
        <v>66</v>
      </c>
      <c r="T74" s="3">
        <v>66</v>
      </c>
      <c r="U74" s="3">
        <v>66</v>
      </c>
      <c r="V74" s="3">
        <v>66</v>
      </c>
      <c r="W74" s="3">
        <v>66</v>
      </c>
      <c r="X74" s="3">
        <v>66</v>
      </c>
      <c r="Y74" s="3">
        <v>66</v>
      </c>
      <c r="Z74" s="3">
        <v>66</v>
      </c>
      <c r="AA74" s="3">
        <v>66</v>
      </c>
      <c r="AB74" s="3">
        <v>66</v>
      </c>
      <c r="AC74" s="3">
        <v>66</v>
      </c>
      <c r="AD74" s="3" t="s">
        <v>229</v>
      </c>
      <c r="AE74" s="4">
        <v>43675</v>
      </c>
      <c r="AF74" s="4">
        <v>43675</v>
      </c>
    </row>
    <row r="75" spans="1:32" x14ac:dyDescent="0.25">
      <c r="A75" s="3">
        <v>2019</v>
      </c>
      <c r="B75" s="4">
        <v>43525</v>
      </c>
      <c r="C75" s="4">
        <v>43646</v>
      </c>
      <c r="D75" s="3"/>
      <c r="E75" s="3">
        <f>'[1]30 de junio 19'!CV68</f>
        <v>9</v>
      </c>
      <c r="F75" s="3" t="str">
        <f>'[1]30 de junio 19'!CW68</f>
        <v>BASE NIVEL 7</v>
      </c>
      <c r="G75" s="3" t="str">
        <f>'[1]30 de junio 19'!CW68</f>
        <v>BASE NIVEL 7</v>
      </c>
      <c r="H75" s="3" t="str">
        <f>'[1]30 de junio 19'!CU68</f>
        <v>RECURSOS MATERIALES</v>
      </c>
      <c r="I75" s="3" t="str">
        <f>'[1]30 de junio 19'!CR68</f>
        <v>SERGIO EDUARDO</v>
      </c>
      <c r="J75" s="3" t="str">
        <f>'[1]30 de junio 19'!CP68</f>
        <v>ZAVALZA</v>
      </c>
      <c r="K75" s="3" t="str">
        <f>'[1]30 de junio 19'!CQ68</f>
        <v>FAJARDO</v>
      </c>
      <c r="L75" s="3" t="str">
        <f>'[1]30 de junio 19'!CZ68</f>
        <v>Masculino</v>
      </c>
      <c r="M75" s="5">
        <f>'[1]30 de junio 19'!DA68*2</f>
        <v>19060.099999999999</v>
      </c>
      <c r="N75" s="3" t="s">
        <v>227</v>
      </c>
      <c r="O75" s="5">
        <f>'[1]30 de junio 19'!DD68</f>
        <v>10373.019999999999</v>
      </c>
      <c r="P75" s="3" t="s">
        <v>228</v>
      </c>
      <c r="Q75" s="3">
        <v>67</v>
      </c>
      <c r="R75" s="3">
        <v>67</v>
      </c>
      <c r="S75" s="3">
        <v>67</v>
      </c>
      <c r="T75" s="3">
        <v>67</v>
      </c>
      <c r="U75" s="3">
        <v>67</v>
      </c>
      <c r="V75" s="3">
        <v>67</v>
      </c>
      <c r="W75" s="3">
        <v>67</v>
      </c>
      <c r="X75" s="3">
        <v>67</v>
      </c>
      <c r="Y75" s="3">
        <v>67</v>
      </c>
      <c r="Z75" s="3">
        <v>67</v>
      </c>
      <c r="AA75" s="3">
        <v>67</v>
      </c>
      <c r="AB75" s="3">
        <v>67</v>
      </c>
      <c r="AC75" s="3">
        <v>67</v>
      </c>
      <c r="AD75" s="3" t="s">
        <v>229</v>
      </c>
      <c r="AE75" s="4">
        <v>43675</v>
      </c>
      <c r="AF75" s="4">
        <v>43675</v>
      </c>
    </row>
    <row r="76" spans="1:32" x14ac:dyDescent="0.25">
      <c r="A76" s="3">
        <v>2019</v>
      </c>
      <c r="B76" s="4">
        <v>43525</v>
      </c>
      <c r="C76" s="4">
        <v>43646</v>
      </c>
      <c r="D76" s="3"/>
      <c r="E76" s="3">
        <f>'[1]30 de junio 19'!CV69</f>
        <v>9</v>
      </c>
      <c r="F76" s="3" t="str">
        <f>'[1]30 de junio 19'!CW69</f>
        <v>BASE NIVEL 7</v>
      </c>
      <c r="G76" s="3" t="str">
        <f>'[1]30 de junio 19'!CW69</f>
        <v>BASE NIVEL 7</v>
      </c>
      <c r="H76" s="3" t="str">
        <f>'[1]30 de junio 19'!CU69</f>
        <v>BASE DIPUTADOS</v>
      </c>
      <c r="I76" s="3" t="str">
        <f>'[1]30 de junio 19'!CR69</f>
        <v>PABLO</v>
      </c>
      <c r="J76" s="3" t="str">
        <f>'[1]30 de junio 19'!CP69</f>
        <v>MENDOZA</v>
      </c>
      <c r="K76" s="3" t="str">
        <f>'[1]30 de junio 19'!CQ69</f>
        <v>ARMENTA</v>
      </c>
      <c r="L76" s="3" t="str">
        <f>'[1]30 de junio 19'!CZ69</f>
        <v>Masculino</v>
      </c>
      <c r="M76" s="5">
        <f>'[1]30 de junio 19'!DA69*2</f>
        <v>15967.94</v>
      </c>
      <c r="N76" s="3" t="s">
        <v>227</v>
      </c>
      <c r="O76" s="5">
        <f>'[1]30 de junio 19'!DD69</f>
        <v>8256.380000000001</v>
      </c>
      <c r="P76" s="3" t="s">
        <v>228</v>
      </c>
      <c r="Q76" s="3">
        <v>68</v>
      </c>
      <c r="R76" s="3">
        <v>68</v>
      </c>
      <c r="S76" s="3">
        <v>68</v>
      </c>
      <c r="T76" s="3">
        <v>68</v>
      </c>
      <c r="U76" s="3">
        <v>68</v>
      </c>
      <c r="V76" s="3">
        <v>68</v>
      </c>
      <c r="W76" s="3">
        <v>68</v>
      </c>
      <c r="X76" s="3">
        <v>68</v>
      </c>
      <c r="Y76" s="3">
        <v>68</v>
      </c>
      <c r="Z76" s="3">
        <v>68</v>
      </c>
      <c r="AA76" s="3">
        <v>68</v>
      </c>
      <c r="AB76" s="3">
        <v>68</v>
      </c>
      <c r="AC76" s="3">
        <v>68</v>
      </c>
      <c r="AD76" s="3" t="s">
        <v>229</v>
      </c>
      <c r="AE76" s="4">
        <v>43675</v>
      </c>
      <c r="AF76" s="4">
        <v>43675</v>
      </c>
    </row>
    <row r="77" spans="1:32" x14ac:dyDescent="0.25">
      <c r="A77" s="3">
        <v>2019</v>
      </c>
      <c r="B77" s="4">
        <v>43525</v>
      </c>
      <c r="C77" s="4">
        <v>43646</v>
      </c>
      <c r="D77" s="3"/>
      <c r="E77" s="3">
        <f>'[1]30 de junio 19'!CV70</f>
        <v>9</v>
      </c>
      <c r="F77" s="3" t="str">
        <f>'[1]30 de junio 19'!CW70</f>
        <v>BASE NIVEL 7</v>
      </c>
      <c r="G77" s="3" t="str">
        <f>'[1]30 de junio 19'!CW70</f>
        <v>BASE NIVEL 7</v>
      </c>
      <c r="H77" s="3" t="str">
        <f>'[1]30 de junio 19'!CU70</f>
        <v>INSTITUTO DE ESTUDIOS LEGISLATIVOS</v>
      </c>
      <c r="I77" s="3" t="str">
        <f>'[1]30 de junio 19'!CR70</f>
        <v>ERNESTO</v>
      </c>
      <c r="J77" s="3" t="str">
        <f>'[1]30 de junio 19'!CP70</f>
        <v>CUELLAR</v>
      </c>
      <c r="K77" s="3" t="str">
        <f>'[1]30 de junio 19'!CQ70</f>
        <v>MENESES</v>
      </c>
      <c r="L77" s="3" t="str">
        <f>'[1]30 de junio 19'!CZ70</f>
        <v>Masculino</v>
      </c>
      <c r="M77" s="5">
        <f>'[1]30 de junio 19'!DA70*2</f>
        <v>15967.98</v>
      </c>
      <c r="N77" s="3" t="s">
        <v>227</v>
      </c>
      <c r="O77" s="5">
        <f>'[1]30 de junio 19'!DD70</f>
        <v>5698.9399999999987</v>
      </c>
      <c r="P77" s="3" t="s">
        <v>228</v>
      </c>
      <c r="Q77" s="3">
        <v>69</v>
      </c>
      <c r="R77" s="3">
        <v>69</v>
      </c>
      <c r="S77" s="3">
        <v>69</v>
      </c>
      <c r="T77" s="3">
        <v>69</v>
      </c>
      <c r="U77" s="3">
        <v>69</v>
      </c>
      <c r="V77" s="3">
        <v>69</v>
      </c>
      <c r="W77" s="3">
        <v>69</v>
      </c>
      <c r="X77" s="3">
        <v>69</v>
      </c>
      <c r="Y77" s="3">
        <v>69</v>
      </c>
      <c r="Z77" s="3">
        <v>69</v>
      </c>
      <c r="AA77" s="3">
        <v>69</v>
      </c>
      <c r="AB77" s="3">
        <v>69</v>
      </c>
      <c r="AC77" s="3">
        <v>69</v>
      </c>
      <c r="AD77" s="3" t="s">
        <v>229</v>
      </c>
      <c r="AE77" s="4">
        <v>43675</v>
      </c>
      <c r="AF77" s="4">
        <v>43675</v>
      </c>
    </row>
    <row r="78" spans="1:32" x14ac:dyDescent="0.25">
      <c r="A78" s="3">
        <v>2019</v>
      </c>
      <c r="B78" s="4">
        <v>43525</v>
      </c>
      <c r="C78" s="4">
        <v>43646</v>
      </c>
      <c r="D78" s="3"/>
      <c r="E78" s="3">
        <f>'[1]30 de junio 19'!CV71</f>
        <v>9</v>
      </c>
      <c r="F78" s="3" t="str">
        <f>'[1]30 de junio 19'!CW71</f>
        <v>BASE NIVEL 7</v>
      </c>
      <c r="G78" s="3" t="str">
        <f>'[1]30 de junio 19'!CW71</f>
        <v>BASE NIVEL 7</v>
      </c>
      <c r="H78" s="3" t="str">
        <f>'[1]30 de junio 19'!CU71</f>
        <v>SERVICIOS GENERALES</v>
      </c>
      <c r="I78" s="3" t="str">
        <f>'[1]30 de junio 19'!CR71</f>
        <v>SILVANO</v>
      </c>
      <c r="J78" s="3" t="str">
        <f>'[1]30 de junio 19'!CP71</f>
        <v>MENESES</v>
      </c>
      <c r="K78" s="3" t="str">
        <f>'[1]30 de junio 19'!CQ71</f>
        <v>TEXIS</v>
      </c>
      <c r="L78" s="3" t="str">
        <f>'[1]30 de junio 19'!CZ71</f>
        <v>Masculino</v>
      </c>
      <c r="M78" s="5">
        <f>'[1]30 de junio 19'!DA71*2</f>
        <v>16567.98</v>
      </c>
      <c r="N78" s="3" t="s">
        <v>227</v>
      </c>
      <c r="O78" s="5">
        <f>'[1]30 de junio 19'!DD71</f>
        <v>12572.42</v>
      </c>
      <c r="P78" s="3" t="s">
        <v>228</v>
      </c>
      <c r="Q78" s="3">
        <v>70</v>
      </c>
      <c r="R78" s="3">
        <v>70</v>
      </c>
      <c r="S78" s="3">
        <v>70</v>
      </c>
      <c r="T78" s="3">
        <v>70</v>
      </c>
      <c r="U78" s="3">
        <v>70</v>
      </c>
      <c r="V78" s="3">
        <v>70</v>
      </c>
      <c r="W78" s="3">
        <v>70</v>
      </c>
      <c r="X78" s="3">
        <v>70</v>
      </c>
      <c r="Y78" s="3">
        <v>70</v>
      </c>
      <c r="Z78" s="3">
        <v>70</v>
      </c>
      <c r="AA78" s="3">
        <v>70</v>
      </c>
      <c r="AB78" s="3">
        <v>70</v>
      </c>
      <c r="AC78" s="3">
        <v>70</v>
      </c>
      <c r="AD78" s="3" t="s">
        <v>229</v>
      </c>
      <c r="AE78" s="4">
        <v>43675</v>
      </c>
      <c r="AF78" s="4">
        <v>43675</v>
      </c>
    </row>
    <row r="79" spans="1:32" x14ac:dyDescent="0.25">
      <c r="A79" s="3">
        <v>2019</v>
      </c>
      <c r="B79" s="4">
        <v>43525</v>
      </c>
      <c r="C79" s="4">
        <v>43646</v>
      </c>
      <c r="D79" s="3"/>
      <c r="E79" s="3">
        <f>'[1]30 de junio 19'!CV72</f>
        <v>9</v>
      </c>
      <c r="F79" s="3" t="str">
        <f>'[1]30 de junio 19'!CW72</f>
        <v>BASE NIVEL 7</v>
      </c>
      <c r="G79" s="3" t="str">
        <f>'[1]30 de junio 19'!CW72</f>
        <v>BASE NIVEL 7</v>
      </c>
      <c r="H79" s="3" t="str">
        <f>'[1]30 de junio 19'!CU72</f>
        <v>BASE DIPUTADOS</v>
      </c>
      <c r="I79" s="3" t="str">
        <f>'[1]30 de junio 19'!CR72</f>
        <v>FRANCISCO JAVIER</v>
      </c>
      <c r="J79" s="3" t="str">
        <f>'[1]30 de junio 19'!CP72</f>
        <v>LOPEZ</v>
      </c>
      <c r="K79" s="3" t="str">
        <f>'[1]30 de junio 19'!CQ72</f>
        <v>HERNANDEZ</v>
      </c>
      <c r="L79" s="3" t="str">
        <f>'[1]30 de junio 19'!CZ72</f>
        <v>Masculino</v>
      </c>
      <c r="M79" s="5">
        <f>'[1]30 de junio 19'!DA72*2</f>
        <v>15967.94</v>
      </c>
      <c r="N79" s="3" t="s">
        <v>227</v>
      </c>
      <c r="O79" s="5">
        <f>'[1]30 de junio 19'!DD72</f>
        <v>12100.54</v>
      </c>
      <c r="P79" s="3" t="s">
        <v>228</v>
      </c>
      <c r="Q79" s="3">
        <v>71</v>
      </c>
      <c r="R79" s="3">
        <v>71</v>
      </c>
      <c r="S79" s="3">
        <v>71</v>
      </c>
      <c r="T79" s="3">
        <v>71</v>
      </c>
      <c r="U79" s="3">
        <v>71</v>
      </c>
      <c r="V79" s="3">
        <v>71</v>
      </c>
      <c r="W79" s="3">
        <v>71</v>
      </c>
      <c r="X79" s="3">
        <v>71</v>
      </c>
      <c r="Y79" s="3">
        <v>71</v>
      </c>
      <c r="Z79" s="3">
        <v>71</v>
      </c>
      <c r="AA79" s="3">
        <v>71</v>
      </c>
      <c r="AB79" s="3">
        <v>71</v>
      </c>
      <c r="AC79" s="3">
        <v>71</v>
      </c>
      <c r="AD79" s="3" t="s">
        <v>229</v>
      </c>
      <c r="AE79" s="4">
        <v>43675</v>
      </c>
      <c r="AF79" s="4">
        <v>43675</v>
      </c>
    </row>
    <row r="80" spans="1:32" x14ac:dyDescent="0.25">
      <c r="A80" s="3">
        <v>2019</v>
      </c>
      <c r="B80" s="4">
        <v>43525</v>
      </c>
      <c r="C80" s="4">
        <v>43646</v>
      </c>
      <c r="D80" s="3"/>
      <c r="E80" s="3">
        <f>'[1]30 de junio 19'!CV73</f>
        <v>9</v>
      </c>
      <c r="F80" s="3" t="str">
        <f>'[1]30 de junio 19'!CW73</f>
        <v>BASE NIVEL 7</v>
      </c>
      <c r="G80" s="3" t="str">
        <f>'[1]30 de junio 19'!CW73</f>
        <v>BASE NIVEL 7</v>
      </c>
      <c r="H80" s="3" t="str">
        <f>'[1]30 de junio 19'!CU73</f>
        <v>DIRECCION JURIDICA</v>
      </c>
      <c r="I80" s="3" t="str">
        <f>'[1]30 de junio 19'!CR73</f>
        <v>LOURDES</v>
      </c>
      <c r="J80" s="3" t="str">
        <f>'[1]30 de junio 19'!CP73</f>
        <v>MENDEZ</v>
      </c>
      <c r="K80" s="3" t="str">
        <f>'[1]30 de junio 19'!CQ73</f>
        <v>ZAHUANTITLA</v>
      </c>
      <c r="L80" s="3" t="str">
        <f>'[1]30 de junio 19'!CZ73</f>
        <v>Femenino</v>
      </c>
      <c r="M80" s="5">
        <f>'[1]30 de junio 19'!DA73*2</f>
        <v>18820.64</v>
      </c>
      <c r="N80" s="3" t="s">
        <v>227</v>
      </c>
      <c r="O80" s="5">
        <f>'[1]30 de junio 19'!DD73</f>
        <v>14343.9</v>
      </c>
      <c r="P80" s="3" t="s">
        <v>228</v>
      </c>
      <c r="Q80" s="3">
        <v>72</v>
      </c>
      <c r="R80" s="3">
        <v>72</v>
      </c>
      <c r="S80" s="3">
        <v>72</v>
      </c>
      <c r="T80" s="3">
        <v>72</v>
      </c>
      <c r="U80" s="3">
        <v>72</v>
      </c>
      <c r="V80" s="3">
        <v>72</v>
      </c>
      <c r="W80" s="3">
        <v>72</v>
      </c>
      <c r="X80" s="3">
        <v>72</v>
      </c>
      <c r="Y80" s="3">
        <v>72</v>
      </c>
      <c r="Z80" s="3">
        <v>72</v>
      </c>
      <c r="AA80" s="3">
        <v>72</v>
      </c>
      <c r="AB80" s="3">
        <v>72</v>
      </c>
      <c r="AC80" s="3">
        <v>72</v>
      </c>
      <c r="AD80" s="3" t="s">
        <v>229</v>
      </c>
      <c r="AE80" s="4">
        <v>43675</v>
      </c>
      <c r="AF80" s="4">
        <v>43675</v>
      </c>
    </row>
    <row r="81" spans="1:32" x14ac:dyDescent="0.25">
      <c r="A81" s="3">
        <v>2019</v>
      </c>
      <c r="B81" s="4">
        <v>43525</v>
      </c>
      <c r="C81" s="4">
        <v>43646</v>
      </c>
      <c r="D81" s="3"/>
      <c r="E81" s="3">
        <f>'[1]30 de junio 19'!CV74</f>
        <v>9</v>
      </c>
      <c r="F81" s="3" t="str">
        <f>'[1]30 de junio 19'!CW74</f>
        <v>BASE NIVEL 7</v>
      </c>
      <c r="G81" s="3" t="str">
        <f>'[1]30 de junio 19'!CW74</f>
        <v>BASE NIVEL 7</v>
      </c>
      <c r="H81" s="3" t="str">
        <f>'[1]30 de junio 19'!CU74</f>
        <v>BASE DIPUTADOS</v>
      </c>
      <c r="I81" s="3" t="str">
        <f>'[1]30 de junio 19'!CR74</f>
        <v>ELSA</v>
      </c>
      <c r="J81" s="3" t="str">
        <f>'[1]30 de junio 19'!CP74</f>
        <v>CORTES</v>
      </c>
      <c r="K81" s="3" t="str">
        <f>'[1]30 de junio 19'!CQ74</f>
        <v>REYES</v>
      </c>
      <c r="L81" s="3" t="str">
        <f>'[1]30 de junio 19'!CZ74</f>
        <v>Femenino</v>
      </c>
      <c r="M81" s="5">
        <f>'[1]30 de junio 19'!DA74*2</f>
        <v>15967.98</v>
      </c>
      <c r="N81" s="3" t="s">
        <v>227</v>
      </c>
      <c r="O81" s="5">
        <f>'[1]30 de junio 19'!DD74</f>
        <v>9321.7000000000007</v>
      </c>
      <c r="P81" s="3" t="s">
        <v>228</v>
      </c>
      <c r="Q81" s="3">
        <v>73</v>
      </c>
      <c r="R81" s="3">
        <v>73</v>
      </c>
      <c r="S81" s="3">
        <v>73</v>
      </c>
      <c r="T81" s="3">
        <v>73</v>
      </c>
      <c r="U81" s="3">
        <v>73</v>
      </c>
      <c r="V81" s="3">
        <v>73</v>
      </c>
      <c r="W81" s="3">
        <v>73</v>
      </c>
      <c r="X81" s="3">
        <v>73</v>
      </c>
      <c r="Y81" s="3">
        <v>73</v>
      </c>
      <c r="Z81" s="3">
        <v>73</v>
      </c>
      <c r="AA81" s="3">
        <v>73</v>
      </c>
      <c r="AB81" s="3">
        <v>73</v>
      </c>
      <c r="AC81" s="3">
        <v>73</v>
      </c>
      <c r="AD81" s="3" t="s">
        <v>229</v>
      </c>
      <c r="AE81" s="4">
        <v>43675</v>
      </c>
      <c r="AF81" s="4">
        <v>43675</v>
      </c>
    </row>
    <row r="82" spans="1:32" x14ac:dyDescent="0.25">
      <c r="A82" s="3">
        <v>2019</v>
      </c>
      <c r="B82" s="4">
        <v>43525</v>
      </c>
      <c r="C82" s="4">
        <v>43646</v>
      </c>
      <c r="D82" s="3"/>
      <c r="E82" s="3">
        <f>'[1]30 de junio 19'!CV75</f>
        <v>9</v>
      </c>
      <c r="F82" s="3" t="str">
        <f>'[1]30 de junio 19'!CW75</f>
        <v>BASE NIVEL 7</v>
      </c>
      <c r="G82" s="3" t="str">
        <f>'[1]30 de junio 19'!CW75</f>
        <v>BASE NIVEL 7</v>
      </c>
      <c r="H82" s="3" t="str">
        <f>'[1]30 de junio 19'!CU75</f>
        <v>BASE DIPUTADOS</v>
      </c>
      <c r="I82" s="3" t="str">
        <f>'[1]30 de junio 19'!CR75</f>
        <v>GABRIELA</v>
      </c>
      <c r="J82" s="3" t="str">
        <f>'[1]30 de junio 19'!CP75</f>
        <v>CARMONA</v>
      </c>
      <c r="K82" s="3" t="str">
        <f>'[1]30 de junio 19'!CQ75</f>
        <v>MORENO</v>
      </c>
      <c r="L82" s="3" t="str">
        <f>'[1]30 de junio 19'!CZ75</f>
        <v>Femenino</v>
      </c>
      <c r="M82" s="5">
        <f>'[1]30 de junio 19'!DA75*2</f>
        <v>15967.98</v>
      </c>
      <c r="N82" s="3" t="s">
        <v>227</v>
      </c>
      <c r="O82" s="5">
        <f>'[1]30 de junio 19'!DD75</f>
        <v>12100.58</v>
      </c>
      <c r="P82" s="3" t="s">
        <v>228</v>
      </c>
      <c r="Q82" s="3">
        <v>74</v>
      </c>
      <c r="R82" s="3">
        <v>74</v>
      </c>
      <c r="S82" s="3">
        <v>74</v>
      </c>
      <c r="T82" s="3">
        <v>74</v>
      </c>
      <c r="U82" s="3">
        <v>74</v>
      </c>
      <c r="V82" s="3">
        <v>74</v>
      </c>
      <c r="W82" s="3">
        <v>74</v>
      </c>
      <c r="X82" s="3">
        <v>74</v>
      </c>
      <c r="Y82" s="3">
        <v>74</v>
      </c>
      <c r="Z82" s="3">
        <v>74</v>
      </c>
      <c r="AA82" s="3">
        <v>74</v>
      </c>
      <c r="AB82" s="3">
        <v>74</v>
      </c>
      <c r="AC82" s="3">
        <v>74</v>
      </c>
      <c r="AD82" s="3" t="s">
        <v>229</v>
      </c>
      <c r="AE82" s="4">
        <v>43675</v>
      </c>
      <c r="AF82" s="4">
        <v>43675</v>
      </c>
    </row>
    <row r="83" spans="1:32" x14ac:dyDescent="0.25">
      <c r="A83" s="3">
        <v>2019</v>
      </c>
      <c r="B83" s="4">
        <v>43525</v>
      </c>
      <c r="C83" s="4">
        <v>43646</v>
      </c>
      <c r="D83" s="3"/>
      <c r="E83" s="3">
        <f>'[1]30 de junio 19'!CV76</f>
        <v>9</v>
      </c>
      <c r="F83" s="3" t="str">
        <f>'[1]30 de junio 19'!CW76</f>
        <v>BASE NIVEL 7</v>
      </c>
      <c r="G83" s="3" t="str">
        <f>'[1]30 de junio 19'!CW76</f>
        <v>BASE NIVEL 7</v>
      </c>
      <c r="H83" s="3" t="str">
        <f>'[1]30 de junio 19'!CU76</f>
        <v>BASE DIPUTADOS</v>
      </c>
      <c r="I83" s="3" t="str">
        <f>'[1]30 de junio 19'!CR76</f>
        <v>GISELA</v>
      </c>
      <c r="J83" s="3" t="str">
        <f>'[1]30 de junio 19'!CP76</f>
        <v>PEREZ</v>
      </c>
      <c r="K83" s="3" t="str">
        <f>'[1]30 de junio 19'!CQ76</f>
        <v>FUENTES</v>
      </c>
      <c r="L83" s="3" t="str">
        <f>'[1]30 de junio 19'!CZ76</f>
        <v>Femenino</v>
      </c>
      <c r="M83" s="5">
        <f>'[1]30 de junio 19'!DA76*2</f>
        <v>19086.099999999999</v>
      </c>
      <c r="N83" s="3" t="s">
        <v>227</v>
      </c>
      <c r="O83" s="5">
        <f>'[1]30 de junio 19'!DD76</f>
        <v>10443.719999999999</v>
      </c>
      <c r="P83" s="3" t="s">
        <v>228</v>
      </c>
      <c r="Q83" s="3">
        <v>75</v>
      </c>
      <c r="R83" s="3">
        <v>75</v>
      </c>
      <c r="S83" s="3">
        <v>75</v>
      </c>
      <c r="T83" s="3">
        <v>75</v>
      </c>
      <c r="U83" s="3">
        <v>75</v>
      </c>
      <c r="V83" s="3">
        <v>75</v>
      </c>
      <c r="W83" s="3">
        <v>75</v>
      </c>
      <c r="X83" s="3">
        <v>75</v>
      </c>
      <c r="Y83" s="3">
        <v>75</v>
      </c>
      <c r="Z83" s="3">
        <v>75</v>
      </c>
      <c r="AA83" s="3">
        <v>75</v>
      </c>
      <c r="AB83" s="3">
        <v>75</v>
      </c>
      <c r="AC83" s="3">
        <v>75</v>
      </c>
      <c r="AD83" s="3" t="s">
        <v>229</v>
      </c>
      <c r="AE83" s="4">
        <v>43675</v>
      </c>
      <c r="AF83" s="4">
        <v>43675</v>
      </c>
    </row>
    <row r="84" spans="1:32" x14ac:dyDescent="0.25">
      <c r="A84" s="3">
        <v>2019</v>
      </c>
      <c r="B84" s="4">
        <v>43525</v>
      </c>
      <c r="C84" s="4">
        <v>43646</v>
      </c>
      <c r="D84" s="3"/>
      <c r="E84" s="3">
        <f>'[1]30 de junio 19'!CV77</f>
        <v>9</v>
      </c>
      <c r="F84" s="3" t="str">
        <f>'[1]30 de junio 19'!CW77</f>
        <v>BASE NIVEL 7</v>
      </c>
      <c r="G84" s="3" t="str">
        <f>'[1]30 de junio 19'!CW77</f>
        <v>BASE NIVEL 7</v>
      </c>
      <c r="H84" s="3" t="str">
        <f>'[1]30 de junio 19'!CU77</f>
        <v>BASE DIPUTADOS</v>
      </c>
      <c r="I84" s="3" t="str">
        <f>'[1]30 de junio 19'!CR77</f>
        <v>JOANA GRICEL</v>
      </c>
      <c r="J84" s="3" t="str">
        <f>'[1]30 de junio 19'!CP77</f>
        <v>ROSAS</v>
      </c>
      <c r="K84" s="3" t="str">
        <f>'[1]30 de junio 19'!CQ77</f>
        <v>OLVERA</v>
      </c>
      <c r="L84" s="3" t="str">
        <f>'[1]30 de junio 19'!CZ77</f>
        <v>Femenino</v>
      </c>
      <c r="M84" s="5">
        <f>'[1]30 de junio 19'!DA77*2</f>
        <v>17757.560000000001</v>
      </c>
      <c r="N84" s="3" t="s">
        <v>227</v>
      </c>
      <c r="O84" s="5">
        <f>'[1]30 de junio 19'!DD77</f>
        <v>10319.880000000001</v>
      </c>
      <c r="P84" s="3" t="s">
        <v>228</v>
      </c>
      <c r="Q84" s="3">
        <v>76</v>
      </c>
      <c r="R84" s="3">
        <v>76</v>
      </c>
      <c r="S84" s="3">
        <v>76</v>
      </c>
      <c r="T84" s="3">
        <v>76</v>
      </c>
      <c r="U84" s="3">
        <v>76</v>
      </c>
      <c r="V84" s="3">
        <v>76</v>
      </c>
      <c r="W84" s="3">
        <v>76</v>
      </c>
      <c r="X84" s="3">
        <v>76</v>
      </c>
      <c r="Y84" s="3">
        <v>76</v>
      </c>
      <c r="Z84" s="3">
        <v>76</v>
      </c>
      <c r="AA84" s="3">
        <v>76</v>
      </c>
      <c r="AB84" s="3">
        <v>76</v>
      </c>
      <c r="AC84" s="3">
        <v>76</v>
      </c>
      <c r="AD84" s="3" t="s">
        <v>229</v>
      </c>
      <c r="AE84" s="4">
        <v>43675</v>
      </c>
      <c r="AF84" s="4">
        <v>43675</v>
      </c>
    </row>
    <row r="85" spans="1:32" x14ac:dyDescent="0.25">
      <c r="A85" s="3">
        <v>2019</v>
      </c>
      <c r="B85" s="4">
        <v>43525</v>
      </c>
      <c r="C85" s="4">
        <v>43646</v>
      </c>
      <c r="D85" s="3"/>
      <c r="E85" s="3">
        <f>'[1]30 de junio 19'!CV78</f>
        <v>9</v>
      </c>
      <c r="F85" s="3" t="str">
        <f>'[1]30 de junio 19'!CW78</f>
        <v>BASE NIVEL 7</v>
      </c>
      <c r="G85" s="3" t="str">
        <f>'[1]30 de junio 19'!CW78</f>
        <v>BASE NIVEL 7</v>
      </c>
      <c r="H85" s="3" t="str">
        <f>'[1]30 de junio 19'!CU78</f>
        <v>BASE DIPUTADOS</v>
      </c>
      <c r="I85" s="3" t="str">
        <f>'[1]30 de junio 19'!CR78</f>
        <v>YAEL</v>
      </c>
      <c r="J85" s="3" t="str">
        <f>'[1]30 de junio 19'!CP78</f>
        <v>SOLANO</v>
      </c>
      <c r="K85" s="3" t="str">
        <f>'[1]30 de junio 19'!CQ78</f>
        <v>SANCHEZ</v>
      </c>
      <c r="L85" s="3" t="str">
        <f>'[1]30 de junio 19'!CZ78</f>
        <v>Masculino</v>
      </c>
      <c r="M85" s="5">
        <f>'[1]30 de junio 19'!DA78*2</f>
        <v>15757.56</v>
      </c>
      <c r="N85" s="3" t="s">
        <v>227</v>
      </c>
      <c r="O85" s="5">
        <f>'[1]30 de junio 19'!DD78</f>
        <v>11935.08</v>
      </c>
      <c r="P85" s="3" t="s">
        <v>228</v>
      </c>
      <c r="Q85" s="3">
        <v>77</v>
      </c>
      <c r="R85" s="3">
        <v>77</v>
      </c>
      <c r="S85" s="3">
        <v>77</v>
      </c>
      <c r="T85" s="3">
        <v>77</v>
      </c>
      <c r="U85" s="3">
        <v>77</v>
      </c>
      <c r="V85" s="3">
        <v>77</v>
      </c>
      <c r="W85" s="3">
        <v>77</v>
      </c>
      <c r="X85" s="3">
        <v>77</v>
      </c>
      <c r="Y85" s="3">
        <v>77</v>
      </c>
      <c r="Z85" s="3">
        <v>77</v>
      </c>
      <c r="AA85" s="3">
        <v>77</v>
      </c>
      <c r="AB85" s="3">
        <v>77</v>
      </c>
      <c r="AC85" s="3">
        <v>77</v>
      </c>
      <c r="AD85" s="3" t="s">
        <v>229</v>
      </c>
      <c r="AE85" s="4">
        <v>43675</v>
      </c>
      <c r="AF85" s="4">
        <v>43675</v>
      </c>
    </row>
    <row r="86" spans="1:32" x14ac:dyDescent="0.25">
      <c r="A86" s="3">
        <v>2019</v>
      </c>
      <c r="B86" s="4">
        <v>43525</v>
      </c>
      <c r="C86" s="4">
        <v>43646</v>
      </c>
      <c r="D86" s="3"/>
      <c r="E86" s="3" t="str">
        <f>'[1]30 de junio 19'!CV79</f>
        <v/>
      </c>
      <c r="F86" s="3" t="e">
        <f>'[1]30 de junio 19'!CW79</f>
        <v>#N/A</v>
      </c>
      <c r="G86" s="3" t="e">
        <f>'[1]30 de junio 19'!CW79</f>
        <v>#N/A</v>
      </c>
      <c r="H86" s="3" t="str">
        <f>'[1]30 de junio 19'!CU79</f>
        <v>PENSIÓN ALIEMNTICIA</v>
      </c>
      <c r="I86" s="3" t="str">
        <f>'[1]30 de junio 19'!CR79</f>
        <v>LUCIA</v>
      </c>
      <c r="J86" s="3" t="str">
        <f>'[1]30 de junio 19'!CP79</f>
        <v>FERNANDEZ</v>
      </c>
      <c r="K86" s="3" t="str">
        <f>'[1]30 de junio 19'!CQ79</f>
        <v>ELIAS</v>
      </c>
      <c r="L86" s="3" t="str">
        <f>'[1]30 de junio 19'!CZ79</f>
        <v>Femenino</v>
      </c>
      <c r="M86" s="5">
        <f>'[1]30 de junio 19'!DA79*2</f>
        <v>5297.66</v>
      </c>
      <c r="N86" s="3" t="s">
        <v>227</v>
      </c>
      <c r="O86" s="5">
        <f>'[1]30 de junio 19'!DD79</f>
        <v>5297.66</v>
      </c>
      <c r="P86" s="3" t="s">
        <v>228</v>
      </c>
      <c r="Q86" s="3">
        <v>78</v>
      </c>
      <c r="R86" s="3">
        <v>78</v>
      </c>
      <c r="S86" s="3">
        <v>78</v>
      </c>
      <c r="T86" s="3">
        <v>78</v>
      </c>
      <c r="U86" s="3">
        <v>78</v>
      </c>
      <c r="V86" s="3">
        <v>78</v>
      </c>
      <c r="W86" s="3">
        <v>78</v>
      </c>
      <c r="X86" s="3">
        <v>78</v>
      </c>
      <c r="Y86" s="3">
        <v>78</v>
      </c>
      <c r="Z86" s="3">
        <v>78</v>
      </c>
      <c r="AA86" s="3">
        <v>78</v>
      </c>
      <c r="AB86" s="3">
        <v>78</v>
      </c>
      <c r="AC86" s="3">
        <v>78</v>
      </c>
      <c r="AD86" s="3" t="s">
        <v>229</v>
      </c>
      <c r="AE86" s="4">
        <v>43675</v>
      </c>
      <c r="AF86" s="4">
        <v>43675</v>
      </c>
    </row>
    <row r="87" spans="1:32" x14ac:dyDescent="0.25">
      <c r="A87" s="3">
        <v>2019</v>
      </c>
      <c r="B87" s="4">
        <v>43525</v>
      </c>
      <c r="C87" s="4">
        <v>43646</v>
      </c>
      <c r="D87" s="3"/>
      <c r="E87" s="3">
        <f>'[1]30 de junio 19'!CV80</f>
        <v>10</v>
      </c>
      <c r="F87" s="3" t="str">
        <f>'[1]30 de junio 19'!CW80</f>
        <v>BASE NIVEL 6</v>
      </c>
      <c r="G87" s="3" t="str">
        <f>'[1]30 de junio 19'!CW80</f>
        <v>BASE NIVEL 6</v>
      </c>
      <c r="H87" s="3" t="str">
        <f>'[1]30 de junio 19'!CU80</f>
        <v>PRENSA Y RELACIONES PUBLICAS</v>
      </c>
      <c r="I87" s="3" t="str">
        <f>'[1]30 de junio 19'!CR80</f>
        <v>NOEMI</v>
      </c>
      <c r="J87" s="3" t="str">
        <f>'[1]30 de junio 19'!CP80</f>
        <v>CARMONA</v>
      </c>
      <c r="K87" s="3" t="str">
        <f>'[1]30 de junio 19'!CQ80</f>
        <v>SANCHEZ</v>
      </c>
      <c r="L87" s="3" t="str">
        <f>'[1]30 de junio 19'!CZ80</f>
        <v>Femenino</v>
      </c>
      <c r="M87" s="5">
        <f>'[1]30 de junio 19'!DA80*2</f>
        <v>14680.52</v>
      </c>
      <c r="N87" s="3" t="s">
        <v>227</v>
      </c>
      <c r="O87" s="5">
        <f>'[1]30 de junio 19'!DD80</f>
        <v>8448.1200000000008</v>
      </c>
      <c r="P87" s="3" t="s">
        <v>228</v>
      </c>
      <c r="Q87" s="3">
        <v>79</v>
      </c>
      <c r="R87" s="3">
        <v>79</v>
      </c>
      <c r="S87" s="3">
        <v>79</v>
      </c>
      <c r="T87" s="3">
        <v>79</v>
      </c>
      <c r="U87" s="3">
        <v>79</v>
      </c>
      <c r="V87" s="3">
        <v>79</v>
      </c>
      <c r="W87" s="3">
        <v>79</v>
      </c>
      <c r="X87" s="3">
        <v>79</v>
      </c>
      <c r="Y87" s="3">
        <v>79</v>
      </c>
      <c r="Z87" s="3">
        <v>79</v>
      </c>
      <c r="AA87" s="3">
        <v>79</v>
      </c>
      <c r="AB87" s="3">
        <v>79</v>
      </c>
      <c r="AC87" s="3">
        <v>79</v>
      </c>
      <c r="AD87" s="3" t="s">
        <v>229</v>
      </c>
      <c r="AE87" s="4">
        <v>43675</v>
      </c>
      <c r="AF87" s="4">
        <v>43675</v>
      </c>
    </row>
    <row r="88" spans="1:32" x14ac:dyDescent="0.25">
      <c r="A88" s="3">
        <v>2019</v>
      </c>
      <c r="B88" s="4">
        <v>43525</v>
      </c>
      <c r="C88" s="4">
        <v>43646</v>
      </c>
      <c r="D88" s="3"/>
      <c r="E88" s="3">
        <f>'[1]30 de junio 19'!CV81</f>
        <v>11</v>
      </c>
      <c r="F88" s="3" t="str">
        <f>'[1]30 de junio 19'!CW81</f>
        <v>BASE NIVEL 5</v>
      </c>
      <c r="G88" s="3" t="str">
        <f>'[1]30 de junio 19'!CW81</f>
        <v>BASE NIVEL 5</v>
      </c>
      <c r="H88" s="3" t="str">
        <f>'[1]30 de junio 19'!CU81</f>
        <v>INSTITUTO DE ESTUDIOS LEGISLATIVOS</v>
      </c>
      <c r="I88" s="3" t="str">
        <f>'[1]30 de junio 19'!CR81</f>
        <v>JOSE PAULO CESAR</v>
      </c>
      <c r="J88" s="3" t="str">
        <f>'[1]30 de junio 19'!CP81</f>
        <v>DURAN</v>
      </c>
      <c r="K88" s="3" t="str">
        <f>'[1]30 de junio 19'!CQ81</f>
        <v>VILLA</v>
      </c>
      <c r="L88" s="3" t="str">
        <f>'[1]30 de junio 19'!CZ81</f>
        <v>Masculino</v>
      </c>
      <c r="M88" s="5">
        <f>'[1]30 de junio 19'!DA81*2</f>
        <v>12468.52</v>
      </c>
      <c r="N88" s="3" t="s">
        <v>227</v>
      </c>
      <c r="O88" s="5">
        <f>'[1]30 de junio 19'!DD81</f>
        <v>4837.0600000000004</v>
      </c>
      <c r="P88" s="3" t="s">
        <v>228</v>
      </c>
      <c r="Q88" s="3">
        <v>80</v>
      </c>
      <c r="R88" s="3">
        <v>80</v>
      </c>
      <c r="S88" s="3">
        <v>80</v>
      </c>
      <c r="T88" s="3">
        <v>80</v>
      </c>
      <c r="U88" s="3">
        <v>80</v>
      </c>
      <c r="V88" s="3">
        <v>80</v>
      </c>
      <c r="W88" s="3">
        <v>80</v>
      </c>
      <c r="X88" s="3">
        <v>80</v>
      </c>
      <c r="Y88" s="3">
        <v>80</v>
      </c>
      <c r="Z88" s="3">
        <v>80</v>
      </c>
      <c r="AA88" s="3">
        <v>80</v>
      </c>
      <c r="AB88" s="3">
        <v>80</v>
      </c>
      <c r="AC88" s="3">
        <v>80</v>
      </c>
      <c r="AD88" s="3" t="s">
        <v>229</v>
      </c>
      <c r="AE88" s="4">
        <v>43675</v>
      </c>
      <c r="AF88" s="4">
        <v>43675</v>
      </c>
    </row>
    <row r="89" spans="1:32" x14ac:dyDescent="0.25">
      <c r="A89" s="3">
        <v>2019</v>
      </c>
      <c r="B89" s="4">
        <v>43525</v>
      </c>
      <c r="C89" s="4">
        <v>43646</v>
      </c>
      <c r="D89" s="3"/>
      <c r="E89" s="3">
        <f>'[1]30 de junio 19'!CV82</f>
        <v>9</v>
      </c>
      <c r="F89" s="3" t="str">
        <f>'[1]30 de junio 19'!CW82</f>
        <v>BASE NIVEL 7</v>
      </c>
      <c r="G89" s="3" t="str">
        <f>'[1]30 de junio 19'!CW82</f>
        <v>BASE NIVEL 7</v>
      </c>
      <c r="H89" s="3" t="str">
        <f>'[1]30 de junio 19'!CU82</f>
        <v>RECURSOS MATERIALES</v>
      </c>
      <c r="I89" s="3" t="str">
        <f>'[1]30 de junio 19'!CR82</f>
        <v>MARIA GUADALUPE</v>
      </c>
      <c r="J89" s="3" t="str">
        <f>'[1]30 de junio 19'!CP82</f>
        <v>SALVATIERRA</v>
      </c>
      <c r="K89" s="3" t="str">
        <f>'[1]30 de junio 19'!CQ82</f>
        <v>FLORES</v>
      </c>
      <c r="L89" s="3" t="str">
        <f>'[1]30 de junio 19'!CZ82</f>
        <v>Femenino</v>
      </c>
      <c r="M89" s="5">
        <f>'[1]30 de junio 19'!DA82*2</f>
        <v>19810.060000000001</v>
      </c>
      <c r="N89" s="3" t="s">
        <v>227</v>
      </c>
      <c r="O89" s="5">
        <f>'[1]30 de junio 19'!DD82</f>
        <v>12357.920000000002</v>
      </c>
      <c r="P89" s="3" t="s">
        <v>228</v>
      </c>
      <c r="Q89" s="3">
        <v>81</v>
      </c>
      <c r="R89" s="3">
        <v>81</v>
      </c>
      <c r="S89" s="3">
        <v>81</v>
      </c>
      <c r="T89" s="3">
        <v>81</v>
      </c>
      <c r="U89" s="3">
        <v>81</v>
      </c>
      <c r="V89" s="3">
        <v>81</v>
      </c>
      <c r="W89" s="3">
        <v>81</v>
      </c>
      <c r="X89" s="3">
        <v>81</v>
      </c>
      <c r="Y89" s="3">
        <v>81</v>
      </c>
      <c r="Z89" s="3">
        <v>81</v>
      </c>
      <c r="AA89" s="3">
        <v>81</v>
      </c>
      <c r="AB89" s="3">
        <v>81</v>
      </c>
      <c r="AC89" s="3">
        <v>81</v>
      </c>
      <c r="AD89" s="3" t="s">
        <v>229</v>
      </c>
      <c r="AE89" s="4">
        <v>43675</v>
      </c>
      <c r="AF89" s="4">
        <v>43675</v>
      </c>
    </row>
    <row r="90" spans="1:32" x14ac:dyDescent="0.25">
      <c r="A90" s="3">
        <v>2019</v>
      </c>
      <c r="B90" s="4">
        <v>43525</v>
      </c>
      <c r="C90" s="4">
        <v>43646</v>
      </c>
      <c r="D90" s="3"/>
      <c r="E90" s="3">
        <f>'[1]30 de junio 19'!CV83</f>
        <v>9</v>
      </c>
      <c r="F90" s="3" t="str">
        <f>'[1]30 de junio 19'!CW83</f>
        <v>BASE NIVEL 7</v>
      </c>
      <c r="G90" s="3" t="str">
        <f>'[1]30 de junio 19'!CW83</f>
        <v>BASE NIVEL 7</v>
      </c>
      <c r="H90" s="3" t="str">
        <f>'[1]30 de junio 19'!CU83</f>
        <v>BASE DIPUTADOS</v>
      </c>
      <c r="I90" s="3" t="str">
        <f>'[1]30 de junio 19'!CR83</f>
        <v>DIANA</v>
      </c>
      <c r="J90" s="3" t="str">
        <f>'[1]30 de junio 19'!CP83</f>
        <v>IGLESIAS</v>
      </c>
      <c r="K90" s="3" t="str">
        <f>'[1]30 de junio 19'!CQ83</f>
        <v>TLATEMPA</v>
      </c>
      <c r="L90" s="3" t="str">
        <f>'[1]30 de junio 19'!CZ83</f>
        <v>Femenino</v>
      </c>
      <c r="M90" s="5">
        <f>'[1]30 de junio 19'!DA83*2</f>
        <v>15757.56</v>
      </c>
      <c r="N90" s="3" t="s">
        <v>227</v>
      </c>
      <c r="O90" s="5">
        <f>'[1]30 de junio 19'!DD83</f>
        <v>11935.08</v>
      </c>
      <c r="P90" s="3" t="s">
        <v>228</v>
      </c>
      <c r="Q90" s="3">
        <v>82</v>
      </c>
      <c r="R90" s="3">
        <v>82</v>
      </c>
      <c r="S90" s="3">
        <v>82</v>
      </c>
      <c r="T90" s="3">
        <v>82</v>
      </c>
      <c r="U90" s="3">
        <v>82</v>
      </c>
      <c r="V90" s="3">
        <v>82</v>
      </c>
      <c r="W90" s="3">
        <v>82</v>
      </c>
      <c r="X90" s="3">
        <v>82</v>
      </c>
      <c r="Y90" s="3">
        <v>82</v>
      </c>
      <c r="Z90" s="3">
        <v>82</v>
      </c>
      <c r="AA90" s="3">
        <v>82</v>
      </c>
      <c r="AB90" s="3">
        <v>82</v>
      </c>
      <c r="AC90" s="3">
        <v>82</v>
      </c>
      <c r="AD90" s="3" t="s">
        <v>229</v>
      </c>
      <c r="AE90" s="4">
        <v>43675</v>
      </c>
      <c r="AF90" s="4">
        <v>43675</v>
      </c>
    </row>
    <row r="91" spans="1:32" x14ac:dyDescent="0.25">
      <c r="A91" s="3">
        <v>2019</v>
      </c>
      <c r="B91" s="4">
        <v>43525</v>
      </c>
      <c r="C91" s="4">
        <v>43646</v>
      </c>
      <c r="D91" s="3"/>
      <c r="E91" s="3">
        <f>'[1]30 de junio 19'!CV84</f>
        <v>9</v>
      </c>
      <c r="F91" s="3" t="str">
        <f>'[1]30 de junio 19'!CW84</f>
        <v>BASE NIVEL 7</v>
      </c>
      <c r="G91" s="3" t="str">
        <f>'[1]30 de junio 19'!CW84</f>
        <v>BASE NIVEL 7</v>
      </c>
      <c r="H91" s="3" t="str">
        <f>'[1]30 de junio 19'!CU84</f>
        <v>RECURSOS FINANCIEROS</v>
      </c>
      <c r="I91" s="3" t="str">
        <f>'[1]30 de junio 19'!CR84</f>
        <v>MELINA</v>
      </c>
      <c r="J91" s="3" t="str">
        <f>'[1]30 de junio 19'!CP84</f>
        <v>JARAMILLO</v>
      </c>
      <c r="K91" s="3" t="str">
        <f>'[1]30 de junio 19'!CQ84</f>
        <v>SALDAÑA</v>
      </c>
      <c r="L91" s="3" t="str">
        <f>'[1]30 de junio 19'!CZ84</f>
        <v>Femenino</v>
      </c>
      <c r="M91" s="5">
        <f>'[1]30 de junio 19'!DA84*2</f>
        <v>25077.200000000001</v>
      </c>
      <c r="N91" s="3" t="s">
        <v>227</v>
      </c>
      <c r="O91" s="5">
        <f>'[1]30 de junio 19'!DD84</f>
        <v>19259.300000000003</v>
      </c>
      <c r="P91" s="3" t="s">
        <v>228</v>
      </c>
      <c r="Q91" s="3">
        <v>83</v>
      </c>
      <c r="R91" s="3">
        <v>83</v>
      </c>
      <c r="S91" s="3">
        <v>83</v>
      </c>
      <c r="T91" s="3">
        <v>83</v>
      </c>
      <c r="U91" s="3">
        <v>83</v>
      </c>
      <c r="V91" s="3">
        <v>83</v>
      </c>
      <c r="W91" s="3">
        <v>83</v>
      </c>
      <c r="X91" s="3">
        <v>83</v>
      </c>
      <c r="Y91" s="3">
        <v>83</v>
      </c>
      <c r="Z91" s="3">
        <v>83</v>
      </c>
      <c r="AA91" s="3">
        <v>83</v>
      </c>
      <c r="AB91" s="3">
        <v>83</v>
      </c>
      <c r="AC91" s="3">
        <v>83</v>
      </c>
      <c r="AD91" s="3" t="s">
        <v>229</v>
      </c>
      <c r="AE91" s="4">
        <v>43675</v>
      </c>
      <c r="AF91" s="4">
        <v>43675</v>
      </c>
    </row>
    <row r="92" spans="1:32" x14ac:dyDescent="0.25">
      <c r="A92" s="3">
        <v>2019</v>
      </c>
      <c r="B92" s="4">
        <v>43525</v>
      </c>
      <c r="C92" s="4">
        <v>43646</v>
      </c>
      <c r="D92" s="3"/>
      <c r="E92" s="3">
        <f>'[1]30 de junio 19'!CV85</f>
        <v>11</v>
      </c>
      <c r="F92" s="3" t="str">
        <f>'[1]30 de junio 19'!CW85</f>
        <v>BASE NIVEL 5</v>
      </c>
      <c r="G92" s="3" t="str">
        <f>'[1]30 de junio 19'!CW85</f>
        <v>BASE NIVEL 5</v>
      </c>
      <c r="H92" s="3" t="str">
        <f>'[1]30 de junio 19'!CU85</f>
        <v>PRENSA Y RELACIONES PUBLICAS</v>
      </c>
      <c r="I92" s="3" t="str">
        <f>'[1]30 de junio 19'!CR85</f>
        <v>NANCY</v>
      </c>
      <c r="J92" s="3" t="str">
        <f>'[1]30 de junio 19'!CP85</f>
        <v>TORRES</v>
      </c>
      <c r="K92" s="3" t="str">
        <f>'[1]30 de junio 19'!CQ85</f>
        <v>ROMERO</v>
      </c>
      <c r="L92" s="3" t="str">
        <f>'[1]30 de junio 19'!CZ85</f>
        <v>Femenino</v>
      </c>
      <c r="M92" s="5">
        <f>'[1]30 de junio 19'!DA85*2</f>
        <v>12468.52</v>
      </c>
      <c r="N92" s="3" t="s">
        <v>227</v>
      </c>
      <c r="O92" s="5">
        <f>'[1]30 de junio 19'!DD85</f>
        <v>9797.16</v>
      </c>
      <c r="P92" s="3" t="s">
        <v>228</v>
      </c>
      <c r="Q92" s="3">
        <v>84</v>
      </c>
      <c r="R92" s="3">
        <v>84</v>
      </c>
      <c r="S92" s="3">
        <v>84</v>
      </c>
      <c r="T92" s="3">
        <v>84</v>
      </c>
      <c r="U92" s="3">
        <v>84</v>
      </c>
      <c r="V92" s="3">
        <v>84</v>
      </c>
      <c r="W92" s="3">
        <v>84</v>
      </c>
      <c r="X92" s="3">
        <v>84</v>
      </c>
      <c r="Y92" s="3">
        <v>84</v>
      </c>
      <c r="Z92" s="3">
        <v>84</v>
      </c>
      <c r="AA92" s="3">
        <v>84</v>
      </c>
      <c r="AB92" s="3">
        <v>84</v>
      </c>
      <c r="AC92" s="3">
        <v>84</v>
      </c>
      <c r="AD92" s="3" t="s">
        <v>229</v>
      </c>
      <c r="AE92" s="4">
        <v>43675</v>
      </c>
      <c r="AF92" s="4">
        <v>43675</v>
      </c>
    </row>
    <row r="93" spans="1:32" x14ac:dyDescent="0.25">
      <c r="A93" s="3">
        <v>2019</v>
      </c>
      <c r="B93" s="4">
        <v>43525</v>
      </c>
      <c r="C93" s="4">
        <v>43646</v>
      </c>
      <c r="D93" s="3"/>
      <c r="E93" s="3">
        <f>'[1]30 de junio 19'!CV86</f>
        <v>11</v>
      </c>
      <c r="F93" s="3" t="str">
        <f>'[1]30 de junio 19'!CW86</f>
        <v>BASE NIVEL 5</v>
      </c>
      <c r="G93" s="3" t="str">
        <f>'[1]30 de junio 19'!CW86</f>
        <v>BASE NIVEL 5</v>
      </c>
      <c r="H93" s="3" t="str">
        <f>'[1]30 de junio 19'!CU86</f>
        <v>BASE DIPUTADOS</v>
      </c>
      <c r="I93" s="3" t="str">
        <f>'[1]30 de junio 19'!CR86</f>
        <v>ROSALBA</v>
      </c>
      <c r="J93" s="3" t="str">
        <f>'[1]30 de junio 19'!CP86</f>
        <v>REYES</v>
      </c>
      <c r="K93" s="3" t="str">
        <f>'[1]30 de junio 19'!CQ86</f>
        <v>MARTINEZ</v>
      </c>
      <c r="L93" s="3" t="str">
        <f>'[1]30 de junio 19'!CZ86</f>
        <v>Femenino</v>
      </c>
      <c r="M93" s="5">
        <f>'[1]30 de junio 19'!DA86*2</f>
        <v>12468.52</v>
      </c>
      <c r="N93" s="3" t="s">
        <v>227</v>
      </c>
      <c r="O93" s="5">
        <f>'[1]30 de junio 19'!DD86</f>
        <v>7322.1</v>
      </c>
      <c r="P93" s="3" t="s">
        <v>228</v>
      </c>
      <c r="Q93" s="3">
        <v>85</v>
      </c>
      <c r="R93" s="3">
        <v>85</v>
      </c>
      <c r="S93" s="3">
        <v>85</v>
      </c>
      <c r="T93" s="3">
        <v>85</v>
      </c>
      <c r="U93" s="3">
        <v>85</v>
      </c>
      <c r="V93" s="3">
        <v>85</v>
      </c>
      <c r="W93" s="3">
        <v>85</v>
      </c>
      <c r="X93" s="3">
        <v>85</v>
      </c>
      <c r="Y93" s="3">
        <v>85</v>
      </c>
      <c r="Z93" s="3">
        <v>85</v>
      </c>
      <c r="AA93" s="3">
        <v>85</v>
      </c>
      <c r="AB93" s="3">
        <v>85</v>
      </c>
      <c r="AC93" s="3">
        <v>85</v>
      </c>
      <c r="AD93" s="3" t="s">
        <v>229</v>
      </c>
      <c r="AE93" s="4">
        <v>43675</v>
      </c>
      <c r="AF93" s="4">
        <v>43675</v>
      </c>
    </row>
    <row r="94" spans="1:32" x14ac:dyDescent="0.25">
      <c r="A94" s="3">
        <v>2019</v>
      </c>
      <c r="B94" s="4">
        <v>43525</v>
      </c>
      <c r="C94" s="4">
        <v>43646</v>
      </c>
      <c r="D94" s="3"/>
      <c r="E94" s="3">
        <f>'[1]30 de junio 19'!CV87</f>
        <v>11</v>
      </c>
      <c r="F94" s="3" t="str">
        <f>'[1]30 de junio 19'!CW87</f>
        <v>BASE NIVEL 5</v>
      </c>
      <c r="G94" s="3" t="str">
        <f>'[1]30 de junio 19'!CW87</f>
        <v>BASE NIVEL 5</v>
      </c>
      <c r="H94" s="3" t="str">
        <f>'[1]30 de junio 19'!CU87</f>
        <v>COMISION DE FINANZAS Y FISCALIZACIÓN</v>
      </c>
      <c r="I94" s="3" t="str">
        <f>'[1]30 de junio 19'!CR87</f>
        <v>IRMA</v>
      </c>
      <c r="J94" s="3" t="str">
        <f>'[1]30 de junio 19'!CP87</f>
        <v>LUNA</v>
      </c>
      <c r="K94" s="3" t="str">
        <f>'[1]30 de junio 19'!CQ87</f>
        <v>DENICIA</v>
      </c>
      <c r="L94" s="3" t="str">
        <f>'[1]30 de junio 19'!CZ87</f>
        <v>Femenino</v>
      </c>
      <c r="M94" s="5">
        <f>'[1]30 de junio 19'!DA87*2</f>
        <v>12848.64</v>
      </c>
      <c r="N94" s="3" t="s">
        <v>227</v>
      </c>
      <c r="O94" s="5">
        <f>'[1]30 de junio 19'!DD87</f>
        <v>4714.5199999999995</v>
      </c>
      <c r="P94" s="3" t="s">
        <v>228</v>
      </c>
      <c r="Q94" s="3">
        <v>86</v>
      </c>
      <c r="R94" s="3">
        <v>86</v>
      </c>
      <c r="S94" s="3">
        <v>86</v>
      </c>
      <c r="T94" s="3">
        <v>86</v>
      </c>
      <c r="U94" s="3">
        <v>86</v>
      </c>
      <c r="V94" s="3">
        <v>86</v>
      </c>
      <c r="W94" s="3">
        <v>86</v>
      </c>
      <c r="X94" s="3">
        <v>86</v>
      </c>
      <c r="Y94" s="3">
        <v>86</v>
      </c>
      <c r="Z94" s="3">
        <v>86</v>
      </c>
      <c r="AA94" s="3">
        <v>86</v>
      </c>
      <c r="AB94" s="3">
        <v>86</v>
      </c>
      <c r="AC94" s="3">
        <v>86</v>
      </c>
      <c r="AD94" s="3" t="s">
        <v>229</v>
      </c>
      <c r="AE94" s="4">
        <v>43675</v>
      </c>
      <c r="AF94" s="4">
        <v>43675</v>
      </c>
    </row>
    <row r="95" spans="1:32" x14ac:dyDescent="0.25">
      <c r="A95" s="3">
        <v>2019</v>
      </c>
      <c r="B95" s="4">
        <v>43525</v>
      </c>
      <c r="C95" s="4">
        <v>43646</v>
      </c>
      <c r="D95" s="3"/>
      <c r="E95" s="3">
        <f>'[1]30 de junio 19'!CV88</f>
        <v>19</v>
      </c>
      <c r="F95" s="3" t="str">
        <f>'[1]30 de junio 19'!CW88</f>
        <v>SECRETARIO PARTICULAR</v>
      </c>
      <c r="G95" s="3" t="str">
        <f>'[1]30 de junio 19'!CW88</f>
        <v>SECRETARIO PARTICULAR</v>
      </c>
      <c r="H95" s="3" t="str">
        <f>'[1]30 de junio 19'!CU88</f>
        <v>COMISION DE PUNTOS CONSTITUCIONALES</v>
      </c>
      <c r="I95" s="3" t="str">
        <f>'[1]30 de junio 19'!CR88</f>
        <v>VICTOR</v>
      </c>
      <c r="J95" s="3" t="str">
        <f>'[1]30 de junio 19'!CP88</f>
        <v>MORENO</v>
      </c>
      <c r="K95" s="3" t="str">
        <f>'[1]30 de junio 19'!CQ88</f>
        <v>GOMEZ</v>
      </c>
      <c r="L95" s="3" t="str">
        <f>'[1]30 de junio 19'!CZ88</f>
        <v>Masculino</v>
      </c>
      <c r="M95" s="5">
        <f>'[1]30 de junio 19'!DA88*2</f>
        <v>9224.4</v>
      </c>
      <c r="N95" s="3" t="s">
        <v>227</v>
      </c>
      <c r="O95" s="5">
        <f>'[1]30 de junio 19'!DD88</f>
        <v>8436.1999999999989</v>
      </c>
      <c r="P95" s="3" t="s">
        <v>228</v>
      </c>
      <c r="Q95" s="3">
        <v>87</v>
      </c>
      <c r="R95" s="3">
        <v>87</v>
      </c>
      <c r="S95" s="3">
        <v>87</v>
      </c>
      <c r="T95" s="3">
        <v>87</v>
      </c>
      <c r="U95" s="3">
        <v>87</v>
      </c>
      <c r="V95" s="3">
        <v>87</v>
      </c>
      <c r="W95" s="3">
        <v>87</v>
      </c>
      <c r="X95" s="3">
        <v>87</v>
      </c>
      <c r="Y95" s="3">
        <v>87</v>
      </c>
      <c r="Z95" s="3">
        <v>87</v>
      </c>
      <c r="AA95" s="3">
        <v>87</v>
      </c>
      <c r="AB95" s="3">
        <v>87</v>
      </c>
      <c r="AC95" s="3">
        <v>87</v>
      </c>
      <c r="AD95" s="3" t="s">
        <v>229</v>
      </c>
      <c r="AE95" s="4">
        <v>43675</v>
      </c>
      <c r="AF95" s="4">
        <v>43675</v>
      </c>
    </row>
    <row r="96" spans="1:32" x14ac:dyDescent="0.25">
      <c r="A96" s="3">
        <v>2019</v>
      </c>
      <c r="B96" s="4">
        <v>43525</v>
      </c>
      <c r="C96" s="4">
        <v>43646</v>
      </c>
      <c r="D96" s="3"/>
      <c r="E96" s="3">
        <f>'[1]30 de junio 19'!CV89</f>
        <v>19</v>
      </c>
      <c r="F96" s="3" t="str">
        <f>'[1]30 de junio 19'!CW89</f>
        <v>SECRETARIO PARTICULAR</v>
      </c>
      <c r="G96" s="3" t="str">
        <f>'[1]30 de junio 19'!CW89</f>
        <v>SECRETARIO PARTICULAR</v>
      </c>
      <c r="H96" s="3" t="str">
        <f>'[1]30 de junio 19'!CU89</f>
        <v>SECRETARIA PARLAMENTARIA</v>
      </c>
      <c r="I96" s="3" t="str">
        <f>'[1]30 de junio 19'!CR89</f>
        <v>ROSA</v>
      </c>
      <c r="J96" s="3" t="str">
        <f>'[1]30 de junio 19'!CP89</f>
        <v>CALPULALPAN</v>
      </c>
      <c r="K96" s="3" t="str">
        <f>'[1]30 de junio 19'!CQ89</f>
        <v>QUIROZ</v>
      </c>
      <c r="L96" s="3" t="str">
        <f>'[1]30 de junio 19'!CZ89</f>
        <v>Femenino</v>
      </c>
      <c r="M96" s="5">
        <f>'[1]30 de junio 19'!DA89*2</f>
        <v>7175</v>
      </c>
      <c r="N96" s="3" t="s">
        <v>227</v>
      </c>
      <c r="O96" s="5">
        <f>'[1]30 de junio 19'!DD89</f>
        <v>6640.26</v>
      </c>
      <c r="P96" s="3" t="s">
        <v>228</v>
      </c>
      <c r="Q96" s="3">
        <v>88</v>
      </c>
      <c r="R96" s="3">
        <v>88</v>
      </c>
      <c r="S96" s="3">
        <v>88</v>
      </c>
      <c r="T96" s="3">
        <v>88</v>
      </c>
      <c r="U96" s="3">
        <v>88</v>
      </c>
      <c r="V96" s="3">
        <v>88</v>
      </c>
      <c r="W96" s="3">
        <v>88</v>
      </c>
      <c r="X96" s="3">
        <v>88</v>
      </c>
      <c r="Y96" s="3">
        <v>88</v>
      </c>
      <c r="Z96" s="3">
        <v>88</v>
      </c>
      <c r="AA96" s="3">
        <v>88</v>
      </c>
      <c r="AB96" s="3">
        <v>88</v>
      </c>
      <c r="AC96" s="3">
        <v>88</v>
      </c>
      <c r="AD96" s="3" t="s">
        <v>229</v>
      </c>
      <c r="AE96" s="4">
        <v>43675</v>
      </c>
      <c r="AF96" s="4">
        <v>43675</v>
      </c>
    </row>
    <row r="97" spans="1:33" x14ac:dyDescent="0.25">
      <c r="A97" s="3">
        <v>2019</v>
      </c>
      <c r="B97" s="4">
        <v>43525</v>
      </c>
      <c r="C97" s="4">
        <v>43646</v>
      </c>
      <c r="D97" s="3"/>
      <c r="E97" s="3">
        <f>'[1]30 de junio 19'!CV90</f>
        <v>19</v>
      </c>
      <c r="F97" s="3" t="str">
        <f>'[1]30 de junio 19'!CW90</f>
        <v>SECRETARIO PARTICULAR</v>
      </c>
      <c r="G97" s="3" t="str">
        <f>'[1]30 de junio 19'!CW90</f>
        <v>SECRETARIO PARTICULAR</v>
      </c>
      <c r="H97" s="3" t="str">
        <f>'[1]30 de junio 19'!CU90</f>
        <v>COMISION DE PUNTOS CONSTITUCIONALES</v>
      </c>
      <c r="I97" s="3" t="str">
        <f>'[1]30 de junio 19'!CR90</f>
        <v>JOSE JERONIMO</v>
      </c>
      <c r="J97" s="3" t="str">
        <f>'[1]30 de junio 19'!CP90</f>
        <v>BRIONES</v>
      </c>
      <c r="K97" s="3" t="str">
        <f>'[1]30 de junio 19'!CQ90</f>
        <v>TAPIA</v>
      </c>
      <c r="L97" s="3" t="str">
        <f>'[1]30 de junio 19'!CZ90</f>
        <v>Masculino</v>
      </c>
      <c r="M97" s="5">
        <f>'[1]30 de junio 19'!DA90*2</f>
        <v>9225</v>
      </c>
      <c r="N97" s="3" t="s">
        <v>227</v>
      </c>
      <c r="O97" s="5">
        <f>'[1]30 de junio 19'!DD90</f>
        <v>8436.7199999999993</v>
      </c>
      <c r="P97" s="3" t="s">
        <v>228</v>
      </c>
      <c r="Q97" s="3">
        <v>89</v>
      </c>
      <c r="R97" s="3">
        <v>89</v>
      </c>
      <c r="S97" s="3">
        <v>89</v>
      </c>
      <c r="T97" s="3">
        <v>89</v>
      </c>
      <c r="U97" s="3">
        <v>89</v>
      </c>
      <c r="V97" s="3">
        <v>89</v>
      </c>
      <c r="W97" s="3">
        <v>89</v>
      </c>
      <c r="X97" s="3">
        <v>89</v>
      </c>
      <c r="Y97" s="3">
        <v>89</v>
      </c>
      <c r="Z97" s="3">
        <v>89</v>
      </c>
      <c r="AA97" s="3">
        <v>89</v>
      </c>
      <c r="AB97" s="3">
        <v>89</v>
      </c>
      <c r="AC97" s="3">
        <v>89</v>
      </c>
      <c r="AD97" s="3" t="s">
        <v>229</v>
      </c>
      <c r="AE97" s="4">
        <v>43675</v>
      </c>
      <c r="AF97" s="4">
        <v>43675</v>
      </c>
    </row>
    <row r="98" spans="1:33" x14ac:dyDescent="0.25">
      <c r="A98" s="3">
        <v>2019</v>
      </c>
      <c r="B98" s="4">
        <v>43525</v>
      </c>
      <c r="C98" s="4">
        <v>43646</v>
      </c>
      <c r="D98" s="3"/>
      <c r="E98" s="3">
        <f>'[1]30 de junio 19'!CV91</f>
        <v>11</v>
      </c>
      <c r="F98" s="3" t="str">
        <f>'[1]30 de junio 19'!CW91</f>
        <v>BASE NIVEL 5</v>
      </c>
      <c r="G98" s="3" t="str">
        <f>'[1]30 de junio 19'!CW91</f>
        <v>BASE NIVEL 5</v>
      </c>
      <c r="H98" s="3" t="str">
        <f>'[1]30 de junio 19'!CU91</f>
        <v>BIBLIOTECA</v>
      </c>
      <c r="I98" s="3" t="str">
        <f>'[1]30 de junio 19'!CR91</f>
        <v>JAZMIN</v>
      </c>
      <c r="J98" s="3" t="str">
        <f>'[1]30 de junio 19'!CP91</f>
        <v>SALAZAR</v>
      </c>
      <c r="K98" s="3" t="str">
        <f>'[1]30 de junio 19'!CQ91</f>
        <v>SAMPEDRO</v>
      </c>
      <c r="L98" s="3" t="str">
        <f>'[1]30 de junio 19'!CZ91</f>
        <v>Femenino</v>
      </c>
      <c r="M98" s="5">
        <f>'[1]30 de junio 19'!DA91*2</f>
        <v>12468.52</v>
      </c>
      <c r="N98" s="3" t="s">
        <v>227</v>
      </c>
      <c r="O98" s="5">
        <f>'[1]30 de junio 19'!DD91</f>
        <v>6758.76</v>
      </c>
      <c r="P98" s="3" t="s">
        <v>228</v>
      </c>
      <c r="Q98" s="3">
        <v>90</v>
      </c>
      <c r="R98" s="3">
        <v>90</v>
      </c>
      <c r="S98" s="3">
        <v>90</v>
      </c>
      <c r="T98" s="3">
        <v>90</v>
      </c>
      <c r="U98" s="3">
        <v>90</v>
      </c>
      <c r="V98" s="3">
        <v>90</v>
      </c>
      <c r="W98" s="3">
        <v>90</v>
      </c>
      <c r="X98" s="3">
        <v>90</v>
      </c>
      <c r="Y98" s="3">
        <v>90</v>
      </c>
      <c r="Z98" s="3">
        <v>90</v>
      </c>
      <c r="AA98" s="3">
        <v>90</v>
      </c>
      <c r="AB98" s="3">
        <v>90</v>
      </c>
      <c r="AC98" s="3">
        <v>90</v>
      </c>
      <c r="AD98" s="3" t="s">
        <v>229</v>
      </c>
      <c r="AE98" s="4">
        <v>43675</v>
      </c>
      <c r="AF98" s="4">
        <v>43675</v>
      </c>
    </row>
    <row r="99" spans="1:33" x14ac:dyDescent="0.25">
      <c r="A99" s="3">
        <v>2019</v>
      </c>
      <c r="B99" s="4">
        <v>43525</v>
      </c>
      <c r="C99" s="4">
        <v>43646</v>
      </c>
      <c r="D99" s="3"/>
      <c r="E99" s="3">
        <f>'[1]30 de junio 19'!CV92</f>
        <v>12</v>
      </c>
      <c r="F99" s="3" t="str">
        <f>'[1]30 de junio 19'!CW92</f>
        <v>BASE NIVEL 4</v>
      </c>
      <c r="G99" s="3" t="str">
        <f>'[1]30 de junio 19'!CW92</f>
        <v>BASE NIVEL 4</v>
      </c>
      <c r="H99" s="3" t="str">
        <f>'[1]30 de junio 19'!CU92</f>
        <v>SECRETARIA PARLAMENTARIA</v>
      </c>
      <c r="I99" s="3" t="str">
        <f>'[1]30 de junio 19'!CR92</f>
        <v>SANDRA IVETTE</v>
      </c>
      <c r="J99" s="3" t="str">
        <f>'[1]30 de junio 19'!CP92</f>
        <v>TZOMPANTZI</v>
      </c>
      <c r="K99" s="3" t="str">
        <f>'[1]30 de junio 19'!CQ92</f>
        <v>JIMENEZ</v>
      </c>
      <c r="L99" s="3" t="str">
        <f>'[1]30 de junio 19'!CZ92</f>
        <v>Femenino</v>
      </c>
      <c r="M99" s="5">
        <f>'[1]30 de junio 19'!DA92*2</f>
        <v>10447.32</v>
      </c>
      <c r="N99" s="3" t="s">
        <v>227</v>
      </c>
      <c r="O99" s="5">
        <f>'[1]30 de junio 19'!DD92</f>
        <v>6501.1399999999994</v>
      </c>
      <c r="P99" s="3" t="s">
        <v>228</v>
      </c>
      <c r="Q99" s="3">
        <v>91</v>
      </c>
      <c r="R99" s="3">
        <v>91</v>
      </c>
      <c r="S99" s="3">
        <v>91</v>
      </c>
      <c r="T99" s="3">
        <v>91</v>
      </c>
      <c r="U99" s="3">
        <v>91</v>
      </c>
      <c r="V99" s="3">
        <v>91</v>
      </c>
      <c r="W99" s="3">
        <v>91</v>
      </c>
      <c r="X99" s="3">
        <v>91</v>
      </c>
      <c r="Y99" s="3">
        <v>91</v>
      </c>
      <c r="Z99" s="3">
        <v>91</v>
      </c>
      <c r="AA99" s="3">
        <v>91</v>
      </c>
      <c r="AB99" s="3">
        <v>91</v>
      </c>
      <c r="AC99" s="3">
        <v>91</v>
      </c>
      <c r="AD99" s="3" t="s">
        <v>229</v>
      </c>
      <c r="AE99" s="4">
        <v>43675</v>
      </c>
      <c r="AF99" s="4">
        <v>43675</v>
      </c>
    </row>
    <row r="100" spans="1:33" x14ac:dyDescent="0.25">
      <c r="A100" s="3">
        <v>2019</v>
      </c>
      <c r="B100" s="4">
        <v>43525</v>
      </c>
      <c r="C100" s="4">
        <v>43646</v>
      </c>
      <c r="D100" s="3"/>
      <c r="E100" s="3">
        <f>'[1]30 de junio 19'!CV93</f>
        <v>12</v>
      </c>
      <c r="F100" s="3" t="str">
        <f>'[1]30 de junio 19'!CW93</f>
        <v>BASE NIVEL 4</v>
      </c>
      <c r="G100" s="3" t="str">
        <f>'[1]30 de junio 19'!CW93</f>
        <v>BASE NIVEL 4</v>
      </c>
      <c r="H100" s="3" t="str">
        <f>'[1]30 de junio 19'!CU93</f>
        <v>BASE DIPUTADOS</v>
      </c>
      <c r="I100" s="3" t="str">
        <f>'[1]30 de junio 19'!CR93</f>
        <v>MARIA GUADALUPE</v>
      </c>
      <c r="J100" s="3" t="str">
        <f>'[1]30 de junio 19'!CP93</f>
        <v>VAZQUEZ</v>
      </c>
      <c r="K100" s="3" t="str">
        <f>'[1]30 de junio 19'!CQ93</f>
        <v>FLORES</v>
      </c>
      <c r="L100" s="3" t="str">
        <f>'[1]30 de junio 19'!CZ93</f>
        <v>Femenino</v>
      </c>
      <c r="M100" s="5">
        <f>'[1]30 de junio 19'!DA93*2</f>
        <v>10447.32</v>
      </c>
      <c r="N100" s="3" t="s">
        <v>227</v>
      </c>
      <c r="O100" s="5">
        <f>'[1]30 de junio 19'!DD93</f>
        <v>6501.1399999999994</v>
      </c>
      <c r="P100" s="3" t="s">
        <v>228</v>
      </c>
      <c r="Q100" s="3">
        <v>92</v>
      </c>
      <c r="R100" s="3">
        <v>92</v>
      </c>
      <c r="S100" s="3">
        <v>92</v>
      </c>
      <c r="T100" s="3">
        <v>92</v>
      </c>
      <c r="U100" s="3">
        <v>92</v>
      </c>
      <c r="V100" s="3">
        <v>92</v>
      </c>
      <c r="W100" s="3">
        <v>92</v>
      </c>
      <c r="X100" s="3">
        <v>92</v>
      </c>
      <c r="Y100" s="3">
        <v>92</v>
      </c>
      <c r="Z100" s="3">
        <v>92</v>
      </c>
      <c r="AA100" s="3">
        <v>92</v>
      </c>
      <c r="AB100" s="3">
        <v>92</v>
      </c>
      <c r="AC100" s="3">
        <v>92</v>
      </c>
      <c r="AD100" s="3" t="s">
        <v>229</v>
      </c>
      <c r="AE100" s="4">
        <v>43675</v>
      </c>
      <c r="AF100" s="4">
        <v>43675</v>
      </c>
    </row>
    <row r="101" spans="1:33" x14ac:dyDescent="0.25">
      <c r="A101" s="3">
        <v>2019</v>
      </c>
      <c r="B101" s="4">
        <v>43525</v>
      </c>
      <c r="C101" s="4">
        <v>43646</v>
      </c>
      <c r="D101" s="3"/>
      <c r="E101" s="3">
        <f>'[1]30 de junio 19'!CV94</f>
        <v>9</v>
      </c>
      <c r="F101" s="3" t="str">
        <f>'[1]30 de junio 19'!CW94</f>
        <v>BASE NIVEL 7</v>
      </c>
      <c r="G101" s="3" t="str">
        <f>'[1]30 de junio 19'!CW94</f>
        <v>BASE NIVEL 7</v>
      </c>
      <c r="H101" s="3" t="str">
        <f>'[1]30 de junio 19'!CU94</f>
        <v>BASE DIPUTADOS</v>
      </c>
      <c r="I101" s="3" t="str">
        <f>'[1]30 de junio 19'!CR94</f>
        <v>ADRIANA</v>
      </c>
      <c r="J101" s="3" t="str">
        <f>'[1]30 de junio 19'!CP94</f>
        <v>CAMPOS</v>
      </c>
      <c r="K101" s="3" t="str">
        <f>'[1]30 de junio 19'!CQ94</f>
        <v>VARGAS</v>
      </c>
      <c r="L101" s="3" t="str">
        <f>'[1]30 de junio 19'!CZ94</f>
        <v>Femenino</v>
      </c>
      <c r="M101" s="5">
        <f>'[1]30 de junio 19'!DA94*2</f>
        <v>19757.560000000001</v>
      </c>
      <c r="N101" s="3" t="s">
        <v>227</v>
      </c>
      <c r="O101" s="5">
        <f>'[1]30 de junio 19'!DD94</f>
        <v>12301.800000000001</v>
      </c>
      <c r="P101" s="3" t="s">
        <v>228</v>
      </c>
      <c r="Q101" s="3">
        <v>93</v>
      </c>
      <c r="R101" s="3">
        <v>93</v>
      </c>
      <c r="S101" s="3">
        <v>93</v>
      </c>
      <c r="T101" s="3">
        <v>93</v>
      </c>
      <c r="U101" s="3">
        <v>93</v>
      </c>
      <c r="V101" s="3">
        <v>93</v>
      </c>
      <c r="W101" s="3">
        <v>93</v>
      </c>
      <c r="X101" s="3">
        <v>93</v>
      </c>
      <c r="Y101" s="3">
        <v>93</v>
      </c>
      <c r="Z101" s="3">
        <v>93</v>
      </c>
      <c r="AA101" s="3">
        <v>93</v>
      </c>
      <c r="AB101" s="3">
        <v>93</v>
      </c>
      <c r="AC101" s="3">
        <v>93</v>
      </c>
      <c r="AD101" s="3" t="s">
        <v>229</v>
      </c>
      <c r="AE101" s="4">
        <v>43675</v>
      </c>
      <c r="AF101" s="4">
        <v>43675</v>
      </c>
    </row>
    <row r="102" spans="1:33" x14ac:dyDescent="0.25">
      <c r="A102" s="3">
        <v>2019</v>
      </c>
      <c r="B102" s="4">
        <v>43525</v>
      </c>
      <c r="C102" s="4">
        <v>43646</v>
      </c>
      <c r="D102" s="3"/>
      <c r="E102" s="3">
        <f>'[1]30 de junio 19'!CV95</f>
        <v>9</v>
      </c>
      <c r="F102" s="3" t="str">
        <f>'[1]30 de junio 19'!CW95</f>
        <v>BASE NIVEL 7</v>
      </c>
      <c r="G102" s="3" t="str">
        <f>'[1]30 de junio 19'!CW95</f>
        <v>BASE NIVEL 7</v>
      </c>
      <c r="H102" s="3" t="str">
        <f>'[1]30 de junio 19'!CU95</f>
        <v>INSTITUTO DE ESTUDIOS LEGISLATIVOS</v>
      </c>
      <c r="I102" s="3" t="str">
        <f>'[1]30 de junio 19'!CR95</f>
        <v>LUIS DANIEL</v>
      </c>
      <c r="J102" s="3" t="str">
        <f>'[1]30 de junio 19'!CP95</f>
        <v>SANCHEZ</v>
      </c>
      <c r="K102" s="3" t="str">
        <f>'[1]30 de junio 19'!CQ95</f>
        <v>AQUIAHUATL</v>
      </c>
      <c r="L102" s="3" t="str">
        <f>'[1]30 de junio 19'!CZ95</f>
        <v>Masculino</v>
      </c>
      <c r="M102" s="5">
        <f>'[1]30 de junio 19'!DA95*2</f>
        <v>15757.56</v>
      </c>
      <c r="N102" s="3" t="s">
        <v>227</v>
      </c>
      <c r="O102" s="5">
        <f>'[1]30 de junio 19'!DD95</f>
        <v>6693.3799999999992</v>
      </c>
      <c r="P102" s="3" t="s">
        <v>228</v>
      </c>
      <c r="Q102" s="3">
        <v>94</v>
      </c>
      <c r="R102" s="3">
        <v>94</v>
      </c>
      <c r="S102" s="3">
        <v>94</v>
      </c>
      <c r="T102" s="3">
        <v>94</v>
      </c>
      <c r="U102" s="3">
        <v>94</v>
      </c>
      <c r="V102" s="3">
        <v>94</v>
      </c>
      <c r="W102" s="3">
        <v>94</v>
      </c>
      <c r="X102" s="3">
        <v>94</v>
      </c>
      <c r="Y102" s="3">
        <v>94</v>
      </c>
      <c r="Z102" s="3">
        <v>94</v>
      </c>
      <c r="AA102" s="3">
        <v>94</v>
      </c>
      <c r="AB102" s="3">
        <v>94</v>
      </c>
      <c r="AC102" s="3">
        <v>94</v>
      </c>
      <c r="AD102" s="3" t="s">
        <v>229</v>
      </c>
      <c r="AE102" s="4">
        <v>43675</v>
      </c>
      <c r="AF102" s="4">
        <v>43675</v>
      </c>
    </row>
    <row r="103" spans="1:33" x14ac:dyDescent="0.25">
      <c r="A103" s="3">
        <v>2019</v>
      </c>
      <c r="B103" s="4">
        <v>43525</v>
      </c>
      <c r="C103" s="4">
        <v>43646</v>
      </c>
      <c r="D103" s="3"/>
      <c r="E103" s="3">
        <f>'[1]30 de junio 19'!CV96</f>
        <v>11</v>
      </c>
      <c r="F103" s="3" t="str">
        <f>'[1]30 de junio 19'!CW96</f>
        <v>BASE NIVEL 5</v>
      </c>
      <c r="G103" s="3" t="str">
        <f>'[1]30 de junio 19'!CW96</f>
        <v>BASE NIVEL 5</v>
      </c>
      <c r="H103" s="3" t="str">
        <f>'[1]30 de junio 19'!CU96</f>
        <v>BASE DIPUTADOS</v>
      </c>
      <c r="I103" s="3" t="str">
        <f>'[1]30 de junio 19'!CR96</f>
        <v>NORMA</v>
      </c>
      <c r="J103" s="3" t="str">
        <f>'[1]30 de junio 19'!CP96</f>
        <v>GRANDE</v>
      </c>
      <c r="K103" s="3" t="str">
        <f>'[1]30 de junio 19'!CQ96</f>
        <v>MORALES</v>
      </c>
      <c r="L103" s="3" t="str">
        <f>'[1]30 de junio 19'!CZ96</f>
        <v>Femenino</v>
      </c>
      <c r="M103" s="5">
        <f>'[1]30 de junio 19'!DA96*2</f>
        <v>15468.52</v>
      </c>
      <c r="N103" s="3" t="s">
        <v>227</v>
      </c>
      <c r="O103" s="5">
        <f>'[1]30 de junio 19'!DD96</f>
        <v>5712.66</v>
      </c>
      <c r="P103" s="3" t="s">
        <v>228</v>
      </c>
      <c r="Q103" s="3">
        <v>95</v>
      </c>
      <c r="R103" s="3">
        <v>95</v>
      </c>
      <c r="S103" s="3">
        <v>95</v>
      </c>
      <c r="T103" s="3">
        <v>95</v>
      </c>
      <c r="U103" s="3">
        <v>95</v>
      </c>
      <c r="V103" s="3">
        <v>95</v>
      </c>
      <c r="W103" s="3">
        <v>95</v>
      </c>
      <c r="X103" s="3">
        <v>95</v>
      </c>
      <c r="Y103" s="3">
        <v>95</v>
      </c>
      <c r="Z103" s="3">
        <v>95</v>
      </c>
      <c r="AA103" s="3">
        <v>95</v>
      </c>
      <c r="AB103" s="3">
        <v>95</v>
      </c>
      <c r="AC103" s="3">
        <v>95</v>
      </c>
      <c r="AD103" s="3" t="s">
        <v>229</v>
      </c>
      <c r="AE103" s="4">
        <v>43675</v>
      </c>
      <c r="AF103" s="4">
        <v>43675</v>
      </c>
    </row>
    <row r="104" spans="1:33" x14ac:dyDescent="0.25">
      <c r="A104" s="3">
        <v>2019</v>
      </c>
      <c r="B104" s="4">
        <v>43525</v>
      </c>
      <c r="C104" s="4">
        <v>43646</v>
      </c>
      <c r="D104" s="3"/>
      <c r="E104" s="3">
        <f>'[1]30 de junio 19'!CV97</f>
        <v>9</v>
      </c>
      <c r="F104" s="3" t="str">
        <f>'[1]30 de junio 19'!CW97</f>
        <v>BASE NIVEL 7</v>
      </c>
      <c r="G104" s="3" t="str">
        <f>'[1]30 de junio 19'!CW97</f>
        <v>BASE NIVEL 7</v>
      </c>
      <c r="H104" s="3" t="str">
        <f>'[1]30 de junio 19'!CU97</f>
        <v>RECURSOS FINANCIEROS</v>
      </c>
      <c r="I104" s="3" t="str">
        <f>'[1]30 de junio 19'!CR97</f>
        <v>ROSA MARIA</v>
      </c>
      <c r="J104" s="3" t="str">
        <f>'[1]30 de junio 19'!CP97</f>
        <v>CARBAJAL</v>
      </c>
      <c r="K104" s="3" t="str">
        <f>'[1]30 de junio 19'!CQ97</f>
        <v>JUAREZ</v>
      </c>
      <c r="L104" s="3" t="str">
        <f>'[1]30 de junio 19'!CZ97</f>
        <v>Femenino</v>
      </c>
      <c r="M104" s="5">
        <f>'[1]30 de junio 19'!DA97*2</f>
        <v>23586.62</v>
      </c>
      <c r="N104" s="3" t="s">
        <v>227</v>
      </c>
      <c r="O104" s="5">
        <f>'[1]30 de junio 19'!DD97</f>
        <v>12358.599999999999</v>
      </c>
      <c r="P104" s="3" t="s">
        <v>228</v>
      </c>
      <c r="Q104" s="3">
        <v>96</v>
      </c>
      <c r="R104" s="3">
        <v>96</v>
      </c>
      <c r="S104" s="3">
        <v>96</v>
      </c>
      <c r="T104" s="3">
        <v>96</v>
      </c>
      <c r="U104" s="3">
        <v>96</v>
      </c>
      <c r="V104" s="3">
        <v>96</v>
      </c>
      <c r="W104" s="3">
        <v>96</v>
      </c>
      <c r="X104" s="3">
        <v>96</v>
      </c>
      <c r="Y104" s="3">
        <v>96</v>
      </c>
      <c r="Z104" s="3">
        <v>96</v>
      </c>
      <c r="AA104" s="3">
        <v>96</v>
      </c>
      <c r="AB104" s="3">
        <v>96</v>
      </c>
      <c r="AC104" s="3">
        <v>96</v>
      </c>
      <c r="AD104" s="3" t="s">
        <v>229</v>
      </c>
      <c r="AE104" s="4">
        <v>43675</v>
      </c>
      <c r="AF104" s="4">
        <v>43675</v>
      </c>
    </row>
    <row r="105" spans="1:33" x14ac:dyDescent="0.25">
      <c r="A105" s="3">
        <v>2019</v>
      </c>
      <c r="B105" s="4">
        <v>43525</v>
      </c>
      <c r="C105" s="4">
        <v>43646</v>
      </c>
      <c r="D105" s="3"/>
      <c r="E105" s="3">
        <f>'[1]30 de junio 19'!CV98</f>
        <v>9</v>
      </c>
      <c r="F105" s="3" t="str">
        <f>'[1]30 de junio 19'!CW98</f>
        <v>BASE NIVEL 7</v>
      </c>
      <c r="G105" s="3" t="str">
        <f>'[1]30 de junio 19'!CW98</f>
        <v>BASE NIVEL 7</v>
      </c>
      <c r="H105" s="3" t="str">
        <f>'[1]30 de junio 19'!CU98</f>
        <v>SECRETARIA PARLAMENTARIA</v>
      </c>
      <c r="I105" s="3" t="str">
        <f>'[1]30 de junio 19'!CR98</f>
        <v>MONICA</v>
      </c>
      <c r="J105" s="3" t="str">
        <f>'[1]30 de junio 19'!CP98</f>
        <v>MORALES</v>
      </c>
      <c r="K105" s="3" t="str">
        <f>'[1]30 de junio 19'!CQ98</f>
        <v>MORALES</v>
      </c>
      <c r="L105" s="3" t="str">
        <f>'[1]30 de junio 19'!CZ98</f>
        <v>Femenino</v>
      </c>
      <c r="M105" s="5">
        <f>'[1]30 de junio 19'!DA98*2</f>
        <v>16757.560000000001</v>
      </c>
      <c r="N105" s="3" t="s">
        <v>227</v>
      </c>
      <c r="O105" s="5">
        <f>'[1]30 de junio 19'!DD98</f>
        <v>10134.740000000002</v>
      </c>
      <c r="P105" s="3" t="s">
        <v>228</v>
      </c>
      <c r="Q105" s="3">
        <v>97</v>
      </c>
      <c r="R105" s="3">
        <v>97</v>
      </c>
      <c r="S105" s="3">
        <v>97</v>
      </c>
      <c r="T105" s="3">
        <v>97</v>
      </c>
      <c r="U105" s="3">
        <v>97</v>
      </c>
      <c r="V105" s="3">
        <v>97</v>
      </c>
      <c r="W105" s="3">
        <v>97</v>
      </c>
      <c r="X105" s="3">
        <v>97</v>
      </c>
      <c r="Y105" s="3">
        <v>97</v>
      </c>
      <c r="Z105" s="3">
        <v>97</v>
      </c>
      <c r="AA105" s="3">
        <v>97</v>
      </c>
      <c r="AB105" s="3">
        <v>97</v>
      </c>
      <c r="AC105" s="3">
        <v>97</v>
      </c>
      <c r="AD105" s="3" t="s">
        <v>229</v>
      </c>
      <c r="AE105" s="4">
        <v>43675</v>
      </c>
      <c r="AF105" s="4">
        <v>43675</v>
      </c>
    </row>
    <row r="106" spans="1:33" x14ac:dyDescent="0.25">
      <c r="A106" s="3">
        <v>2019</v>
      </c>
      <c r="B106" s="4">
        <v>43525</v>
      </c>
      <c r="C106" s="4">
        <v>43646</v>
      </c>
      <c r="D106" s="3"/>
      <c r="E106" s="3">
        <f>'[1]30 de junio 19'!CV99</f>
        <v>9</v>
      </c>
      <c r="F106" s="3" t="str">
        <f>'[1]30 de junio 19'!CW99</f>
        <v>BASE NIVEL 7</v>
      </c>
      <c r="G106" s="3" t="str">
        <f>'[1]30 de junio 19'!CW99</f>
        <v>BASE NIVEL 7</v>
      </c>
      <c r="H106" s="3" t="str">
        <f>'[1]30 de junio 19'!CU99</f>
        <v>SITE SECRETARIA ADMINISTRATIVA</v>
      </c>
      <c r="I106" s="3" t="str">
        <f>'[1]30 de junio 19'!CR99</f>
        <v>ALFONSO IGNACIO</v>
      </c>
      <c r="J106" s="3" t="str">
        <f>'[1]30 de junio 19'!CP99</f>
        <v>HUERTA</v>
      </c>
      <c r="K106" s="3" t="str">
        <f>'[1]30 de junio 19'!CQ99</f>
        <v>BECERRA</v>
      </c>
      <c r="L106" s="3" t="str">
        <f>'[1]30 de junio 19'!CZ99</f>
        <v>Masculino</v>
      </c>
      <c r="M106" s="5">
        <f>'[1]30 de junio 19'!DA99*2</f>
        <v>15757.56</v>
      </c>
      <c r="N106" s="3" t="s">
        <v>227</v>
      </c>
      <c r="O106" s="5">
        <f>'[1]30 de junio 19'!DD99</f>
        <v>7341.5</v>
      </c>
      <c r="P106" s="3" t="s">
        <v>228</v>
      </c>
      <c r="Q106" s="3">
        <v>98</v>
      </c>
      <c r="R106" s="3">
        <v>98</v>
      </c>
      <c r="S106" s="3">
        <v>98</v>
      </c>
      <c r="T106" s="3">
        <v>98</v>
      </c>
      <c r="U106" s="3">
        <v>98</v>
      </c>
      <c r="V106" s="3">
        <v>98</v>
      </c>
      <c r="W106" s="3">
        <v>98</v>
      </c>
      <c r="X106" s="3">
        <v>98</v>
      </c>
      <c r="Y106" s="3">
        <v>98</v>
      </c>
      <c r="Z106" s="3">
        <v>98</v>
      </c>
      <c r="AA106" s="3">
        <v>98</v>
      </c>
      <c r="AB106" s="3">
        <v>98</v>
      </c>
      <c r="AC106" s="3">
        <v>98</v>
      </c>
      <c r="AD106" s="3" t="s">
        <v>229</v>
      </c>
      <c r="AE106" s="4">
        <v>43675</v>
      </c>
      <c r="AF106" s="4">
        <v>43675</v>
      </c>
    </row>
    <row r="107" spans="1:33" x14ac:dyDescent="0.25">
      <c r="A107" s="3">
        <v>2019</v>
      </c>
      <c r="B107" s="4">
        <v>43525</v>
      </c>
      <c r="C107" s="4">
        <v>43646</v>
      </c>
      <c r="D107" s="3"/>
      <c r="E107" s="3">
        <f>'[1]30 de junio 19'!CV100</f>
        <v>9</v>
      </c>
      <c r="F107" s="3" t="str">
        <f>'[1]30 de junio 19'!CW100</f>
        <v>BASE NIVEL 7</v>
      </c>
      <c r="G107" s="3" t="str">
        <f>'[1]30 de junio 19'!CW100</f>
        <v>BASE NIVEL 7</v>
      </c>
      <c r="H107" s="3" t="str">
        <f>'[1]30 de junio 19'!CU100</f>
        <v>SERVICIOS GENERALES</v>
      </c>
      <c r="I107" s="3" t="str">
        <f>'[1]30 de junio 19'!CR100</f>
        <v>HERIBERTO</v>
      </c>
      <c r="J107" s="3" t="str">
        <f>'[1]30 de junio 19'!CP100</f>
        <v>FERNANDEZ</v>
      </c>
      <c r="K107" s="3" t="str">
        <f>'[1]30 de junio 19'!CQ100</f>
        <v>MUÑOZ</v>
      </c>
      <c r="L107" s="3" t="str">
        <f>'[1]30 de junio 19'!CZ100</f>
        <v>Masculino</v>
      </c>
      <c r="M107" s="5">
        <f>'[1]30 de junio 19'!DA100*2</f>
        <v>15757.56</v>
      </c>
      <c r="N107" s="3" t="s">
        <v>227</v>
      </c>
      <c r="O107" s="5">
        <f>'[1]30 de junio 19'!DD100</f>
        <v>11935.08</v>
      </c>
      <c r="P107" s="3" t="s">
        <v>228</v>
      </c>
      <c r="Q107" s="3">
        <v>99</v>
      </c>
      <c r="R107" s="3">
        <v>99</v>
      </c>
      <c r="S107" s="3">
        <v>99</v>
      </c>
      <c r="T107" s="3">
        <v>99</v>
      </c>
      <c r="U107" s="3">
        <v>99</v>
      </c>
      <c r="V107" s="3">
        <v>99</v>
      </c>
      <c r="W107" s="3">
        <v>99</v>
      </c>
      <c r="X107" s="3">
        <v>99</v>
      </c>
      <c r="Y107" s="3">
        <v>99</v>
      </c>
      <c r="Z107" s="3">
        <v>99</v>
      </c>
      <c r="AA107" s="3">
        <v>99</v>
      </c>
      <c r="AB107" s="3">
        <v>99</v>
      </c>
      <c r="AC107" s="3">
        <v>99</v>
      </c>
      <c r="AD107" s="3" t="s">
        <v>229</v>
      </c>
      <c r="AE107" s="4">
        <v>43675</v>
      </c>
      <c r="AF107" s="4">
        <v>43675</v>
      </c>
    </row>
    <row r="108" spans="1:33" x14ac:dyDescent="0.25">
      <c r="A108" s="3">
        <v>2019</v>
      </c>
      <c r="B108" s="4">
        <v>43525</v>
      </c>
      <c r="C108" s="4">
        <v>43646</v>
      </c>
      <c r="D108" s="3"/>
      <c r="E108" s="3">
        <f>'[1]30 de junio 19'!CV101</f>
        <v>9</v>
      </c>
      <c r="F108" s="3" t="str">
        <f>'[1]30 de junio 19'!CW101</f>
        <v>BASE NIVEL 7</v>
      </c>
      <c r="G108" s="3" t="str">
        <f>'[1]30 de junio 19'!CW101</f>
        <v>BASE NIVEL 7</v>
      </c>
      <c r="H108" s="3" t="str">
        <f>'[1]30 de junio 19'!CU101</f>
        <v>SERVICIOS GENERALES</v>
      </c>
      <c r="I108" s="3" t="str">
        <f>'[1]30 de junio 19'!CR101</f>
        <v>GREGORIA CATALINA</v>
      </c>
      <c r="J108" s="3" t="str">
        <f>'[1]30 de junio 19'!CP101</f>
        <v>GASPARIANO</v>
      </c>
      <c r="K108" s="3" t="str">
        <f>'[1]30 de junio 19'!CQ101</f>
        <v>ROQUE</v>
      </c>
      <c r="L108" s="3" t="str">
        <f>'[1]30 de junio 19'!CZ101</f>
        <v>Femenino</v>
      </c>
      <c r="M108" s="5">
        <f>'[1]30 de junio 19'!DA101*2</f>
        <v>15757.56</v>
      </c>
      <c r="N108" s="3" t="s">
        <v>227</v>
      </c>
      <c r="O108" s="5">
        <f>'[1]30 de junio 19'!DD101</f>
        <v>10935.08</v>
      </c>
      <c r="P108" s="3" t="s">
        <v>228</v>
      </c>
      <c r="Q108" s="3">
        <v>100</v>
      </c>
      <c r="R108" s="3">
        <v>100</v>
      </c>
      <c r="S108" s="3">
        <v>100</v>
      </c>
      <c r="T108" s="3">
        <v>100</v>
      </c>
      <c r="U108" s="3">
        <v>100</v>
      </c>
      <c r="V108" s="3">
        <v>100</v>
      </c>
      <c r="W108" s="3">
        <v>100</v>
      </c>
      <c r="X108" s="3">
        <v>100</v>
      </c>
      <c r="Y108" s="3">
        <v>100</v>
      </c>
      <c r="Z108" s="3">
        <v>100</v>
      </c>
      <c r="AA108" s="3">
        <v>100</v>
      </c>
      <c r="AB108" s="3">
        <v>100</v>
      </c>
      <c r="AC108" s="3">
        <v>100</v>
      </c>
      <c r="AD108" s="3" t="s">
        <v>229</v>
      </c>
      <c r="AE108" s="4">
        <v>43675</v>
      </c>
      <c r="AF108" s="4">
        <v>43675</v>
      </c>
    </row>
    <row r="109" spans="1:33" x14ac:dyDescent="0.25">
      <c r="A109" s="3">
        <v>2019</v>
      </c>
      <c r="B109" s="4">
        <v>43525</v>
      </c>
      <c r="C109" s="4">
        <v>43646</v>
      </c>
      <c r="D109" s="3"/>
      <c r="E109" s="3">
        <f>'[1]30 de junio 19'!CV102</f>
        <v>12</v>
      </c>
      <c r="F109" s="3" t="str">
        <f>'[1]30 de junio 19'!CW102</f>
        <v>BASE NIVEL 4</v>
      </c>
      <c r="G109" s="3" t="str">
        <f>'[1]30 de junio 19'!CW102</f>
        <v>BASE NIVEL 4</v>
      </c>
      <c r="H109" s="3" t="str">
        <f>'[1]30 de junio 19'!CU102</f>
        <v>BASE DIPUTADOS</v>
      </c>
      <c r="I109" s="3" t="str">
        <f>'[1]30 de junio 19'!CR102</f>
        <v>DAVID</v>
      </c>
      <c r="J109" s="3" t="str">
        <f>'[1]30 de junio 19'!CP102</f>
        <v>LUNA</v>
      </c>
      <c r="K109" s="3" t="str">
        <f>'[1]30 de junio 19'!CQ102</f>
        <v>HERNANDEZ</v>
      </c>
      <c r="L109" s="3" t="str">
        <f>'[1]30 de junio 19'!CZ102</f>
        <v>Masculino</v>
      </c>
      <c r="M109" s="5">
        <f>'[1]30 de junio 19'!DA102*2</f>
        <v>10447.32</v>
      </c>
      <c r="N109" s="3" t="s">
        <v>227</v>
      </c>
      <c r="O109" s="5">
        <f>'[1]30 de junio 19'!DD102</f>
        <v>6816.08</v>
      </c>
      <c r="P109" s="3" t="s">
        <v>228</v>
      </c>
      <c r="Q109" s="3">
        <v>101</v>
      </c>
      <c r="R109" s="3">
        <v>101</v>
      </c>
      <c r="S109" s="3">
        <v>101</v>
      </c>
      <c r="T109" s="3">
        <v>101</v>
      </c>
      <c r="U109" s="3">
        <v>101</v>
      </c>
      <c r="V109" s="3">
        <v>101</v>
      </c>
      <c r="W109" s="3">
        <v>101</v>
      </c>
      <c r="X109" s="3">
        <v>101</v>
      </c>
      <c r="Y109" s="3">
        <v>101</v>
      </c>
      <c r="Z109" s="3">
        <v>101</v>
      </c>
      <c r="AA109" s="3">
        <v>101</v>
      </c>
      <c r="AB109" s="3">
        <v>101</v>
      </c>
      <c r="AC109" s="3">
        <v>101</v>
      </c>
      <c r="AD109" s="3" t="s">
        <v>229</v>
      </c>
      <c r="AE109" s="4">
        <v>43675</v>
      </c>
      <c r="AF109" s="4">
        <v>43675</v>
      </c>
    </row>
    <row r="110" spans="1:33" x14ac:dyDescent="0.25">
      <c r="A110" s="3">
        <v>2019</v>
      </c>
      <c r="B110" s="4">
        <v>43525</v>
      </c>
      <c r="C110" s="4">
        <v>43646</v>
      </c>
      <c r="D110" s="3"/>
      <c r="E110" s="3">
        <f>'[1]30 de junio 19'!CV103</f>
        <v>11</v>
      </c>
      <c r="F110" s="3" t="str">
        <f>'[1]30 de junio 19'!CW103</f>
        <v>BASE NIVEL 5</v>
      </c>
      <c r="G110" s="3" t="str">
        <f>'[1]30 de junio 19'!CW103</f>
        <v>BASE NIVEL 5</v>
      </c>
      <c r="H110" s="3" t="str">
        <f>'[1]30 de junio 19'!CU103</f>
        <v>BASE DIPUTADOS</v>
      </c>
      <c r="I110" s="3" t="str">
        <f>'[1]30 de junio 19'!CR103</f>
        <v>JOSE EDUARDO</v>
      </c>
      <c r="J110" s="3" t="str">
        <f>'[1]30 de junio 19'!CP103</f>
        <v>MENDIETA</v>
      </c>
      <c r="K110" s="3" t="str">
        <f>'[1]30 de junio 19'!CQ103</f>
        <v>PEREGRINO</v>
      </c>
      <c r="L110" s="3" t="str">
        <f>'[1]30 de junio 19'!CZ103</f>
        <v>Masculino</v>
      </c>
      <c r="M110" s="5">
        <f>'[1]30 de junio 19'!DA103*2</f>
        <v>0</v>
      </c>
      <c r="N110" s="3" t="s">
        <v>227</v>
      </c>
      <c r="O110" s="5">
        <f>'[1]30 de junio 19'!DD103</f>
        <v>0</v>
      </c>
      <c r="P110" s="3" t="s">
        <v>228</v>
      </c>
      <c r="Q110" s="3">
        <v>102</v>
      </c>
      <c r="R110" s="3">
        <v>102</v>
      </c>
      <c r="S110" s="3">
        <v>102</v>
      </c>
      <c r="T110" s="3">
        <v>102</v>
      </c>
      <c r="U110" s="3">
        <v>102</v>
      </c>
      <c r="V110" s="3">
        <v>102</v>
      </c>
      <c r="W110" s="3">
        <v>102</v>
      </c>
      <c r="X110" s="3">
        <v>102</v>
      </c>
      <c r="Y110" s="3">
        <v>102</v>
      </c>
      <c r="Z110" s="3">
        <v>102</v>
      </c>
      <c r="AA110" s="3">
        <v>102</v>
      </c>
      <c r="AB110" s="3">
        <v>102</v>
      </c>
      <c r="AC110" s="3">
        <v>102</v>
      </c>
      <c r="AD110" s="3" t="s">
        <v>229</v>
      </c>
      <c r="AE110" s="4">
        <v>43675</v>
      </c>
      <c r="AF110" s="4">
        <v>43675</v>
      </c>
      <c r="AG110" t="s">
        <v>249</v>
      </c>
    </row>
    <row r="111" spans="1:33" x14ac:dyDescent="0.25">
      <c r="A111" s="3">
        <v>2019</v>
      </c>
      <c r="B111" s="4">
        <v>43525</v>
      </c>
      <c r="C111" s="4">
        <v>43646</v>
      </c>
      <c r="D111" s="3"/>
      <c r="E111" s="3">
        <f>'[1]30 de junio 19'!CV104</f>
        <v>12</v>
      </c>
      <c r="F111" s="3" t="str">
        <f>'[1]30 de junio 19'!CW104</f>
        <v>BASE NIVEL 4</v>
      </c>
      <c r="G111" s="3" t="str">
        <f>'[1]30 de junio 19'!CW104</f>
        <v>BASE NIVEL 4</v>
      </c>
      <c r="H111" s="3" t="str">
        <f>'[1]30 de junio 19'!CU104</f>
        <v>COMEDOR</v>
      </c>
      <c r="I111" s="3" t="str">
        <f>'[1]30 de junio 19'!CR104</f>
        <v>EMELIA</v>
      </c>
      <c r="J111" s="3" t="str">
        <f>'[1]30 de junio 19'!CP104</f>
        <v>ZAINOS</v>
      </c>
      <c r="K111" s="3" t="str">
        <f>'[1]30 de junio 19'!CQ104</f>
        <v>HERNANDEZ</v>
      </c>
      <c r="L111" s="3" t="str">
        <f>'[1]30 de junio 19'!CZ104</f>
        <v>Femenino</v>
      </c>
      <c r="M111" s="5">
        <f>'[1]30 de junio 19'!DA104*2</f>
        <v>10447.32</v>
      </c>
      <c r="N111" s="3" t="s">
        <v>227</v>
      </c>
      <c r="O111" s="5">
        <f>'[1]30 de junio 19'!DD104</f>
        <v>4457.08</v>
      </c>
      <c r="P111" s="3" t="s">
        <v>228</v>
      </c>
      <c r="Q111" s="3">
        <v>103</v>
      </c>
      <c r="R111" s="3">
        <v>103</v>
      </c>
      <c r="S111" s="3">
        <v>103</v>
      </c>
      <c r="T111" s="3">
        <v>103</v>
      </c>
      <c r="U111" s="3">
        <v>103</v>
      </c>
      <c r="V111" s="3">
        <v>103</v>
      </c>
      <c r="W111" s="3">
        <v>103</v>
      </c>
      <c r="X111" s="3">
        <v>103</v>
      </c>
      <c r="Y111" s="3">
        <v>103</v>
      </c>
      <c r="Z111" s="3">
        <v>103</v>
      </c>
      <c r="AA111" s="3">
        <v>103</v>
      </c>
      <c r="AB111" s="3">
        <v>103</v>
      </c>
      <c r="AC111" s="3">
        <v>103</v>
      </c>
      <c r="AD111" s="3" t="s">
        <v>229</v>
      </c>
      <c r="AE111" s="4">
        <v>43675</v>
      </c>
      <c r="AF111" s="4">
        <v>43675</v>
      </c>
    </row>
    <row r="112" spans="1:33" x14ac:dyDescent="0.25">
      <c r="A112" s="3">
        <v>2019</v>
      </c>
      <c r="B112" s="4">
        <v>43525</v>
      </c>
      <c r="C112" s="4">
        <v>43646</v>
      </c>
      <c r="D112" s="3"/>
      <c r="E112" s="3">
        <f>'[1]30 de junio 19'!CV105</f>
        <v>11</v>
      </c>
      <c r="F112" s="3" t="str">
        <f>'[1]30 de junio 19'!CW105</f>
        <v>BASE NIVEL 5</v>
      </c>
      <c r="G112" s="3" t="str">
        <f>'[1]30 de junio 19'!CW105</f>
        <v>BASE NIVEL 5</v>
      </c>
      <c r="H112" s="3" t="str">
        <f>'[1]30 de junio 19'!CU105</f>
        <v>COMISION DE FINANZAS Y FISCALIZACIÓN</v>
      </c>
      <c r="I112" s="3" t="str">
        <f>'[1]30 de junio 19'!CR105</f>
        <v>JOAQUIN</v>
      </c>
      <c r="J112" s="3" t="str">
        <f>'[1]30 de junio 19'!CP105</f>
        <v>CARRO</v>
      </c>
      <c r="K112" s="3" t="str">
        <f>'[1]30 de junio 19'!CQ105</f>
        <v>HERNANDEZ</v>
      </c>
      <c r="L112" s="3" t="str">
        <f>'[1]30 de junio 19'!CZ105</f>
        <v>Masculino</v>
      </c>
      <c r="M112" s="5">
        <f>'[1]30 de junio 19'!DA105*2</f>
        <v>12468.52</v>
      </c>
      <c r="N112" s="3" t="s">
        <v>227</v>
      </c>
      <c r="O112" s="5">
        <f>'[1]30 de junio 19'!DD105</f>
        <v>5145.5600000000004</v>
      </c>
      <c r="P112" s="3" t="s">
        <v>228</v>
      </c>
      <c r="Q112" s="3">
        <v>104</v>
      </c>
      <c r="R112" s="3">
        <v>104</v>
      </c>
      <c r="S112" s="3">
        <v>104</v>
      </c>
      <c r="T112" s="3">
        <v>104</v>
      </c>
      <c r="U112" s="3">
        <v>104</v>
      </c>
      <c r="V112" s="3">
        <v>104</v>
      </c>
      <c r="W112" s="3">
        <v>104</v>
      </c>
      <c r="X112" s="3">
        <v>104</v>
      </c>
      <c r="Y112" s="3">
        <v>104</v>
      </c>
      <c r="Z112" s="3">
        <v>104</v>
      </c>
      <c r="AA112" s="3">
        <v>104</v>
      </c>
      <c r="AB112" s="3">
        <v>104</v>
      </c>
      <c r="AC112" s="3">
        <v>104</v>
      </c>
      <c r="AD112" s="3" t="s">
        <v>229</v>
      </c>
      <c r="AE112" s="4">
        <v>43675</v>
      </c>
      <c r="AF112" s="4">
        <v>43675</v>
      </c>
    </row>
    <row r="113" spans="1:33" x14ac:dyDescent="0.25">
      <c r="A113" s="3">
        <v>2019</v>
      </c>
      <c r="B113" s="4">
        <v>43525</v>
      </c>
      <c r="C113" s="4">
        <v>43646</v>
      </c>
      <c r="D113" s="3"/>
      <c r="E113" s="3">
        <f>'[1]30 de junio 19'!CV106</f>
        <v>9</v>
      </c>
      <c r="F113" s="3" t="str">
        <f>'[1]30 de junio 19'!CW106</f>
        <v>BASE NIVEL 7</v>
      </c>
      <c r="G113" s="3" t="str">
        <f>'[1]30 de junio 19'!CW106</f>
        <v>BASE NIVEL 7</v>
      </c>
      <c r="H113" s="3" t="str">
        <f>'[1]30 de junio 19'!CU106</f>
        <v>RECURSOS FINANCIEROS</v>
      </c>
      <c r="I113" s="3" t="str">
        <f>'[1]30 de junio 19'!CR106</f>
        <v>FABIAN</v>
      </c>
      <c r="J113" s="3" t="str">
        <f>'[1]30 de junio 19'!CP106</f>
        <v>DORANTES</v>
      </c>
      <c r="K113" s="3" t="str">
        <f>'[1]30 de junio 19'!CQ106</f>
        <v>MARQUEZ</v>
      </c>
      <c r="L113" s="3" t="str">
        <f>'[1]30 de junio 19'!CZ106</f>
        <v>Masculino</v>
      </c>
      <c r="M113" s="5">
        <f>'[1]30 de junio 19'!DA106*2</f>
        <v>22810.62</v>
      </c>
      <c r="N113" s="3" t="s">
        <v>227</v>
      </c>
      <c r="O113" s="5">
        <f>'[1]30 de junio 19'!DD106</f>
        <v>13053.72</v>
      </c>
      <c r="P113" s="3" t="s">
        <v>228</v>
      </c>
      <c r="Q113" s="3">
        <v>105</v>
      </c>
      <c r="R113" s="3">
        <v>105</v>
      </c>
      <c r="S113" s="3">
        <v>105</v>
      </c>
      <c r="T113" s="3">
        <v>105</v>
      </c>
      <c r="U113" s="3">
        <v>105</v>
      </c>
      <c r="V113" s="3">
        <v>105</v>
      </c>
      <c r="W113" s="3">
        <v>105</v>
      </c>
      <c r="X113" s="3">
        <v>105</v>
      </c>
      <c r="Y113" s="3">
        <v>105</v>
      </c>
      <c r="Z113" s="3">
        <v>105</v>
      </c>
      <c r="AA113" s="3">
        <v>105</v>
      </c>
      <c r="AB113" s="3">
        <v>105</v>
      </c>
      <c r="AC113" s="3">
        <v>105</v>
      </c>
      <c r="AD113" s="3" t="s">
        <v>229</v>
      </c>
      <c r="AE113" s="4">
        <v>43675</v>
      </c>
      <c r="AF113" s="4">
        <v>43675</v>
      </c>
    </row>
    <row r="114" spans="1:33" x14ac:dyDescent="0.25">
      <c r="A114" s="3">
        <v>2019</v>
      </c>
      <c r="B114" s="4">
        <v>43525</v>
      </c>
      <c r="C114" s="4">
        <v>43646</v>
      </c>
      <c r="D114" s="3"/>
      <c r="E114" s="3">
        <f>'[1]30 de junio 19'!CV107</f>
        <v>19</v>
      </c>
      <c r="F114" s="3" t="str">
        <f>'[1]30 de junio 19'!CW107</f>
        <v>SECRETARIO PARTICULAR</v>
      </c>
      <c r="G114" s="3" t="str">
        <f>'[1]30 de junio 19'!CW107</f>
        <v>SECRETARIO PARTICULAR</v>
      </c>
      <c r="H114" s="3" t="str">
        <f>'[1]30 de junio 19'!CU107</f>
        <v>COMISION DE FINANZAS Y FISCALIZACIÓN</v>
      </c>
      <c r="I114" s="3" t="str">
        <f>'[1]30 de junio 19'!CR107</f>
        <v>FRANCISCO</v>
      </c>
      <c r="J114" s="3" t="str">
        <f>'[1]30 de junio 19'!CP107</f>
        <v>AHUATZI</v>
      </c>
      <c r="K114" s="3" t="str">
        <f>'[1]30 de junio 19'!CQ107</f>
        <v>RODRIGUEZ</v>
      </c>
      <c r="L114" s="3" t="str">
        <f>'[1]30 de junio 19'!CZ107</f>
        <v>Masculino</v>
      </c>
      <c r="M114" s="5">
        <f>'[1]30 de junio 19'!DA107*2</f>
        <v>10000</v>
      </c>
      <c r="N114" s="3" t="s">
        <v>227</v>
      </c>
      <c r="O114" s="5">
        <f>'[1]30 de junio 19'!DD107</f>
        <v>9087.7199999999993</v>
      </c>
      <c r="P114" s="3" t="s">
        <v>228</v>
      </c>
      <c r="Q114" s="3">
        <v>106</v>
      </c>
      <c r="R114" s="3">
        <v>106</v>
      </c>
      <c r="S114" s="3">
        <v>106</v>
      </c>
      <c r="T114" s="3">
        <v>106</v>
      </c>
      <c r="U114" s="3">
        <v>106</v>
      </c>
      <c r="V114" s="3">
        <v>106</v>
      </c>
      <c r="W114" s="3">
        <v>106</v>
      </c>
      <c r="X114" s="3">
        <v>106</v>
      </c>
      <c r="Y114" s="3">
        <v>106</v>
      </c>
      <c r="Z114" s="3">
        <v>106</v>
      </c>
      <c r="AA114" s="3">
        <v>106</v>
      </c>
      <c r="AB114" s="3">
        <v>106</v>
      </c>
      <c r="AC114" s="3">
        <v>106</v>
      </c>
      <c r="AD114" s="3" t="s">
        <v>229</v>
      </c>
      <c r="AE114" s="4">
        <v>43675</v>
      </c>
      <c r="AF114" s="4">
        <v>43675</v>
      </c>
    </row>
    <row r="115" spans="1:33" x14ac:dyDescent="0.25">
      <c r="A115" s="3">
        <v>2019</v>
      </c>
      <c r="B115" s="4">
        <v>43525</v>
      </c>
      <c r="C115" s="4">
        <v>43646</v>
      </c>
      <c r="D115" s="3"/>
      <c r="E115" s="3">
        <f>'[1]30 de junio 19'!CV108</f>
        <v>11</v>
      </c>
      <c r="F115" s="3" t="str">
        <f>'[1]30 de junio 19'!CW108</f>
        <v>BASE NIVEL 5</v>
      </c>
      <c r="G115" s="3" t="str">
        <f>'[1]30 de junio 19'!CW108</f>
        <v>BASE NIVEL 5</v>
      </c>
      <c r="H115" s="3" t="str">
        <f>'[1]30 de junio 19'!CU108</f>
        <v>RECURSOS HUMANOS</v>
      </c>
      <c r="I115" s="3" t="str">
        <f>'[1]30 de junio 19'!CR108</f>
        <v>BETSABE BERENICE</v>
      </c>
      <c r="J115" s="3" t="str">
        <f>'[1]30 de junio 19'!CP108</f>
        <v>JUAREZ</v>
      </c>
      <c r="K115" s="3" t="str">
        <f>'[1]30 de junio 19'!CQ108</f>
        <v>SARMIENTO</v>
      </c>
      <c r="L115" s="3" t="str">
        <f>'[1]30 de junio 19'!CZ108</f>
        <v>Femenino</v>
      </c>
      <c r="M115" s="5">
        <f>'[1]30 de junio 19'!DA108*2</f>
        <v>13468.52</v>
      </c>
      <c r="N115" s="3" t="s">
        <v>227</v>
      </c>
      <c r="O115" s="5">
        <f>'[1]30 de junio 19'!DD108</f>
        <v>10592.34</v>
      </c>
      <c r="P115" s="3" t="s">
        <v>228</v>
      </c>
      <c r="Q115" s="3">
        <v>107</v>
      </c>
      <c r="R115" s="3">
        <v>107</v>
      </c>
      <c r="S115" s="3">
        <v>107</v>
      </c>
      <c r="T115" s="3">
        <v>107</v>
      </c>
      <c r="U115" s="3">
        <v>107</v>
      </c>
      <c r="V115" s="3">
        <v>107</v>
      </c>
      <c r="W115" s="3">
        <v>107</v>
      </c>
      <c r="X115" s="3">
        <v>107</v>
      </c>
      <c r="Y115" s="3">
        <v>107</v>
      </c>
      <c r="Z115" s="3">
        <v>107</v>
      </c>
      <c r="AA115" s="3">
        <v>107</v>
      </c>
      <c r="AB115" s="3">
        <v>107</v>
      </c>
      <c r="AC115" s="3">
        <v>107</v>
      </c>
      <c r="AD115" s="3" t="s">
        <v>229</v>
      </c>
      <c r="AE115" s="4">
        <v>43675</v>
      </c>
      <c r="AF115" s="4">
        <v>43675</v>
      </c>
    </row>
    <row r="116" spans="1:33" x14ac:dyDescent="0.25">
      <c r="A116" s="3">
        <v>2019</v>
      </c>
      <c r="B116" s="4">
        <v>43525</v>
      </c>
      <c r="C116" s="4">
        <v>43646</v>
      </c>
      <c r="D116" s="3"/>
      <c r="E116" s="3">
        <f>'[1]30 de junio 19'!CV109</f>
        <v>11</v>
      </c>
      <c r="F116" s="3" t="str">
        <f>'[1]30 de junio 19'!CW109</f>
        <v>BASE NIVEL 5</v>
      </c>
      <c r="G116" s="3" t="str">
        <f>'[1]30 de junio 19'!CW109</f>
        <v>BASE NIVEL 5</v>
      </c>
      <c r="H116" s="3" t="str">
        <f>'[1]30 de junio 19'!CU109</f>
        <v>DIRECCION JURIDICA</v>
      </c>
      <c r="I116" s="3" t="str">
        <f>'[1]30 de junio 19'!CR109</f>
        <v>MARIBEL</v>
      </c>
      <c r="J116" s="3" t="str">
        <f>'[1]30 de junio 19'!CP109</f>
        <v>RODRIGUEZ</v>
      </c>
      <c r="K116" s="3" t="str">
        <f>'[1]30 de junio 19'!CQ109</f>
        <v>TECUAPACHO</v>
      </c>
      <c r="L116" s="3" t="str">
        <f>'[1]30 de junio 19'!CZ109</f>
        <v>Femenino</v>
      </c>
      <c r="M116" s="5">
        <f>'[1]30 de junio 19'!DA109*2</f>
        <v>12468.52</v>
      </c>
      <c r="N116" s="3" t="s">
        <v>227</v>
      </c>
      <c r="O116" s="5">
        <f>'[1]30 de junio 19'!DD109</f>
        <v>9805.94</v>
      </c>
      <c r="P116" s="3" t="s">
        <v>228</v>
      </c>
      <c r="Q116" s="3">
        <v>108</v>
      </c>
      <c r="R116" s="3">
        <v>108</v>
      </c>
      <c r="S116" s="3">
        <v>108</v>
      </c>
      <c r="T116" s="3">
        <v>108</v>
      </c>
      <c r="U116" s="3">
        <v>108</v>
      </c>
      <c r="V116" s="3">
        <v>108</v>
      </c>
      <c r="W116" s="3">
        <v>108</v>
      </c>
      <c r="X116" s="3">
        <v>108</v>
      </c>
      <c r="Y116" s="3">
        <v>108</v>
      </c>
      <c r="Z116" s="3">
        <v>108</v>
      </c>
      <c r="AA116" s="3">
        <v>108</v>
      </c>
      <c r="AB116" s="3">
        <v>108</v>
      </c>
      <c r="AC116" s="3">
        <v>108</v>
      </c>
      <c r="AD116" s="3" t="s">
        <v>229</v>
      </c>
      <c r="AE116" s="4">
        <v>43675</v>
      </c>
      <c r="AF116" s="4">
        <v>43675</v>
      </c>
    </row>
    <row r="117" spans="1:33" x14ac:dyDescent="0.25">
      <c r="A117" s="3">
        <v>2019</v>
      </c>
      <c r="B117" s="4">
        <v>43525</v>
      </c>
      <c r="C117" s="4">
        <v>43646</v>
      </c>
      <c r="D117" s="3"/>
      <c r="E117" s="3">
        <f>'[1]30 de junio 19'!CV110</f>
        <v>19</v>
      </c>
      <c r="F117" s="3" t="str">
        <f>'[1]30 de junio 19'!CW110</f>
        <v>SECRETARIO PARTICULAR</v>
      </c>
      <c r="G117" s="3" t="str">
        <f>'[1]30 de junio 19'!CW110</f>
        <v>SECRETARIO PARTICULAR</v>
      </c>
      <c r="H117" s="3" t="str">
        <f>'[1]30 de junio 19'!CU110</f>
        <v>SECRETARIA PARLAMENTARIA</v>
      </c>
      <c r="I117" s="3" t="str">
        <f>'[1]30 de junio 19'!CR110</f>
        <v>SARAI</v>
      </c>
      <c r="J117" s="3" t="str">
        <f>'[1]30 de junio 19'!CP110</f>
        <v>CERVANTES</v>
      </c>
      <c r="K117" s="3" t="str">
        <f>'[1]30 de junio 19'!CQ110</f>
        <v>PIEDRAS</v>
      </c>
      <c r="L117" s="3" t="str">
        <f>'[1]30 de junio 19'!CZ110</f>
        <v>Masculino</v>
      </c>
      <c r="M117" s="5">
        <f>'[1]30 de junio 19'!DA110*2</f>
        <v>0</v>
      </c>
      <c r="N117" s="3" t="s">
        <v>227</v>
      </c>
      <c r="O117" s="5">
        <f>'[1]30 de junio 19'!DD110</f>
        <v>0</v>
      </c>
      <c r="P117" s="3" t="s">
        <v>228</v>
      </c>
      <c r="Q117" s="3">
        <v>109</v>
      </c>
      <c r="R117" s="3">
        <v>109</v>
      </c>
      <c r="S117" s="3">
        <v>109</v>
      </c>
      <c r="T117" s="3">
        <v>109</v>
      </c>
      <c r="U117" s="3">
        <v>109</v>
      </c>
      <c r="V117" s="3">
        <v>109</v>
      </c>
      <c r="W117" s="3">
        <v>109</v>
      </c>
      <c r="X117" s="3">
        <v>109</v>
      </c>
      <c r="Y117" s="3">
        <v>109</v>
      </c>
      <c r="Z117" s="3">
        <v>109</v>
      </c>
      <c r="AA117" s="3">
        <v>109</v>
      </c>
      <c r="AB117" s="3">
        <v>109</v>
      </c>
      <c r="AC117" s="3">
        <v>109</v>
      </c>
      <c r="AD117" s="3" t="s">
        <v>229</v>
      </c>
      <c r="AE117" s="4">
        <v>43675</v>
      </c>
      <c r="AF117" s="4">
        <v>43675</v>
      </c>
      <c r="AG117" t="s">
        <v>249</v>
      </c>
    </row>
    <row r="118" spans="1:33" x14ac:dyDescent="0.25">
      <c r="A118" s="3">
        <v>2019</v>
      </c>
      <c r="B118" s="4">
        <v>43525</v>
      </c>
      <c r="C118" s="4">
        <v>43646</v>
      </c>
      <c r="D118" s="3"/>
      <c r="E118" s="3">
        <f>'[1]30 de junio 19'!CV111</f>
        <v>9</v>
      </c>
      <c r="F118" s="3" t="str">
        <f>'[1]30 de junio 19'!CW111</f>
        <v>BASE NIVEL 7</v>
      </c>
      <c r="G118" s="3" t="str">
        <f>'[1]30 de junio 19'!CW111</f>
        <v>BASE NIVEL 7</v>
      </c>
      <c r="H118" s="3" t="str">
        <f>'[1]30 de junio 19'!CU111</f>
        <v>BASE DIPUTADOS</v>
      </c>
      <c r="I118" s="3" t="str">
        <f>'[1]30 de junio 19'!CR111</f>
        <v>JUAN MANUEL</v>
      </c>
      <c r="J118" s="3" t="str">
        <f>'[1]30 de junio 19'!CP111</f>
        <v>JUAREZ</v>
      </c>
      <c r="K118" s="3" t="str">
        <f>'[1]30 de junio 19'!CQ111</f>
        <v>ROSAS</v>
      </c>
      <c r="L118" s="3" t="str">
        <f>'[1]30 de junio 19'!CZ111</f>
        <v>Masculino</v>
      </c>
      <c r="M118" s="5">
        <f>'[1]30 de junio 19'!DA111*2</f>
        <v>22746.959999999999</v>
      </c>
      <c r="N118" s="3" t="s">
        <v>227</v>
      </c>
      <c r="O118" s="5">
        <f>'[1]30 de junio 19'!DD111</f>
        <v>17440.96</v>
      </c>
      <c r="P118" s="3" t="s">
        <v>228</v>
      </c>
      <c r="Q118" s="3">
        <v>110</v>
      </c>
      <c r="R118" s="3">
        <v>110</v>
      </c>
      <c r="S118" s="3">
        <v>110</v>
      </c>
      <c r="T118" s="3">
        <v>110</v>
      </c>
      <c r="U118" s="3">
        <v>110</v>
      </c>
      <c r="V118" s="3">
        <v>110</v>
      </c>
      <c r="W118" s="3">
        <v>110</v>
      </c>
      <c r="X118" s="3">
        <v>110</v>
      </c>
      <c r="Y118" s="3">
        <v>110</v>
      </c>
      <c r="Z118" s="3">
        <v>110</v>
      </c>
      <c r="AA118" s="3">
        <v>110</v>
      </c>
      <c r="AB118" s="3">
        <v>110</v>
      </c>
      <c r="AC118" s="3">
        <v>110</v>
      </c>
      <c r="AD118" s="3" t="s">
        <v>229</v>
      </c>
      <c r="AE118" s="4">
        <v>43675</v>
      </c>
      <c r="AF118" s="4">
        <v>43675</v>
      </c>
    </row>
    <row r="119" spans="1:33" x14ac:dyDescent="0.25">
      <c r="A119" s="3">
        <v>2019</v>
      </c>
      <c r="B119" s="4">
        <v>43525</v>
      </c>
      <c r="C119" s="4">
        <v>43646</v>
      </c>
      <c r="D119" s="3"/>
      <c r="E119" s="3">
        <f>'[1]30 de junio 19'!CV112</f>
        <v>10</v>
      </c>
      <c r="F119" s="3" t="str">
        <f>'[1]30 de junio 19'!CW112</f>
        <v>BASE NIVEL 6</v>
      </c>
      <c r="G119" s="3" t="str">
        <f>'[1]30 de junio 19'!CW112</f>
        <v>BASE NIVEL 6</v>
      </c>
      <c r="H119" s="3" t="str">
        <f>'[1]30 de junio 19'!CU112</f>
        <v>COMISION DE PUNTOS CONSTITUCIONALES</v>
      </c>
      <c r="I119" s="3" t="str">
        <f>'[1]30 de junio 19'!CR112</f>
        <v>DULCE MARIA</v>
      </c>
      <c r="J119" s="3" t="str">
        <f>'[1]30 de junio 19'!CP112</f>
        <v>CORTES</v>
      </c>
      <c r="K119" s="3" t="str">
        <f>'[1]30 de junio 19'!CQ112</f>
        <v>JUAREZ</v>
      </c>
      <c r="L119" s="3" t="str">
        <f>'[1]30 de junio 19'!CZ112</f>
        <v>Femenino</v>
      </c>
      <c r="M119" s="5">
        <f>'[1]30 de junio 19'!DA112*2</f>
        <v>14680.5</v>
      </c>
      <c r="N119" s="3" t="s">
        <v>227</v>
      </c>
      <c r="O119" s="5">
        <f>'[1]30 de junio 19'!DD112</f>
        <v>11237.86</v>
      </c>
      <c r="P119" s="3" t="s">
        <v>228</v>
      </c>
      <c r="Q119" s="3">
        <v>111</v>
      </c>
      <c r="R119" s="3">
        <v>111</v>
      </c>
      <c r="S119" s="3">
        <v>111</v>
      </c>
      <c r="T119" s="3">
        <v>111</v>
      </c>
      <c r="U119" s="3">
        <v>111</v>
      </c>
      <c r="V119" s="3">
        <v>111</v>
      </c>
      <c r="W119" s="3">
        <v>111</v>
      </c>
      <c r="X119" s="3">
        <v>111</v>
      </c>
      <c r="Y119" s="3">
        <v>111</v>
      </c>
      <c r="Z119" s="3">
        <v>111</v>
      </c>
      <c r="AA119" s="3">
        <v>111</v>
      </c>
      <c r="AB119" s="3">
        <v>111</v>
      </c>
      <c r="AC119" s="3">
        <v>111</v>
      </c>
      <c r="AD119" s="3" t="s">
        <v>229</v>
      </c>
      <c r="AE119" s="4">
        <v>43675</v>
      </c>
      <c r="AF119" s="4">
        <v>43675</v>
      </c>
    </row>
    <row r="120" spans="1:33" x14ac:dyDescent="0.25">
      <c r="A120" s="3">
        <v>2019</v>
      </c>
      <c r="B120" s="4">
        <v>43525</v>
      </c>
      <c r="C120" s="4">
        <v>43646</v>
      </c>
      <c r="D120" s="3"/>
      <c r="E120" s="3">
        <f>'[1]30 de junio 19'!CV113</f>
        <v>11</v>
      </c>
      <c r="F120" s="3" t="str">
        <f>'[1]30 de junio 19'!CW113</f>
        <v>BASE NIVEL 5</v>
      </c>
      <c r="G120" s="3" t="str">
        <f>'[1]30 de junio 19'!CW113</f>
        <v>BASE NIVEL 5</v>
      </c>
      <c r="H120" s="3" t="str">
        <f>'[1]30 de junio 19'!CU113</f>
        <v>COMITE ADMINISTRACION</v>
      </c>
      <c r="I120" s="3" t="str">
        <f>'[1]30 de junio 19'!CR113</f>
        <v>MA. DE LA CRUZ</v>
      </c>
      <c r="J120" s="3" t="str">
        <f>'[1]30 de junio 19'!CP113</f>
        <v>RIVERA</v>
      </c>
      <c r="K120" s="3" t="str">
        <f>'[1]30 de junio 19'!CQ113</f>
        <v>GARCIA</v>
      </c>
      <c r="L120" s="3" t="str">
        <f>'[1]30 de junio 19'!CZ113</f>
        <v>Femenino</v>
      </c>
      <c r="M120" s="5">
        <f>'[1]30 de junio 19'!DA113*2</f>
        <v>12468.52</v>
      </c>
      <c r="N120" s="3" t="s">
        <v>227</v>
      </c>
      <c r="O120" s="5">
        <f>'[1]30 de junio 19'!DD113</f>
        <v>8059.4400000000005</v>
      </c>
      <c r="P120" s="3" t="s">
        <v>228</v>
      </c>
      <c r="Q120" s="3">
        <v>112</v>
      </c>
      <c r="R120" s="3">
        <v>112</v>
      </c>
      <c r="S120" s="3">
        <v>112</v>
      </c>
      <c r="T120" s="3">
        <v>112</v>
      </c>
      <c r="U120" s="3">
        <v>112</v>
      </c>
      <c r="V120" s="3">
        <v>112</v>
      </c>
      <c r="W120" s="3">
        <v>112</v>
      </c>
      <c r="X120" s="3">
        <v>112</v>
      </c>
      <c r="Y120" s="3">
        <v>112</v>
      </c>
      <c r="Z120" s="3">
        <v>112</v>
      </c>
      <c r="AA120" s="3">
        <v>112</v>
      </c>
      <c r="AB120" s="3">
        <v>112</v>
      </c>
      <c r="AC120" s="3">
        <v>112</v>
      </c>
      <c r="AD120" s="3" t="s">
        <v>229</v>
      </c>
      <c r="AE120" s="4">
        <v>43675</v>
      </c>
      <c r="AF120" s="4">
        <v>43675</v>
      </c>
    </row>
    <row r="121" spans="1:33" x14ac:dyDescent="0.25">
      <c r="A121" s="3">
        <v>2019</v>
      </c>
      <c r="B121" s="4">
        <v>43525</v>
      </c>
      <c r="C121" s="4">
        <v>43646</v>
      </c>
      <c r="D121" s="3"/>
      <c r="E121" s="3">
        <f>'[1]30 de junio 19'!CV114</f>
        <v>12</v>
      </c>
      <c r="F121" s="3" t="str">
        <f>'[1]30 de junio 19'!CW114</f>
        <v>BASE NIVEL 4</v>
      </c>
      <c r="G121" s="3" t="str">
        <f>'[1]30 de junio 19'!CW114</f>
        <v>BASE NIVEL 4</v>
      </c>
      <c r="H121" s="3" t="str">
        <f>'[1]30 de junio 19'!CU114</f>
        <v>RECEPCIÓN</v>
      </c>
      <c r="I121" s="3" t="str">
        <f>'[1]30 de junio 19'!CR114</f>
        <v>MICAELA</v>
      </c>
      <c r="J121" s="3" t="str">
        <f>'[1]30 de junio 19'!CP114</f>
        <v>SILVA</v>
      </c>
      <c r="K121" s="3" t="str">
        <f>'[1]30 de junio 19'!CQ114</f>
        <v>AYALA</v>
      </c>
      <c r="L121" s="3" t="str">
        <f>'[1]30 de junio 19'!CZ114</f>
        <v>Femenino</v>
      </c>
      <c r="M121" s="5">
        <f>'[1]30 de junio 19'!DA114*2</f>
        <v>0</v>
      </c>
      <c r="N121" s="3" t="s">
        <v>227</v>
      </c>
      <c r="O121" s="5">
        <f>'[1]30 de junio 19'!DD114</f>
        <v>0</v>
      </c>
      <c r="P121" s="3" t="s">
        <v>228</v>
      </c>
      <c r="Q121" s="3">
        <v>113</v>
      </c>
      <c r="R121" s="3">
        <v>113</v>
      </c>
      <c r="S121" s="3">
        <v>113</v>
      </c>
      <c r="T121" s="3">
        <v>113</v>
      </c>
      <c r="U121" s="3">
        <v>113</v>
      </c>
      <c r="V121" s="3">
        <v>113</v>
      </c>
      <c r="W121" s="3">
        <v>113</v>
      </c>
      <c r="X121" s="3">
        <v>113</v>
      </c>
      <c r="Y121" s="3">
        <v>113</v>
      </c>
      <c r="Z121" s="3">
        <v>113</v>
      </c>
      <c r="AA121" s="3">
        <v>113</v>
      </c>
      <c r="AB121" s="3">
        <v>113</v>
      </c>
      <c r="AC121" s="3">
        <v>113</v>
      </c>
      <c r="AD121" s="3" t="s">
        <v>229</v>
      </c>
      <c r="AE121" s="4">
        <v>43675</v>
      </c>
      <c r="AF121" s="4">
        <v>43675</v>
      </c>
      <c r="AG121" t="s">
        <v>249</v>
      </c>
    </row>
    <row r="122" spans="1:33" x14ac:dyDescent="0.25">
      <c r="A122" s="3">
        <v>2019</v>
      </c>
      <c r="B122" s="4">
        <v>43525</v>
      </c>
      <c r="C122" s="4">
        <v>43646</v>
      </c>
      <c r="D122" s="3"/>
      <c r="E122" s="3">
        <f>'[1]30 de junio 19'!CV115</f>
        <v>11</v>
      </c>
      <c r="F122" s="3" t="str">
        <f>'[1]30 de junio 19'!CW115</f>
        <v>BASE NIVEL 5</v>
      </c>
      <c r="G122" s="3" t="str">
        <f>'[1]30 de junio 19'!CW115</f>
        <v>BASE NIVEL 5</v>
      </c>
      <c r="H122" s="3" t="str">
        <f>'[1]30 de junio 19'!CU115</f>
        <v>DIRECCION JURIDICA</v>
      </c>
      <c r="I122" s="3" t="str">
        <f>'[1]30 de junio 19'!CR115</f>
        <v>ROCIO</v>
      </c>
      <c r="J122" s="3" t="str">
        <f>'[1]30 de junio 19'!CP115</f>
        <v>MENDIETA</v>
      </c>
      <c r="K122" s="3" t="str">
        <f>'[1]30 de junio 19'!CQ115</f>
        <v>ATRIANO</v>
      </c>
      <c r="L122" s="3" t="str">
        <f>'[1]30 de junio 19'!CZ115</f>
        <v>Femenino</v>
      </c>
      <c r="M122" s="5">
        <f>'[1]30 de junio 19'!DA115*2</f>
        <v>15520.52</v>
      </c>
      <c r="N122" s="3" t="s">
        <v>227</v>
      </c>
      <c r="O122" s="5">
        <f>'[1]30 de junio 19'!DD115</f>
        <v>12206.04</v>
      </c>
      <c r="P122" s="3" t="s">
        <v>228</v>
      </c>
      <c r="Q122" s="3">
        <v>114</v>
      </c>
      <c r="R122" s="3">
        <v>114</v>
      </c>
      <c r="S122" s="3">
        <v>114</v>
      </c>
      <c r="T122" s="3">
        <v>114</v>
      </c>
      <c r="U122" s="3">
        <v>114</v>
      </c>
      <c r="V122" s="3">
        <v>114</v>
      </c>
      <c r="W122" s="3">
        <v>114</v>
      </c>
      <c r="X122" s="3">
        <v>114</v>
      </c>
      <c r="Y122" s="3">
        <v>114</v>
      </c>
      <c r="Z122" s="3">
        <v>114</v>
      </c>
      <c r="AA122" s="3">
        <v>114</v>
      </c>
      <c r="AB122" s="3">
        <v>114</v>
      </c>
      <c r="AC122" s="3">
        <v>114</v>
      </c>
      <c r="AD122" s="3" t="s">
        <v>229</v>
      </c>
      <c r="AE122" s="4">
        <v>43675</v>
      </c>
      <c r="AF122" s="4">
        <v>43675</v>
      </c>
    </row>
    <row r="123" spans="1:33" x14ac:dyDescent="0.25">
      <c r="A123" s="3">
        <v>2019</v>
      </c>
      <c r="B123" s="4">
        <v>43525</v>
      </c>
      <c r="C123" s="4">
        <v>43646</v>
      </c>
      <c r="D123" s="3"/>
      <c r="E123" s="3">
        <f>'[1]30 de junio 19'!CV116</f>
        <v>9</v>
      </c>
      <c r="F123" s="3" t="str">
        <f>'[1]30 de junio 19'!CW116</f>
        <v>BASE NIVEL 7</v>
      </c>
      <c r="G123" s="3" t="str">
        <f>'[1]30 de junio 19'!CW116</f>
        <v>BASE NIVEL 7</v>
      </c>
      <c r="H123" s="3" t="str">
        <f>'[1]30 de junio 19'!CU116</f>
        <v>RECURSOS MATERIALES</v>
      </c>
      <c r="I123" s="3" t="str">
        <f>'[1]30 de junio 19'!CR116</f>
        <v>TEOFILO</v>
      </c>
      <c r="J123" s="3" t="str">
        <f>'[1]30 de junio 19'!CP116</f>
        <v>SEVILLA</v>
      </c>
      <c r="K123" s="3" t="str">
        <f>'[1]30 de junio 19'!CQ116</f>
        <v>FLORES</v>
      </c>
      <c r="L123" s="3" t="str">
        <f>'[1]30 de junio 19'!CZ116</f>
        <v>Masculino</v>
      </c>
      <c r="M123" s="5">
        <f>'[1]30 de junio 19'!DA116*2</f>
        <v>15757.56</v>
      </c>
      <c r="N123" s="3" t="s">
        <v>227</v>
      </c>
      <c r="O123" s="5">
        <f>'[1]30 de junio 19'!DD116</f>
        <v>11935.08</v>
      </c>
      <c r="P123" s="3" t="s">
        <v>228</v>
      </c>
      <c r="Q123" s="3">
        <v>115</v>
      </c>
      <c r="R123" s="3">
        <v>115</v>
      </c>
      <c r="S123" s="3">
        <v>115</v>
      </c>
      <c r="T123" s="3">
        <v>115</v>
      </c>
      <c r="U123" s="3">
        <v>115</v>
      </c>
      <c r="V123" s="3">
        <v>115</v>
      </c>
      <c r="W123" s="3">
        <v>115</v>
      </c>
      <c r="X123" s="3">
        <v>115</v>
      </c>
      <c r="Y123" s="3">
        <v>115</v>
      </c>
      <c r="Z123" s="3">
        <v>115</v>
      </c>
      <c r="AA123" s="3">
        <v>115</v>
      </c>
      <c r="AB123" s="3">
        <v>115</v>
      </c>
      <c r="AC123" s="3">
        <v>115</v>
      </c>
      <c r="AD123" s="3" t="s">
        <v>229</v>
      </c>
      <c r="AE123" s="4">
        <v>43675</v>
      </c>
      <c r="AF123" s="4">
        <v>43675</v>
      </c>
    </row>
    <row r="124" spans="1:33" x14ac:dyDescent="0.25">
      <c r="A124" s="3">
        <v>2019</v>
      </c>
      <c r="B124" s="4">
        <v>43525</v>
      </c>
      <c r="C124" s="4">
        <v>43646</v>
      </c>
      <c r="D124" s="3"/>
      <c r="E124" s="3">
        <f>'[1]30 de junio 19'!CV117</f>
        <v>11</v>
      </c>
      <c r="F124" s="3" t="str">
        <f>'[1]30 de junio 19'!CW117</f>
        <v>BASE NIVEL 5</v>
      </c>
      <c r="G124" s="3" t="str">
        <f>'[1]30 de junio 19'!CW117</f>
        <v>BASE NIVEL 5</v>
      </c>
      <c r="H124" s="3" t="str">
        <f>'[1]30 de junio 19'!CU117</f>
        <v>INSTITUTO DE ESTUDIOS LEGISLATIVOS</v>
      </c>
      <c r="I124" s="3" t="str">
        <f>'[1]30 de junio 19'!CR117</f>
        <v>LAURA ALICIA</v>
      </c>
      <c r="J124" s="3" t="str">
        <f>'[1]30 de junio 19'!CP117</f>
        <v>FRANCO</v>
      </c>
      <c r="K124" s="3" t="str">
        <f>'[1]30 de junio 19'!CQ117</f>
        <v>RODRIGUEZ</v>
      </c>
      <c r="L124" s="3" t="str">
        <f>'[1]30 de junio 19'!CZ117</f>
        <v>Femenino</v>
      </c>
      <c r="M124" s="5">
        <f>'[1]30 de junio 19'!DA117*2</f>
        <v>12468.52</v>
      </c>
      <c r="N124" s="3" t="s">
        <v>227</v>
      </c>
      <c r="O124" s="5">
        <f>'[1]30 de junio 19'!DD117</f>
        <v>5021.4000000000005</v>
      </c>
      <c r="P124" s="3" t="s">
        <v>228</v>
      </c>
      <c r="Q124" s="3">
        <v>116</v>
      </c>
      <c r="R124" s="3">
        <v>116</v>
      </c>
      <c r="S124" s="3">
        <v>116</v>
      </c>
      <c r="T124" s="3">
        <v>116</v>
      </c>
      <c r="U124" s="3">
        <v>116</v>
      </c>
      <c r="V124" s="3">
        <v>116</v>
      </c>
      <c r="W124" s="3">
        <v>116</v>
      </c>
      <c r="X124" s="3">
        <v>116</v>
      </c>
      <c r="Y124" s="3">
        <v>116</v>
      </c>
      <c r="Z124" s="3">
        <v>116</v>
      </c>
      <c r="AA124" s="3">
        <v>116</v>
      </c>
      <c r="AB124" s="3">
        <v>116</v>
      </c>
      <c r="AC124" s="3">
        <v>116</v>
      </c>
      <c r="AD124" s="3" t="s">
        <v>229</v>
      </c>
      <c r="AE124" s="4">
        <v>43675</v>
      </c>
      <c r="AF124" s="4">
        <v>43675</v>
      </c>
    </row>
    <row r="125" spans="1:33" x14ac:dyDescent="0.25">
      <c r="A125" s="3">
        <v>2019</v>
      </c>
      <c r="B125" s="4">
        <v>43525</v>
      </c>
      <c r="C125" s="4">
        <v>43646</v>
      </c>
      <c r="D125" s="3"/>
      <c r="E125" s="3">
        <f>'[1]30 de junio 19'!CV118</f>
        <v>4</v>
      </c>
      <c r="F125" s="3" t="str">
        <f>'[1]30 de junio 19'!CW118</f>
        <v>DIRECTOR JURIDICO</v>
      </c>
      <c r="G125" s="3" t="str">
        <f>'[1]30 de junio 19'!CW118</f>
        <v>DIRECTOR JURIDICO</v>
      </c>
      <c r="H125" s="3" t="str">
        <f>'[1]30 de junio 19'!CU118</f>
        <v>DIRECCION JURIDICA</v>
      </c>
      <c r="I125" s="3" t="str">
        <f>'[1]30 de junio 19'!CR118</f>
        <v>RIGOBERTO</v>
      </c>
      <c r="J125" s="3" t="str">
        <f>'[1]30 de junio 19'!CP118</f>
        <v>LUCAS</v>
      </c>
      <c r="K125" s="3" t="str">
        <f>'[1]30 de junio 19'!CQ118</f>
        <v>LOPEZ</v>
      </c>
      <c r="L125" s="3" t="str">
        <f>'[1]30 de junio 19'!CZ118</f>
        <v>Masculino</v>
      </c>
      <c r="M125" s="5">
        <f>18375*2</f>
        <v>36750</v>
      </c>
      <c r="N125" s="3" t="s">
        <v>227</v>
      </c>
      <c r="O125" s="5">
        <f>14961.52*2</f>
        <v>29923.040000000001</v>
      </c>
      <c r="P125" s="3" t="s">
        <v>228</v>
      </c>
      <c r="Q125" s="3">
        <v>117</v>
      </c>
      <c r="R125" s="3">
        <v>117</v>
      </c>
      <c r="S125" s="3">
        <v>117</v>
      </c>
      <c r="T125" s="3">
        <v>117</v>
      </c>
      <c r="U125" s="3">
        <v>117</v>
      </c>
      <c r="V125" s="3">
        <v>117</v>
      </c>
      <c r="W125" s="3">
        <v>117</v>
      </c>
      <c r="X125" s="3">
        <v>117</v>
      </c>
      <c r="Y125" s="3">
        <v>117</v>
      </c>
      <c r="Z125" s="3">
        <v>117</v>
      </c>
      <c r="AA125" s="3">
        <v>117</v>
      </c>
      <c r="AB125" s="3">
        <v>117</v>
      </c>
      <c r="AC125" s="3">
        <v>117</v>
      </c>
      <c r="AD125" s="3" t="s">
        <v>229</v>
      </c>
      <c r="AE125" s="4">
        <v>43675</v>
      </c>
      <c r="AF125" s="4">
        <v>43675</v>
      </c>
    </row>
    <row r="126" spans="1:33" x14ac:dyDescent="0.25">
      <c r="A126" s="3">
        <v>2019</v>
      </c>
      <c r="B126" s="4">
        <v>43525</v>
      </c>
      <c r="C126" s="4">
        <v>43646</v>
      </c>
      <c r="D126" s="3"/>
      <c r="E126" s="3">
        <f>'[1]30 de junio 19'!CV119</f>
        <v>9</v>
      </c>
      <c r="F126" s="3" t="str">
        <f>'[1]30 de junio 19'!CW119</f>
        <v>BASE NIVEL 7</v>
      </c>
      <c r="G126" s="3" t="str">
        <f>'[1]30 de junio 19'!CW119</f>
        <v>BASE NIVEL 7</v>
      </c>
      <c r="H126" s="3" t="str">
        <f>'[1]30 de junio 19'!CU119</f>
        <v>BASE DIPUTADOS</v>
      </c>
      <c r="I126" s="3" t="str">
        <f>'[1]30 de junio 19'!CR119</f>
        <v>ARIANA</v>
      </c>
      <c r="J126" s="3" t="str">
        <f>'[1]30 de junio 19'!CP119</f>
        <v>ROLDAN</v>
      </c>
      <c r="K126" s="3" t="str">
        <f>'[1]30 de junio 19'!CQ119</f>
        <v>CONTRERAS</v>
      </c>
      <c r="L126" s="3" t="str">
        <f>'[1]30 de junio 19'!CZ119</f>
        <v>Femenino</v>
      </c>
      <c r="M126" s="5">
        <f>'[1]30 de junio 19'!DA119*2</f>
        <v>20300</v>
      </c>
      <c r="N126" s="3" t="s">
        <v>227</v>
      </c>
      <c r="O126" s="5">
        <f>'[1]30 de junio 19'!DD119</f>
        <v>15507.26</v>
      </c>
      <c r="P126" s="3" t="s">
        <v>228</v>
      </c>
      <c r="Q126" s="3">
        <v>118</v>
      </c>
      <c r="R126" s="3">
        <v>118</v>
      </c>
      <c r="S126" s="3">
        <v>118</v>
      </c>
      <c r="T126" s="3">
        <v>118</v>
      </c>
      <c r="U126" s="3">
        <v>118</v>
      </c>
      <c r="V126" s="3">
        <v>118</v>
      </c>
      <c r="W126" s="3">
        <v>118</v>
      </c>
      <c r="X126" s="3">
        <v>118</v>
      </c>
      <c r="Y126" s="3">
        <v>118</v>
      </c>
      <c r="Z126" s="3">
        <v>118</v>
      </c>
      <c r="AA126" s="3">
        <v>118</v>
      </c>
      <c r="AB126" s="3">
        <v>118</v>
      </c>
      <c r="AC126" s="3">
        <v>118</v>
      </c>
      <c r="AD126" s="3" t="s">
        <v>229</v>
      </c>
      <c r="AE126" s="4">
        <v>43675</v>
      </c>
      <c r="AF126" s="4">
        <v>43675</v>
      </c>
    </row>
    <row r="127" spans="1:33" x14ac:dyDescent="0.25">
      <c r="A127" s="3">
        <v>2019</v>
      </c>
      <c r="B127" s="4">
        <v>43525</v>
      </c>
      <c r="C127" s="4">
        <v>43646</v>
      </c>
      <c r="D127" s="3"/>
      <c r="E127" s="3">
        <f>'[1]30 de junio 19'!CV120</f>
        <v>11</v>
      </c>
      <c r="F127" s="3" t="str">
        <f>'[1]30 de junio 19'!CW120</f>
        <v>BASE NIVEL 5</v>
      </c>
      <c r="G127" s="3" t="str">
        <f>'[1]30 de junio 19'!CW120</f>
        <v>BASE NIVEL 5</v>
      </c>
      <c r="H127" s="3" t="str">
        <f>'[1]30 de junio 19'!CU120</f>
        <v>BASE DIPUTADOS</v>
      </c>
      <c r="I127" s="3" t="str">
        <f>'[1]30 de junio 19'!CR120</f>
        <v>RICARDO ANDRES</v>
      </c>
      <c r="J127" s="3" t="str">
        <f>'[1]30 de junio 19'!CP120</f>
        <v>RIOS</v>
      </c>
      <c r="K127" s="3" t="str">
        <f>'[1]30 de junio 19'!CQ120</f>
        <v>MUÑOZ</v>
      </c>
      <c r="L127" s="3" t="str">
        <f>'[1]30 de junio 19'!CZ120</f>
        <v>Masculino</v>
      </c>
      <c r="M127" s="5">
        <f>'[1]30 de junio 19'!DA120*2</f>
        <v>12468.52</v>
      </c>
      <c r="N127" s="3" t="s">
        <v>227</v>
      </c>
      <c r="O127" s="5">
        <f>'[1]30 de junio 19'!DD120</f>
        <v>9805.94</v>
      </c>
      <c r="P127" s="3" t="s">
        <v>228</v>
      </c>
      <c r="Q127" s="3">
        <v>119</v>
      </c>
      <c r="R127" s="3">
        <v>119</v>
      </c>
      <c r="S127" s="3">
        <v>119</v>
      </c>
      <c r="T127" s="3">
        <v>119</v>
      </c>
      <c r="U127" s="3">
        <v>119</v>
      </c>
      <c r="V127" s="3">
        <v>119</v>
      </c>
      <c r="W127" s="3">
        <v>119</v>
      </c>
      <c r="X127" s="3">
        <v>119</v>
      </c>
      <c r="Y127" s="3">
        <v>119</v>
      </c>
      <c r="Z127" s="3">
        <v>119</v>
      </c>
      <c r="AA127" s="3">
        <v>119</v>
      </c>
      <c r="AB127" s="3">
        <v>119</v>
      </c>
      <c r="AC127" s="3">
        <v>119</v>
      </c>
      <c r="AD127" s="3" t="s">
        <v>229</v>
      </c>
      <c r="AE127" s="4">
        <v>43675</v>
      </c>
      <c r="AF127" s="4">
        <v>43675</v>
      </c>
    </row>
    <row r="128" spans="1:33" x14ac:dyDescent="0.25">
      <c r="A128" s="3">
        <v>2019</v>
      </c>
      <c r="B128" s="4">
        <v>43525</v>
      </c>
      <c r="C128" s="4">
        <v>43646</v>
      </c>
      <c r="D128" s="3"/>
      <c r="E128" s="3">
        <f>'[1]30 de junio 19'!CV121</f>
        <v>9</v>
      </c>
      <c r="F128" s="3" t="str">
        <f>'[1]30 de junio 19'!CW121</f>
        <v>BASE NIVEL 7</v>
      </c>
      <c r="G128" s="3" t="str">
        <f>'[1]30 de junio 19'!CW121</f>
        <v>BASE NIVEL 7</v>
      </c>
      <c r="H128" s="3" t="str">
        <f>'[1]30 de junio 19'!CU121</f>
        <v>RECURSOS MATERIALES</v>
      </c>
      <c r="I128" s="3" t="str">
        <f>'[1]30 de junio 19'!CR121</f>
        <v>LIZBETH</v>
      </c>
      <c r="J128" s="3" t="str">
        <f>'[1]30 de junio 19'!CP121</f>
        <v>GALICIA</v>
      </c>
      <c r="K128" s="3" t="str">
        <f>'[1]30 de junio 19'!CQ121</f>
        <v>MORALES</v>
      </c>
      <c r="L128" s="3" t="str">
        <f>'[1]30 de junio 19'!CZ121</f>
        <v>Femenino</v>
      </c>
      <c r="M128" s="5">
        <f>'[1]30 de junio 19'!DA121*2</f>
        <v>16757.560000000001</v>
      </c>
      <c r="N128" s="3" t="s">
        <v>227</v>
      </c>
      <c r="O128" s="5">
        <f>'[1]30 de junio 19'!DD121</f>
        <v>12721.480000000001</v>
      </c>
      <c r="P128" s="3" t="s">
        <v>228</v>
      </c>
      <c r="Q128" s="3">
        <v>120</v>
      </c>
      <c r="R128" s="3">
        <v>120</v>
      </c>
      <c r="S128" s="3">
        <v>120</v>
      </c>
      <c r="T128" s="3">
        <v>120</v>
      </c>
      <c r="U128" s="3">
        <v>120</v>
      </c>
      <c r="V128" s="3">
        <v>120</v>
      </c>
      <c r="W128" s="3">
        <v>120</v>
      </c>
      <c r="X128" s="3">
        <v>120</v>
      </c>
      <c r="Y128" s="3">
        <v>120</v>
      </c>
      <c r="Z128" s="3">
        <v>120</v>
      </c>
      <c r="AA128" s="3">
        <v>120</v>
      </c>
      <c r="AB128" s="3">
        <v>120</v>
      </c>
      <c r="AC128" s="3">
        <v>120</v>
      </c>
      <c r="AD128" s="3" t="s">
        <v>229</v>
      </c>
      <c r="AE128" s="4">
        <v>43675</v>
      </c>
      <c r="AF128" s="4">
        <v>43675</v>
      </c>
    </row>
    <row r="129" spans="1:33" x14ac:dyDescent="0.25">
      <c r="A129" s="3">
        <v>2019</v>
      </c>
      <c r="B129" s="4">
        <v>43525</v>
      </c>
      <c r="C129" s="4">
        <v>43646</v>
      </c>
      <c r="D129" s="3"/>
      <c r="E129" s="3">
        <f>'[1]30 de junio 19'!CV122</f>
        <v>9</v>
      </c>
      <c r="F129" s="3" t="str">
        <f>'[1]30 de junio 19'!CW122</f>
        <v>BASE NIVEL 7</v>
      </c>
      <c r="G129" s="3" t="str">
        <f>'[1]30 de junio 19'!CW122</f>
        <v>BASE NIVEL 7</v>
      </c>
      <c r="H129" s="3" t="str">
        <f>'[1]30 de junio 19'!CU122</f>
        <v>PROVEEDURIA</v>
      </c>
      <c r="I129" s="3" t="str">
        <f>'[1]30 de junio 19'!CR122</f>
        <v>JUANA</v>
      </c>
      <c r="J129" s="3" t="str">
        <f>'[1]30 de junio 19'!CP122</f>
        <v>XOCHICALE</v>
      </c>
      <c r="K129" s="3" t="str">
        <f>'[1]30 de junio 19'!CQ122</f>
        <v>HERNANDEZ</v>
      </c>
      <c r="L129" s="3" t="str">
        <f>'[1]30 de junio 19'!CZ122</f>
        <v>Femenino</v>
      </c>
      <c r="M129" s="5">
        <f>'[1]30 de junio 19'!DA122*2</f>
        <v>15757.56</v>
      </c>
      <c r="N129" s="3" t="s">
        <v>227</v>
      </c>
      <c r="O129" s="5">
        <f>'[1]30 de junio 19'!DD122</f>
        <v>11935.08</v>
      </c>
      <c r="P129" s="3" t="s">
        <v>228</v>
      </c>
      <c r="Q129" s="3">
        <v>121</v>
      </c>
      <c r="R129" s="3">
        <v>121</v>
      </c>
      <c r="S129" s="3">
        <v>121</v>
      </c>
      <c r="T129" s="3">
        <v>121</v>
      </c>
      <c r="U129" s="3">
        <v>121</v>
      </c>
      <c r="V129" s="3">
        <v>121</v>
      </c>
      <c r="W129" s="3">
        <v>121</v>
      </c>
      <c r="X129" s="3">
        <v>121</v>
      </c>
      <c r="Y129" s="3">
        <v>121</v>
      </c>
      <c r="Z129" s="3">
        <v>121</v>
      </c>
      <c r="AA129" s="3">
        <v>121</v>
      </c>
      <c r="AB129" s="3">
        <v>121</v>
      </c>
      <c r="AC129" s="3">
        <v>121</v>
      </c>
      <c r="AD129" s="3" t="s">
        <v>229</v>
      </c>
      <c r="AE129" s="4">
        <v>43675</v>
      </c>
      <c r="AF129" s="4">
        <v>43675</v>
      </c>
    </row>
    <row r="130" spans="1:33" x14ac:dyDescent="0.25">
      <c r="A130" s="3">
        <v>2019</v>
      </c>
      <c r="B130" s="4">
        <v>43525</v>
      </c>
      <c r="C130" s="4">
        <v>43646</v>
      </c>
      <c r="D130" s="3"/>
      <c r="E130" s="3">
        <f>'[1]30 de junio 19'!CV123</f>
        <v>11</v>
      </c>
      <c r="F130" s="3" t="str">
        <f>'[1]30 de junio 19'!CW123</f>
        <v>BASE NIVEL 5</v>
      </c>
      <c r="G130" s="3" t="str">
        <f>'[1]30 de junio 19'!CW123</f>
        <v>BASE NIVEL 5</v>
      </c>
      <c r="H130" s="3" t="str">
        <f>'[1]30 de junio 19'!CU123</f>
        <v>PRENSA Y RELACIONES PUBLICAS</v>
      </c>
      <c r="I130" s="3" t="str">
        <f>'[1]30 de junio 19'!CR123</f>
        <v>EDGAR</v>
      </c>
      <c r="J130" s="3" t="str">
        <f>'[1]30 de junio 19'!CP123</f>
        <v>PEREZ</v>
      </c>
      <c r="K130" s="3" t="str">
        <f>'[1]30 de junio 19'!CQ123</f>
        <v>AQUIAHUATL</v>
      </c>
      <c r="L130" s="3" t="str">
        <f>'[1]30 de junio 19'!CZ123</f>
        <v>Masculino</v>
      </c>
      <c r="M130" s="5">
        <f>'[1]30 de junio 19'!DA123*2</f>
        <v>12468.52</v>
      </c>
      <c r="N130" s="3" t="s">
        <v>227</v>
      </c>
      <c r="O130" s="5">
        <f>'[1]30 de junio 19'!DD123</f>
        <v>9851.94</v>
      </c>
      <c r="P130" s="3" t="s">
        <v>228</v>
      </c>
      <c r="Q130" s="3">
        <v>122</v>
      </c>
      <c r="R130" s="3">
        <v>122</v>
      </c>
      <c r="S130" s="3">
        <v>122</v>
      </c>
      <c r="T130" s="3">
        <v>122</v>
      </c>
      <c r="U130" s="3">
        <v>122</v>
      </c>
      <c r="V130" s="3">
        <v>122</v>
      </c>
      <c r="W130" s="3">
        <v>122</v>
      </c>
      <c r="X130" s="3">
        <v>122</v>
      </c>
      <c r="Y130" s="3">
        <v>122</v>
      </c>
      <c r="Z130" s="3">
        <v>122</v>
      </c>
      <c r="AA130" s="3">
        <v>122</v>
      </c>
      <c r="AB130" s="3">
        <v>122</v>
      </c>
      <c r="AC130" s="3">
        <v>122</v>
      </c>
      <c r="AD130" s="3" t="s">
        <v>229</v>
      </c>
      <c r="AE130" s="4">
        <v>43675</v>
      </c>
      <c r="AF130" s="4">
        <v>43675</v>
      </c>
    </row>
    <row r="131" spans="1:33" x14ac:dyDescent="0.25">
      <c r="A131" s="3">
        <v>2019</v>
      </c>
      <c r="B131" s="4">
        <v>43525</v>
      </c>
      <c r="C131" s="4">
        <v>43646</v>
      </c>
      <c r="D131" s="3"/>
      <c r="E131" s="3">
        <f>'[1]30 de junio 19'!CV124</f>
        <v>11</v>
      </c>
      <c r="F131" s="3" t="str">
        <f>'[1]30 de junio 19'!CW124</f>
        <v>BASE NIVEL 5</v>
      </c>
      <c r="G131" s="3" t="str">
        <f>'[1]30 de junio 19'!CW124</f>
        <v>BASE NIVEL 5</v>
      </c>
      <c r="H131" s="3" t="str">
        <f>'[1]30 de junio 19'!CU124</f>
        <v>PROVEEDURIA</v>
      </c>
      <c r="I131" s="3" t="str">
        <f>'[1]30 de junio 19'!CR124</f>
        <v>NORMA</v>
      </c>
      <c r="J131" s="3" t="str">
        <f>'[1]30 de junio 19'!CP124</f>
        <v>XOCHITOTOTL</v>
      </c>
      <c r="K131" s="3" t="str">
        <f>'[1]30 de junio 19'!CQ124</f>
        <v>SANCHEZ</v>
      </c>
      <c r="L131" s="3" t="str">
        <f>'[1]30 de junio 19'!CZ124</f>
        <v>Femenino</v>
      </c>
      <c r="M131" s="5">
        <f>'[1]30 de junio 19'!DA124*2</f>
        <v>12468.52</v>
      </c>
      <c r="N131" s="3" t="s">
        <v>227</v>
      </c>
      <c r="O131" s="5">
        <f>'[1]30 de junio 19'!DD124</f>
        <v>8068.22</v>
      </c>
      <c r="P131" s="3" t="s">
        <v>228</v>
      </c>
      <c r="Q131" s="3">
        <v>123</v>
      </c>
      <c r="R131" s="3">
        <v>123</v>
      </c>
      <c r="S131" s="3">
        <v>123</v>
      </c>
      <c r="T131" s="3">
        <v>123</v>
      </c>
      <c r="U131" s="3">
        <v>123</v>
      </c>
      <c r="V131" s="3">
        <v>123</v>
      </c>
      <c r="W131" s="3">
        <v>123</v>
      </c>
      <c r="X131" s="3">
        <v>123</v>
      </c>
      <c r="Y131" s="3">
        <v>123</v>
      </c>
      <c r="Z131" s="3">
        <v>123</v>
      </c>
      <c r="AA131" s="3">
        <v>123</v>
      </c>
      <c r="AB131" s="3">
        <v>123</v>
      </c>
      <c r="AC131" s="3">
        <v>123</v>
      </c>
      <c r="AD131" s="3" t="s">
        <v>229</v>
      </c>
      <c r="AE131" s="4">
        <v>43675</v>
      </c>
      <c r="AF131" s="4">
        <v>43675</v>
      </c>
    </row>
    <row r="132" spans="1:33" x14ac:dyDescent="0.25">
      <c r="A132" s="3">
        <v>2019</v>
      </c>
      <c r="B132" s="4">
        <v>43525</v>
      </c>
      <c r="C132" s="4">
        <v>43646</v>
      </c>
      <c r="D132" s="3"/>
      <c r="E132" s="3">
        <f>'[1]30 de junio 19'!CV125</f>
        <v>11</v>
      </c>
      <c r="F132" s="3" t="str">
        <f>'[1]30 de junio 19'!CW125</f>
        <v>BASE NIVEL 5</v>
      </c>
      <c r="G132" s="3" t="str">
        <f>'[1]30 de junio 19'!CW125</f>
        <v>BASE NIVEL 5</v>
      </c>
      <c r="H132" s="3" t="str">
        <f>'[1]30 de junio 19'!CU125</f>
        <v>COMISION DE PUNTOS CONSTITUCIONALES</v>
      </c>
      <c r="I132" s="3" t="str">
        <f>'[1]30 de junio 19'!CR125</f>
        <v>CARLOS</v>
      </c>
      <c r="J132" s="3" t="str">
        <f>'[1]30 de junio 19'!CP125</f>
        <v>TOSCUENTO</v>
      </c>
      <c r="K132" s="3" t="str">
        <f>'[1]30 de junio 19'!CQ125</f>
        <v>MUÑOZ</v>
      </c>
      <c r="L132" s="3" t="str">
        <f>'[1]30 de junio 19'!CZ125</f>
        <v>Masculino</v>
      </c>
      <c r="M132" s="5">
        <f>'[1]30 de junio 19'!DA125*2</f>
        <v>12468.52</v>
      </c>
      <c r="N132" s="3" t="s">
        <v>227</v>
      </c>
      <c r="O132" s="5">
        <f>'[1]30 de junio 19'!DD125</f>
        <v>9805.94</v>
      </c>
      <c r="P132" s="3" t="s">
        <v>228</v>
      </c>
      <c r="Q132" s="3">
        <v>124</v>
      </c>
      <c r="R132" s="3">
        <v>124</v>
      </c>
      <c r="S132" s="3">
        <v>124</v>
      </c>
      <c r="T132" s="3">
        <v>124</v>
      </c>
      <c r="U132" s="3">
        <v>124</v>
      </c>
      <c r="V132" s="3">
        <v>124</v>
      </c>
      <c r="W132" s="3">
        <v>124</v>
      </c>
      <c r="X132" s="3">
        <v>124</v>
      </c>
      <c r="Y132" s="3">
        <v>124</v>
      </c>
      <c r="Z132" s="3">
        <v>124</v>
      </c>
      <c r="AA132" s="3">
        <v>124</v>
      </c>
      <c r="AB132" s="3">
        <v>124</v>
      </c>
      <c r="AC132" s="3">
        <v>124</v>
      </c>
      <c r="AD132" s="3" t="s">
        <v>229</v>
      </c>
      <c r="AE132" s="4">
        <v>43675</v>
      </c>
      <c r="AF132" s="4">
        <v>43675</v>
      </c>
    </row>
    <row r="133" spans="1:33" x14ac:dyDescent="0.25">
      <c r="A133" s="3">
        <v>2019</v>
      </c>
      <c r="B133" s="4">
        <v>43525</v>
      </c>
      <c r="C133" s="4">
        <v>43646</v>
      </c>
      <c r="D133" s="3"/>
      <c r="E133" s="3">
        <f>'[1]30 de junio 19'!CV126</f>
        <v>12</v>
      </c>
      <c r="F133" s="3" t="str">
        <f>'[1]30 de junio 19'!CW126</f>
        <v>BASE NIVEL 4</v>
      </c>
      <c r="G133" s="3" t="str">
        <f>'[1]30 de junio 19'!CW126</f>
        <v>BASE NIVEL 4</v>
      </c>
      <c r="H133" s="3" t="str">
        <f>'[1]30 de junio 19'!CU126</f>
        <v>SERVICIOS GENERALES</v>
      </c>
      <c r="I133" s="3" t="str">
        <f>'[1]30 de junio 19'!CR126</f>
        <v>IRENE</v>
      </c>
      <c r="J133" s="3" t="str">
        <f>'[1]30 de junio 19'!CP126</f>
        <v>NAVA</v>
      </c>
      <c r="K133" s="3" t="str">
        <f>'[1]30 de junio 19'!CQ126</f>
        <v>CORTES</v>
      </c>
      <c r="L133" s="3" t="str">
        <f>'[1]30 de junio 19'!CZ126</f>
        <v>Femenino</v>
      </c>
      <c r="M133" s="5">
        <f>'[1]30 de junio 19'!DA126*2</f>
        <v>10447.32</v>
      </c>
      <c r="N133" s="3" t="s">
        <v>227</v>
      </c>
      <c r="O133" s="5">
        <f>'[1]30 de junio 19'!DD126</f>
        <v>2708.2199999999993</v>
      </c>
      <c r="P133" s="3" t="s">
        <v>228</v>
      </c>
      <c r="Q133" s="3">
        <v>125</v>
      </c>
      <c r="R133" s="3">
        <v>125</v>
      </c>
      <c r="S133" s="3">
        <v>125</v>
      </c>
      <c r="T133" s="3">
        <v>125</v>
      </c>
      <c r="U133" s="3">
        <v>125</v>
      </c>
      <c r="V133" s="3">
        <v>125</v>
      </c>
      <c r="W133" s="3">
        <v>125</v>
      </c>
      <c r="X133" s="3">
        <v>125</v>
      </c>
      <c r="Y133" s="3">
        <v>125</v>
      </c>
      <c r="Z133" s="3">
        <v>125</v>
      </c>
      <c r="AA133" s="3">
        <v>125</v>
      </c>
      <c r="AB133" s="3">
        <v>125</v>
      </c>
      <c r="AC133" s="3">
        <v>125</v>
      </c>
      <c r="AD133" s="3" t="s">
        <v>229</v>
      </c>
      <c r="AE133" s="4">
        <v>43675</v>
      </c>
      <c r="AF133" s="4">
        <v>43675</v>
      </c>
    </row>
    <row r="134" spans="1:33" x14ac:dyDescent="0.25">
      <c r="A134" s="3">
        <v>2019</v>
      </c>
      <c r="B134" s="4">
        <v>43525</v>
      </c>
      <c r="C134" s="4">
        <v>43646</v>
      </c>
      <c r="D134" s="3"/>
      <c r="E134" s="3">
        <f>'[1]30 de junio 19'!CV127</f>
        <v>11</v>
      </c>
      <c r="F134" s="3" t="str">
        <f>'[1]30 de junio 19'!CW127</f>
        <v>BASE NIVEL 5</v>
      </c>
      <c r="G134" s="3" t="str">
        <f>'[1]30 de junio 19'!CW127</f>
        <v>BASE NIVEL 5</v>
      </c>
      <c r="H134" s="3" t="str">
        <f>'[1]30 de junio 19'!CU127</f>
        <v>BIBLIOTECA</v>
      </c>
      <c r="I134" s="3" t="str">
        <f>'[1]30 de junio 19'!CR127</f>
        <v>ALFREDO</v>
      </c>
      <c r="J134" s="3" t="str">
        <f>'[1]30 de junio 19'!CP127</f>
        <v>CARRETO</v>
      </c>
      <c r="K134" s="3" t="str">
        <f>'[1]30 de junio 19'!CQ127</f>
        <v>ALCOCER</v>
      </c>
      <c r="L134" s="3" t="str">
        <f>'[1]30 de junio 19'!CZ127</f>
        <v>Masculino</v>
      </c>
      <c r="M134" s="5">
        <f>'[1]30 de junio 19'!DA127*2</f>
        <v>12468.52</v>
      </c>
      <c r="N134" s="3" t="s">
        <v>227</v>
      </c>
      <c r="O134" s="5">
        <f>'[1]30 de junio 19'!DD127</f>
        <v>7376.88</v>
      </c>
      <c r="P134" s="3" t="s">
        <v>228</v>
      </c>
      <c r="Q134" s="3">
        <v>126</v>
      </c>
      <c r="R134" s="3">
        <v>126</v>
      </c>
      <c r="S134" s="3">
        <v>126</v>
      </c>
      <c r="T134" s="3">
        <v>126</v>
      </c>
      <c r="U134" s="3">
        <v>126</v>
      </c>
      <c r="V134" s="3">
        <v>126</v>
      </c>
      <c r="W134" s="3">
        <v>126</v>
      </c>
      <c r="X134" s="3">
        <v>126</v>
      </c>
      <c r="Y134" s="3">
        <v>126</v>
      </c>
      <c r="Z134" s="3">
        <v>126</v>
      </c>
      <c r="AA134" s="3">
        <v>126</v>
      </c>
      <c r="AB134" s="3">
        <v>126</v>
      </c>
      <c r="AC134" s="3">
        <v>126</v>
      </c>
      <c r="AD134" s="3" t="s">
        <v>229</v>
      </c>
      <c r="AE134" s="4">
        <v>43675</v>
      </c>
      <c r="AF134" s="4">
        <v>43675</v>
      </c>
    </row>
    <row r="135" spans="1:33" x14ac:dyDescent="0.25">
      <c r="A135" s="3">
        <v>2019</v>
      </c>
      <c r="B135" s="4">
        <v>43525</v>
      </c>
      <c r="C135" s="4">
        <v>43646</v>
      </c>
      <c r="D135" s="3"/>
      <c r="E135" s="3">
        <f>'[1]30 de junio 19'!CV128</f>
        <v>7</v>
      </c>
      <c r="F135" s="3" t="str">
        <f>'[1]30 de junio 19'!CW128</f>
        <v>SECRETARIO TECNICO</v>
      </c>
      <c r="G135" s="3" t="str">
        <f>'[1]30 de junio 19'!CW128</f>
        <v>SECRETARIO TECNICO</v>
      </c>
      <c r="H135" s="3" t="str">
        <f>'[1]30 de junio 19'!CU128</f>
        <v>IGUALDAD DE GENERO Y CONTRA LA TRATA DE</v>
      </c>
      <c r="I135" s="3" t="str">
        <f>'[1]30 de junio 19'!CR128</f>
        <v>MIGUEL  ANGEL</v>
      </c>
      <c r="J135" s="3" t="str">
        <f>'[1]30 de junio 19'!CP128</f>
        <v>VALERA</v>
      </c>
      <c r="K135" s="3" t="str">
        <f>'[1]30 de junio 19'!CQ128</f>
        <v>GONZALEZ</v>
      </c>
      <c r="L135" s="3" t="str">
        <f>'[1]30 de junio 19'!CZ128</f>
        <v>Masculino</v>
      </c>
      <c r="M135" s="5">
        <f>'[1]30 de junio 19'!DA128*2</f>
        <v>15000</v>
      </c>
      <c r="N135" s="3" t="s">
        <v>227</v>
      </c>
      <c r="O135" s="5">
        <f>'[1]30 de junio 19'!DD128</f>
        <v>13089.46</v>
      </c>
      <c r="P135" s="3" t="s">
        <v>228</v>
      </c>
      <c r="Q135" s="3">
        <v>127</v>
      </c>
      <c r="R135" s="3">
        <v>127</v>
      </c>
      <c r="S135" s="3">
        <v>127</v>
      </c>
      <c r="T135" s="3">
        <v>127</v>
      </c>
      <c r="U135" s="3">
        <v>127</v>
      </c>
      <c r="V135" s="3">
        <v>127</v>
      </c>
      <c r="W135" s="3">
        <v>127</v>
      </c>
      <c r="X135" s="3">
        <v>127</v>
      </c>
      <c r="Y135" s="3">
        <v>127</v>
      </c>
      <c r="Z135" s="3">
        <v>127</v>
      </c>
      <c r="AA135" s="3">
        <v>127</v>
      </c>
      <c r="AB135" s="3">
        <v>127</v>
      </c>
      <c r="AC135" s="3">
        <v>127</v>
      </c>
      <c r="AD135" s="3" t="s">
        <v>229</v>
      </c>
      <c r="AE135" s="4">
        <v>43675</v>
      </c>
      <c r="AF135" s="4">
        <v>43675</v>
      </c>
    </row>
    <row r="136" spans="1:33" x14ac:dyDescent="0.25">
      <c r="A136" s="3">
        <v>2019</v>
      </c>
      <c r="B136" s="4">
        <v>43525</v>
      </c>
      <c r="C136" s="4">
        <v>43646</v>
      </c>
      <c r="D136" s="3"/>
      <c r="E136" s="3">
        <f>'[1]30 de junio 19'!CV129</f>
        <v>7</v>
      </c>
      <c r="F136" s="3" t="str">
        <f>'[1]30 de junio 19'!CW129</f>
        <v>SECRETARIO TECNICO</v>
      </c>
      <c r="G136" s="3" t="str">
        <f>'[1]30 de junio 19'!CW129</f>
        <v>SECRETARIO TECNICO</v>
      </c>
      <c r="H136" s="3" t="str">
        <f>'[1]30 de junio 19'!CU129</f>
        <v>RECURSOS HIDRÁULICOS</v>
      </c>
      <c r="I136" s="3" t="str">
        <f>'[1]30 de junio 19'!CR129</f>
        <v>MARCO ANTONIO</v>
      </c>
      <c r="J136" s="3" t="str">
        <f>'[1]30 de junio 19'!CP129</f>
        <v>MENDIETA</v>
      </c>
      <c r="K136" s="3" t="str">
        <f>'[1]30 de junio 19'!CQ129</f>
        <v>AZTATZI</v>
      </c>
      <c r="L136" s="3" t="str">
        <f>'[1]30 de junio 19'!CZ129</f>
        <v>Masculino</v>
      </c>
      <c r="M136" s="5">
        <f>'[1]30 de junio 19'!DA129*2</f>
        <v>14000</v>
      </c>
      <c r="N136" s="3" t="s">
        <v>227</v>
      </c>
      <c r="O136" s="5">
        <f>'[1]30 de junio 19'!DD129</f>
        <v>12303.06</v>
      </c>
      <c r="P136" s="3" t="s">
        <v>228</v>
      </c>
      <c r="Q136" s="3">
        <v>128</v>
      </c>
      <c r="R136" s="3">
        <v>128</v>
      </c>
      <c r="S136" s="3">
        <v>128</v>
      </c>
      <c r="T136" s="3">
        <v>128</v>
      </c>
      <c r="U136" s="3">
        <v>128</v>
      </c>
      <c r="V136" s="3">
        <v>128</v>
      </c>
      <c r="W136" s="3">
        <v>128</v>
      </c>
      <c r="X136" s="3">
        <v>128</v>
      </c>
      <c r="Y136" s="3">
        <v>128</v>
      </c>
      <c r="Z136" s="3">
        <v>128</v>
      </c>
      <c r="AA136" s="3">
        <v>128</v>
      </c>
      <c r="AB136" s="3">
        <v>128</v>
      </c>
      <c r="AC136" s="3">
        <v>128</v>
      </c>
      <c r="AD136" s="3" t="s">
        <v>229</v>
      </c>
      <c r="AE136" s="4">
        <v>43675</v>
      </c>
      <c r="AF136" s="4">
        <v>43675</v>
      </c>
    </row>
    <row r="137" spans="1:33" x14ac:dyDescent="0.25">
      <c r="A137" s="3">
        <v>2019</v>
      </c>
      <c r="B137" s="4">
        <v>43525</v>
      </c>
      <c r="C137" s="4">
        <v>43646</v>
      </c>
      <c r="D137" s="3"/>
      <c r="E137" s="3">
        <f>'[1]30 de junio 19'!CV130</f>
        <v>7</v>
      </c>
      <c r="F137" s="3" t="str">
        <f>'[1]30 de junio 19'!CW130</f>
        <v>SECRETARIO TECNICO</v>
      </c>
      <c r="G137" s="3" t="str">
        <f>'[1]30 de junio 19'!CW130</f>
        <v>SECRETARIO TECNICO</v>
      </c>
      <c r="H137" s="3" t="str">
        <f>'[1]30 de junio 19'!CU130</f>
        <v>MEDIO AMBIENTE Y RECURSOS NATURALES</v>
      </c>
      <c r="I137" s="3" t="str">
        <f>'[1]30 de junio 19'!CR130</f>
        <v>JUAN DANIEL</v>
      </c>
      <c r="J137" s="3" t="str">
        <f>'[1]30 de junio 19'!CP130</f>
        <v>PEREZ</v>
      </c>
      <c r="K137" s="3" t="str">
        <f>'[1]30 de junio 19'!CQ130</f>
        <v>MUNGUIA</v>
      </c>
      <c r="L137" s="3" t="str">
        <f>'[1]30 de junio 19'!CZ130</f>
        <v>Masculino</v>
      </c>
      <c r="M137" s="5">
        <f>'[1]30 de junio 19'!DA130*2</f>
        <v>20000</v>
      </c>
      <c r="N137" s="3" t="s">
        <v>227</v>
      </c>
      <c r="O137" s="5">
        <f>'[1]30 de junio 19'!DD130</f>
        <v>17021.46</v>
      </c>
      <c r="P137" s="3" t="s">
        <v>228</v>
      </c>
      <c r="Q137" s="3">
        <v>129</v>
      </c>
      <c r="R137" s="3">
        <v>129</v>
      </c>
      <c r="S137" s="3">
        <v>129</v>
      </c>
      <c r="T137" s="3">
        <v>129</v>
      </c>
      <c r="U137" s="3">
        <v>129</v>
      </c>
      <c r="V137" s="3">
        <v>129</v>
      </c>
      <c r="W137" s="3">
        <v>129</v>
      </c>
      <c r="X137" s="3">
        <v>129</v>
      </c>
      <c r="Y137" s="3">
        <v>129</v>
      </c>
      <c r="Z137" s="3">
        <v>129</v>
      </c>
      <c r="AA137" s="3">
        <v>129</v>
      </c>
      <c r="AB137" s="3">
        <v>129</v>
      </c>
      <c r="AC137" s="3">
        <v>129</v>
      </c>
      <c r="AD137" s="3" t="s">
        <v>229</v>
      </c>
      <c r="AE137" s="4">
        <v>43675</v>
      </c>
      <c r="AF137" s="4">
        <v>43675</v>
      </c>
    </row>
    <row r="138" spans="1:33" x14ac:dyDescent="0.25">
      <c r="A138" s="3">
        <v>2019</v>
      </c>
      <c r="B138" s="4">
        <v>43525</v>
      </c>
      <c r="C138" s="4">
        <v>43646</v>
      </c>
      <c r="D138" s="3"/>
      <c r="E138" s="3">
        <f>'[1]30 de junio 19'!CV131</f>
        <v>6</v>
      </c>
      <c r="F138" s="3" t="str">
        <f>'[1]30 de junio 19'!CW131</f>
        <v>DIRECTOR INSTITUTO DE EST. LEG</v>
      </c>
      <c r="G138" s="3" t="str">
        <f>'[1]30 de junio 19'!CW131</f>
        <v>DIRECTOR INSTITUTO DE EST. LEG</v>
      </c>
      <c r="H138" s="3" t="str">
        <f>'[1]30 de junio 19'!CU131</f>
        <v>INSTITUTO DE ESTUDIOS LEGISLATIVOS</v>
      </c>
      <c r="I138" s="3" t="str">
        <f>'[1]30 de junio 19'!CR131</f>
        <v>RAUL</v>
      </c>
      <c r="J138" s="3" t="str">
        <f>'[1]30 de junio 19'!CP131</f>
        <v>PLUMA</v>
      </c>
      <c r="K138" s="3" t="str">
        <f>'[1]30 de junio 19'!CQ131</f>
        <v>RIOS</v>
      </c>
      <c r="L138" s="3" t="str">
        <f>'[1]30 de junio 19'!CZ131</f>
        <v>Masculino</v>
      </c>
      <c r="M138" s="5">
        <f>'[1]30 de junio 19'!DA131*2</f>
        <v>48750</v>
      </c>
      <c r="N138" s="3" t="s">
        <v>227</v>
      </c>
      <c r="O138" s="5">
        <f>'[1]30 de junio 19'!DD131</f>
        <v>39692</v>
      </c>
      <c r="P138" s="3" t="s">
        <v>228</v>
      </c>
      <c r="Q138" s="3">
        <v>130</v>
      </c>
      <c r="R138" s="3">
        <v>130</v>
      </c>
      <c r="S138" s="3">
        <v>130</v>
      </c>
      <c r="T138" s="3">
        <v>130</v>
      </c>
      <c r="U138" s="3">
        <v>130</v>
      </c>
      <c r="V138" s="3">
        <v>130</v>
      </c>
      <c r="W138" s="3">
        <v>130</v>
      </c>
      <c r="X138" s="3">
        <v>130</v>
      </c>
      <c r="Y138" s="3">
        <v>130</v>
      </c>
      <c r="Z138" s="3">
        <v>130</v>
      </c>
      <c r="AA138" s="3">
        <v>130</v>
      </c>
      <c r="AB138" s="3">
        <v>130</v>
      </c>
      <c r="AC138" s="3">
        <v>130</v>
      </c>
      <c r="AD138" s="3" t="s">
        <v>229</v>
      </c>
      <c r="AE138" s="4">
        <v>43675</v>
      </c>
      <c r="AF138" s="4">
        <v>43675</v>
      </c>
    </row>
    <row r="139" spans="1:33" x14ac:dyDescent="0.25">
      <c r="A139" s="3">
        <v>2019</v>
      </c>
      <c r="B139" s="4">
        <v>43525</v>
      </c>
      <c r="C139" s="4">
        <v>43646</v>
      </c>
      <c r="D139" s="3"/>
      <c r="E139" s="3">
        <f>'[1]30 de junio 19'!CV132</f>
        <v>7</v>
      </c>
      <c r="F139" s="3" t="str">
        <f>'[1]30 de junio 19'!CW132</f>
        <v>SECRETARIO TECNICO</v>
      </c>
      <c r="G139" s="3" t="str">
        <f>'[1]30 de junio 19'!CW132</f>
        <v>SECRETARIO TECNICO</v>
      </c>
      <c r="H139" s="3" t="str">
        <f>'[1]30 de junio 19'!CU132</f>
        <v>SECRETRARIA ADMINISTRATIVA</v>
      </c>
      <c r="I139" s="3" t="str">
        <f>'[1]30 de junio 19'!CR132</f>
        <v>CYNTHIA</v>
      </c>
      <c r="J139" s="3" t="str">
        <f>'[1]30 de junio 19'!CP132</f>
        <v>FERNANDEZ</v>
      </c>
      <c r="K139" s="3" t="str">
        <f>'[1]30 de junio 19'!CQ132</f>
        <v>BAUTISTA</v>
      </c>
      <c r="L139" s="3" t="str">
        <f>'[1]30 de junio 19'!CZ132</f>
        <v>Masculino</v>
      </c>
      <c r="M139" s="5">
        <f>'[1]30 de junio 19'!DA132*2</f>
        <v>0</v>
      </c>
      <c r="N139" s="3" t="s">
        <v>227</v>
      </c>
      <c r="O139" s="5">
        <f>'[1]30 de junio 19'!DD132</f>
        <v>0</v>
      </c>
      <c r="P139" s="3" t="s">
        <v>228</v>
      </c>
      <c r="Q139" s="3">
        <v>131</v>
      </c>
      <c r="R139" s="3">
        <v>131</v>
      </c>
      <c r="S139" s="3">
        <v>131</v>
      </c>
      <c r="T139" s="3">
        <v>131</v>
      </c>
      <c r="U139" s="3">
        <v>131</v>
      </c>
      <c r="V139" s="3">
        <v>131</v>
      </c>
      <c r="W139" s="3">
        <v>131</v>
      </c>
      <c r="X139" s="3">
        <v>131</v>
      </c>
      <c r="Y139" s="3">
        <v>131</v>
      </c>
      <c r="Z139" s="3">
        <v>131</v>
      </c>
      <c r="AA139" s="3">
        <v>131</v>
      </c>
      <c r="AB139" s="3">
        <v>131</v>
      </c>
      <c r="AC139" s="3">
        <v>131</v>
      </c>
      <c r="AD139" s="3" t="s">
        <v>229</v>
      </c>
      <c r="AE139" s="4">
        <v>43675</v>
      </c>
      <c r="AF139" s="4">
        <v>43675</v>
      </c>
      <c r="AG139" t="s">
        <v>249</v>
      </c>
    </row>
    <row r="140" spans="1:33" x14ac:dyDescent="0.25">
      <c r="A140" s="3">
        <v>2019</v>
      </c>
      <c r="B140" s="4">
        <v>43525</v>
      </c>
      <c r="C140" s="4">
        <v>43646</v>
      </c>
      <c r="D140" s="3"/>
      <c r="E140" s="3">
        <f>'[1]30 de junio 19'!CV133</f>
        <v>11</v>
      </c>
      <c r="F140" s="3" t="str">
        <f>'[1]30 de junio 19'!CW133</f>
        <v>BASE NIVEL 5</v>
      </c>
      <c r="G140" s="3" t="str">
        <f>'[1]30 de junio 19'!CW133</f>
        <v>BASE NIVEL 5</v>
      </c>
      <c r="H140" s="3" t="str">
        <f>'[1]30 de junio 19'!CU133</f>
        <v>BASE DIPUTADOS</v>
      </c>
      <c r="I140" s="3" t="str">
        <f>'[1]30 de junio 19'!CR133</f>
        <v>LUIS FABIAN</v>
      </c>
      <c r="J140" s="3" t="str">
        <f>'[1]30 de junio 19'!CP133</f>
        <v>JUAREZ</v>
      </c>
      <c r="K140" s="3" t="str">
        <f>'[1]30 de junio 19'!CQ133</f>
        <v>GOMEZ</v>
      </c>
      <c r="L140" s="3" t="str">
        <f>'[1]30 de junio 19'!CZ133</f>
        <v>Masculino</v>
      </c>
      <c r="M140" s="5">
        <f>'[1]30 de junio 19'!DA133*2</f>
        <v>12468.52</v>
      </c>
      <c r="N140" s="3" t="s">
        <v>227</v>
      </c>
      <c r="O140" s="5">
        <f>'[1]30 de junio 19'!DD133</f>
        <v>7582.84</v>
      </c>
      <c r="P140" s="3" t="s">
        <v>228</v>
      </c>
      <c r="Q140" s="3">
        <v>132</v>
      </c>
      <c r="R140" s="3">
        <v>132</v>
      </c>
      <c r="S140" s="3">
        <v>132</v>
      </c>
      <c r="T140" s="3">
        <v>132</v>
      </c>
      <c r="U140" s="3">
        <v>132</v>
      </c>
      <c r="V140" s="3">
        <v>132</v>
      </c>
      <c r="W140" s="3">
        <v>132</v>
      </c>
      <c r="X140" s="3">
        <v>132</v>
      </c>
      <c r="Y140" s="3">
        <v>132</v>
      </c>
      <c r="Z140" s="3">
        <v>132</v>
      </c>
      <c r="AA140" s="3">
        <v>132</v>
      </c>
      <c r="AB140" s="3">
        <v>132</v>
      </c>
      <c r="AC140" s="3">
        <v>132</v>
      </c>
      <c r="AD140" s="3" t="s">
        <v>229</v>
      </c>
      <c r="AE140" s="4">
        <v>43675</v>
      </c>
      <c r="AF140" s="4">
        <v>43675</v>
      </c>
    </row>
    <row r="141" spans="1:33" x14ac:dyDescent="0.25">
      <c r="A141" s="3">
        <v>2019</v>
      </c>
      <c r="B141" s="4">
        <v>43525</v>
      </c>
      <c r="C141" s="4">
        <v>43646</v>
      </c>
      <c r="D141" s="3"/>
      <c r="E141" s="3">
        <f>'[1]30 de junio 19'!CV134</f>
        <v>7</v>
      </c>
      <c r="F141" s="3" t="str">
        <f>'[1]30 de junio 19'!CW134</f>
        <v>SECRETARIO TECNICO</v>
      </c>
      <c r="G141" s="3" t="str">
        <f>'[1]30 de junio 19'!CW134</f>
        <v>SECRETARIO TECNICO</v>
      </c>
      <c r="H141" s="3" t="str">
        <f>'[1]30 de junio 19'!CU134</f>
        <v>SECRETRARIA ADMINISTRATIVA</v>
      </c>
      <c r="I141" s="3" t="str">
        <f>'[1]30 de junio 19'!CR134</f>
        <v>ARMANDO</v>
      </c>
      <c r="J141" s="3" t="str">
        <f>'[1]30 de junio 19'!CP134</f>
        <v>VARGAS</v>
      </c>
      <c r="K141" s="3" t="str">
        <f>'[1]30 de junio 19'!CQ134</f>
        <v>BAUTISTA</v>
      </c>
      <c r="L141" s="3" t="str">
        <f>'[1]30 de junio 19'!CZ134</f>
        <v>Masculino</v>
      </c>
      <c r="M141" s="5">
        <f>'[1]30 de junio 19'!DA134*2</f>
        <v>14000</v>
      </c>
      <c r="N141" s="3" t="s">
        <v>227</v>
      </c>
      <c r="O141" s="5">
        <f>'[1]30 de junio 19'!DD134</f>
        <v>12303.06</v>
      </c>
      <c r="P141" s="3" t="s">
        <v>228</v>
      </c>
      <c r="Q141" s="3">
        <v>133</v>
      </c>
      <c r="R141" s="3">
        <v>133</v>
      </c>
      <c r="S141" s="3">
        <v>133</v>
      </c>
      <c r="T141" s="3">
        <v>133</v>
      </c>
      <c r="U141" s="3">
        <v>133</v>
      </c>
      <c r="V141" s="3">
        <v>133</v>
      </c>
      <c r="W141" s="3">
        <v>133</v>
      </c>
      <c r="X141" s="3">
        <v>133</v>
      </c>
      <c r="Y141" s="3">
        <v>133</v>
      </c>
      <c r="Z141" s="3">
        <v>133</v>
      </c>
      <c r="AA141" s="3">
        <v>133</v>
      </c>
      <c r="AB141" s="3">
        <v>133</v>
      </c>
      <c r="AC141" s="3">
        <v>133</v>
      </c>
      <c r="AD141" s="3" t="s">
        <v>229</v>
      </c>
      <c r="AE141" s="4">
        <v>43675</v>
      </c>
      <c r="AF141" s="4">
        <v>43675</v>
      </c>
    </row>
    <row r="142" spans="1:33" x14ac:dyDescent="0.25">
      <c r="A142" s="3">
        <v>2019</v>
      </c>
      <c r="B142" s="4">
        <v>43525</v>
      </c>
      <c r="C142" s="4">
        <v>43646</v>
      </c>
      <c r="D142" s="3"/>
      <c r="E142" s="3">
        <f>'[1]30 de junio 19'!CV135</f>
        <v>19</v>
      </c>
      <c r="F142" s="3" t="str">
        <f>'[1]30 de junio 19'!CW135</f>
        <v>SECRETARIO PARTICULAR</v>
      </c>
      <c r="G142" s="3" t="str">
        <f>'[1]30 de junio 19'!CW135</f>
        <v>SECRETARIO PARTICULAR</v>
      </c>
      <c r="H142" s="3" t="str">
        <f>'[1]30 de junio 19'!CU135</f>
        <v>DIRECCION JURIDICA</v>
      </c>
      <c r="I142" s="3" t="str">
        <f>'[1]30 de junio 19'!CR135</f>
        <v>ANDRES</v>
      </c>
      <c r="J142" s="3" t="str">
        <f>'[1]30 de junio 19'!CP135</f>
        <v>HERNANDEZ</v>
      </c>
      <c r="K142" s="3" t="str">
        <f>'[1]30 de junio 19'!CQ135</f>
        <v>SEDEÑO</v>
      </c>
      <c r="L142" s="3" t="str">
        <f>'[1]30 de junio 19'!CZ135</f>
        <v>Masculino</v>
      </c>
      <c r="M142" s="5">
        <f>'[1]30 de junio 19'!DA135*2</f>
        <v>11693.46</v>
      </c>
      <c r="N142" s="3" t="s">
        <v>227</v>
      </c>
      <c r="O142" s="5">
        <f>'[1]30 de junio 19'!DD135</f>
        <v>10478.299999999999</v>
      </c>
      <c r="P142" s="3" t="s">
        <v>228</v>
      </c>
      <c r="Q142" s="3">
        <v>134</v>
      </c>
      <c r="R142" s="3">
        <v>134</v>
      </c>
      <c r="S142" s="3">
        <v>134</v>
      </c>
      <c r="T142" s="3">
        <v>134</v>
      </c>
      <c r="U142" s="3">
        <v>134</v>
      </c>
      <c r="V142" s="3">
        <v>134</v>
      </c>
      <c r="W142" s="3">
        <v>134</v>
      </c>
      <c r="X142" s="3">
        <v>134</v>
      </c>
      <c r="Y142" s="3">
        <v>134</v>
      </c>
      <c r="Z142" s="3">
        <v>134</v>
      </c>
      <c r="AA142" s="3">
        <v>134</v>
      </c>
      <c r="AB142" s="3">
        <v>134</v>
      </c>
      <c r="AC142" s="3">
        <v>134</v>
      </c>
      <c r="AD142" s="3" t="s">
        <v>229</v>
      </c>
      <c r="AE142" s="4">
        <v>43675</v>
      </c>
      <c r="AF142" s="4">
        <v>43675</v>
      </c>
    </row>
    <row r="143" spans="1:33" x14ac:dyDescent="0.25">
      <c r="A143" s="3">
        <v>2019</v>
      </c>
      <c r="B143" s="4">
        <v>43525</v>
      </c>
      <c r="C143" s="4">
        <v>43646</v>
      </c>
      <c r="D143" s="3"/>
      <c r="E143" s="3">
        <f>'[1]30 de junio 19'!CV136</f>
        <v>19</v>
      </c>
      <c r="F143" s="3" t="str">
        <f>'[1]30 de junio 19'!CW136</f>
        <v>SECRETARIO PARTICULAR</v>
      </c>
      <c r="G143" s="3" t="str">
        <f>'[1]30 de junio 19'!CW136</f>
        <v>SECRETARIO PARTICULAR</v>
      </c>
      <c r="H143" s="3" t="str">
        <f>'[1]30 de junio 19'!CU136</f>
        <v>DIRECCION JURIDICA</v>
      </c>
      <c r="I143" s="3" t="str">
        <f>'[1]30 de junio 19'!CR136</f>
        <v>GERARDO</v>
      </c>
      <c r="J143" s="3" t="str">
        <f>'[1]30 de junio 19'!CP136</f>
        <v>ZAPATA</v>
      </c>
      <c r="K143" s="3" t="str">
        <f>'[1]30 de junio 19'!CQ136</f>
        <v>CAMPECH</v>
      </c>
      <c r="L143" s="3" t="str">
        <f>'[1]30 de junio 19'!CZ136</f>
        <v>Masculino</v>
      </c>
      <c r="M143" s="5">
        <f>'[1]30 de junio 19'!DA136*2</f>
        <v>11693.46</v>
      </c>
      <c r="N143" s="3" t="s">
        <v>227</v>
      </c>
      <c r="O143" s="5">
        <f>'[1]30 de junio 19'!DD136</f>
        <v>10478.299999999999</v>
      </c>
      <c r="P143" s="3" t="s">
        <v>228</v>
      </c>
      <c r="Q143" s="3">
        <v>135</v>
      </c>
      <c r="R143" s="3">
        <v>135</v>
      </c>
      <c r="S143" s="3">
        <v>135</v>
      </c>
      <c r="T143" s="3">
        <v>135</v>
      </c>
      <c r="U143" s="3">
        <v>135</v>
      </c>
      <c r="V143" s="3">
        <v>135</v>
      </c>
      <c r="W143" s="3">
        <v>135</v>
      </c>
      <c r="X143" s="3">
        <v>135</v>
      </c>
      <c r="Y143" s="3">
        <v>135</v>
      </c>
      <c r="Z143" s="3">
        <v>135</v>
      </c>
      <c r="AA143" s="3">
        <v>135</v>
      </c>
      <c r="AB143" s="3">
        <v>135</v>
      </c>
      <c r="AC143" s="3">
        <v>135</v>
      </c>
      <c r="AD143" s="3" t="s">
        <v>229</v>
      </c>
      <c r="AE143" s="4">
        <v>43675</v>
      </c>
      <c r="AF143" s="4">
        <v>43675</v>
      </c>
    </row>
    <row r="144" spans="1:33" x14ac:dyDescent="0.25">
      <c r="A144" s="3">
        <v>2019</v>
      </c>
      <c r="B144" s="4">
        <v>43525</v>
      </c>
      <c r="C144" s="4">
        <v>43646</v>
      </c>
      <c r="D144" s="3"/>
      <c r="E144" s="3">
        <f>'[1]30 de junio 19'!CV137</f>
        <v>15</v>
      </c>
      <c r="F144" s="3" t="str">
        <f>'[1]30 de junio 19'!CW137</f>
        <v>MEDICO</v>
      </c>
      <c r="G144" s="3" t="str">
        <f>'[1]30 de junio 19'!CW137</f>
        <v>MEDICO</v>
      </c>
      <c r="H144" s="3" t="str">
        <f>'[1]30 de junio 19'!CU137</f>
        <v>SECRETRARIA ADMINISTRATIVA</v>
      </c>
      <c r="I144" s="3" t="str">
        <f>'[1]30 de junio 19'!CR137</f>
        <v>EMMA</v>
      </c>
      <c r="J144" s="3" t="str">
        <f>'[1]30 de junio 19'!CP137</f>
        <v>CAMPECH</v>
      </c>
      <c r="K144" s="3" t="str">
        <f>'[1]30 de junio 19'!CQ137</f>
        <v>CORTES</v>
      </c>
      <c r="L144" s="3" t="str">
        <f>'[1]30 de junio 19'!CZ137</f>
        <v>Femenino</v>
      </c>
      <c r="M144" s="5">
        <f>'[1]30 de junio 19'!DA137*2</f>
        <v>0</v>
      </c>
      <c r="N144" s="3" t="s">
        <v>227</v>
      </c>
      <c r="O144" s="5">
        <f>'[1]30 de junio 19'!DD137</f>
        <v>0</v>
      </c>
      <c r="P144" s="3" t="s">
        <v>228</v>
      </c>
      <c r="Q144" s="3">
        <v>136</v>
      </c>
      <c r="R144" s="3">
        <v>136</v>
      </c>
      <c r="S144" s="3">
        <v>136</v>
      </c>
      <c r="T144" s="3">
        <v>136</v>
      </c>
      <c r="U144" s="3">
        <v>136</v>
      </c>
      <c r="V144" s="3">
        <v>136</v>
      </c>
      <c r="W144" s="3">
        <v>136</v>
      </c>
      <c r="X144" s="3">
        <v>136</v>
      </c>
      <c r="Y144" s="3">
        <v>136</v>
      </c>
      <c r="Z144" s="3">
        <v>136</v>
      </c>
      <c r="AA144" s="3">
        <v>136</v>
      </c>
      <c r="AB144" s="3">
        <v>136</v>
      </c>
      <c r="AC144" s="3">
        <v>136</v>
      </c>
      <c r="AD144" s="3" t="s">
        <v>229</v>
      </c>
      <c r="AE144" s="4">
        <v>43675</v>
      </c>
      <c r="AF144" s="4">
        <v>43675</v>
      </c>
      <c r="AG144" t="s">
        <v>249</v>
      </c>
    </row>
    <row r="145" spans="1:33" x14ac:dyDescent="0.25">
      <c r="A145" s="3">
        <v>2019</v>
      </c>
      <c r="B145" s="4">
        <v>43525</v>
      </c>
      <c r="C145" s="4">
        <v>43646</v>
      </c>
      <c r="D145" s="3"/>
      <c r="E145" s="3">
        <f>'[1]30 de junio 19'!CV138</f>
        <v>19</v>
      </c>
      <c r="F145" s="3" t="str">
        <f>'[1]30 de junio 19'!CW138</f>
        <v>SECRETARIO PARTICULAR</v>
      </c>
      <c r="G145" s="3" t="str">
        <f>'[1]30 de junio 19'!CW138</f>
        <v>SECRETARIO PARTICULAR</v>
      </c>
      <c r="H145" s="3" t="str">
        <f>'[1]30 de junio 19'!CU138</f>
        <v>DIRECCION JURIDICA</v>
      </c>
      <c r="I145" s="3" t="str">
        <f>'[1]30 de junio 19'!CR138</f>
        <v>MIRIAM</v>
      </c>
      <c r="J145" s="3" t="str">
        <f>'[1]30 de junio 19'!CP138</f>
        <v>CORONA</v>
      </c>
      <c r="K145" s="3" t="str">
        <f>'[1]30 de junio 19'!CQ138</f>
        <v>VELAZQUEZ</v>
      </c>
      <c r="L145" s="3" t="str">
        <f>'[1]30 de junio 19'!CZ138</f>
        <v>Femenino</v>
      </c>
      <c r="M145" s="5">
        <f>'[1]30 de junio 19'!DA138*2</f>
        <v>10000</v>
      </c>
      <c r="N145" s="3" t="s">
        <v>227</v>
      </c>
      <c r="O145" s="5">
        <f>'[1]30 de junio 19'!DD138</f>
        <v>9087.7199999999993</v>
      </c>
      <c r="P145" s="3" t="s">
        <v>228</v>
      </c>
      <c r="Q145" s="3">
        <v>137</v>
      </c>
      <c r="R145" s="3">
        <v>137</v>
      </c>
      <c r="S145" s="3">
        <v>137</v>
      </c>
      <c r="T145" s="3">
        <v>137</v>
      </c>
      <c r="U145" s="3">
        <v>137</v>
      </c>
      <c r="V145" s="3">
        <v>137</v>
      </c>
      <c r="W145" s="3">
        <v>137</v>
      </c>
      <c r="X145" s="3">
        <v>137</v>
      </c>
      <c r="Y145" s="3">
        <v>137</v>
      </c>
      <c r="Z145" s="3">
        <v>137</v>
      </c>
      <c r="AA145" s="3">
        <v>137</v>
      </c>
      <c r="AB145" s="3">
        <v>137</v>
      </c>
      <c r="AC145" s="3">
        <v>137</v>
      </c>
      <c r="AD145" s="3" t="s">
        <v>229</v>
      </c>
      <c r="AE145" s="4">
        <v>43675</v>
      </c>
      <c r="AF145" s="4">
        <v>43675</v>
      </c>
    </row>
    <row r="146" spans="1:33" x14ac:dyDescent="0.25">
      <c r="A146" s="3">
        <v>2019</v>
      </c>
      <c r="B146" s="4">
        <v>43525</v>
      </c>
      <c r="C146" s="4">
        <v>43646</v>
      </c>
      <c r="D146" s="3"/>
      <c r="E146" s="3">
        <f>'[1]30 de junio 19'!CV139</f>
        <v>13</v>
      </c>
      <c r="F146" s="3" t="str">
        <f>'[1]30 de junio 19'!CW139</f>
        <v>AUXILIAR ADMINISTRATIVO</v>
      </c>
      <c r="G146" s="3" t="str">
        <f>'[1]30 de junio 19'!CW139</f>
        <v>AUXILIAR ADMINISTRATIVO</v>
      </c>
      <c r="H146" s="3" t="str">
        <f>'[1]30 de junio 19'!CU139</f>
        <v>PERSONAL DIPUTADOS</v>
      </c>
      <c r="I146" s="3" t="str">
        <f>'[1]30 de junio 19'!CR139</f>
        <v>NELLY</v>
      </c>
      <c r="J146" s="3" t="str">
        <f>'[1]30 de junio 19'!CP139</f>
        <v>LOPANCE</v>
      </c>
      <c r="K146" s="3" t="str">
        <f>'[1]30 de junio 19'!CQ139</f>
        <v>ALCANTARA</v>
      </c>
      <c r="L146" s="3" t="str">
        <f>'[1]30 de junio 19'!CZ139</f>
        <v>Femenino</v>
      </c>
      <c r="M146" s="5">
        <f>'[1]30 de junio 19'!DA139*2</f>
        <v>12495.62</v>
      </c>
      <c r="N146" s="3" t="s">
        <v>227</v>
      </c>
      <c r="O146" s="5">
        <f>'[1]30 de junio 19'!DD139</f>
        <v>11120</v>
      </c>
      <c r="P146" s="3" t="s">
        <v>228</v>
      </c>
      <c r="Q146" s="3">
        <v>138</v>
      </c>
      <c r="R146" s="3">
        <v>138</v>
      </c>
      <c r="S146" s="3">
        <v>138</v>
      </c>
      <c r="T146" s="3">
        <v>138</v>
      </c>
      <c r="U146" s="3">
        <v>138</v>
      </c>
      <c r="V146" s="3">
        <v>138</v>
      </c>
      <c r="W146" s="3">
        <v>138</v>
      </c>
      <c r="X146" s="3">
        <v>138</v>
      </c>
      <c r="Y146" s="3">
        <v>138</v>
      </c>
      <c r="Z146" s="3">
        <v>138</v>
      </c>
      <c r="AA146" s="3">
        <v>138</v>
      </c>
      <c r="AB146" s="3">
        <v>138</v>
      </c>
      <c r="AC146" s="3">
        <v>138</v>
      </c>
      <c r="AD146" s="3" t="s">
        <v>229</v>
      </c>
      <c r="AE146" s="4">
        <v>43675</v>
      </c>
      <c r="AF146" s="4">
        <v>43675</v>
      </c>
    </row>
    <row r="147" spans="1:33" x14ac:dyDescent="0.25">
      <c r="A147" s="3">
        <v>2019</v>
      </c>
      <c r="B147" s="4">
        <v>43525</v>
      </c>
      <c r="C147" s="4">
        <v>43646</v>
      </c>
      <c r="D147" s="3"/>
      <c r="E147" s="3">
        <f>'[1]30 de junio 19'!CV140</f>
        <v>11</v>
      </c>
      <c r="F147" s="3" t="str">
        <f>'[1]30 de junio 19'!CW140</f>
        <v>BASE NIVEL 5</v>
      </c>
      <c r="G147" s="3" t="str">
        <f>'[1]30 de junio 19'!CW140</f>
        <v>BASE NIVEL 5</v>
      </c>
      <c r="H147" s="3" t="str">
        <f>'[1]30 de junio 19'!CU140</f>
        <v>BASE DIPUTADOS</v>
      </c>
      <c r="I147" s="3" t="str">
        <f>'[1]30 de junio 19'!CR140</f>
        <v>MARY CARMEN</v>
      </c>
      <c r="J147" s="3" t="str">
        <f>'[1]30 de junio 19'!CP140</f>
        <v>PORTILLO</v>
      </c>
      <c r="K147" s="3" t="str">
        <f>'[1]30 de junio 19'!CQ140</f>
        <v>PEREZ</v>
      </c>
      <c r="L147" s="3" t="str">
        <f>'[1]30 de junio 19'!CZ140</f>
        <v>Femenino</v>
      </c>
      <c r="M147" s="5">
        <f>'[1]30 de junio 19'!DA140*2</f>
        <v>12468.52</v>
      </c>
      <c r="N147" s="3" t="s">
        <v>227</v>
      </c>
      <c r="O147" s="5">
        <f>'[1]30 de junio 19'!DD140</f>
        <v>9805.94</v>
      </c>
      <c r="P147" s="3" t="s">
        <v>228</v>
      </c>
      <c r="Q147" s="3">
        <v>139</v>
      </c>
      <c r="R147" s="3">
        <v>139</v>
      </c>
      <c r="S147" s="3">
        <v>139</v>
      </c>
      <c r="T147" s="3">
        <v>139</v>
      </c>
      <c r="U147" s="3">
        <v>139</v>
      </c>
      <c r="V147" s="3">
        <v>139</v>
      </c>
      <c r="W147" s="3">
        <v>139</v>
      </c>
      <c r="X147" s="3">
        <v>139</v>
      </c>
      <c r="Y147" s="3">
        <v>139</v>
      </c>
      <c r="Z147" s="3">
        <v>139</v>
      </c>
      <c r="AA147" s="3">
        <v>139</v>
      </c>
      <c r="AB147" s="3">
        <v>139</v>
      </c>
      <c r="AC147" s="3">
        <v>139</v>
      </c>
      <c r="AD147" s="3" t="s">
        <v>229</v>
      </c>
      <c r="AE147" s="4">
        <v>43675</v>
      </c>
      <c r="AF147" s="4">
        <v>43675</v>
      </c>
    </row>
    <row r="148" spans="1:33" x14ac:dyDescent="0.25">
      <c r="A148" s="3">
        <v>2019</v>
      </c>
      <c r="B148" s="4">
        <v>43525</v>
      </c>
      <c r="C148" s="4">
        <v>43646</v>
      </c>
      <c r="D148" s="3"/>
      <c r="E148" s="3">
        <f>'[1]30 de junio 19'!CV141</f>
        <v>19</v>
      </c>
      <c r="F148" s="3" t="str">
        <f>'[1]30 de junio 19'!CW141</f>
        <v>SECRETARIO PARTICULAR</v>
      </c>
      <c r="G148" s="3" t="str">
        <f>'[1]30 de junio 19'!CW141</f>
        <v>SECRETARIO PARTICULAR</v>
      </c>
      <c r="H148" s="3" t="str">
        <f>'[1]30 de junio 19'!CU141</f>
        <v>PERSONAL DIPUTADOS</v>
      </c>
      <c r="I148" s="3" t="str">
        <f>'[1]30 de junio 19'!CR141</f>
        <v>NANCY ELIZABETH</v>
      </c>
      <c r="J148" s="3" t="str">
        <f>'[1]30 de junio 19'!CP141</f>
        <v>MARQUEZ</v>
      </c>
      <c r="K148" s="3" t="str">
        <f>'[1]30 de junio 19'!CQ141</f>
        <v>MEDELLIN</v>
      </c>
      <c r="L148" s="3" t="str">
        <f>'[1]30 de junio 19'!CZ141</f>
        <v>Femenino</v>
      </c>
      <c r="M148" s="5">
        <f>'[1]30 de junio 19'!DA141*2</f>
        <v>0</v>
      </c>
      <c r="N148" s="3" t="s">
        <v>227</v>
      </c>
      <c r="O148" s="5">
        <f>'[1]30 de junio 19'!DD141</f>
        <v>0</v>
      </c>
      <c r="P148" s="3" t="s">
        <v>228</v>
      </c>
      <c r="Q148" s="3">
        <v>140</v>
      </c>
      <c r="R148" s="3">
        <v>140</v>
      </c>
      <c r="S148" s="3">
        <v>140</v>
      </c>
      <c r="T148" s="3">
        <v>140</v>
      </c>
      <c r="U148" s="3">
        <v>140</v>
      </c>
      <c r="V148" s="3">
        <v>140</v>
      </c>
      <c r="W148" s="3">
        <v>140</v>
      </c>
      <c r="X148" s="3">
        <v>140</v>
      </c>
      <c r="Y148" s="3">
        <v>140</v>
      </c>
      <c r="Z148" s="3">
        <v>140</v>
      </c>
      <c r="AA148" s="3">
        <v>140</v>
      </c>
      <c r="AB148" s="3">
        <v>140</v>
      </c>
      <c r="AC148" s="3">
        <v>140</v>
      </c>
      <c r="AD148" s="3" t="s">
        <v>229</v>
      </c>
      <c r="AE148" s="4">
        <v>43675</v>
      </c>
      <c r="AF148" s="4">
        <v>43675</v>
      </c>
      <c r="AG148" t="s">
        <v>249</v>
      </c>
    </row>
    <row r="149" spans="1:33" x14ac:dyDescent="0.25">
      <c r="A149" s="3">
        <v>2019</v>
      </c>
      <c r="B149" s="4">
        <v>43525</v>
      </c>
      <c r="C149" s="4">
        <v>43646</v>
      </c>
      <c r="D149" s="3"/>
      <c r="E149" s="3">
        <f>'[1]30 de junio 19'!CV142</f>
        <v>19</v>
      </c>
      <c r="F149" s="3" t="str">
        <f>'[1]30 de junio 19'!CW142</f>
        <v>SECRETARIO PARTICULAR</v>
      </c>
      <c r="G149" s="3" t="str">
        <f>'[1]30 de junio 19'!CW142</f>
        <v>SECRETARIO PARTICULAR</v>
      </c>
      <c r="H149" s="3" t="str">
        <f>'[1]30 de junio 19'!CU142</f>
        <v>INSTITUTO DE ESTUDIOS LEGISLATIVOS</v>
      </c>
      <c r="I149" s="3" t="str">
        <f>'[1]30 de junio 19'!CR142</f>
        <v>JORGE</v>
      </c>
      <c r="J149" s="3" t="str">
        <f>'[1]30 de junio 19'!CP142</f>
        <v>ROMANO</v>
      </c>
      <c r="K149" s="3" t="str">
        <f>'[1]30 de junio 19'!CQ142</f>
        <v>RUGERIO</v>
      </c>
      <c r="L149" s="3" t="str">
        <f>'[1]30 de junio 19'!CZ142</f>
        <v>Masculino</v>
      </c>
      <c r="M149" s="5">
        <f>'[1]30 de junio 19'!DA142*2</f>
        <v>6000</v>
      </c>
      <c r="N149" s="3" t="s">
        <v>227</v>
      </c>
      <c r="O149" s="5">
        <f>'[1]30 de junio 19'!DD142</f>
        <v>5593.1</v>
      </c>
      <c r="P149" s="3" t="s">
        <v>228</v>
      </c>
      <c r="Q149" s="3">
        <v>141</v>
      </c>
      <c r="R149" s="3">
        <v>141</v>
      </c>
      <c r="S149" s="3">
        <v>141</v>
      </c>
      <c r="T149" s="3">
        <v>141</v>
      </c>
      <c r="U149" s="3">
        <v>141</v>
      </c>
      <c r="V149" s="3">
        <v>141</v>
      </c>
      <c r="W149" s="3">
        <v>141</v>
      </c>
      <c r="X149" s="3">
        <v>141</v>
      </c>
      <c r="Y149" s="3">
        <v>141</v>
      </c>
      <c r="Z149" s="3">
        <v>141</v>
      </c>
      <c r="AA149" s="3">
        <v>141</v>
      </c>
      <c r="AB149" s="3">
        <v>141</v>
      </c>
      <c r="AC149" s="3">
        <v>141</v>
      </c>
      <c r="AD149" s="3" t="s">
        <v>229</v>
      </c>
      <c r="AE149" s="4">
        <v>43675</v>
      </c>
      <c r="AF149" s="4">
        <v>43675</v>
      </c>
    </row>
    <row r="150" spans="1:33" x14ac:dyDescent="0.25">
      <c r="A150" s="3">
        <v>2019</v>
      </c>
      <c r="B150" s="4">
        <v>43525</v>
      </c>
      <c r="C150" s="4">
        <v>43646</v>
      </c>
      <c r="D150" s="3"/>
      <c r="E150" s="3">
        <f>'[1]30 de junio 19'!CV143</f>
        <v>11</v>
      </c>
      <c r="F150" s="3" t="str">
        <f>'[1]30 de junio 19'!CW143</f>
        <v>BASE NIVEL 5</v>
      </c>
      <c r="G150" s="3" t="str">
        <f>'[1]30 de junio 19'!CW143</f>
        <v>BASE NIVEL 5</v>
      </c>
      <c r="H150" s="3" t="str">
        <f>'[1]30 de junio 19'!CU143</f>
        <v>RECURSOS HUMANOS</v>
      </c>
      <c r="I150" s="3" t="str">
        <f>'[1]30 de junio 19'!CR143</f>
        <v>YANET</v>
      </c>
      <c r="J150" s="3" t="str">
        <f>'[1]30 de junio 19'!CP143</f>
        <v>XOCHITOTOTL</v>
      </c>
      <c r="K150" s="3" t="str">
        <f>'[1]30 de junio 19'!CQ143</f>
        <v>SERRANO</v>
      </c>
      <c r="L150" s="3" t="str">
        <f>'[1]30 de junio 19'!CZ143</f>
        <v>Femenino</v>
      </c>
      <c r="M150" s="5">
        <f>'[1]30 de junio 19'!DA143*2</f>
        <v>14468.52</v>
      </c>
      <c r="N150" s="3" t="s">
        <v>227</v>
      </c>
      <c r="O150" s="5">
        <f>'[1]30 de junio 19'!DD143</f>
        <v>10261.959999999999</v>
      </c>
      <c r="P150" s="3" t="s">
        <v>228</v>
      </c>
      <c r="Q150" s="3">
        <v>142</v>
      </c>
      <c r="R150" s="3">
        <v>142</v>
      </c>
      <c r="S150" s="3">
        <v>142</v>
      </c>
      <c r="T150" s="3">
        <v>142</v>
      </c>
      <c r="U150" s="3">
        <v>142</v>
      </c>
      <c r="V150" s="3">
        <v>142</v>
      </c>
      <c r="W150" s="3">
        <v>142</v>
      </c>
      <c r="X150" s="3">
        <v>142</v>
      </c>
      <c r="Y150" s="3">
        <v>142</v>
      </c>
      <c r="Z150" s="3">
        <v>142</v>
      </c>
      <c r="AA150" s="3">
        <v>142</v>
      </c>
      <c r="AB150" s="3">
        <v>142</v>
      </c>
      <c r="AC150" s="3">
        <v>142</v>
      </c>
      <c r="AD150" s="3" t="s">
        <v>229</v>
      </c>
      <c r="AE150" s="4">
        <v>43675</v>
      </c>
      <c r="AF150" s="4">
        <v>43675</v>
      </c>
    </row>
    <row r="151" spans="1:33" x14ac:dyDescent="0.25">
      <c r="A151" s="3">
        <v>2019</v>
      </c>
      <c r="B151" s="4">
        <v>43525</v>
      </c>
      <c r="C151" s="4">
        <v>43646</v>
      </c>
      <c r="D151" s="3"/>
      <c r="E151" s="3">
        <f>'[1]30 de junio 19'!CV144</f>
        <v>13</v>
      </c>
      <c r="F151" s="3" t="str">
        <f>'[1]30 de junio 19'!CW144</f>
        <v>AUXILIAR ADMINISTRATIVO</v>
      </c>
      <c r="G151" s="3" t="str">
        <f>'[1]30 de junio 19'!CW144</f>
        <v>AUXILIAR ADMINISTRATIVO</v>
      </c>
      <c r="H151" s="3" t="str">
        <f>'[1]30 de junio 19'!CU144</f>
        <v>INTERINOS DIPUTADOS</v>
      </c>
      <c r="I151" s="3" t="str">
        <f>'[1]30 de junio 19'!CR144</f>
        <v>KARLA</v>
      </c>
      <c r="J151" s="3" t="str">
        <f>'[1]30 de junio 19'!CP144</f>
        <v>MENDIETA</v>
      </c>
      <c r="K151" s="3" t="str">
        <f>'[1]30 de junio 19'!CQ144</f>
        <v>PEREGRINO</v>
      </c>
      <c r="L151" s="3" t="str">
        <f>'[1]30 de junio 19'!CZ144</f>
        <v>Femenino</v>
      </c>
      <c r="M151" s="5">
        <f>'[1]30 de junio 19'!DA144*2</f>
        <v>9206.58</v>
      </c>
      <c r="N151" s="3" t="s">
        <v>227</v>
      </c>
      <c r="O151" s="5">
        <f>'[1]30 de junio 19'!DD144</f>
        <v>8421.24</v>
      </c>
      <c r="P151" s="3" t="s">
        <v>228</v>
      </c>
      <c r="Q151" s="3">
        <v>143</v>
      </c>
      <c r="R151" s="3">
        <v>143</v>
      </c>
      <c r="S151" s="3">
        <v>143</v>
      </c>
      <c r="T151" s="3">
        <v>143</v>
      </c>
      <c r="U151" s="3">
        <v>143</v>
      </c>
      <c r="V151" s="3">
        <v>143</v>
      </c>
      <c r="W151" s="3">
        <v>143</v>
      </c>
      <c r="X151" s="3">
        <v>143</v>
      </c>
      <c r="Y151" s="3">
        <v>143</v>
      </c>
      <c r="Z151" s="3">
        <v>143</v>
      </c>
      <c r="AA151" s="3">
        <v>143</v>
      </c>
      <c r="AB151" s="3">
        <v>143</v>
      </c>
      <c r="AC151" s="3">
        <v>143</v>
      </c>
      <c r="AD151" s="3" t="s">
        <v>229</v>
      </c>
      <c r="AE151" s="4">
        <v>43675</v>
      </c>
      <c r="AF151" s="4">
        <v>43675</v>
      </c>
    </row>
    <row r="152" spans="1:33" x14ac:dyDescent="0.25">
      <c r="A152" s="3">
        <v>2019</v>
      </c>
      <c r="B152" s="4">
        <v>43525</v>
      </c>
      <c r="C152" s="4">
        <v>43646</v>
      </c>
      <c r="D152" s="3"/>
      <c r="E152" s="3">
        <f>'[1]30 de junio 19'!CV145</f>
        <v>7</v>
      </c>
      <c r="F152" s="3" t="str">
        <f>'[1]30 de junio 19'!CW145</f>
        <v>SECRETARIO TECNICO</v>
      </c>
      <c r="G152" s="3" t="str">
        <f>'[1]30 de junio 19'!CW145</f>
        <v>SECRETARIO TECNICO</v>
      </c>
      <c r="H152" s="3" t="str">
        <f>'[1]30 de junio 19'!CU145</f>
        <v>JUNTA DE COORDINACION Y CONCERTACION POL</v>
      </c>
      <c r="I152" s="3" t="str">
        <f>'[1]30 de junio 19'!CR145</f>
        <v>AGUSTIN OSCAR</v>
      </c>
      <c r="J152" s="3" t="str">
        <f>'[1]30 de junio 19'!CP145</f>
        <v>VILLORDO</v>
      </c>
      <c r="K152" s="3" t="str">
        <f>'[1]30 de junio 19'!CQ145</f>
        <v>GONZALEZ</v>
      </c>
      <c r="L152" s="3" t="str">
        <f>'[1]30 de junio 19'!CZ145</f>
        <v>Masculino</v>
      </c>
      <c r="M152" s="5">
        <f>'[1]30 de junio 19'!DA145*2</f>
        <v>28000</v>
      </c>
      <c r="N152" s="3" t="s">
        <v>227</v>
      </c>
      <c r="O152" s="5">
        <f>'[1]30 de junio 19'!DD145</f>
        <v>23231.040000000001</v>
      </c>
      <c r="P152" s="3" t="s">
        <v>228</v>
      </c>
      <c r="Q152" s="3">
        <v>144</v>
      </c>
      <c r="R152" s="3">
        <v>144</v>
      </c>
      <c r="S152" s="3">
        <v>144</v>
      </c>
      <c r="T152" s="3">
        <v>144</v>
      </c>
      <c r="U152" s="3">
        <v>144</v>
      </c>
      <c r="V152" s="3">
        <v>144</v>
      </c>
      <c r="W152" s="3">
        <v>144</v>
      </c>
      <c r="X152" s="3">
        <v>144</v>
      </c>
      <c r="Y152" s="3">
        <v>144</v>
      </c>
      <c r="Z152" s="3">
        <v>144</v>
      </c>
      <c r="AA152" s="3">
        <v>144</v>
      </c>
      <c r="AB152" s="3">
        <v>144</v>
      </c>
      <c r="AC152" s="3">
        <v>144</v>
      </c>
      <c r="AD152" s="3" t="s">
        <v>229</v>
      </c>
      <c r="AE152" s="4">
        <v>43675</v>
      </c>
      <c r="AF152" s="4">
        <v>43675</v>
      </c>
    </row>
    <row r="153" spans="1:33" x14ac:dyDescent="0.25">
      <c r="A153" s="3">
        <v>2019</v>
      </c>
      <c r="B153" s="4">
        <v>43525</v>
      </c>
      <c r="C153" s="4">
        <v>43646</v>
      </c>
      <c r="D153" s="3"/>
      <c r="E153" s="3">
        <f>'[1]30 de junio 19'!CV146</f>
        <v>11</v>
      </c>
      <c r="F153" s="3" t="str">
        <f>'[1]30 de junio 19'!CW146</f>
        <v>BASE NIVEL 5</v>
      </c>
      <c r="G153" s="3" t="str">
        <f>'[1]30 de junio 19'!CW146</f>
        <v>BASE NIVEL 5</v>
      </c>
      <c r="H153" s="3" t="str">
        <f>'[1]30 de junio 19'!CU146</f>
        <v>INSTITUTO DE ESTUDIOS LEGISLATIVOS</v>
      </c>
      <c r="I153" s="3" t="str">
        <f>'[1]30 de junio 19'!CR146</f>
        <v>VIANCA ARISOL</v>
      </c>
      <c r="J153" s="3" t="str">
        <f>'[1]30 de junio 19'!CP146</f>
        <v>ZACAPA</v>
      </c>
      <c r="K153" s="3" t="str">
        <f>'[1]30 de junio 19'!CQ146</f>
        <v>ZEMPOALTECA</v>
      </c>
      <c r="L153" s="3" t="str">
        <f>'[1]30 de junio 19'!CZ146</f>
        <v>Femenino</v>
      </c>
      <c r="M153" s="5">
        <f>'[1]30 de junio 19'!DA146*2</f>
        <v>12468.52</v>
      </c>
      <c r="N153" s="3" t="s">
        <v>227</v>
      </c>
      <c r="O153" s="5">
        <f>'[1]30 de junio 19'!DD146</f>
        <v>9805.94</v>
      </c>
      <c r="P153" s="3" t="s">
        <v>228</v>
      </c>
      <c r="Q153" s="3">
        <v>145</v>
      </c>
      <c r="R153" s="3">
        <v>145</v>
      </c>
      <c r="S153" s="3">
        <v>145</v>
      </c>
      <c r="T153" s="3">
        <v>145</v>
      </c>
      <c r="U153" s="3">
        <v>145</v>
      </c>
      <c r="V153" s="3">
        <v>145</v>
      </c>
      <c r="W153" s="3">
        <v>145</v>
      </c>
      <c r="X153" s="3">
        <v>145</v>
      </c>
      <c r="Y153" s="3">
        <v>145</v>
      </c>
      <c r="Z153" s="3">
        <v>145</v>
      </c>
      <c r="AA153" s="3">
        <v>145</v>
      </c>
      <c r="AB153" s="3">
        <v>145</v>
      </c>
      <c r="AC153" s="3">
        <v>145</v>
      </c>
      <c r="AD153" s="3" t="s">
        <v>229</v>
      </c>
      <c r="AE153" s="4">
        <v>43675</v>
      </c>
      <c r="AF153" s="4">
        <v>43675</v>
      </c>
    </row>
    <row r="154" spans="1:33" x14ac:dyDescent="0.25">
      <c r="A154" s="3">
        <v>2019</v>
      </c>
      <c r="B154" s="4">
        <v>43525</v>
      </c>
      <c r="C154" s="4">
        <v>43646</v>
      </c>
      <c r="D154" s="3"/>
      <c r="E154" s="3">
        <f>'[1]30 de junio 19'!CV147</f>
        <v>19</v>
      </c>
      <c r="F154" s="3" t="str">
        <f>'[1]30 de junio 19'!CW147</f>
        <v>SECRETARIO PARTICULAR</v>
      </c>
      <c r="G154" s="3" t="str">
        <f>'[1]30 de junio 19'!CW147</f>
        <v>SECRETARIO PARTICULAR</v>
      </c>
      <c r="H154" s="3" t="str">
        <f>'[1]30 de junio 19'!CU147</f>
        <v>SECRETARIA PARLAMENTARIA</v>
      </c>
      <c r="I154" s="3" t="str">
        <f>'[1]30 de junio 19'!CR147</f>
        <v>CELEDONIO</v>
      </c>
      <c r="J154" s="3" t="str">
        <f>'[1]30 de junio 19'!CP147</f>
        <v>LANDER</v>
      </c>
      <c r="K154" s="3" t="str">
        <f>'[1]30 de junio 19'!CQ147</f>
        <v>RAMIREZ</v>
      </c>
      <c r="L154" s="3" t="str">
        <f>'[1]30 de junio 19'!CZ147</f>
        <v>Masculino</v>
      </c>
      <c r="M154" s="5">
        <f>'[1]30 de junio 19'!DA147*2</f>
        <v>8125</v>
      </c>
      <c r="N154" s="3" t="s">
        <v>227</v>
      </c>
      <c r="O154" s="5">
        <f>'[1]30 de junio 19'!DD147</f>
        <v>7486.9</v>
      </c>
      <c r="P154" s="3" t="s">
        <v>228</v>
      </c>
      <c r="Q154" s="3">
        <v>146</v>
      </c>
      <c r="R154" s="3">
        <v>146</v>
      </c>
      <c r="S154" s="3">
        <v>146</v>
      </c>
      <c r="T154" s="3">
        <v>146</v>
      </c>
      <c r="U154" s="3">
        <v>146</v>
      </c>
      <c r="V154" s="3">
        <v>146</v>
      </c>
      <c r="W154" s="3">
        <v>146</v>
      </c>
      <c r="X154" s="3">
        <v>146</v>
      </c>
      <c r="Y154" s="3">
        <v>146</v>
      </c>
      <c r="Z154" s="3">
        <v>146</v>
      </c>
      <c r="AA154" s="3">
        <v>146</v>
      </c>
      <c r="AB154" s="3">
        <v>146</v>
      </c>
      <c r="AC154" s="3">
        <v>146</v>
      </c>
      <c r="AD154" s="3" t="s">
        <v>229</v>
      </c>
      <c r="AE154" s="4">
        <v>43675</v>
      </c>
      <c r="AF154" s="4">
        <v>43675</v>
      </c>
    </row>
    <row r="155" spans="1:33" x14ac:dyDescent="0.25">
      <c r="A155" s="3">
        <v>2019</v>
      </c>
      <c r="B155" s="4">
        <v>43525</v>
      </c>
      <c r="C155" s="4">
        <v>43646</v>
      </c>
      <c r="D155" s="3"/>
      <c r="E155" s="3">
        <f>'[1]30 de junio 19'!CV148</f>
        <v>19</v>
      </c>
      <c r="F155" s="3" t="str">
        <f>'[1]30 de junio 19'!CW148</f>
        <v>SECRETARIO PARTICULAR</v>
      </c>
      <c r="G155" s="3" t="str">
        <f>'[1]30 de junio 19'!CW148</f>
        <v>SECRETARIO PARTICULAR</v>
      </c>
      <c r="H155" s="3" t="str">
        <f>'[1]30 de junio 19'!CU148</f>
        <v>SITE SECRETARIA ADMINISTRATIVA</v>
      </c>
      <c r="I155" s="3" t="str">
        <f>'[1]30 de junio 19'!CR148</f>
        <v>SAMUEL</v>
      </c>
      <c r="J155" s="3" t="str">
        <f>'[1]30 de junio 19'!CP148</f>
        <v>ROMERO</v>
      </c>
      <c r="K155" s="3" t="str">
        <f>'[1]30 de junio 19'!CQ148</f>
        <v>MUÑOZ</v>
      </c>
      <c r="L155" s="3" t="str">
        <f>'[1]30 de junio 19'!CZ148</f>
        <v>Masculino</v>
      </c>
      <c r="M155" s="5">
        <f>'[1]30 de junio 19'!DA148*2</f>
        <v>11693.46</v>
      </c>
      <c r="N155" s="3" t="s">
        <v>227</v>
      </c>
      <c r="O155" s="5">
        <f>'[1]30 de junio 19'!DD148</f>
        <v>10478.299999999999</v>
      </c>
      <c r="P155" s="3" t="s">
        <v>228</v>
      </c>
      <c r="Q155" s="3">
        <v>147</v>
      </c>
      <c r="R155" s="3">
        <v>147</v>
      </c>
      <c r="S155" s="3">
        <v>147</v>
      </c>
      <c r="T155" s="3">
        <v>147</v>
      </c>
      <c r="U155" s="3">
        <v>147</v>
      </c>
      <c r="V155" s="3">
        <v>147</v>
      </c>
      <c r="W155" s="3">
        <v>147</v>
      </c>
      <c r="X155" s="3">
        <v>147</v>
      </c>
      <c r="Y155" s="3">
        <v>147</v>
      </c>
      <c r="Z155" s="3">
        <v>147</v>
      </c>
      <c r="AA155" s="3">
        <v>147</v>
      </c>
      <c r="AB155" s="3">
        <v>147</v>
      </c>
      <c r="AC155" s="3">
        <v>147</v>
      </c>
      <c r="AD155" s="3" t="s">
        <v>229</v>
      </c>
      <c r="AE155" s="4">
        <v>43675</v>
      </c>
      <c r="AF155" s="4">
        <v>43675</v>
      </c>
    </row>
    <row r="156" spans="1:33" x14ac:dyDescent="0.25">
      <c r="A156" s="3">
        <v>2019</v>
      </c>
      <c r="B156" s="4">
        <v>43525</v>
      </c>
      <c r="C156" s="4">
        <v>43646</v>
      </c>
      <c r="D156" s="3"/>
      <c r="E156" s="3">
        <f>'[1]30 de junio 19'!CV149</f>
        <v>11</v>
      </c>
      <c r="F156" s="3" t="str">
        <f>'[1]30 de junio 19'!CW149</f>
        <v>BASE NIVEL 5</v>
      </c>
      <c r="G156" s="3" t="str">
        <f>'[1]30 de junio 19'!CW149</f>
        <v>BASE NIVEL 5</v>
      </c>
      <c r="H156" s="3" t="str">
        <f>'[1]30 de junio 19'!CU149</f>
        <v>INSTITUTO DE ESTUDIOS LEGISLATIVOS</v>
      </c>
      <c r="I156" s="3" t="str">
        <f>'[1]30 de junio 19'!CR149</f>
        <v>JANNET</v>
      </c>
      <c r="J156" s="3" t="str">
        <f>'[1]30 de junio 19'!CP149</f>
        <v>VELAZQUEZ</v>
      </c>
      <c r="K156" s="3" t="str">
        <f>'[1]30 de junio 19'!CQ149</f>
        <v>BAEZ</v>
      </c>
      <c r="L156" s="3" t="str">
        <f>'[1]30 de junio 19'!CZ149</f>
        <v>Femenino</v>
      </c>
      <c r="M156" s="5">
        <f>'[1]30 de junio 19'!DA149*2</f>
        <v>12468.52</v>
      </c>
      <c r="N156" s="3" t="s">
        <v>227</v>
      </c>
      <c r="O156" s="5">
        <f>'[1]30 de junio 19'!DD149</f>
        <v>9797.16</v>
      </c>
      <c r="P156" s="3" t="s">
        <v>228</v>
      </c>
      <c r="Q156" s="3">
        <v>148</v>
      </c>
      <c r="R156" s="3">
        <v>148</v>
      </c>
      <c r="S156" s="3">
        <v>148</v>
      </c>
      <c r="T156" s="3">
        <v>148</v>
      </c>
      <c r="U156" s="3">
        <v>148</v>
      </c>
      <c r="V156" s="3">
        <v>148</v>
      </c>
      <c r="W156" s="3">
        <v>148</v>
      </c>
      <c r="X156" s="3">
        <v>148</v>
      </c>
      <c r="Y156" s="3">
        <v>148</v>
      </c>
      <c r="Z156" s="3">
        <v>148</v>
      </c>
      <c r="AA156" s="3">
        <v>148</v>
      </c>
      <c r="AB156" s="3">
        <v>148</v>
      </c>
      <c r="AC156" s="3">
        <v>148</v>
      </c>
      <c r="AD156" s="3" t="s">
        <v>229</v>
      </c>
      <c r="AE156" s="4">
        <v>43675</v>
      </c>
      <c r="AF156" s="4">
        <v>43675</v>
      </c>
    </row>
    <row r="157" spans="1:33" x14ac:dyDescent="0.25">
      <c r="A157" s="3">
        <v>2019</v>
      </c>
      <c r="B157" s="4">
        <v>43525</v>
      </c>
      <c r="C157" s="4">
        <v>43646</v>
      </c>
      <c r="D157" s="3"/>
      <c r="E157" s="3">
        <f>'[1]30 de junio 19'!CV150</f>
        <v>13</v>
      </c>
      <c r="F157" s="3" t="str">
        <f>'[1]30 de junio 19'!CW150</f>
        <v>AUXILIAR ADMINISTRATIVO</v>
      </c>
      <c r="G157" s="3" t="str">
        <f>'[1]30 de junio 19'!CW150</f>
        <v>AUXILIAR ADMINISTRATIVO</v>
      </c>
      <c r="H157" s="3" t="str">
        <f>'[1]30 de junio 19'!CU150</f>
        <v>RECEPCIÓN</v>
      </c>
      <c r="I157" s="3" t="str">
        <f>'[1]30 de junio 19'!CR150</f>
        <v>SARAI</v>
      </c>
      <c r="J157" s="3" t="str">
        <f>'[1]30 de junio 19'!CP150</f>
        <v>MARTINEZ</v>
      </c>
      <c r="K157" s="3" t="str">
        <f>'[1]30 de junio 19'!CQ150</f>
        <v>CASTILLO</v>
      </c>
      <c r="L157" s="3" t="str">
        <f>'[1]30 de junio 19'!CZ150</f>
        <v>Femenino</v>
      </c>
      <c r="M157" s="5">
        <f>'[1]30 de junio 19'!DA150*2</f>
        <v>12495.62</v>
      </c>
      <c r="N157" s="3" t="s">
        <v>227</v>
      </c>
      <c r="O157" s="5">
        <f>'[1]30 de junio 19'!DD150</f>
        <v>11120</v>
      </c>
      <c r="P157" s="3" t="s">
        <v>228</v>
      </c>
      <c r="Q157" s="3">
        <v>149</v>
      </c>
      <c r="R157" s="3">
        <v>149</v>
      </c>
      <c r="S157" s="3">
        <v>149</v>
      </c>
      <c r="T157" s="3">
        <v>149</v>
      </c>
      <c r="U157" s="3">
        <v>149</v>
      </c>
      <c r="V157" s="3">
        <v>149</v>
      </c>
      <c r="W157" s="3">
        <v>149</v>
      </c>
      <c r="X157" s="3">
        <v>149</v>
      </c>
      <c r="Y157" s="3">
        <v>149</v>
      </c>
      <c r="Z157" s="3">
        <v>149</v>
      </c>
      <c r="AA157" s="3">
        <v>149</v>
      </c>
      <c r="AB157" s="3">
        <v>149</v>
      </c>
      <c r="AC157" s="3">
        <v>149</v>
      </c>
      <c r="AD157" s="3" t="s">
        <v>229</v>
      </c>
      <c r="AE157" s="4">
        <v>43675</v>
      </c>
      <c r="AF157" s="4">
        <v>43675</v>
      </c>
    </row>
    <row r="158" spans="1:33" x14ac:dyDescent="0.25">
      <c r="A158" s="3">
        <v>2019</v>
      </c>
      <c r="B158" s="4">
        <v>43525</v>
      </c>
      <c r="C158" s="4">
        <v>43646</v>
      </c>
      <c r="D158" s="3"/>
      <c r="E158" s="3">
        <f>'[1]30 de junio 19'!CV151</f>
        <v>1</v>
      </c>
      <c r="F158" s="3" t="str">
        <f>'[1]30 de junio 19'!CW151</f>
        <v>DIPUTADO</v>
      </c>
      <c r="G158" s="3" t="str">
        <f>'[1]30 de junio 19'!CW151</f>
        <v>DIPUTADO</v>
      </c>
      <c r="H158" s="3" t="str">
        <f>'[1]30 de junio 19'!CU151</f>
        <v>PLENO DE LA LXIII LEGISLATURA</v>
      </c>
      <c r="I158" s="3" t="str">
        <f>'[1]30 de junio 19'!CR151</f>
        <v>MICHAELLE</v>
      </c>
      <c r="J158" s="3" t="str">
        <f>'[1]30 de junio 19'!CP151</f>
        <v>BRITO</v>
      </c>
      <c r="K158" s="3" t="str">
        <f>'[1]30 de junio 19'!CQ151</f>
        <v>VAZQUEZ</v>
      </c>
      <c r="L158" s="3" t="str">
        <f>'[1]30 de junio 19'!CZ151</f>
        <v>Femenino</v>
      </c>
      <c r="M158" s="5">
        <f>'[1]30 de junio 19'!DA151*2</f>
        <v>105945</v>
      </c>
      <c r="N158" s="3" t="s">
        <v>227</v>
      </c>
      <c r="O158" s="5">
        <f>'[1]30 de junio 19'!DD151</f>
        <v>66706.58</v>
      </c>
      <c r="P158" s="3" t="s">
        <v>228</v>
      </c>
      <c r="Q158" s="3">
        <v>150</v>
      </c>
      <c r="R158" s="3">
        <v>150</v>
      </c>
      <c r="S158" s="3">
        <v>150</v>
      </c>
      <c r="T158" s="3">
        <v>150</v>
      </c>
      <c r="U158" s="3">
        <v>150</v>
      </c>
      <c r="V158" s="3">
        <v>150</v>
      </c>
      <c r="W158" s="3">
        <v>150</v>
      </c>
      <c r="X158" s="3">
        <v>150</v>
      </c>
      <c r="Y158" s="3">
        <v>150</v>
      </c>
      <c r="Z158" s="3">
        <v>150</v>
      </c>
      <c r="AA158" s="3">
        <v>150</v>
      </c>
      <c r="AB158" s="3">
        <v>150</v>
      </c>
      <c r="AC158" s="3">
        <v>150</v>
      </c>
      <c r="AD158" s="3" t="s">
        <v>229</v>
      </c>
      <c r="AE158" s="4">
        <v>43675</v>
      </c>
      <c r="AF158" s="4">
        <v>43675</v>
      </c>
    </row>
    <row r="159" spans="1:33" x14ac:dyDescent="0.25">
      <c r="A159" s="3">
        <v>2019</v>
      </c>
      <c r="B159" s="4">
        <v>43525</v>
      </c>
      <c r="C159" s="4">
        <v>43646</v>
      </c>
      <c r="D159" s="3"/>
      <c r="E159" s="3">
        <f>'[1]30 de junio 19'!CV152</f>
        <v>1</v>
      </c>
      <c r="F159" s="3" t="str">
        <f>'[1]30 de junio 19'!CW152</f>
        <v>DIPUTADO</v>
      </c>
      <c r="G159" s="3" t="str">
        <f>'[1]30 de junio 19'!CW152</f>
        <v>DIPUTADO</v>
      </c>
      <c r="H159" s="3" t="str">
        <f>'[1]30 de junio 19'!CU152</f>
        <v>PLENO DE LA LXIII LEGISLATURA</v>
      </c>
      <c r="I159" s="3" t="str">
        <f>'[1]30 de junio 19'!CR152</f>
        <v>PATRICIA</v>
      </c>
      <c r="J159" s="3" t="str">
        <f>'[1]30 de junio 19'!CP152</f>
        <v>JARAMILLO</v>
      </c>
      <c r="K159" s="3" t="str">
        <f>'[1]30 de junio 19'!CQ152</f>
        <v>GARCIA</v>
      </c>
      <c r="L159" s="3" t="str">
        <f>'[1]30 de junio 19'!CZ152</f>
        <v>Femenino</v>
      </c>
      <c r="M159" s="5">
        <f>'[1]30 de junio 19'!DA152*2</f>
        <v>105945</v>
      </c>
      <c r="N159" s="3" t="s">
        <v>227</v>
      </c>
      <c r="O159" s="5">
        <f>'[1]30 de junio 19'!DD152</f>
        <v>66706.58</v>
      </c>
      <c r="P159" s="3" t="s">
        <v>228</v>
      </c>
      <c r="Q159" s="3">
        <v>151</v>
      </c>
      <c r="R159" s="3">
        <v>151</v>
      </c>
      <c r="S159" s="3">
        <v>151</v>
      </c>
      <c r="T159" s="3">
        <v>151</v>
      </c>
      <c r="U159" s="3">
        <v>151</v>
      </c>
      <c r="V159" s="3">
        <v>151</v>
      </c>
      <c r="W159" s="3">
        <v>151</v>
      </c>
      <c r="X159" s="3">
        <v>151</v>
      </c>
      <c r="Y159" s="3">
        <v>151</v>
      </c>
      <c r="Z159" s="3">
        <v>151</v>
      </c>
      <c r="AA159" s="3">
        <v>151</v>
      </c>
      <c r="AB159" s="3">
        <v>151</v>
      </c>
      <c r="AC159" s="3">
        <v>151</v>
      </c>
      <c r="AD159" s="3" t="s">
        <v>229</v>
      </c>
      <c r="AE159" s="4">
        <v>43675</v>
      </c>
      <c r="AF159" s="4">
        <v>43675</v>
      </c>
    </row>
    <row r="160" spans="1:33" x14ac:dyDescent="0.25">
      <c r="A160" s="3">
        <v>2019</v>
      </c>
      <c r="B160" s="4">
        <v>43525</v>
      </c>
      <c r="C160" s="4">
        <v>43646</v>
      </c>
      <c r="D160" s="3"/>
      <c r="E160" s="3">
        <f>'[1]30 de junio 19'!CV153</f>
        <v>1</v>
      </c>
      <c r="F160" s="3" t="str">
        <f>'[1]30 de junio 19'!CW153</f>
        <v>DIPUTADO</v>
      </c>
      <c r="G160" s="3" t="str">
        <f>'[1]30 de junio 19'!CW153</f>
        <v>DIPUTADO</v>
      </c>
      <c r="H160" s="3" t="str">
        <f>'[1]30 de junio 19'!CU153</f>
        <v>PLENO DE LA LXIII LEGISLATURA</v>
      </c>
      <c r="I160" s="3" t="str">
        <f>'[1]30 de junio 19'!CR153</f>
        <v>MARIBEL</v>
      </c>
      <c r="J160" s="3" t="str">
        <f>'[1]30 de junio 19'!CP153</f>
        <v>LEÓN</v>
      </c>
      <c r="K160" s="3" t="str">
        <f>'[1]30 de junio 19'!CQ153</f>
        <v>CRUZ</v>
      </c>
      <c r="L160" s="3" t="str">
        <f>'[1]30 de junio 19'!CZ153</f>
        <v>Femenino</v>
      </c>
      <c r="M160" s="5">
        <f>'[1]30 de junio 19'!DA153*2</f>
        <v>105945</v>
      </c>
      <c r="N160" s="3" t="s">
        <v>227</v>
      </c>
      <c r="O160" s="5">
        <f>'[1]30 de junio 19'!DD153</f>
        <v>66706.58</v>
      </c>
      <c r="P160" s="3" t="s">
        <v>228</v>
      </c>
      <c r="Q160" s="3">
        <v>152</v>
      </c>
      <c r="R160" s="3">
        <v>152</v>
      </c>
      <c r="S160" s="3">
        <v>152</v>
      </c>
      <c r="T160" s="3">
        <v>152</v>
      </c>
      <c r="U160" s="3">
        <v>152</v>
      </c>
      <c r="V160" s="3">
        <v>152</v>
      </c>
      <c r="W160" s="3">
        <v>152</v>
      </c>
      <c r="X160" s="3">
        <v>152</v>
      </c>
      <c r="Y160" s="3">
        <v>152</v>
      </c>
      <c r="Z160" s="3">
        <v>152</v>
      </c>
      <c r="AA160" s="3">
        <v>152</v>
      </c>
      <c r="AB160" s="3">
        <v>152</v>
      </c>
      <c r="AC160" s="3">
        <v>152</v>
      </c>
      <c r="AD160" s="3" t="s">
        <v>229</v>
      </c>
      <c r="AE160" s="4">
        <v>43675</v>
      </c>
      <c r="AF160" s="4">
        <v>43675</v>
      </c>
    </row>
    <row r="161" spans="1:32" x14ac:dyDescent="0.25">
      <c r="A161" s="3">
        <v>2019</v>
      </c>
      <c r="B161" s="4">
        <v>43525</v>
      </c>
      <c r="C161" s="4">
        <v>43646</v>
      </c>
      <c r="D161" s="3"/>
      <c r="E161" s="3">
        <f>'[1]30 de junio 19'!CV154</f>
        <v>1</v>
      </c>
      <c r="F161" s="3" t="str">
        <f>'[1]30 de junio 19'!CW154</f>
        <v>DIPUTADO</v>
      </c>
      <c r="G161" s="3" t="str">
        <f>'[1]30 de junio 19'!CW154</f>
        <v>DIPUTADO</v>
      </c>
      <c r="H161" s="3" t="str">
        <f>'[1]30 de junio 19'!CU154</f>
        <v>PLENO DE LA LXIII LEGISLATURA</v>
      </c>
      <c r="I161" s="3" t="str">
        <f>'[1]30 de junio 19'!CR154</f>
        <v>LUZ GUADALUPE</v>
      </c>
      <c r="J161" s="3" t="str">
        <f>'[1]30 de junio 19'!CP154</f>
        <v>MATA</v>
      </c>
      <c r="K161" s="3" t="str">
        <f>'[1]30 de junio 19'!CQ154</f>
        <v>LARA</v>
      </c>
      <c r="L161" s="3" t="str">
        <f>'[1]30 de junio 19'!CZ154</f>
        <v>Femenino</v>
      </c>
      <c r="M161" s="5">
        <f>'[1]30 de junio 19'!DA154*2</f>
        <v>105945</v>
      </c>
      <c r="N161" s="3" t="s">
        <v>227</v>
      </c>
      <c r="O161" s="5">
        <f>'[1]30 de junio 19'!DD154</f>
        <v>66706.58</v>
      </c>
      <c r="P161" s="3" t="s">
        <v>228</v>
      </c>
      <c r="Q161" s="3">
        <v>153</v>
      </c>
      <c r="R161" s="3">
        <v>153</v>
      </c>
      <c r="S161" s="3">
        <v>153</v>
      </c>
      <c r="T161" s="3">
        <v>153</v>
      </c>
      <c r="U161" s="3">
        <v>153</v>
      </c>
      <c r="V161" s="3">
        <v>153</v>
      </c>
      <c r="W161" s="3">
        <v>153</v>
      </c>
      <c r="X161" s="3">
        <v>153</v>
      </c>
      <c r="Y161" s="3">
        <v>153</v>
      </c>
      <c r="Z161" s="3">
        <v>153</v>
      </c>
      <c r="AA161" s="3">
        <v>153</v>
      </c>
      <c r="AB161" s="3">
        <v>153</v>
      </c>
      <c r="AC161" s="3">
        <v>153</v>
      </c>
      <c r="AD161" s="3" t="s">
        <v>229</v>
      </c>
      <c r="AE161" s="4">
        <v>43675</v>
      </c>
      <c r="AF161" s="4">
        <v>43675</v>
      </c>
    </row>
    <row r="162" spans="1:32" x14ac:dyDescent="0.25">
      <c r="A162" s="3">
        <v>2019</v>
      </c>
      <c r="B162" s="4">
        <v>43525</v>
      </c>
      <c r="C162" s="4">
        <v>43646</v>
      </c>
      <c r="D162" s="3"/>
      <c r="E162" s="3">
        <f>'[1]30 de junio 19'!CV155</f>
        <v>1</v>
      </c>
      <c r="F162" s="3" t="str">
        <f>'[1]30 de junio 19'!CW155</f>
        <v>DIPUTADO</v>
      </c>
      <c r="G162" s="3" t="str">
        <f>'[1]30 de junio 19'!CW155</f>
        <v>DIPUTADO</v>
      </c>
      <c r="H162" s="3" t="str">
        <f>'[1]30 de junio 19'!CU155</f>
        <v>PLENO DE LA LXIII LEGISLATURA</v>
      </c>
      <c r="I162" s="3" t="str">
        <f>'[1]30 de junio 19'!CR155</f>
        <v>VICTOR MANUEL</v>
      </c>
      <c r="J162" s="3" t="str">
        <f>'[1]30 de junio 19'!CP155</f>
        <v>BAEZ</v>
      </c>
      <c r="K162" s="3" t="str">
        <f>'[1]30 de junio 19'!CQ155</f>
        <v>LOPEZ</v>
      </c>
      <c r="L162" s="3" t="str">
        <f>'[1]30 de junio 19'!CZ155</f>
        <v>Masculino</v>
      </c>
      <c r="M162" s="5">
        <f>'[1]30 de junio 19'!DA155*2</f>
        <v>105945</v>
      </c>
      <c r="N162" s="3" t="s">
        <v>227</v>
      </c>
      <c r="O162" s="5">
        <f>'[1]30 de junio 19'!DD155</f>
        <v>66706.58</v>
      </c>
      <c r="P162" s="3" t="s">
        <v>228</v>
      </c>
      <c r="Q162" s="3">
        <v>154</v>
      </c>
      <c r="R162" s="3">
        <v>154</v>
      </c>
      <c r="S162" s="3">
        <v>154</v>
      </c>
      <c r="T162" s="3">
        <v>154</v>
      </c>
      <c r="U162" s="3">
        <v>154</v>
      </c>
      <c r="V162" s="3">
        <v>154</v>
      </c>
      <c r="W162" s="3">
        <v>154</v>
      </c>
      <c r="X162" s="3">
        <v>154</v>
      </c>
      <c r="Y162" s="3">
        <v>154</v>
      </c>
      <c r="Z162" s="3">
        <v>154</v>
      </c>
      <c r="AA162" s="3">
        <v>154</v>
      </c>
      <c r="AB162" s="3">
        <v>154</v>
      </c>
      <c r="AC162" s="3">
        <v>154</v>
      </c>
      <c r="AD162" s="3" t="s">
        <v>229</v>
      </c>
      <c r="AE162" s="4">
        <v>43675</v>
      </c>
      <c r="AF162" s="4">
        <v>43675</v>
      </c>
    </row>
    <row r="163" spans="1:32" x14ac:dyDescent="0.25">
      <c r="A163" s="3">
        <v>2019</v>
      </c>
      <c r="B163" s="4">
        <v>43525</v>
      </c>
      <c r="C163" s="4">
        <v>43646</v>
      </c>
      <c r="D163" s="3"/>
      <c r="E163" s="3">
        <f>'[1]30 de junio 19'!CV156</f>
        <v>1</v>
      </c>
      <c r="F163" s="3" t="str">
        <f>'[1]30 de junio 19'!CW156</f>
        <v>DIPUTADO</v>
      </c>
      <c r="G163" s="3" t="str">
        <f>'[1]30 de junio 19'!CW156</f>
        <v>DIPUTADO</v>
      </c>
      <c r="H163" s="3" t="str">
        <f>'[1]30 de junio 19'!CU156</f>
        <v>PLENO DE LA LXIII LEGISLATURA</v>
      </c>
      <c r="I163" s="3" t="str">
        <f>'[1]30 de junio 19'!CR156</f>
        <v>RAMIRO</v>
      </c>
      <c r="J163" s="3" t="str">
        <f>'[1]30 de junio 19'!CP156</f>
        <v>VIVANCO</v>
      </c>
      <c r="K163" s="3" t="str">
        <f>'[1]30 de junio 19'!CQ156</f>
        <v>CHEDRAUI</v>
      </c>
      <c r="L163" s="3" t="str">
        <f>'[1]30 de junio 19'!CZ156</f>
        <v>Masculino</v>
      </c>
      <c r="M163" s="5">
        <f>'[1]30 de junio 19'!DA156*2</f>
        <v>105945</v>
      </c>
      <c r="N163" s="3" t="s">
        <v>227</v>
      </c>
      <c r="O163" s="5">
        <f>'[1]30 de junio 19'!DD156</f>
        <v>66706.58</v>
      </c>
      <c r="P163" s="3" t="s">
        <v>228</v>
      </c>
      <c r="Q163" s="3">
        <v>155</v>
      </c>
      <c r="R163" s="3">
        <v>155</v>
      </c>
      <c r="S163" s="3">
        <v>155</v>
      </c>
      <c r="T163" s="3">
        <v>155</v>
      </c>
      <c r="U163" s="3">
        <v>155</v>
      </c>
      <c r="V163" s="3">
        <v>155</v>
      </c>
      <c r="W163" s="3">
        <v>155</v>
      </c>
      <c r="X163" s="3">
        <v>155</v>
      </c>
      <c r="Y163" s="3">
        <v>155</v>
      </c>
      <c r="Z163" s="3">
        <v>155</v>
      </c>
      <c r="AA163" s="3">
        <v>155</v>
      </c>
      <c r="AB163" s="3">
        <v>155</v>
      </c>
      <c r="AC163" s="3">
        <v>155</v>
      </c>
      <c r="AD163" s="3" t="s">
        <v>229</v>
      </c>
      <c r="AE163" s="4">
        <v>43675</v>
      </c>
      <c r="AF163" s="4">
        <v>43675</v>
      </c>
    </row>
    <row r="164" spans="1:32" x14ac:dyDescent="0.25">
      <c r="A164" s="3">
        <v>2019</v>
      </c>
      <c r="B164" s="4">
        <v>43525</v>
      </c>
      <c r="C164" s="4">
        <v>43646</v>
      </c>
      <c r="D164" s="3"/>
      <c r="E164" s="3">
        <f>'[1]30 de junio 19'!CV157</f>
        <v>1</v>
      </c>
      <c r="F164" s="3" t="str">
        <f>'[1]30 de junio 19'!CW157</f>
        <v>DIPUTADO</v>
      </c>
      <c r="G164" s="3" t="str">
        <f>'[1]30 de junio 19'!CW157</f>
        <v>DIPUTADO</v>
      </c>
      <c r="H164" s="3" t="str">
        <f>'[1]30 de junio 19'!CU157</f>
        <v>PLENO DE LA LXIII LEGISLATURA</v>
      </c>
      <c r="I164" s="3" t="str">
        <f>'[1]30 de junio 19'!CR157</f>
        <v>JOSE MARIA</v>
      </c>
      <c r="J164" s="3" t="str">
        <f>'[1]30 de junio 19'!CP157</f>
        <v>MENDEZ</v>
      </c>
      <c r="K164" s="3" t="str">
        <f>'[1]30 de junio 19'!CQ157</f>
        <v>SALGADO</v>
      </c>
      <c r="L164" s="3" t="str">
        <f>'[1]30 de junio 19'!CZ157</f>
        <v>Masculino</v>
      </c>
      <c r="M164" s="5">
        <f>'[1]30 de junio 19'!DA157*2</f>
        <v>105945</v>
      </c>
      <c r="N164" s="3" t="s">
        <v>227</v>
      </c>
      <c r="O164" s="5">
        <f>'[1]30 de junio 19'!DD157</f>
        <v>77615.679999999993</v>
      </c>
      <c r="P164" s="3" t="s">
        <v>228</v>
      </c>
      <c r="Q164" s="3">
        <v>156</v>
      </c>
      <c r="R164" s="3">
        <v>156</v>
      </c>
      <c r="S164" s="3">
        <v>156</v>
      </c>
      <c r="T164" s="3">
        <v>156</v>
      </c>
      <c r="U164" s="3">
        <v>156</v>
      </c>
      <c r="V164" s="3">
        <v>156</v>
      </c>
      <c r="W164" s="3">
        <v>156</v>
      </c>
      <c r="X164" s="3">
        <v>156</v>
      </c>
      <c r="Y164" s="3">
        <v>156</v>
      </c>
      <c r="Z164" s="3">
        <v>156</v>
      </c>
      <c r="AA164" s="3">
        <v>156</v>
      </c>
      <c r="AB164" s="3">
        <v>156</v>
      </c>
      <c r="AC164" s="3">
        <v>156</v>
      </c>
      <c r="AD164" s="3" t="s">
        <v>229</v>
      </c>
      <c r="AE164" s="4">
        <v>43675</v>
      </c>
      <c r="AF164" s="4">
        <v>43675</v>
      </c>
    </row>
    <row r="165" spans="1:32" x14ac:dyDescent="0.25">
      <c r="A165" s="3">
        <v>2019</v>
      </c>
      <c r="B165" s="4">
        <v>43525</v>
      </c>
      <c r="C165" s="4">
        <v>43646</v>
      </c>
      <c r="D165" s="3"/>
      <c r="E165" s="3">
        <f>'[1]30 de junio 19'!CV158</f>
        <v>1</v>
      </c>
      <c r="F165" s="3" t="str">
        <f>'[1]30 de junio 19'!CW158</f>
        <v>DIPUTADO</v>
      </c>
      <c r="G165" s="3" t="str">
        <f>'[1]30 de junio 19'!CW158</f>
        <v>DIPUTADO</v>
      </c>
      <c r="H165" s="3" t="str">
        <f>'[1]30 de junio 19'!CU158</f>
        <v>PLENO DE LA LXIII LEGISLATURA</v>
      </c>
      <c r="I165" s="3" t="str">
        <f>'[1]30 de junio 19'!CR158</f>
        <v>MARIA FELIX</v>
      </c>
      <c r="J165" s="3" t="str">
        <f>'[1]30 de junio 19'!CP158</f>
        <v>PLUMA</v>
      </c>
      <c r="K165" s="3" t="str">
        <f>'[1]30 de junio 19'!CQ158</f>
        <v>FLORES</v>
      </c>
      <c r="L165" s="3" t="str">
        <f>'[1]30 de junio 19'!CZ158</f>
        <v>Femenino</v>
      </c>
      <c r="M165" s="5">
        <f>'[1]30 de junio 19'!DA158*2</f>
        <v>105945</v>
      </c>
      <c r="N165" s="3" t="s">
        <v>227</v>
      </c>
      <c r="O165" s="5">
        <f>'[1]30 de junio 19'!DD158</f>
        <v>66706.58</v>
      </c>
      <c r="P165" s="3" t="s">
        <v>228</v>
      </c>
      <c r="Q165" s="3">
        <v>157</v>
      </c>
      <c r="R165" s="3">
        <v>157</v>
      </c>
      <c r="S165" s="3">
        <v>157</v>
      </c>
      <c r="T165" s="3">
        <v>157</v>
      </c>
      <c r="U165" s="3">
        <v>157</v>
      </c>
      <c r="V165" s="3">
        <v>157</v>
      </c>
      <c r="W165" s="3">
        <v>157</v>
      </c>
      <c r="X165" s="3">
        <v>157</v>
      </c>
      <c r="Y165" s="3">
        <v>157</v>
      </c>
      <c r="Z165" s="3">
        <v>157</v>
      </c>
      <c r="AA165" s="3">
        <v>157</v>
      </c>
      <c r="AB165" s="3">
        <v>157</v>
      </c>
      <c r="AC165" s="3">
        <v>157</v>
      </c>
      <c r="AD165" s="3" t="s">
        <v>229</v>
      </c>
      <c r="AE165" s="4">
        <v>43675</v>
      </c>
      <c r="AF165" s="4">
        <v>43675</v>
      </c>
    </row>
    <row r="166" spans="1:32" x14ac:dyDescent="0.25">
      <c r="A166" s="3">
        <v>2019</v>
      </c>
      <c r="B166" s="4">
        <v>43525</v>
      </c>
      <c r="C166" s="4">
        <v>43646</v>
      </c>
      <c r="D166" s="3"/>
      <c r="E166" s="3">
        <f>'[1]30 de junio 19'!CV159</f>
        <v>1</v>
      </c>
      <c r="F166" s="3" t="str">
        <f>'[1]30 de junio 19'!CW159</f>
        <v>DIPUTADO</v>
      </c>
      <c r="G166" s="3" t="str">
        <f>'[1]30 de junio 19'!CW159</f>
        <v>DIPUTADO</v>
      </c>
      <c r="H166" s="3" t="str">
        <f>'[1]30 de junio 19'!CU159</f>
        <v>PLENO DE LA LXIII LEGISLATURA</v>
      </c>
      <c r="I166" s="3" t="str">
        <f>'[1]30 de junio 19'!CR159</f>
        <v>MA DEL RAYO</v>
      </c>
      <c r="J166" s="3" t="str">
        <f>'[1]30 de junio 19'!CP159</f>
        <v>NETZAHUATL</v>
      </c>
      <c r="K166" s="3" t="str">
        <f>'[1]30 de junio 19'!CQ159</f>
        <v>ILHUICATZI</v>
      </c>
      <c r="L166" s="3" t="str">
        <f>'[1]30 de junio 19'!CZ159</f>
        <v>Masculino</v>
      </c>
      <c r="M166" s="5">
        <f>'[1]30 de junio 19'!DA159*2</f>
        <v>105945</v>
      </c>
      <c r="N166" s="3" t="s">
        <v>227</v>
      </c>
      <c r="O166" s="5">
        <f>'[1]30 de junio 19'!DD159</f>
        <v>66706.58</v>
      </c>
      <c r="P166" s="3" t="s">
        <v>228</v>
      </c>
      <c r="Q166" s="3">
        <v>158</v>
      </c>
      <c r="R166" s="3">
        <v>158</v>
      </c>
      <c r="S166" s="3">
        <v>158</v>
      </c>
      <c r="T166" s="3">
        <v>158</v>
      </c>
      <c r="U166" s="3">
        <v>158</v>
      </c>
      <c r="V166" s="3">
        <v>158</v>
      </c>
      <c r="W166" s="3">
        <v>158</v>
      </c>
      <c r="X166" s="3">
        <v>158</v>
      </c>
      <c r="Y166" s="3">
        <v>158</v>
      </c>
      <c r="Z166" s="3">
        <v>158</v>
      </c>
      <c r="AA166" s="3">
        <v>158</v>
      </c>
      <c r="AB166" s="3">
        <v>158</v>
      </c>
      <c r="AC166" s="3">
        <v>158</v>
      </c>
      <c r="AD166" s="3" t="s">
        <v>229</v>
      </c>
      <c r="AE166" s="4">
        <v>43675</v>
      </c>
      <c r="AF166" s="4">
        <v>43675</v>
      </c>
    </row>
    <row r="167" spans="1:32" x14ac:dyDescent="0.25">
      <c r="A167" s="3">
        <v>2019</v>
      </c>
      <c r="B167" s="4">
        <v>43525</v>
      </c>
      <c r="C167" s="4">
        <v>43646</v>
      </c>
      <c r="D167" s="3"/>
      <c r="E167" s="3">
        <f>'[1]30 de junio 19'!CV160</f>
        <v>1</v>
      </c>
      <c r="F167" s="3" t="str">
        <f>'[1]30 de junio 19'!CW160</f>
        <v>DIPUTADO</v>
      </c>
      <c r="G167" s="3" t="str">
        <f>'[1]30 de junio 19'!CW160</f>
        <v>DIPUTADO</v>
      </c>
      <c r="H167" s="3" t="str">
        <f>'[1]30 de junio 19'!CU160</f>
        <v>PLENO DE LA LXIII LEGISLATURA</v>
      </c>
      <c r="I167" s="3" t="str">
        <f>'[1]30 de junio 19'!CR160</f>
        <v>MA DE LOURDES</v>
      </c>
      <c r="J167" s="3" t="str">
        <f>'[1]30 de junio 19'!CP160</f>
        <v>MONTIEL</v>
      </c>
      <c r="K167" s="3" t="str">
        <f>'[1]30 de junio 19'!CQ160</f>
        <v>CERON</v>
      </c>
      <c r="L167" s="3" t="str">
        <f>'[1]30 de junio 19'!CZ160</f>
        <v>Femenino</v>
      </c>
      <c r="M167" s="5">
        <f>'[1]30 de junio 19'!DA160*2</f>
        <v>105945</v>
      </c>
      <c r="N167" s="3" t="s">
        <v>227</v>
      </c>
      <c r="O167" s="5">
        <f>'[1]30 de junio 19'!DD160</f>
        <v>66706.58</v>
      </c>
      <c r="P167" s="3" t="s">
        <v>228</v>
      </c>
      <c r="Q167" s="3">
        <v>159</v>
      </c>
      <c r="R167" s="3">
        <v>159</v>
      </c>
      <c r="S167" s="3">
        <v>159</v>
      </c>
      <c r="T167" s="3">
        <v>159</v>
      </c>
      <c r="U167" s="3">
        <v>159</v>
      </c>
      <c r="V167" s="3">
        <v>159</v>
      </c>
      <c r="W167" s="3">
        <v>159</v>
      </c>
      <c r="X167" s="3">
        <v>159</v>
      </c>
      <c r="Y167" s="3">
        <v>159</v>
      </c>
      <c r="Z167" s="3">
        <v>159</v>
      </c>
      <c r="AA167" s="3">
        <v>159</v>
      </c>
      <c r="AB167" s="3">
        <v>159</v>
      </c>
      <c r="AC167" s="3">
        <v>159</v>
      </c>
      <c r="AD167" s="3" t="s">
        <v>229</v>
      </c>
      <c r="AE167" s="4">
        <v>43675</v>
      </c>
      <c r="AF167" s="4">
        <v>43675</v>
      </c>
    </row>
    <row r="168" spans="1:32" x14ac:dyDescent="0.25">
      <c r="A168" s="3">
        <v>2019</v>
      </c>
      <c r="B168" s="4">
        <v>43525</v>
      </c>
      <c r="C168" s="4">
        <v>43646</v>
      </c>
      <c r="D168" s="3"/>
      <c r="E168" s="3">
        <f>'[1]30 de junio 19'!CV161</f>
        <v>1</v>
      </c>
      <c r="F168" s="3" t="str">
        <f>'[1]30 de junio 19'!CW161</f>
        <v>DIPUTADO</v>
      </c>
      <c r="G168" s="3" t="str">
        <f>'[1]30 de junio 19'!CW161</f>
        <v>DIPUTADO</v>
      </c>
      <c r="H168" s="3" t="str">
        <f>'[1]30 de junio 19'!CU161</f>
        <v>PLENO DE LA LXIII LEGISLATURA</v>
      </c>
      <c r="I168" s="3" t="str">
        <f>'[1]30 de junio 19'!CR161</f>
        <v>MARIA ANA BERTHA</v>
      </c>
      <c r="J168" s="3" t="str">
        <f>'[1]30 de junio 19'!CP161</f>
        <v>MASTRANZO</v>
      </c>
      <c r="K168" s="3" t="str">
        <f>'[1]30 de junio 19'!CQ161</f>
        <v>CORONA</v>
      </c>
      <c r="L168" s="3" t="str">
        <f>'[1]30 de junio 19'!CZ161</f>
        <v>Femenino</v>
      </c>
      <c r="M168" s="5">
        <f>'[1]30 de junio 19'!DA161*2</f>
        <v>129450.3</v>
      </c>
      <c r="N168" s="3" t="s">
        <v>227</v>
      </c>
      <c r="O168" s="5">
        <f>'[1]30 de junio 19'!DD161</f>
        <v>82220.08</v>
      </c>
      <c r="P168" s="3" t="s">
        <v>228</v>
      </c>
      <c r="Q168" s="3">
        <v>160</v>
      </c>
      <c r="R168" s="3">
        <v>160</v>
      </c>
      <c r="S168" s="3">
        <v>160</v>
      </c>
      <c r="T168" s="3">
        <v>160</v>
      </c>
      <c r="U168" s="3">
        <v>160</v>
      </c>
      <c r="V168" s="3">
        <v>160</v>
      </c>
      <c r="W168" s="3">
        <v>160</v>
      </c>
      <c r="X168" s="3">
        <v>160</v>
      </c>
      <c r="Y168" s="3">
        <v>160</v>
      </c>
      <c r="Z168" s="3">
        <v>160</v>
      </c>
      <c r="AA168" s="3">
        <v>160</v>
      </c>
      <c r="AB168" s="3">
        <v>160</v>
      </c>
      <c r="AC168" s="3">
        <v>160</v>
      </c>
      <c r="AD168" s="3" t="s">
        <v>229</v>
      </c>
      <c r="AE168" s="4">
        <v>43675</v>
      </c>
      <c r="AF168" s="4">
        <v>43675</v>
      </c>
    </row>
    <row r="169" spans="1:32" x14ac:dyDescent="0.25">
      <c r="A169" s="3">
        <v>2019</v>
      </c>
      <c r="B169" s="4">
        <v>43525</v>
      </c>
      <c r="C169" s="4">
        <v>43646</v>
      </c>
      <c r="D169" s="3"/>
      <c r="E169" s="3">
        <f>'[1]30 de junio 19'!CV162</f>
        <v>1</v>
      </c>
      <c r="F169" s="3" t="str">
        <f>'[1]30 de junio 19'!CW162</f>
        <v>DIPUTADO</v>
      </c>
      <c r="G169" s="3" t="str">
        <f>'[1]30 de junio 19'!CW162</f>
        <v>DIPUTADO</v>
      </c>
      <c r="H169" s="3" t="str">
        <f>'[1]30 de junio 19'!CU162</f>
        <v>PLENO DE LA LXIII LEGISLATURA</v>
      </c>
      <c r="I169" s="3" t="str">
        <f>'[1]30 de junio 19'!CR162</f>
        <v>MIGUEL</v>
      </c>
      <c r="J169" s="3" t="str">
        <f>'[1]30 de junio 19'!CP162</f>
        <v>PIEDRAS</v>
      </c>
      <c r="K169" s="3" t="str">
        <f>'[1]30 de junio 19'!CQ162</f>
        <v>DIAZ</v>
      </c>
      <c r="L169" s="3" t="str">
        <f>'[1]30 de junio 19'!CZ162</f>
        <v>Masculino</v>
      </c>
      <c r="M169" s="5">
        <f>'[1]30 de junio 19'!DA162*2</f>
        <v>105945</v>
      </c>
      <c r="N169" s="3" t="s">
        <v>227</v>
      </c>
      <c r="O169" s="5">
        <f>'[1]30 de junio 19'!DD162</f>
        <v>66706.58</v>
      </c>
      <c r="P169" s="3" t="s">
        <v>228</v>
      </c>
      <c r="Q169" s="3">
        <v>161</v>
      </c>
      <c r="R169" s="3">
        <v>161</v>
      </c>
      <c r="S169" s="3">
        <v>161</v>
      </c>
      <c r="T169" s="3">
        <v>161</v>
      </c>
      <c r="U169" s="3">
        <v>161</v>
      </c>
      <c r="V169" s="3">
        <v>161</v>
      </c>
      <c r="W169" s="3">
        <v>161</v>
      </c>
      <c r="X169" s="3">
        <v>161</v>
      </c>
      <c r="Y169" s="3">
        <v>161</v>
      </c>
      <c r="Z169" s="3">
        <v>161</v>
      </c>
      <c r="AA169" s="3">
        <v>161</v>
      </c>
      <c r="AB169" s="3">
        <v>161</v>
      </c>
      <c r="AC169" s="3">
        <v>161</v>
      </c>
      <c r="AD169" s="3" t="s">
        <v>229</v>
      </c>
      <c r="AE169" s="4">
        <v>43675</v>
      </c>
      <c r="AF169" s="4">
        <v>43675</v>
      </c>
    </row>
    <row r="170" spans="1:32" x14ac:dyDescent="0.25">
      <c r="A170" s="3">
        <v>2019</v>
      </c>
      <c r="B170" s="4">
        <v>43525</v>
      </c>
      <c r="C170" s="4">
        <v>43646</v>
      </c>
      <c r="D170" s="3"/>
      <c r="E170" s="3">
        <f>'[1]30 de junio 19'!CV163</f>
        <v>1</v>
      </c>
      <c r="F170" s="3" t="str">
        <f>'[1]30 de junio 19'!CW163</f>
        <v>DIPUTADO</v>
      </c>
      <c r="G170" s="3" t="str">
        <f>'[1]30 de junio 19'!CW163</f>
        <v>DIPUTADO</v>
      </c>
      <c r="H170" s="3" t="str">
        <f>'[1]30 de junio 19'!CU163</f>
        <v>PLENO DE LA LXIII LEGISLATURA</v>
      </c>
      <c r="I170" s="3" t="str">
        <f>'[1]30 de junio 19'!CR163</f>
        <v>JESUS ROLANDO</v>
      </c>
      <c r="J170" s="3" t="str">
        <f>'[1]30 de junio 19'!CP163</f>
        <v>PEREZ</v>
      </c>
      <c r="K170" s="3" t="str">
        <f>'[1]30 de junio 19'!CQ163</f>
        <v>SAAVEDRA</v>
      </c>
      <c r="L170" s="3" t="str">
        <f>'[1]30 de junio 19'!CZ163</f>
        <v>Masculino</v>
      </c>
      <c r="M170" s="5">
        <f>'[1]30 de junio 19'!DA163*2</f>
        <v>105945</v>
      </c>
      <c r="N170" s="3" t="s">
        <v>227</v>
      </c>
      <c r="O170" s="5">
        <f>'[1]30 de junio 19'!DD163</f>
        <v>66706.58</v>
      </c>
      <c r="P170" s="3" t="s">
        <v>228</v>
      </c>
      <c r="Q170" s="3">
        <v>162</v>
      </c>
      <c r="R170" s="3">
        <v>162</v>
      </c>
      <c r="S170" s="3">
        <v>162</v>
      </c>
      <c r="T170" s="3">
        <v>162</v>
      </c>
      <c r="U170" s="3">
        <v>162</v>
      </c>
      <c r="V170" s="3">
        <v>162</v>
      </c>
      <c r="W170" s="3">
        <v>162</v>
      </c>
      <c r="X170" s="3">
        <v>162</v>
      </c>
      <c r="Y170" s="3">
        <v>162</v>
      </c>
      <c r="Z170" s="3">
        <v>162</v>
      </c>
      <c r="AA170" s="3">
        <v>162</v>
      </c>
      <c r="AB170" s="3">
        <v>162</v>
      </c>
      <c r="AC170" s="3">
        <v>162</v>
      </c>
      <c r="AD170" s="3" t="s">
        <v>229</v>
      </c>
      <c r="AE170" s="4">
        <v>43675</v>
      </c>
      <c r="AF170" s="4">
        <v>43675</v>
      </c>
    </row>
    <row r="171" spans="1:32" x14ac:dyDescent="0.25">
      <c r="A171" s="3">
        <v>2019</v>
      </c>
      <c r="B171" s="4">
        <v>43525</v>
      </c>
      <c r="C171" s="4">
        <v>43646</v>
      </c>
      <c r="D171" s="3"/>
      <c r="E171" s="3">
        <f>'[1]30 de junio 19'!CV164</f>
        <v>1</v>
      </c>
      <c r="F171" s="3" t="str">
        <f>'[1]30 de junio 19'!CW164</f>
        <v>DIPUTADO</v>
      </c>
      <c r="G171" s="3" t="str">
        <f>'[1]30 de junio 19'!CW164</f>
        <v>DIPUTADO</v>
      </c>
      <c r="H171" s="3" t="str">
        <f>'[1]30 de junio 19'!CU164</f>
        <v>PLENO DE LA LXIII LEGISLATURA</v>
      </c>
      <c r="I171" s="3" t="str">
        <f>'[1]30 de junio 19'!CR164</f>
        <v>LAURA YAMILI</v>
      </c>
      <c r="J171" s="3" t="str">
        <f>'[1]30 de junio 19'!CP164</f>
        <v>FLORES</v>
      </c>
      <c r="K171" s="3" t="str">
        <f>'[1]30 de junio 19'!CQ164</f>
        <v>LOZANO</v>
      </c>
      <c r="L171" s="3" t="str">
        <f>'[1]30 de junio 19'!CZ164</f>
        <v>Femenino</v>
      </c>
      <c r="M171" s="5">
        <f>'[1]30 de junio 19'!DA164*2</f>
        <v>105945</v>
      </c>
      <c r="N171" s="3" t="s">
        <v>227</v>
      </c>
      <c r="O171" s="5">
        <f>'[1]30 de junio 19'!DD164</f>
        <v>66706.58</v>
      </c>
      <c r="P171" s="3" t="s">
        <v>228</v>
      </c>
      <c r="Q171" s="3">
        <v>163</v>
      </c>
      <c r="R171" s="3">
        <v>163</v>
      </c>
      <c r="S171" s="3">
        <v>163</v>
      </c>
      <c r="T171" s="3">
        <v>163</v>
      </c>
      <c r="U171" s="3">
        <v>163</v>
      </c>
      <c r="V171" s="3">
        <v>163</v>
      </c>
      <c r="W171" s="3">
        <v>163</v>
      </c>
      <c r="X171" s="3">
        <v>163</v>
      </c>
      <c r="Y171" s="3">
        <v>163</v>
      </c>
      <c r="Z171" s="3">
        <v>163</v>
      </c>
      <c r="AA171" s="3">
        <v>163</v>
      </c>
      <c r="AB171" s="3">
        <v>163</v>
      </c>
      <c r="AC171" s="3">
        <v>163</v>
      </c>
      <c r="AD171" s="3" t="s">
        <v>229</v>
      </c>
      <c r="AE171" s="4">
        <v>43675</v>
      </c>
      <c r="AF171" s="4">
        <v>43675</v>
      </c>
    </row>
    <row r="172" spans="1:32" x14ac:dyDescent="0.25">
      <c r="A172" s="3">
        <v>2019</v>
      </c>
      <c r="B172" s="4">
        <v>43525</v>
      </c>
      <c r="C172" s="4">
        <v>43646</v>
      </c>
      <c r="D172" s="3"/>
      <c r="E172" s="3">
        <f>'[1]30 de junio 19'!CV165</f>
        <v>1</v>
      </c>
      <c r="F172" s="3" t="str">
        <f>'[1]30 de junio 19'!CW165</f>
        <v>DIPUTADO</v>
      </c>
      <c r="G172" s="3" t="str">
        <f>'[1]30 de junio 19'!CW165</f>
        <v>DIPUTADO</v>
      </c>
      <c r="H172" s="3" t="str">
        <f>'[1]30 de junio 19'!CU165</f>
        <v>PLENO DE LA LXIII LEGISLATURA</v>
      </c>
      <c r="I172" s="3" t="str">
        <f>'[1]30 de junio 19'!CR165</f>
        <v>IRMA YORDANA</v>
      </c>
      <c r="J172" s="3" t="str">
        <f>'[1]30 de junio 19'!CP165</f>
        <v>GARAY</v>
      </c>
      <c r="K172" s="3" t="str">
        <f>'[1]30 de junio 19'!CQ165</f>
        <v>LOREDO</v>
      </c>
      <c r="L172" s="3" t="str">
        <f>'[1]30 de junio 19'!CZ165</f>
        <v>Femenino</v>
      </c>
      <c r="M172" s="5">
        <f>'[1]30 de junio 19'!DA165*2</f>
        <v>105945</v>
      </c>
      <c r="N172" s="3" t="s">
        <v>227</v>
      </c>
      <c r="O172" s="5">
        <f>'[1]30 de junio 19'!DD165</f>
        <v>66706.58</v>
      </c>
      <c r="P172" s="3" t="s">
        <v>228</v>
      </c>
      <c r="Q172" s="3">
        <v>164</v>
      </c>
      <c r="R172" s="3">
        <v>164</v>
      </c>
      <c r="S172" s="3">
        <v>164</v>
      </c>
      <c r="T172" s="3">
        <v>164</v>
      </c>
      <c r="U172" s="3">
        <v>164</v>
      </c>
      <c r="V172" s="3">
        <v>164</v>
      </c>
      <c r="W172" s="3">
        <v>164</v>
      </c>
      <c r="X172" s="3">
        <v>164</v>
      </c>
      <c r="Y172" s="3">
        <v>164</v>
      </c>
      <c r="Z172" s="3">
        <v>164</v>
      </c>
      <c r="AA172" s="3">
        <v>164</v>
      </c>
      <c r="AB172" s="3">
        <v>164</v>
      </c>
      <c r="AC172" s="3">
        <v>164</v>
      </c>
      <c r="AD172" s="3" t="s">
        <v>229</v>
      </c>
      <c r="AE172" s="4">
        <v>43675</v>
      </c>
      <c r="AF172" s="4">
        <v>43675</v>
      </c>
    </row>
    <row r="173" spans="1:32" x14ac:dyDescent="0.25">
      <c r="A173" s="3">
        <v>2019</v>
      </c>
      <c r="B173" s="4">
        <v>43525</v>
      </c>
      <c r="C173" s="4">
        <v>43646</v>
      </c>
      <c r="D173" s="3"/>
      <c r="E173" s="3">
        <f>'[1]30 de junio 19'!CV166</f>
        <v>1</v>
      </c>
      <c r="F173" s="3" t="str">
        <f>'[1]30 de junio 19'!CW166</f>
        <v>DIPUTADO</v>
      </c>
      <c r="G173" s="3" t="str">
        <f>'[1]30 de junio 19'!CW166</f>
        <v>DIPUTADO</v>
      </c>
      <c r="H173" s="3" t="str">
        <f>'[1]30 de junio 19'!CU166</f>
        <v>PLENO DE LA LXIII LEGISLATURA</v>
      </c>
      <c r="I173" s="3" t="str">
        <f>'[1]30 de junio 19'!CR166</f>
        <v>LETICIA</v>
      </c>
      <c r="J173" s="3" t="str">
        <f>'[1]30 de junio 19'!CP166</f>
        <v>HERNANDEZ</v>
      </c>
      <c r="K173" s="3" t="str">
        <f>'[1]30 de junio 19'!CQ166</f>
        <v>PEREZ</v>
      </c>
      <c r="L173" s="3" t="str">
        <f>'[1]30 de junio 19'!CZ166</f>
        <v>Femenino</v>
      </c>
      <c r="M173" s="5">
        <f>'[1]30 de junio 19'!DA166*2</f>
        <v>105945</v>
      </c>
      <c r="N173" s="3" t="s">
        <v>227</v>
      </c>
      <c r="O173" s="5">
        <f>'[1]30 de junio 19'!DD166</f>
        <v>66706.58</v>
      </c>
      <c r="P173" s="3" t="s">
        <v>228</v>
      </c>
      <c r="Q173" s="3">
        <v>165</v>
      </c>
      <c r="R173" s="3">
        <v>165</v>
      </c>
      <c r="S173" s="3">
        <v>165</v>
      </c>
      <c r="T173" s="3">
        <v>165</v>
      </c>
      <c r="U173" s="3">
        <v>165</v>
      </c>
      <c r="V173" s="3">
        <v>165</v>
      </c>
      <c r="W173" s="3">
        <v>165</v>
      </c>
      <c r="X173" s="3">
        <v>165</v>
      </c>
      <c r="Y173" s="3">
        <v>165</v>
      </c>
      <c r="Z173" s="3">
        <v>165</v>
      </c>
      <c r="AA173" s="3">
        <v>165</v>
      </c>
      <c r="AB173" s="3">
        <v>165</v>
      </c>
      <c r="AC173" s="3">
        <v>165</v>
      </c>
      <c r="AD173" s="3" t="s">
        <v>229</v>
      </c>
      <c r="AE173" s="4">
        <v>43675</v>
      </c>
      <c r="AF173" s="4">
        <v>43675</v>
      </c>
    </row>
    <row r="174" spans="1:32" x14ac:dyDescent="0.25">
      <c r="A174" s="3">
        <v>2019</v>
      </c>
      <c r="B174" s="4">
        <v>43525</v>
      </c>
      <c r="C174" s="4">
        <v>43646</v>
      </c>
      <c r="D174" s="3"/>
      <c r="E174" s="3">
        <f>'[1]30 de junio 19'!CV167</f>
        <v>1</v>
      </c>
      <c r="F174" s="3" t="str">
        <f>'[1]30 de junio 19'!CW167</f>
        <v>DIPUTADO</v>
      </c>
      <c r="G174" s="3" t="str">
        <f>'[1]30 de junio 19'!CW167</f>
        <v>DIPUTADO</v>
      </c>
      <c r="H174" s="3" t="str">
        <f>'[1]30 de junio 19'!CU167</f>
        <v>PLENO DE LA LXIII LEGISLATURA</v>
      </c>
      <c r="I174" s="3" t="str">
        <f>'[1]30 de junio 19'!CR167</f>
        <v>MARIA ISABEL</v>
      </c>
      <c r="J174" s="3" t="str">
        <f>'[1]30 de junio 19'!CP167</f>
        <v>CASAS</v>
      </c>
      <c r="K174" s="3" t="str">
        <f>'[1]30 de junio 19'!CQ167</f>
        <v>MENESES</v>
      </c>
      <c r="L174" s="3" t="str">
        <f>'[1]30 de junio 19'!CZ167</f>
        <v>Femenino</v>
      </c>
      <c r="M174" s="5">
        <f>'[1]30 de junio 19'!DA167*2</f>
        <v>105945</v>
      </c>
      <c r="N174" s="3" t="s">
        <v>227</v>
      </c>
      <c r="O174" s="5">
        <f>'[1]30 de junio 19'!DD167</f>
        <v>66706.58</v>
      </c>
      <c r="P174" s="3" t="s">
        <v>228</v>
      </c>
      <c r="Q174" s="3">
        <v>166</v>
      </c>
      <c r="R174" s="3">
        <v>166</v>
      </c>
      <c r="S174" s="3">
        <v>166</v>
      </c>
      <c r="T174" s="3">
        <v>166</v>
      </c>
      <c r="U174" s="3">
        <v>166</v>
      </c>
      <c r="V174" s="3">
        <v>166</v>
      </c>
      <c r="W174" s="3">
        <v>166</v>
      </c>
      <c r="X174" s="3">
        <v>166</v>
      </c>
      <c r="Y174" s="3">
        <v>166</v>
      </c>
      <c r="Z174" s="3">
        <v>166</v>
      </c>
      <c r="AA174" s="3">
        <v>166</v>
      </c>
      <c r="AB174" s="3">
        <v>166</v>
      </c>
      <c r="AC174" s="3">
        <v>166</v>
      </c>
      <c r="AD174" s="3" t="s">
        <v>229</v>
      </c>
      <c r="AE174" s="4">
        <v>43675</v>
      </c>
      <c r="AF174" s="4">
        <v>43675</v>
      </c>
    </row>
    <row r="175" spans="1:32" x14ac:dyDescent="0.25">
      <c r="A175" s="3">
        <v>2019</v>
      </c>
      <c r="B175" s="4">
        <v>43525</v>
      </c>
      <c r="C175" s="4">
        <v>43646</v>
      </c>
      <c r="D175" s="3"/>
      <c r="E175" s="3">
        <f>'[1]30 de junio 19'!CV168</f>
        <v>1</v>
      </c>
      <c r="F175" s="3" t="str">
        <f>'[1]30 de junio 19'!CW168</f>
        <v>DIPUTADO</v>
      </c>
      <c r="G175" s="3" t="str">
        <f>'[1]30 de junio 19'!CW168</f>
        <v>DIPUTADO</v>
      </c>
      <c r="H175" s="3" t="str">
        <f>'[1]30 de junio 19'!CU168</f>
        <v>PLENO DE LA LXIII LEGISLATURA</v>
      </c>
      <c r="I175" s="3" t="str">
        <f>'[1]30 de junio 19'!CR168</f>
        <v>OMAR MILTON</v>
      </c>
      <c r="J175" s="3" t="str">
        <f>'[1]30 de junio 19'!CP168</f>
        <v>LOPEZ</v>
      </c>
      <c r="K175" s="3" t="str">
        <f>'[1]30 de junio 19'!CQ168</f>
        <v>AVENDAÑO</v>
      </c>
      <c r="L175" s="3" t="str">
        <f>'[1]30 de junio 19'!CZ168</f>
        <v>Masculino</v>
      </c>
      <c r="M175" s="5">
        <f>'[1]30 de junio 19'!DA168*2</f>
        <v>105945</v>
      </c>
      <c r="N175" s="3" t="s">
        <v>227</v>
      </c>
      <c r="O175" s="5">
        <f>'[1]30 de junio 19'!DD168</f>
        <v>66706.58</v>
      </c>
      <c r="P175" s="3" t="s">
        <v>228</v>
      </c>
      <c r="Q175" s="3">
        <v>167</v>
      </c>
      <c r="R175" s="3">
        <v>167</v>
      </c>
      <c r="S175" s="3">
        <v>167</v>
      </c>
      <c r="T175" s="3">
        <v>167</v>
      </c>
      <c r="U175" s="3">
        <v>167</v>
      </c>
      <c r="V175" s="3">
        <v>167</v>
      </c>
      <c r="W175" s="3">
        <v>167</v>
      </c>
      <c r="X175" s="3">
        <v>167</v>
      </c>
      <c r="Y175" s="3">
        <v>167</v>
      </c>
      <c r="Z175" s="3">
        <v>167</v>
      </c>
      <c r="AA175" s="3">
        <v>167</v>
      </c>
      <c r="AB175" s="3">
        <v>167</v>
      </c>
      <c r="AC175" s="3">
        <v>167</v>
      </c>
      <c r="AD175" s="3" t="s">
        <v>229</v>
      </c>
      <c r="AE175" s="4">
        <v>43675</v>
      </c>
      <c r="AF175" s="4">
        <v>43675</v>
      </c>
    </row>
    <row r="176" spans="1:32" x14ac:dyDescent="0.25">
      <c r="A176" s="3">
        <v>2019</v>
      </c>
      <c r="B176" s="4">
        <v>43525</v>
      </c>
      <c r="C176" s="4">
        <v>43646</v>
      </c>
      <c r="D176" s="3"/>
      <c r="E176" s="3">
        <f>'[1]30 de junio 19'!CV169</f>
        <v>1</v>
      </c>
      <c r="F176" s="3" t="str">
        <f>'[1]30 de junio 19'!CW169</f>
        <v>DIPUTADO</v>
      </c>
      <c r="G176" s="3" t="str">
        <f>'[1]30 de junio 19'!CW169</f>
        <v>DIPUTADO</v>
      </c>
      <c r="H176" s="3" t="str">
        <f>'[1]30 de junio 19'!CU169</f>
        <v>PLENO DE LA LXIII LEGISLATURA</v>
      </c>
      <c r="I176" s="3" t="str">
        <f>'[1]30 de junio 19'!CR169</f>
        <v>VICTOR</v>
      </c>
      <c r="J176" s="3" t="str">
        <f>'[1]30 de junio 19'!CP169</f>
        <v>CASTRO</v>
      </c>
      <c r="K176" s="3" t="str">
        <f>'[1]30 de junio 19'!CQ169</f>
        <v>LOPEZ</v>
      </c>
      <c r="L176" s="3" t="str">
        <f>'[1]30 de junio 19'!CZ169</f>
        <v>Masculino</v>
      </c>
      <c r="M176" s="5">
        <f>'[1]30 de junio 19'!DA169*2</f>
        <v>105945</v>
      </c>
      <c r="N176" s="3" t="s">
        <v>227</v>
      </c>
      <c r="O176" s="5">
        <f>'[1]30 de junio 19'!DD169</f>
        <v>66706.58</v>
      </c>
      <c r="P176" s="3" t="s">
        <v>228</v>
      </c>
      <c r="Q176" s="3">
        <v>168</v>
      </c>
      <c r="R176" s="3">
        <v>168</v>
      </c>
      <c r="S176" s="3">
        <v>168</v>
      </c>
      <c r="T176" s="3">
        <v>168</v>
      </c>
      <c r="U176" s="3">
        <v>168</v>
      </c>
      <c r="V176" s="3">
        <v>168</v>
      </c>
      <c r="W176" s="3">
        <v>168</v>
      </c>
      <c r="X176" s="3">
        <v>168</v>
      </c>
      <c r="Y176" s="3">
        <v>168</v>
      </c>
      <c r="Z176" s="3">
        <v>168</v>
      </c>
      <c r="AA176" s="3">
        <v>168</v>
      </c>
      <c r="AB176" s="3">
        <v>168</v>
      </c>
      <c r="AC176" s="3">
        <v>168</v>
      </c>
      <c r="AD176" s="3" t="s">
        <v>229</v>
      </c>
      <c r="AE176" s="4">
        <v>43675</v>
      </c>
      <c r="AF176" s="4">
        <v>43675</v>
      </c>
    </row>
    <row r="177" spans="1:32" x14ac:dyDescent="0.25">
      <c r="A177" s="3">
        <v>2019</v>
      </c>
      <c r="B177" s="4">
        <v>43525</v>
      </c>
      <c r="C177" s="4">
        <v>43646</v>
      </c>
      <c r="D177" s="3"/>
      <c r="E177" s="3">
        <f>'[1]30 de junio 19'!CV170</f>
        <v>1</v>
      </c>
      <c r="F177" s="3" t="str">
        <f>'[1]30 de junio 19'!CW170</f>
        <v>DIPUTADO</v>
      </c>
      <c r="G177" s="3" t="str">
        <f>'[1]30 de junio 19'!CW170</f>
        <v>DIPUTADO</v>
      </c>
      <c r="H177" s="3" t="str">
        <f>'[1]30 de junio 19'!CU170</f>
        <v>PLENO DE LA LXIII LEGISLATURA</v>
      </c>
      <c r="I177" s="3" t="str">
        <f>'[1]30 de junio 19'!CR170</f>
        <v>ZONIA</v>
      </c>
      <c r="J177" s="3" t="str">
        <f>'[1]30 de junio 19'!CP170</f>
        <v>MONTIEL</v>
      </c>
      <c r="K177" s="3" t="str">
        <f>'[1]30 de junio 19'!CQ170</f>
        <v>CANDANEDA</v>
      </c>
      <c r="L177" s="3" t="str">
        <f>'[1]30 de junio 19'!CZ170</f>
        <v>Femenino</v>
      </c>
      <c r="M177" s="5">
        <f>'[1]30 de junio 19'!DA170*2</f>
        <v>105945</v>
      </c>
      <c r="N177" s="3" t="s">
        <v>227</v>
      </c>
      <c r="O177" s="5">
        <f>'[1]30 de junio 19'!DD170</f>
        <v>66706.58</v>
      </c>
      <c r="P177" s="3" t="s">
        <v>228</v>
      </c>
      <c r="Q177" s="3">
        <v>169</v>
      </c>
      <c r="R177" s="3">
        <v>169</v>
      </c>
      <c r="S177" s="3">
        <v>169</v>
      </c>
      <c r="T177" s="3">
        <v>169</v>
      </c>
      <c r="U177" s="3">
        <v>169</v>
      </c>
      <c r="V177" s="3">
        <v>169</v>
      </c>
      <c r="W177" s="3">
        <v>169</v>
      </c>
      <c r="X177" s="3">
        <v>169</v>
      </c>
      <c r="Y177" s="3">
        <v>169</v>
      </c>
      <c r="Z177" s="3">
        <v>169</v>
      </c>
      <c r="AA177" s="3">
        <v>169</v>
      </c>
      <c r="AB177" s="3">
        <v>169</v>
      </c>
      <c r="AC177" s="3">
        <v>169</v>
      </c>
      <c r="AD177" s="3" t="s">
        <v>229</v>
      </c>
      <c r="AE177" s="4">
        <v>43675</v>
      </c>
      <c r="AF177" s="4">
        <v>43675</v>
      </c>
    </row>
    <row r="178" spans="1:32" x14ac:dyDescent="0.25">
      <c r="A178" s="3">
        <v>2019</v>
      </c>
      <c r="B178" s="4">
        <v>43525</v>
      </c>
      <c r="C178" s="4">
        <v>43646</v>
      </c>
      <c r="D178" s="3"/>
      <c r="E178" s="3">
        <f>'[1]30 de junio 19'!CV171</f>
        <v>1</v>
      </c>
      <c r="F178" s="3" t="str">
        <f>'[1]30 de junio 19'!CW171</f>
        <v>DIPUTADO</v>
      </c>
      <c r="G178" s="3" t="str">
        <f>'[1]30 de junio 19'!CW171</f>
        <v>DIPUTADO</v>
      </c>
      <c r="H178" s="3" t="str">
        <f>'[1]30 de junio 19'!CU171</f>
        <v>PLENO DE LA LXIII LEGISLATURA</v>
      </c>
      <c r="I178" s="3" t="str">
        <f>'[1]30 de junio 19'!CR171</f>
        <v>MAYRA</v>
      </c>
      <c r="J178" s="3" t="str">
        <f>'[1]30 de junio 19'!CP171</f>
        <v>VAZQUEZ</v>
      </c>
      <c r="K178" s="3" t="str">
        <f>'[1]30 de junio 19'!CQ171</f>
        <v>VELAZQUEZ</v>
      </c>
      <c r="L178" s="3" t="str">
        <f>'[1]30 de junio 19'!CZ171</f>
        <v>Femenino</v>
      </c>
      <c r="M178" s="5">
        <f>'[1]30 de junio 19'!DA171*2</f>
        <v>105945</v>
      </c>
      <c r="N178" s="3" t="s">
        <v>227</v>
      </c>
      <c r="O178" s="5">
        <f>'[1]30 de junio 19'!DD171</f>
        <v>66706.58</v>
      </c>
      <c r="P178" s="3" t="s">
        <v>228</v>
      </c>
      <c r="Q178" s="3">
        <v>170</v>
      </c>
      <c r="R178" s="3">
        <v>170</v>
      </c>
      <c r="S178" s="3">
        <v>170</v>
      </c>
      <c r="T178" s="3">
        <v>170</v>
      </c>
      <c r="U178" s="3">
        <v>170</v>
      </c>
      <c r="V178" s="3">
        <v>170</v>
      </c>
      <c r="W178" s="3">
        <v>170</v>
      </c>
      <c r="X178" s="3">
        <v>170</v>
      </c>
      <c r="Y178" s="3">
        <v>170</v>
      </c>
      <c r="Z178" s="3">
        <v>170</v>
      </c>
      <c r="AA178" s="3">
        <v>170</v>
      </c>
      <c r="AB178" s="3">
        <v>170</v>
      </c>
      <c r="AC178" s="3">
        <v>170</v>
      </c>
      <c r="AD178" s="3" t="s">
        <v>229</v>
      </c>
      <c r="AE178" s="4">
        <v>43675</v>
      </c>
      <c r="AF178" s="4">
        <v>43675</v>
      </c>
    </row>
    <row r="179" spans="1:32" x14ac:dyDescent="0.25">
      <c r="A179" s="3">
        <v>2019</v>
      </c>
      <c r="B179" s="4">
        <v>43525</v>
      </c>
      <c r="C179" s="4">
        <v>43646</v>
      </c>
      <c r="D179" s="3"/>
      <c r="E179" s="3">
        <f>'[1]30 de junio 19'!CV172</f>
        <v>1</v>
      </c>
      <c r="F179" s="3" t="str">
        <f>'[1]30 de junio 19'!CW172</f>
        <v>DIPUTADO</v>
      </c>
      <c r="G179" s="3" t="str">
        <f>'[1]30 de junio 19'!CW172</f>
        <v>DIPUTADO</v>
      </c>
      <c r="H179" s="3" t="str">
        <f>'[1]30 de junio 19'!CU172</f>
        <v>PLENO DE LA LXIII LEGISLATURA</v>
      </c>
      <c r="I179" s="3" t="str">
        <f>'[1]30 de junio 19'!CR172</f>
        <v>JAVIER RAFAEL</v>
      </c>
      <c r="J179" s="3" t="str">
        <f>'[1]30 de junio 19'!CP172</f>
        <v>ORTEGA</v>
      </c>
      <c r="K179" s="3" t="str">
        <f>'[1]30 de junio 19'!CQ172</f>
        <v>BLANCAS</v>
      </c>
      <c r="L179" s="3" t="str">
        <f>'[1]30 de junio 19'!CZ172</f>
        <v>Masculino</v>
      </c>
      <c r="M179" s="5">
        <f>'[1]30 de junio 19'!DA172*2</f>
        <v>105945</v>
      </c>
      <c r="N179" s="3" t="s">
        <v>227</v>
      </c>
      <c r="O179" s="5">
        <f>'[1]30 de junio 19'!DD172</f>
        <v>66706.58</v>
      </c>
      <c r="P179" s="3" t="s">
        <v>228</v>
      </c>
      <c r="Q179" s="3">
        <v>171</v>
      </c>
      <c r="R179" s="3">
        <v>171</v>
      </c>
      <c r="S179" s="3">
        <v>171</v>
      </c>
      <c r="T179" s="3">
        <v>171</v>
      </c>
      <c r="U179" s="3">
        <v>171</v>
      </c>
      <c r="V179" s="3">
        <v>171</v>
      </c>
      <c r="W179" s="3">
        <v>171</v>
      </c>
      <c r="X179" s="3">
        <v>171</v>
      </c>
      <c r="Y179" s="3">
        <v>171</v>
      </c>
      <c r="Z179" s="3">
        <v>171</v>
      </c>
      <c r="AA179" s="3">
        <v>171</v>
      </c>
      <c r="AB179" s="3">
        <v>171</v>
      </c>
      <c r="AC179" s="3">
        <v>171</v>
      </c>
      <c r="AD179" s="3" t="s">
        <v>229</v>
      </c>
      <c r="AE179" s="4">
        <v>43675</v>
      </c>
      <c r="AF179" s="4">
        <v>43675</v>
      </c>
    </row>
    <row r="180" spans="1:32" x14ac:dyDescent="0.25">
      <c r="A180" s="3">
        <v>2019</v>
      </c>
      <c r="B180" s="4">
        <v>43525</v>
      </c>
      <c r="C180" s="4">
        <v>43646</v>
      </c>
      <c r="D180" s="3"/>
      <c r="E180" s="3">
        <f>'[1]30 de junio 19'!CV173</f>
        <v>1</v>
      </c>
      <c r="F180" s="3" t="str">
        <f>'[1]30 de junio 19'!CW173</f>
        <v>DIPUTADO</v>
      </c>
      <c r="G180" s="3" t="str">
        <f>'[1]30 de junio 19'!CW173</f>
        <v>DIPUTADO</v>
      </c>
      <c r="H180" s="3" t="str">
        <f>'[1]30 de junio 19'!CU173</f>
        <v>PLENO DE LA LXIII LEGISLATURA</v>
      </c>
      <c r="I180" s="3" t="str">
        <f>'[1]30 de junio 19'!CR173</f>
        <v>MIGUEL ANGEL</v>
      </c>
      <c r="J180" s="3" t="str">
        <f>'[1]30 de junio 19'!CP173</f>
        <v>COVARRUBIAS</v>
      </c>
      <c r="K180" s="3" t="str">
        <f>'[1]30 de junio 19'!CQ173</f>
        <v>CERVANTES</v>
      </c>
      <c r="L180" s="3" t="str">
        <f>'[1]30 de junio 19'!CZ173</f>
        <v>Masculino</v>
      </c>
      <c r="M180" s="5">
        <f>'[1]30 de junio 19'!DA173*2</f>
        <v>105945</v>
      </c>
      <c r="N180" s="3" t="s">
        <v>227</v>
      </c>
      <c r="O180" s="5">
        <f>'[1]30 de junio 19'!DD173</f>
        <v>66706.58</v>
      </c>
      <c r="P180" s="3" t="s">
        <v>228</v>
      </c>
      <c r="Q180" s="3">
        <v>172</v>
      </c>
      <c r="R180" s="3">
        <v>172</v>
      </c>
      <c r="S180" s="3">
        <v>172</v>
      </c>
      <c r="T180" s="3">
        <v>172</v>
      </c>
      <c r="U180" s="3">
        <v>172</v>
      </c>
      <c r="V180" s="3">
        <v>172</v>
      </c>
      <c r="W180" s="3">
        <v>172</v>
      </c>
      <c r="X180" s="3">
        <v>172</v>
      </c>
      <c r="Y180" s="3">
        <v>172</v>
      </c>
      <c r="Z180" s="3">
        <v>172</v>
      </c>
      <c r="AA180" s="3">
        <v>172</v>
      </c>
      <c r="AB180" s="3">
        <v>172</v>
      </c>
      <c r="AC180" s="3">
        <v>172</v>
      </c>
      <c r="AD180" s="3" t="s">
        <v>229</v>
      </c>
      <c r="AE180" s="4">
        <v>43675</v>
      </c>
      <c r="AF180" s="4">
        <v>43675</v>
      </c>
    </row>
    <row r="181" spans="1:32" x14ac:dyDescent="0.25">
      <c r="A181" s="3">
        <v>2019</v>
      </c>
      <c r="B181" s="4">
        <v>43525</v>
      </c>
      <c r="C181" s="4">
        <v>43646</v>
      </c>
      <c r="D181" s="3"/>
      <c r="E181" s="3">
        <f>'[1]30 de junio 19'!CV174</f>
        <v>1</v>
      </c>
      <c r="F181" s="3" t="str">
        <f>'[1]30 de junio 19'!CW174</f>
        <v>DIPUTADO</v>
      </c>
      <c r="G181" s="3" t="str">
        <f>'[1]30 de junio 19'!CW174</f>
        <v>DIPUTADO</v>
      </c>
      <c r="H181" s="3" t="str">
        <f>'[1]30 de junio 19'!CU174</f>
        <v>PLENO DE LA LXIII LEGISLATURA</v>
      </c>
      <c r="I181" s="3" t="str">
        <f>'[1]30 de junio 19'!CR174</f>
        <v>JOSE LUIS</v>
      </c>
      <c r="J181" s="3" t="str">
        <f>'[1]30 de junio 19'!CP174</f>
        <v>GARRIDO</v>
      </c>
      <c r="K181" s="3" t="str">
        <f>'[1]30 de junio 19'!CQ174</f>
        <v>CRUZ</v>
      </c>
      <c r="L181" s="3" t="str">
        <f>'[1]30 de junio 19'!CZ174</f>
        <v>Masculino</v>
      </c>
      <c r="M181" s="5">
        <f>'[1]30 de junio 19'!DA174*2</f>
        <v>105945</v>
      </c>
      <c r="N181" s="3" t="s">
        <v>227</v>
      </c>
      <c r="O181" s="5">
        <f>'[1]30 de junio 19'!DD174</f>
        <v>66706.58</v>
      </c>
      <c r="P181" s="3" t="s">
        <v>228</v>
      </c>
      <c r="Q181" s="3">
        <v>173</v>
      </c>
      <c r="R181" s="3">
        <v>173</v>
      </c>
      <c r="S181" s="3">
        <v>173</v>
      </c>
      <c r="T181" s="3">
        <v>173</v>
      </c>
      <c r="U181" s="3">
        <v>173</v>
      </c>
      <c r="V181" s="3">
        <v>173</v>
      </c>
      <c r="W181" s="3">
        <v>173</v>
      </c>
      <c r="X181" s="3">
        <v>173</v>
      </c>
      <c r="Y181" s="3">
        <v>173</v>
      </c>
      <c r="Z181" s="3">
        <v>173</v>
      </c>
      <c r="AA181" s="3">
        <v>173</v>
      </c>
      <c r="AB181" s="3">
        <v>173</v>
      </c>
      <c r="AC181" s="3">
        <v>173</v>
      </c>
      <c r="AD181" s="3" t="s">
        <v>229</v>
      </c>
      <c r="AE181" s="4">
        <v>43675</v>
      </c>
      <c r="AF181" s="4">
        <v>43675</v>
      </c>
    </row>
    <row r="182" spans="1:32" x14ac:dyDescent="0.25">
      <c r="A182" s="3">
        <v>2019</v>
      </c>
      <c r="B182" s="4">
        <v>43525</v>
      </c>
      <c r="C182" s="4">
        <v>43646</v>
      </c>
      <c r="D182" s="3"/>
      <c r="E182" s="3">
        <f>'[1]30 de junio 19'!CV175</f>
        <v>1</v>
      </c>
      <c r="F182" s="3" t="str">
        <f>'[1]30 de junio 19'!CW175</f>
        <v>DIPUTADO</v>
      </c>
      <c r="G182" s="3" t="str">
        <f>'[1]30 de junio 19'!CW175</f>
        <v>DIPUTADO</v>
      </c>
      <c r="H182" s="3" t="str">
        <f>'[1]30 de junio 19'!CU175</f>
        <v>PLENO DE LA LXIII LEGISLATURA</v>
      </c>
      <c r="I182" s="3" t="str">
        <f>'[1]30 de junio 19'!CR175</f>
        <v>LUZ</v>
      </c>
      <c r="J182" s="3" t="str">
        <f>'[1]30 de junio 19'!CP175</f>
        <v>VERA</v>
      </c>
      <c r="K182" s="3" t="str">
        <f>'[1]30 de junio 19'!CQ175</f>
        <v>DIAZ</v>
      </c>
      <c r="L182" s="3" t="str">
        <f>'[1]30 de junio 19'!CZ175</f>
        <v>Femenino</v>
      </c>
      <c r="M182" s="5">
        <f>'[1]30 de junio 19'!DA175*2</f>
        <v>105945</v>
      </c>
      <c r="N182" s="3" t="s">
        <v>227</v>
      </c>
      <c r="O182" s="5">
        <f>'[1]30 de junio 19'!DD175</f>
        <v>66706.58</v>
      </c>
      <c r="P182" s="3" t="s">
        <v>228</v>
      </c>
      <c r="Q182" s="3">
        <v>174</v>
      </c>
      <c r="R182" s="3">
        <v>174</v>
      </c>
      <c r="S182" s="3">
        <v>174</v>
      </c>
      <c r="T182" s="3">
        <v>174</v>
      </c>
      <c r="U182" s="3">
        <v>174</v>
      </c>
      <c r="V182" s="3">
        <v>174</v>
      </c>
      <c r="W182" s="3">
        <v>174</v>
      </c>
      <c r="X182" s="3">
        <v>174</v>
      </c>
      <c r="Y182" s="3">
        <v>174</v>
      </c>
      <c r="Z182" s="3">
        <v>174</v>
      </c>
      <c r="AA182" s="3">
        <v>174</v>
      </c>
      <c r="AB182" s="3">
        <v>174</v>
      </c>
      <c r="AC182" s="3">
        <v>174</v>
      </c>
      <c r="AD182" s="3" t="s">
        <v>229</v>
      </c>
      <c r="AE182" s="4">
        <v>43675</v>
      </c>
      <c r="AF182" s="4">
        <v>43675</v>
      </c>
    </row>
    <row r="183" spans="1:32" x14ac:dyDescent="0.25">
      <c r="A183" s="3">
        <v>2019</v>
      </c>
      <c r="B183" s="4">
        <v>43525</v>
      </c>
      <c r="C183" s="4">
        <v>43646</v>
      </c>
      <c r="D183" s="3"/>
      <c r="E183" s="3">
        <f>'[1]30 de junio 19'!CV176</f>
        <v>19</v>
      </c>
      <c r="F183" s="3" t="str">
        <f>'[1]30 de junio 19'!CW176</f>
        <v>SECRETARIO PARTICULAR</v>
      </c>
      <c r="G183" s="3" t="str">
        <f>'[1]30 de junio 19'!CW176</f>
        <v>SECRETARIO PARTICULAR</v>
      </c>
      <c r="H183" s="3" t="str">
        <f>'[1]30 de junio 19'!CU176</f>
        <v>PERSONAL DIPUTADOS</v>
      </c>
      <c r="I183" s="3" t="str">
        <f>'[1]30 de junio 19'!CR176</f>
        <v>ELIANA</v>
      </c>
      <c r="J183" s="3" t="str">
        <f>'[1]30 de junio 19'!CP176</f>
        <v>VILLEGAS</v>
      </c>
      <c r="K183" s="3" t="str">
        <f>'[1]30 de junio 19'!CQ176</f>
        <v>TOTOZINTLE</v>
      </c>
      <c r="L183" s="3" t="str">
        <f>'[1]30 de junio 19'!CZ176</f>
        <v>Femenino</v>
      </c>
      <c r="M183" s="5">
        <f>'[1]30 de junio 19'!DA176*2</f>
        <v>13000</v>
      </c>
      <c r="N183" s="3" t="s">
        <v>227</v>
      </c>
      <c r="O183" s="5">
        <f>'[1]30 de junio 19'!DD176</f>
        <v>11516.66</v>
      </c>
      <c r="P183" s="3" t="s">
        <v>228</v>
      </c>
      <c r="Q183" s="3">
        <v>175</v>
      </c>
      <c r="R183" s="3">
        <v>175</v>
      </c>
      <c r="S183" s="3">
        <v>175</v>
      </c>
      <c r="T183" s="3">
        <v>175</v>
      </c>
      <c r="U183" s="3">
        <v>175</v>
      </c>
      <c r="V183" s="3">
        <v>175</v>
      </c>
      <c r="W183" s="3">
        <v>175</v>
      </c>
      <c r="X183" s="3">
        <v>175</v>
      </c>
      <c r="Y183" s="3">
        <v>175</v>
      </c>
      <c r="Z183" s="3">
        <v>175</v>
      </c>
      <c r="AA183" s="3">
        <v>175</v>
      </c>
      <c r="AB183" s="3">
        <v>175</v>
      </c>
      <c r="AC183" s="3">
        <v>175</v>
      </c>
      <c r="AD183" s="3" t="s">
        <v>229</v>
      </c>
      <c r="AE183" s="4">
        <v>43675</v>
      </c>
      <c r="AF183" s="4">
        <v>43675</v>
      </c>
    </row>
    <row r="184" spans="1:32" x14ac:dyDescent="0.25">
      <c r="A184" s="3">
        <v>2019</v>
      </c>
      <c r="B184" s="4">
        <v>43525</v>
      </c>
      <c r="C184" s="4">
        <v>43646</v>
      </c>
      <c r="D184" s="3"/>
      <c r="E184" s="3">
        <f>'[1]30 de junio 19'!CV177</f>
        <v>19</v>
      </c>
      <c r="F184" s="3" t="str">
        <f>'[1]30 de junio 19'!CW177</f>
        <v>SECRETARIO PARTICULAR</v>
      </c>
      <c r="G184" s="3" t="str">
        <f>'[1]30 de junio 19'!CW177</f>
        <v>SECRETARIO PARTICULAR</v>
      </c>
      <c r="H184" s="3" t="str">
        <f>'[1]30 de junio 19'!CU177</f>
        <v>PERSONAL DIPUTADOS</v>
      </c>
      <c r="I184" s="3" t="str">
        <f>'[1]30 de junio 19'!CR177</f>
        <v>SUE</v>
      </c>
      <c r="J184" s="3" t="str">
        <f>'[1]30 de junio 19'!CP177</f>
        <v>CARREON</v>
      </c>
      <c r="K184" s="3" t="str">
        <f>'[1]30 de junio 19'!CQ177</f>
        <v>HUERTA</v>
      </c>
      <c r="L184" s="3" t="str">
        <f>'[1]30 de junio 19'!CZ177</f>
        <v>Femenino</v>
      </c>
      <c r="M184" s="5">
        <f>'[1]30 de junio 19'!DA177*2</f>
        <v>12000</v>
      </c>
      <c r="N184" s="3" t="s">
        <v>227</v>
      </c>
      <c r="O184" s="5">
        <f>'[1]30 de junio 19'!DD177</f>
        <v>10729.9</v>
      </c>
      <c r="P184" s="3" t="s">
        <v>228</v>
      </c>
      <c r="Q184" s="3">
        <v>176</v>
      </c>
      <c r="R184" s="3">
        <v>176</v>
      </c>
      <c r="S184" s="3">
        <v>176</v>
      </c>
      <c r="T184" s="3">
        <v>176</v>
      </c>
      <c r="U184" s="3">
        <v>176</v>
      </c>
      <c r="V184" s="3">
        <v>176</v>
      </c>
      <c r="W184" s="3">
        <v>176</v>
      </c>
      <c r="X184" s="3">
        <v>176</v>
      </c>
      <c r="Y184" s="3">
        <v>176</v>
      </c>
      <c r="Z184" s="3">
        <v>176</v>
      </c>
      <c r="AA184" s="3">
        <v>176</v>
      </c>
      <c r="AB184" s="3">
        <v>176</v>
      </c>
      <c r="AC184" s="3">
        <v>176</v>
      </c>
      <c r="AD184" s="3" t="s">
        <v>229</v>
      </c>
      <c r="AE184" s="4">
        <v>43675</v>
      </c>
      <c r="AF184" s="4">
        <v>43675</v>
      </c>
    </row>
    <row r="185" spans="1:32" x14ac:dyDescent="0.25">
      <c r="A185" s="3">
        <v>2019</v>
      </c>
      <c r="B185" s="4">
        <v>43525</v>
      </c>
      <c r="C185" s="4">
        <v>43646</v>
      </c>
      <c r="D185" s="3"/>
      <c r="E185" s="3">
        <f>'[1]30 de junio 19'!CV178</f>
        <v>19</v>
      </c>
      <c r="F185" s="3" t="str">
        <f>'[1]30 de junio 19'!CW178</f>
        <v>SECRETARIO PARTICULAR</v>
      </c>
      <c r="G185" s="3" t="str">
        <f>'[1]30 de junio 19'!CW178</f>
        <v>SECRETARIO PARTICULAR</v>
      </c>
      <c r="H185" s="3" t="str">
        <f>'[1]30 de junio 19'!CU178</f>
        <v>PERSONAL DIPUTADOS</v>
      </c>
      <c r="I185" s="3" t="str">
        <f>'[1]30 de junio 19'!CR178</f>
        <v>VICTOR</v>
      </c>
      <c r="J185" s="3" t="str">
        <f>'[1]30 de junio 19'!CP178</f>
        <v>CRUZ</v>
      </c>
      <c r="K185" s="3" t="str">
        <f>'[1]30 de junio 19'!CQ178</f>
        <v>FLORES</v>
      </c>
      <c r="L185" s="3" t="str">
        <f>'[1]30 de junio 19'!CZ178</f>
        <v>Masculino</v>
      </c>
      <c r="M185" s="5">
        <f>'[1]30 de junio 19'!DA178*2</f>
        <v>10000</v>
      </c>
      <c r="N185" s="3" t="s">
        <v>227</v>
      </c>
      <c r="O185" s="5">
        <f>'[1]30 de junio 19'!DD178</f>
        <v>9087.7199999999993</v>
      </c>
      <c r="P185" s="3" t="s">
        <v>228</v>
      </c>
      <c r="Q185" s="3">
        <v>177</v>
      </c>
      <c r="R185" s="3">
        <v>177</v>
      </c>
      <c r="S185" s="3">
        <v>177</v>
      </c>
      <c r="T185" s="3">
        <v>177</v>
      </c>
      <c r="U185" s="3">
        <v>177</v>
      </c>
      <c r="V185" s="3">
        <v>177</v>
      </c>
      <c r="W185" s="3">
        <v>177</v>
      </c>
      <c r="X185" s="3">
        <v>177</v>
      </c>
      <c r="Y185" s="3">
        <v>177</v>
      </c>
      <c r="Z185" s="3">
        <v>177</v>
      </c>
      <c r="AA185" s="3">
        <v>177</v>
      </c>
      <c r="AB185" s="3">
        <v>177</v>
      </c>
      <c r="AC185" s="3">
        <v>177</v>
      </c>
      <c r="AD185" s="3" t="s">
        <v>229</v>
      </c>
      <c r="AE185" s="4">
        <v>43675</v>
      </c>
      <c r="AF185" s="4">
        <v>43675</v>
      </c>
    </row>
    <row r="186" spans="1:32" x14ac:dyDescent="0.25">
      <c r="A186" s="3">
        <v>2019</v>
      </c>
      <c r="B186" s="4">
        <v>43525</v>
      </c>
      <c r="C186" s="4">
        <v>43646</v>
      </c>
      <c r="D186" s="3"/>
      <c r="E186" s="3">
        <f>'[1]30 de junio 19'!CV179</f>
        <v>19</v>
      </c>
      <c r="F186" s="3" t="str">
        <f>'[1]30 de junio 19'!CW179</f>
        <v>SECRETARIO PARTICULAR</v>
      </c>
      <c r="G186" s="3" t="str">
        <f>'[1]30 de junio 19'!CW179</f>
        <v>SECRETARIO PARTICULAR</v>
      </c>
      <c r="H186" s="3" t="str">
        <f>'[1]30 de junio 19'!CU179</f>
        <v>PERSONAL DIPUTADOS</v>
      </c>
      <c r="I186" s="3" t="str">
        <f>'[1]30 de junio 19'!CR179</f>
        <v>JUAN</v>
      </c>
      <c r="J186" s="3" t="str">
        <f>'[1]30 de junio 19'!CP179</f>
        <v>ROJANO</v>
      </c>
      <c r="K186" s="3" t="str">
        <f>'[1]30 de junio 19'!CQ179</f>
        <v>SAAVEDRA</v>
      </c>
      <c r="L186" s="3" t="str">
        <f>'[1]30 de junio 19'!CZ179</f>
        <v>Masculino</v>
      </c>
      <c r="M186" s="5">
        <f>'[1]30 de junio 19'!DA179*2</f>
        <v>10000</v>
      </c>
      <c r="N186" s="3" t="s">
        <v>227</v>
      </c>
      <c r="O186" s="5">
        <f>'[1]30 de junio 19'!DD179</f>
        <v>9087.7199999999993</v>
      </c>
      <c r="P186" s="3" t="s">
        <v>228</v>
      </c>
      <c r="Q186" s="3">
        <v>178</v>
      </c>
      <c r="R186" s="3">
        <v>178</v>
      </c>
      <c r="S186" s="3">
        <v>178</v>
      </c>
      <c r="T186" s="3">
        <v>178</v>
      </c>
      <c r="U186" s="3">
        <v>178</v>
      </c>
      <c r="V186" s="3">
        <v>178</v>
      </c>
      <c r="W186" s="3">
        <v>178</v>
      </c>
      <c r="X186" s="3">
        <v>178</v>
      </c>
      <c r="Y186" s="3">
        <v>178</v>
      </c>
      <c r="Z186" s="3">
        <v>178</v>
      </c>
      <c r="AA186" s="3">
        <v>178</v>
      </c>
      <c r="AB186" s="3">
        <v>178</v>
      </c>
      <c r="AC186" s="3">
        <v>178</v>
      </c>
      <c r="AD186" s="3" t="s">
        <v>229</v>
      </c>
      <c r="AE186" s="4">
        <v>43675</v>
      </c>
      <c r="AF186" s="4">
        <v>43675</v>
      </c>
    </row>
    <row r="187" spans="1:32" x14ac:dyDescent="0.25">
      <c r="A187" s="3">
        <v>2019</v>
      </c>
      <c r="B187" s="4">
        <v>43525</v>
      </c>
      <c r="C187" s="4">
        <v>43646</v>
      </c>
      <c r="D187" s="3"/>
      <c r="E187" s="3">
        <f>'[1]30 de junio 19'!CV180</f>
        <v>17</v>
      </c>
      <c r="F187" s="3" t="str">
        <f>'[1]30 de junio 19'!CW180</f>
        <v>JEFE DE ÁREA</v>
      </c>
      <c r="G187" s="3" t="str">
        <f>'[1]30 de junio 19'!CW180</f>
        <v>JEFE DE ÁREA</v>
      </c>
      <c r="H187" s="3" t="str">
        <f>'[1]30 de junio 19'!CU180</f>
        <v>RECURSOS MATERIALES</v>
      </c>
      <c r="I187" s="3" t="str">
        <f>'[1]30 de junio 19'!CR180</f>
        <v>JORGE</v>
      </c>
      <c r="J187" s="3" t="str">
        <f>'[1]30 de junio 19'!CP180</f>
        <v>TAPIA</v>
      </c>
      <c r="K187" s="3" t="str">
        <f>'[1]30 de junio 19'!CQ180</f>
        <v>RUIZ</v>
      </c>
      <c r="L187" s="3" t="str">
        <f>'[1]30 de junio 19'!CZ180</f>
        <v>Masculino</v>
      </c>
      <c r="M187" s="5">
        <f>12659.76*2</f>
        <v>25319.52</v>
      </c>
      <c r="N187" s="3" t="s">
        <v>227</v>
      </c>
      <c r="O187" s="5">
        <f>'[1]30 de junio 19'!DD180</f>
        <v>21181.02</v>
      </c>
      <c r="P187" s="3" t="s">
        <v>228</v>
      </c>
      <c r="Q187" s="3">
        <v>179</v>
      </c>
      <c r="R187" s="3">
        <v>179</v>
      </c>
      <c r="S187" s="3">
        <v>179</v>
      </c>
      <c r="T187" s="3">
        <v>179</v>
      </c>
      <c r="U187" s="3">
        <v>179</v>
      </c>
      <c r="V187" s="3">
        <v>179</v>
      </c>
      <c r="W187" s="3">
        <v>179</v>
      </c>
      <c r="X187" s="3">
        <v>179</v>
      </c>
      <c r="Y187" s="3">
        <v>179</v>
      </c>
      <c r="Z187" s="3">
        <v>179</v>
      </c>
      <c r="AA187" s="3">
        <v>179</v>
      </c>
      <c r="AB187" s="3">
        <v>179</v>
      </c>
      <c r="AC187" s="3">
        <v>179</v>
      </c>
      <c r="AD187" s="3" t="s">
        <v>229</v>
      </c>
      <c r="AE187" s="4">
        <v>43675</v>
      </c>
      <c r="AF187" s="4">
        <v>43675</v>
      </c>
    </row>
    <row r="188" spans="1:32" x14ac:dyDescent="0.25">
      <c r="A188" s="3">
        <v>2019</v>
      </c>
      <c r="B188" s="4">
        <v>43525</v>
      </c>
      <c r="C188" s="4">
        <v>43646</v>
      </c>
      <c r="D188" s="3"/>
      <c r="E188" s="3">
        <f>'[1]30 de junio 19'!CV181</f>
        <v>2</v>
      </c>
      <c r="F188" s="3" t="str">
        <f>'[1]30 de junio 19'!CW181</f>
        <v>SECRETARIO ADMINISTRATIVO</v>
      </c>
      <c r="G188" s="3" t="str">
        <f>'[1]30 de junio 19'!CW181</f>
        <v>SECRETARIO ADMINISTRATIVO</v>
      </c>
      <c r="H188" s="3" t="str">
        <f>'[1]30 de junio 19'!CU181</f>
        <v>SECRETRARIA ADMINISTRATIVA</v>
      </c>
      <c r="I188" s="3" t="str">
        <f>'[1]30 de junio 19'!CR181</f>
        <v>NILS GUNNAR JAIME</v>
      </c>
      <c r="J188" s="3" t="str">
        <f>'[1]30 de junio 19'!CP181</f>
        <v>ROBLES</v>
      </c>
      <c r="K188" s="3" t="str">
        <f>'[1]30 de junio 19'!CQ181</f>
        <v>ANDERSSON</v>
      </c>
      <c r="L188" s="3" t="str">
        <f>'[1]30 de junio 19'!CZ181</f>
        <v>Masculino</v>
      </c>
      <c r="M188" s="5">
        <f>18375*2</f>
        <v>36750</v>
      </c>
      <c r="N188" s="3" t="s">
        <v>227</v>
      </c>
      <c r="O188" s="5">
        <f>14961.52*2</f>
        <v>29923.040000000001</v>
      </c>
      <c r="P188" s="3" t="s">
        <v>228</v>
      </c>
      <c r="Q188" s="3">
        <v>180</v>
      </c>
      <c r="R188" s="3">
        <v>180</v>
      </c>
      <c r="S188" s="3">
        <v>180</v>
      </c>
      <c r="T188" s="3">
        <v>180</v>
      </c>
      <c r="U188" s="3">
        <v>180</v>
      </c>
      <c r="V188" s="3">
        <v>180</v>
      </c>
      <c r="W188" s="3">
        <v>180</v>
      </c>
      <c r="X188" s="3">
        <v>180</v>
      </c>
      <c r="Y188" s="3">
        <v>180</v>
      </c>
      <c r="Z188" s="3">
        <v>180</v>
      </c>
      <c r="AA188" s="3">
        <v>180</v>
      </c>
      <c r="AB188" s="3">
        <v>180</v>
      </c>
      <c r="AC188" s="3">
        <v>180</v>
      </c>
      <c r="AD188" s="3" t="s">
        <v>229</v>
      </c>
      <c r="AE188" s="4">
        <v>43675</v>
      </c>
      <c r="AF188" s="4">
        <v>43675</v>
      </c>
    </row>
    <row r="189" spans="1:32" x14ac:dyDescent="0.25">
      <c r="A189" s="3">
        <v>2019</v>
      </c>
      <c r="B189" s="4">
        <v>43525</v>
      </c>
      <c r="C189" s="4">
        <v>43646</v>
      </c>
      <c r="D189" s="3"/>
      <c r="E189" s="3">
        <f>'[1]30 de junio 19'!CV182</f>
        <v>19</v>
      </c>
      <c r="F189" s="3" t="str">
        <f>'[1]30 de junio 19'!CW182</f>
        <v>SECRETARIO PARTICULAR</v>
      </c>
      <c r="G189" s="3" t="str">
        <f>'[1]30 de junio 19'!CW182</f>
        <v>SECRETARIO PARTICULAR</v>
      </c>
      <c r="H189" s="3" t="str">
        <f>'[1]30 de junio 19'!CU182</f>
        <v>PERSONAL DIPUTADOS</v>
      </c>
      <c r="I189" s="3" t="str">
        <f>'[1]30 de junio 19'!CR182</f>
        <v>OMAR</v>
      </c>
      <c r="J189" s="3" t="str">
        <f>'[1]30 de junio 19'!CP182</f>
        <v>RUIZ</v>
      </c>
      <c r="K189" s="3" t="str">
        <f>'[1]30 de junio 19'!CQ182</f>
        <v>RODRIGUEZ</v>
      </c>
      <c r="L189" s="3" t="str">
        <f>'[1]30 de junio 19'!CZ182</f>
        <v>Masculino</v>
      </c>
      <c r="M189" s="5">
        <f>'[1]30 de junio 19'!DA182*2</f>
        <v>6333.34</v>
      </c>
      <c r="N189" s="3" t="s">
        <v>227</v>
      </c>
      <c r="O189" s="5">
        <f>'[1]30 de junio 19'!DD182</f>
        <v>3890.1800000000003</v>
      </c>
      <c r="P189" s="3" t="s">
        <v>228</v>
      </c>
      <c r="Q189" s="3">
        <v>181</v>
      </c>
      <c r="R189" s="3">
        <v>181</v>
      </c>
      <c r="S189" s="3">
        <v>181</v>
      </c>
      <c r="T189" s="3">
        <v>181</v>
      </c>
      <c r="U189" s="3">
        <v>181</v>
      </c>
      <c r="V189" s="3">
        <v>181</v>
      </c>
      <c r="W189" s="3">
        <v>181</v>
      </c>
      <c r="X189" s="3">
        <v>181</v>
      </c>
      <c r="Y189" s="3">
        <v>181</v>
      </c>
      <c r="Z189" s="3">
        <v>181</v>
      </c>
      <c r="AA189" s="3">
        <v>181</v>
      </c>
      <c r="AB189" s="3">
        <v>181</v>
      </c>
      <c r="AC189" s="3">
        <v>181</v>
      </c>
      <c r="AD189" s="3" t="s">
        <v>229</v>
      </c>
      <c r="AE189" s="4">
        <v>43675</v>
      </c>
      <c r="AF189" s="4">
        <v>43675</v>
      </c>
    </row>
    <row r="190" spans="1:32" x14ac:dyDescent="0.25">
      <c r="A190" s="3">
        <v>2019</v>
      </c>
      <c r="B190" s="4">
        <v>43525</v>
      </c>
      <c r="C190" s="4">
        <v>43646</v>
      </c>
      <c r="D190" s="3"/>
      <c r="E190" s="3">
        <f>'[1]30 de junio 19'!CV183</f>
        <v>19</v>
      </c>
      <c r="F190" s="3" t="str">
        <f>'[1]30 de junio 19'!CW183</f>
        <v>SECRETARIO PARTICULAR</v>
      </c>
      <c r="G190" s="3" t="str">
        <f>'[1]30 de junio 19'!CW183</f>
        <v>SECRETARIO PARTICULAR</v>
      </c>
      <c r="H190" s="3" t="str">
        <f>'[1]30 de junio 19'!CU183</f>
        <v>PERSONAL DIPUTADOS</v>
      </c>
      <c r="I190" s="3" t="str">
        <f>'[1]30 de junio 19'!CR183</f>
        <v>GUILLERMO</v>
      </c>
      <c r="J190" s="3" t="str">
        <f>'[1]30 de junio 19'!CP183</f>
        <v>LIEVANA</v>
      </c>
      <c r="K190" s="3" t="str">
        <f>'[1]30 de junio 19'!CQ183</f>
        <v>ORTEGA</v>
      </c>
      <c r="L190" s="3" t="str">
        <f>'[1]30 de junio 19'!CZ183</f>
        <v>Masculino</v>
      </c>
      <c r="M190" s="5">
        <f>'[1]30 de junio 19'!DA183*2</f>
        <v>7000</v>
      </c>
      <c r="N190" s="3" t="s">
        <v>227</v>
      </c>
      <c r="O190" s="5">
        <f>'[1]30 de junio 19'!DD183</f>
        <v>6484.3</v>
      </c>
      <c r="P190" s="3" t="s">
        <v>228</v>
      </c>
      <c r="Q190" s="3">
        <v>182</v>
      </c>
      <c r="R190" s="3">
        <v>182</v>
      </c>
      <c r="S190" s="3">
        <v>182</v>
      </c>
      <c r="T190" s="3">
        <v>182</v>
      </c>
      <c r="U190" s="3">
        <v>182</v>
      </c>
      <c r="V190" s="3">
        <v>182</v>
      </c>
      <c r="W190" s="3">
        <v>182</v>
      </c>
      <c r="X190" s="3">
        <v>182</v>
      </c>
      <c r="Y190" s="3">
        <v>182</v>
      </c>
      <c r="Z190" s="3">
        <v>182</v>
      </c>
      <c r="AA190" s="3">
        <v>182</v>
      </c>
      <c r="AB190" s="3">
        <v>182</v>
      </c>
      <c r="AC190" s="3">
        <v>182</v>
      </c>
      <c r="AD190" s="3" t="s">
        <v>229</v>
      </c>
      <c r="AE190" s="4">
        <v>43675</v>
      </c>
      <c r="AF190" s="4">
        <v>43675</v>
      </c>
    </row>
    <row r="191" spans="1:32" x14ac:dyDescent="0.25">
      <c r="A191" s="3">
        <v>2019</v>
      </c>
      <c r="B191" s="4">
        <v>43525</v>
      </c>
      <c r="C191" s="4">
        <v>43646</v>
      </c>
      <c r="D191" s="3"/>
      <c r="E191" s="3">
        <f>'[1]30 de junio 19'!CV184</f>
        <v>19</v>
      </c>
      <c r="F191" s="3" t="str">
        <f>'[1]30 de junio 19'!CW184</f>
        <v>SECRETARIO PARTICULAR</v>
      </c>
      <c r="G191" s="3" t="str">
        <f>'[1]30 de junio 19'!CW184</f>
        <v>SECRETARIO PARTICULAR</v>
      </c>
      <c r="H191" s="3" t="str">
        <f>'[1]30 de junio 19'!CU184</f>
        <v>PERSONAL DIPUTADOS</v>
      </c>
      <c r="I191" s="3" t="str">
        <f>'[1]30 de junio 19'!CR184</f>
        <v>BLANCA ROSA</v>
      </c>
      <c r="J191" s="3" t="str">
        <f>'[1]30 de junio 19'!CP184</f>
        <v>RUGARCIA</v>
      </c>
      <c r="K191" s="3" t="str">
        <f>'[1]30 de junio 19'!CQ184</f>
        <v>GONZALEZ</v>
      </c>
      <c r="L191" s="3" t="str">
        <f>'[1]30 de junio 19'!CZ184</f>
        <v>Femenino</v>
      </c>
      <c r="M191" s="5">
        <f>'[1]30 de junio 19'!DA184*2</f>
        <v>6800</v>
      </c>
      <c r="N191" s="3" t="s">
        <v>227</v>
      </c>
      <c r="O191" s="5">
        <f>'[1]30 de junio 19'!DD184</f>
        <v>6306.06</v>
      </c>
      <c r="P191" s="3" t="s">
        <v>228</v>
      </c>
      <c r="Q191" s="3">
        <v>183</v>
      </c>
      <c r="R191" s="3">
        <v>183</v>
      </c>
      <c r="S191" s="3">
        <v>183</v>
      </c>
      <c r="T191" s="3">
        <v>183</v>
      </c>
      <c r="U191" s="3">
        <v>183</v>
      </c>
      <c r="V191" s="3">
        <v>183</v>
      </c>
      <c r="W191" s="3">
        <v>183</v>
      </c>
      <c r="X191" s="3">
        <v>183</v>
      </c>
      <c r="Y191" s="3">
        <v>183</v>
      </c>
      <c r="Z191" s="3">
        <v>183</v>
      </c>
      <c r="AA191" s="3">
        <v>183</v>
      </c>
      <c r="AB191" s="3">
        <v>183</v>
      </c>
      <c r="AC191" s="3">
        <v>183</v>
      </c>
      <c r="AD191" s="3" t="s">
        <v>229</v>
      </c>
      <c r="AE191" s="4">
        <v>43675</v>
      </c>
      <c r="AF191" s="4">
        <v>43675</v>
      </c>
    </row>
    <row r="192" spans="1:32" x14ac:dyDescent="0.25">
      <c r="A192" s="3">
        <v>2019</v>
      </c>
      <c r="B192" s="4">
        <v>43525</v>
      </c>
      <c r="C192" s="4">
        <v>43646</v>
      </c>
      <c r="D192" s="3"/>
      <c r="E192" s="3">
        <f>'[1]30 de junio 19'!CV185</f>
        <v>19</v>
      </c>
      <c r="F192" s="3" t="str">
        <f>'[1]30 de junio 19'!CW185</f>
        <v>SECRETARIO PARTICULAR</v>
      </c>
      <c r="G192" s="3" t="str">
        <f>'[1]30 de junio 19'!CW185</f>
        <v>SECRETARIO PARTICULAR</v>
      </c>
      <c r="H192" s="3" t="str">
        <f>'[1]30 de junio 19'!CU185</f>
        <v>PERSONAL DIPUTADOS</v>
      </c>
      <c r="I192" s="3" t="str">
        <f>'[1]30 de junio 19'!CR185</f>
        <v>OLEIDA</v>
      </c>
      <c r="J192" s="3" t="str">
        <f>'[1]30 de junio 19'!CP185</f>
        <v>PEREZ</v>
      </c>
      <c r="K192" s="3" t="str">
        <f>'[1]30 de junio 19'!CQ185</f>
        <v>RIOS</v>
      </c>
      <c r="L192" s="3" t="str">
        <f>'[1]30 de junio 19'!CZ185</f>
        <v>Femenino</v>
      </c>
      <c r="M192" s="5">
        <f>'[1]30 de junio 19'!DA185*2</f>
        <v>9000</v>
      </c>
      <c r="N192" s="3" t="s">
        <v>227</v>
      </c>
      <c r="O192" s="5">
        <f>'[1]30 de junio 19'!DD185</f>
        <v>8247.7199999999993</v>
      </c>
      <c r="P192" s="3" t="s">
        <v>228</v>
      </c>
      <c r="Q192" s="3">
        <v>184</v>
      </c>
      <c r="R192" s="3">
        <v>184</v>
      </c>
      <c r="S192" s="3">
        <v>184</v>
      </c>
      <c r="T192" s="3">
        <v>184</v>
      </c>
      <c r="U192" s="3">
        <v>184</v>
      </c>
      <c r="V192" s="3">
        <v>184</v>
      </c>
      <c r="W192" s="3">
        <v>184</v>
      </c>
      <c r="X192" s="3">
        <v>184</v>
      </c>
      <c r="Y192" s="3">
        <v>184</v>
      </c>
      <c r="Z192" s="3">
        <v>184</v>
      </c>
      <c r="AA192" s="3">
        <v>184</v>
      </c>
      <c r="AB192" s="3">
        <v>184</v>
      </c>
      <c r="AC192" s="3">
        <v>184</v>
      </c>
      <c r="AD192" s="3" t="s">
        <v>229</v>
      </c>
      <c r="AE192" s="4">
        <v>43675</v>
      </c>
      <c r="AF192" s="4">
        <v>43675</v>
      </c>
    </row>
    <row r="193" spans="1:33" x14ac:dyDescent="0.25">
      <c r="A193" s="3">
        <v>2019</v>
      </c>
      <c r="B193" s="4">
        <v>43525</v>
      </c>
      <c r="C193" s="4">
        <v>43646</v>
      </c>
      <c r="D193" s="3"/>
      <c r="E193" s="3">
        <f>'[1]30 de junio 19'!CV186</f>
        <v>19</v>
      </c>
      <c r="F193" s="3" t="str">
        <f>'[1]30 de junio 19'!CW186</f>
        <v>SECRETARIO PARTICULAR</v>
      </c>
      <c r="G193" s="3" t="str">
        <f>'[1]30 de junio 19'!CW186</f>
        <v>SECRETARIO PARTICULAR</v>
      </c>
      <c r="H193" s="3" t="str">
        <f>'[1]30 de junio 19'!CU186</f>
        <v>PERSONAL DIPUTADOS</v>
      </c>
      <c r="I193" s="3" t="str">
        <f>'[1]30 de junio 19'!CR186</f>
        <v>MARIA AZUCENA</v>
      </c>
      <c r="J193" s="3" t="str">
        <f>'[1]30 de junio 19'!CP186</f>
        <v>SEDEÑO</v>
      </c>
      <c r="K193" s="3" t="str">
        <f>'[1]30 de junio 19'!CQ186</f>
        <v>CUECUECHA</v>
      </c>
      <c r="L193" s="3" t="str">
        <f>'[1]30 de junio 19'!CZ186</f>
        <v>Femenino</v>
      </c>
      <c r="M193" s="5">
        <f>'[1]30 de junio 19'!DA186*2</f>
        <v>0</v>
      </c>
      <c r="N193" s="3" t="s">
        <v>227</v>
      </c>
      <c r="O193" s="5">
        <f>'[1]30 de junio 19'!DD186</f>
        <v>0</v>
      </c>
      <c r="P193" s="3" t="s">
        <v>228</v>
      </c>
      <c r="Q193" s="3">
        <v>185</v>
      </c>
      <c r="R193" s="3">
        <v>185</v>
      </c>
      <c r="S193" s="3">
        <v>185</v>
      </c>
      <c r="T193" s="3">
        <v>185</v>
      </c>
      <c r="U193" s="3">
        <v>185</v>
      </c>
      <c r="V193" s="3">
        <v>185</v>
      </c>
      <c r="W193" s="3">
        <v>185</v>
      </c>
      <c r="X193" s="3">
        <v>185</v>
      </c>
      <c r="Y193" s="3">
        <v>185</v>
      </c>
      <c r="Z193" s="3">
        <v>185</v>
      </c>
      <c r="AA193" s="3">
        <v>185</v>
      </c>
      <c r="AB193" s="3">
        <v>185</v>
      </c>
      <c r="AC193" s="3">
        <v>185</v>
      </c>
      <c r="AD193" s="3" t="s">
        <v>229</v>
      </c>
      <c r="AE193" s="4">
        <v>43675</v>
      </c>
      <c r="AF193" s="4">
        <v>43675</v>
      </c>
      <c r="AG193" t="s">
        <v>249</v>
      </c>
    </row>
    <row r="194" spans="1:33" x14ac:dyDescent="0.25">
      <c r="A194" s="3">
        <v>2019</v>
      </c>
      <c r="B194" s="4">
        <v>43525</v>
      </c>
      <c r="C194" s="4">
        <v>43646</v>
      </c>
      <c r="D194" s="3"/>
      <c r="E194" s="3">
        <f>'[1]30 de junio 19'!CV187</f>
        <v>19</v>
      </c>
      <c r="F194" s="3" t="str">
        <f>'[1]30 de junio 19'!CW187</f>
        <v>SECRETARIO PARTICULAR</v>
      </c>
      <c r="G194" s="3" t="str">
        <f>'[1]30 de junio 19'!CW187</f>
        <v>SECRETARIO PARTICULAR</v>
      </c>
      <c r="H194" s="3" t="str">
        <f>'[1]30 de junio 19'!CU187</f>
        <v>PERSONAL DIPUTADOS</v>
      </c>
      <c r="I194" s="3" t="str">
        <f>'[1]30 de junio 19'!CR187</f>
        <v>GLORIA</v>
      </c>
      <c r="J194" s="3" t="str">
        <f>'[1]30 de junio 19'!CP187</f>
        <v>ACOLTZI</v>
      </c>
      <c r="K194" s="3" t="str">
        <f>'[1]30 de junio 19'!CQ187</f>
        <v>FLORES</v>
      </c>
      <c r="L194" s="3" t="str">
        <f>'[1]30 de junio 19'!CZ187</f>
        <v>Femenino</v>
      </c>
      <c r="M194" s="5">
        <f>'[1]30 de junio 19'!DA187*2</f>
        <v>8500</v>
      </c>
      <c r="N194" s="3" t="s">
        <v>227</v>
      </c>
      <c r="O194" s="5">
        <f>'[1]30 de junio 19'!DD187</f>
        <v>7821.1</v>
      </c>
      <c r="P194" s="3" t="s">
        <v>228</v>
      </c>
      <c r="Q194" s="3">
        <v>186</v>
      </c>
      <c r="R194" s="3">
        <v>186</v>
      </c>
      <c r="S194" s="3">
        <v>186</v>
      </c>
      <c r="T194" s="3">
        <v>186</v>
      </c>
      <c r="U194" s="3">
        <v>186</v>
      </c>
      <c r="V194" s="3">
        <v>186</v>
      </c>
      <c r="W194" s="3">
        <v>186</v>
      </c>
      <c r="X194" s="3">
        <v>186</v>
      </c>
      <c r="Y194" s="3">
        <v>186</v>
      </c>
      <c r="Z194" s="3">
        <v>186</v>
      </c>
      <c r="AA194" s="3">
        <v>186</v>
      </c>
      <c r="AB194" s="3">
        <v>186</v>
      </c>
      <c r="AC194" s="3">
        <v>186</v>
      </c>
      <c r="AD194" s="3" t="s">
        <v>229</v>
      </c>
      <c r="AE194" s="4">
        <v>43675</v>
      </c>
      <c r="AF194" s="4">
        <v>43675</v>
      </c>
    </row>
    <row r="195" spans="1:33" x14ac:dyDescent="0.25">
      <c r="A195" s="3">
        <v>2019</v>
      </c>
      <c r="B195" s="4">
        <v>43525</v>
      </c>
      <c r="C195" s="4">
        <v>43646</v>
      </c>
      <c r="D195" s="3"/>
      <c r="E195" s="3">
        <f>'[1]30 de junio 19'!CV188</f>
        <v>17</v>
      </c>
      <c r="F195" s="3" t="str">
        <f>'[1]30 de junio 19'!CW188</f>
        <v>JEFE DE ÁREA</v>
      </c>
      <c r="G195" s="3" t="str">
        <f>'[1]30 de junio 19'!CW188</f>
        <v>JEFE DE ÁREA</v>
      </c>
      <c r="H195" s="3" t="str">
        <f>'[1]30 de junio 19'!CU188</f>
        <v>RECURSOS FINANCIEROS</v>
      </c>
      <c r="I195" s="3" t="str">
        <f>'[1]30 de junio 19'!CR188</f>
        <v>XOCHITL</v>
      </c>
      <c r="J195" s="3" t="str">
        <f>'[1]30 de junio 19'!CP188</f>
        <v>TELLEZ</v>
      </c>
      <c r="K195" s="3" t="str">
        <f>'[1]30 de junio 19'!CQ188</f>
        <v>ILIZALITURRI</v>
      </c>
      <c r="L195" s="3" t="str">
        <f>'[1]30 de junio 19'!CZ188</f>
        <v>Femenino</v>
      </c>
      <c r="M195" s="5">
        <v>25319.52</v>
      </c>
      <c r="N195" s="3" t="s">
        <v>227</v>
      </c>
      <c r="O195" s="5">
        <f>10590.51*2</f>
        <v>21181.02</v>
      </c>
      <c r="P195" s="3" t="s">
        <v>228</v>
      </c>
      <c r="Q195" s="3">
        <v>187</v>
      </c>
      <c r="R195" s="3">
        <v>187</v>
      </c>
      <c r="S195" s="3">
        <v>187</v>
      </c>
      <c r="T195" s="3">
        <v>187</v>
      </c>
      <c r="U195" s="3">
        <v>187</v>
      </c>
      <c r="V195" s="3">
        <v>187</v>
      </c>
      <c r="W195" s="3">
        <v>187</v>
      </c>
      <c r="X195" s="3">
        <v>187</v>
      </c>
      <c r="Y195" s="3">
        <v>187</v>
      </c>
      <c r="Z195" s="3">
        <v>187</v>
      </c>
      <c r="AA195" s="3">
        <v>187</v>
      </c>
      <c r="AB195" s="3">
        <v>187</v>
      </c>
      <c r="AC195" s="3">
        <v>187</v>
      </c>
      <c r="AD195" s="3" t="s">
        <v>229</v>
      </c>
      <c r="AE195" s="4">
        <v>43675</v>
      </c>
      <c r="AF195" s="4">
        <v>43675</v>
      </c>
    </row>
    <row r="196" spans="1:33" x14ac:dyDescent="0.25">
      <c r="A196" s="3">
        <v>2019</v>
      </c>
      <c r="B196" s="4">
        <v>43525</v>
      </c>
      <c r="C196" s="4">
        <v>43646</v>
      </c>
      <c r="D196" s="3"/>
      <c r="E196" s="3">
        <f>'[1]30 de junio 19'!CV189</f>
        <v>7</v>
      </c>
      <c r="F196" s="3" t="str">
        <f>'[1]30 de junio 19'!CW189</f>
        <v>SECRETARIO TECNICO</v>
      </c>
      <c r="G196" s="3" t="str">
        <f>'[1]30 de junio 19'!CW189</f>
        <v>SECRETARIO TECNICO</v>
      </c>
      <c r="H196" s="3" t="str">
        <f>'[1]30 de junio 19'!CU189</f>
        <v>MEDIO AMBIENTE Y RECURSOS NATURALES</v>
      </c>
      <c r="I196" s="3" t="str">
        <f>'[1]30 de junio 19'!CR189</f>
        <v>DANIELA</v>
      </c>
      <c r="J196" s="3" t="str">
        <f>'[1]30 de junio 19'!CP189</f>
        <v>NAVA</v>
      </c>
      <c r="K196" s="3" t="str">
        <f>'[1]30 de junio 19'!CQ189</f>
        <v>NAVA</v>
      </c>
      <c r="L196" s="3" t="str">
        <f>'[1]30 de junio 19'!CZ189</f>
        <v>Femenino</v>
      </c>
      <c r="M196" s="5">
        <f>'[1]30 de junio 19'!DA189*2</f>
        <v>0</v>
      </c>
      <c r="N196" s="3" t="s">
        <v>227</v>
      </c>
      <c r="O196" s="5">
        <f>'[1]30 de junio 19'!DD189</f>
        <v>0</v>
      </c>
      <c r="P196" s="3" t="s">
        <v>228</v>
      </c>
      <c r="Q196" s="3">
        <v>188</v>
      </c>
      <c r="R196" s="3">
        <v>188</v>
      </c>
      <c r="S196" s="3">
        <v>188</v>
      </c>
      <c r="T196" s="3">
        <v>188</v>
      </c>
      <c r="U196" s="3">
        <v>188</v>
      </c>
      <c r="V196" s="3">
        <v>188</v>
      </c>
      <c r="W196" s="3">
        <v>188</v>
      </c>
      <c r="X196" s="3">
        <v>188</v>
      </c>
      <c r="Y196" s="3">
        <v>188</v>
      </c>
      <c r="Z196" s="3">
        <v>188</v>
      </c>
      <c r="AA196" s="3">
        <v>188</v>
      </c>
      <c r="AB196" s="3">
        <v>188</v>
      </c>
      <c r="AC196" s="3">
        <v>188</v>
      </c>
      <c r="AD196" s="3" t="s">
        <v>229</v>
      </c>
      <c r="AE196" s="4">
        <v>43675</v>
      </c>
      <c r="AF196" s="4">
        <v>43675</v>
      </c>
      <c r="AG196" t="s">
        <v>249</v>
      </c>
    </row>
    <row r="197" spans="1:33" x14ac:dyDescent="0.25">
      <c r="A197" s="3">
        <v>2019</v>
      </c>
      <c r="B197" s="4">
        <v>43525</v>
      </c>
      <c r="C197" s="4">
        <v>43646</v>
      </c>
      <c r="D197" s="3"/>
      <c r="E197" s="3">
        <f>'[1]30 de junio 19'!CV190</f>
        <v>19</v>
      </c>
      <c r="F197" s="3" t="str">
        <f>'[1]30 de junio 19'!CW190</f>
        <v>SECRETARIO PARTICULAR</v>
      </c>
      <c r="G197" s="3" t="str">
        <f>'[1]30 de junio 19'!CW190</f>
        <v>SECRETARIO PARTICULAR</v>
      </c>
      <c r="H197" s="3" t="str">
        <f>'[1]30 de junio 19'!CU190</f>
        <v>PERSONAL DIPUTADOS</v>
      </c>
      <c r="I197" s="3" t="str">
        <f>'[1]30 de junio 19'!CR190</f>
        <v>DANIEL</v>
      </c>
      <c r="J197" s="3" t="str">
        <f>'[1]30 de junio 19'!CP190</f>
        <v>SOSA</v>
      </c>
      <c r="K197" s="3" t="str">
        <f>'[1]30 de junio 19'!CQ190</f>
        <v>RUGERIO</v>
      </c>
      <c r="L197" s="3" t="str">
        <f>'[1]30 de junio 19'!CZ190</f>
        <v>Masculino</v>
      </c>
      <c r="M197" s="5">
        <f>'[1]30 de junio 19'!DA190*2</f>
        <v>6000</v>
      </c>
      <c r="N197" s="3" t="s">
        <v>227</v>
      </c>
      <c r="O197" s="5">
        <f>'[1]30 de junio 19'!DD190</f>
        <v>5593.1</v>
      </c>
      <c r="P197" s="3" t="s">
        <v>228</v>
      </c>
      <c r="Q197" s="3">
        <v>189</v>
      </c>
      <c r="R197" s="3">
        <v>189</v>
      </c>
      <c r="S197" s="3">
        <v>189</v>
      </c>
      <c r="T197" s="3">
        <v>189</v>
      </c>
      <c r="U197" s="3">
        <v>189</v>
      </c>
      <c r="V197" s="3">
        <v>189</v>
      </c>
      <c r="W197" s="3">
        <v>189</v>
      </c>
      <c r="X197" s="3">
        <v>189</v>
      </c>
      <c r="Y197" s="3">
        <v>189</v>
      </c>
      <c r="Z197" s="3">
        <v>189</v>
      </c>
      <c r="AA197" s="3">
        <v>189</v>
      </c>
      <c r="AB197" s="3">
        <v>189</v>
      </c>
      <c r="AC197" s="3">
        <v>189</v>
      </c>
      <c r="AD197" s="3" t="s">
        <v>229</v>
      </c>
      <c r="AE197" s="4">
        <v>43675</v>
      </c>
      <c r="AF197" s="4">
        <v>43675</v>
      </c>
    </row>
    <row r="198" spans="1:33" x14ac:dyDescent="0.25">
      <c r="A198" s="3">
        <v>2019</v>
      </c>
      <c r="B198" s="4">
        <v>43525</v>
      </c>
      <c r="C198" s="4">
        <v>43646</v>
      </c>
      <c r="D198" s="3"/>
      <c r="E198" s="3">
        <f>'[1]30 de junio 19'!CV191</f>
        <v>19</v>
      </c>
      <c r="F198" s="3" t="str">
        <f>'[1]30 de junio 19'!CW191</f>
        <v>SECRETARIO PARTICULAR</v>
      </c>
      <c r="G198" s="3" t="str">
        <f>'[1]30 de junio 19'!CW191</f>
        <v>SECRETARIO PARTICULAR</v>
      </c>
      <c r="H198" s="3" t="str">
        <f>'[1]30 de junio 19'!CU191</f>
        <v>PERSONAL DIPUTADOS</v>
      </c>
      <c r="I198" s="3" t="str">
        <f>'[1]30 de junio 19'!CR191</f>
        <v>ADRIANA AMIRA</v>
      </c>
      <c r="J198" s="3" t="str">
        <f>'[1]30 de junio 19'!CP191</f>
        <v>CAMPOS</v>
      </c>
      <c r="K198" s="3" t="str">
        <f>'[1]30 de junio 19'!CQ191</f>
        <v>PARRA</v>
      </c>
      <c r="L198" s="3" t="str">
        <f>'[1]30 de junio 19'!CZ191</f>
        <v>Femenino</v>
      </c>
      <c r="M198" s="5">
        <f>'[1]30 de junio 19'!DA191*2</f>
        <v>8000</v>
      </c>
      <c r="N198" s="3" t="s">
        <v>227</v>
      </c>
      <c r="O198" s="5">
        <f>'[1]30 de junio 19'!DD191</f>
        <v>7375.5</v>
      </c>
      <c r="P198" s="3" t="s">
        <v>228</v>
      </c>
      <c r="Q198" s="3">
        <v>190</v>
      </c>
      <c r="R198" s="3">
        <v>190</v>
      </c>
      <c r="S198" s="3">
        <v>190</v>
      </c>
      <c r="T198" s="3">
        <v>190</v>
      </c>
      <c r="U198" s="3">
        <v>190</v>
      </c>
      <c r="V198" s="3">
        <v>190</v>
      </c>
      <c r="W198" s="3">
        <v>190</v>
      </c>
      <c r="X198" s="3">
        <v>190</v>
      </c>
      <c r="Y198" s="3">
        <v>190</v>
      </c>
      <c r="Z198" s="3">
        <v>190</v>
      </c>
      <c r="AA198" s="3">
        <v>190</v>
      </c>
      <c r="AB198" s="3">
        <v>190</v>
      </c>
      <c r="AC198" s="3">
        <v>190</v>
      </c>
      <c r="AD198" s="3" t="s">
        <v>229</v>
      </c>
      <c r="AE198" s="4">
        <v>43675</v>
      </c>
      <c r="AF198" s="4">
        <v>43675</v>
      </c>
    </row>
    <row r="199" spans="1:33" x14ac:dyDescent="0.25">
      <c r="A199" s="3">
        <v>2019</v>
      </c>
      <c r="B199" s="4">
        <v>43525</v>
      </c>
      <c r="C199" s="4">
        <v>43646</v>
      </c>
      <c r="D199" s="3"/>
      <c r="E199" s="3">
        <f>'[1]30 de junio 19'!CV192</f>
        <v>7</v>
      </c>
      <c r="F199" s="3" t="str">
        <f>'[1]30 de junio 19'!CW192</f>
        <v>SECRETARIO TECNICO</v>
      </c>
      <c r="G199" s="3" t="str">
        <f>'[1]30 de junio 19'!CW192</f>
        <v>SECRETARIO TECNICO</v>
      </c>
      <c r="H199" s="3" t="str">
        <f>'[1]30 de junio 19'!CU192</f>
        <v>TURISMO</v>
      </c>
      <c r="I199" s="3" t="str">
        <f>'[1]30 de junio 19'!CR192</f>
        <v>ERIKA</v>
      </c>
      <c r="J199" s="3" t="str">
        <f>'[1]30 de junio 19'!CP192</f>
        <v>MORA</v>
      </c>
      <c r="K199" s="3" t="str">
        <f>'[1]30 de junio 19'!CQ192</f>
        <v>GARCIA</v>
      </c>
      <c r="L199" s="3" t="str">
        <f>'[1]30 de junio 19'!CZ192</f>
        <v>Femenino</v>
      </c>
      <c r="M199" s="5">
        <f>'[1]30 de junio 19'!DA192*2</f>
        <v>14000</v>
      </c>
      <c r="N199" s="3" t="s">
        <v>227</v>
      </c>
      <c r="O199" s="5">
        <f>'[1]30 de junio 19'!DD192</f>
        <v>12303.06</v>
      </c>
      <c r="P199" s="3" t="s">
        <v>228</v>
      </c>
      <c r="Q199" s="3">
        <v>191</v>
      </c>
      <c r="R199" s="3">
        <v>191</v>
      </c>
      <c r="S199" s="3">
        <v>191</v>
      </c>
      <c r="T199" s="3">
        <v>191</v>
      </c>
      <c r="U199" s="3">
        <v>191</v>
      </c>
      <c r="V199" s="3">
        <v>191</v>
      </c>
      <c r="W199" s="3">
        <v>191</v>
      </c>
      <c r="X199" s="3">
        <v>191</v>
      </c>
      <c r="Y199" s="3">
        <v>191</v>
      </c>
      <c r="Z199" s="3">
        <v>191</v>
      </c>
      <c r="AA199" s="3">
        <v>191</v>
      </c>
      <c r="AB199" s="3">
        <v>191</v>
      </c>
      <c r="AC199" s="3">
        <v>191</v>
      </c>
      <c r="AD199" s="3" t="s">
        <v>229</v>
      </c>
      <c r="AE199" s="4">
        <v>43675</v>
      </c>
      <c r="AF199" s="4">
        <v>43675</v>
      </c>
    </row>
    <row r="200" spans="1:33" x14ac:dyDescent="0.25">
      <c r="A200" s="3">
        <v>2019</v>
      </c>
      <c r="B200" s="4">
        <v>43525</v>
      </c>
      <c r="C200" s="4">
        <v>43646</v>
      </c>
      <c r="D200" s="3"/>
      <c r="E200" s="3">
        <f>'[1]30 de junio 19'!CV193</f>
        <v>19</v>
      </c>
      <c r="F200" s="3" t="str">
        <f>'[1]30 de junio 19'!CW193</f>
        <v>SECRETARIO PARTICULAR</v>
      </c>
      <c r="G200" s="3" t="str">
        <f>'[1]30 de junio 19'!CW193</f>
        <v>SECRETARIO PARTICULAR</v>
      </c>
      <c r="H200" s="3" t="str">
        <f>'[1]30 de junio 19'!CU193</f>
        <v>PERSONAL DIPUTADOS</v>
      </c>
      <c r="I200" s="3" t="str">
        <f>'[1]30 de junio 19'!CR193</f>
        <v>GUILLERMO RENE</v>
      </c>
      <c r="J200" s="3" t="str">
        <f>'[1]30 de junio 19'!CP193</f>
        <v>RAMIREZ</v>
      </c>
      <c r="K200" s="3" t="str">
        <f>'[1]30 de junio 19'!CQ193</f>
        <v>CERVANTES</v>
      </c>
      <c r="L200" s="3" t="str">
        <f>'[1]30 de junio 19'!CZ193</f>
        <v>Masculino</v>
      </c>
      <c r="M200" s="5">
        <f>'[1]30 de junio 19'!DA193*2</f>
        <v>12343.02</v>
      </c>
      <c r="N200" s="3" t="s">
        <v>227</v>
      </c>
      <c r="O200" s="5">
        <f>'[1]30 de junio 19'!DD193</f>
        <v>11000</v>
      </c>
      <c r="P200" s="3" t="s">
        <v>228</v>
      </c>
      <c r="Q200" s="3">
        <v>192</v>
      </c>
      <c r="R200" s="3">
        <v>192</v>
      </c>
      <c r="S200" s="3">
        <v>192</v>
      </c>
      <c r="T200" s="3">
        <v>192</v>
      </c>
      <c r="U200" s="3">
        <v>192</v>
      </c>
      <c r="V200" s="3">
        <v>192</v>
      </c>
      <c r="W200" s="3">
        <v>192</v>
      </c>
      <c r="X200" s="3">
        <v>192</v>
      </c>
      <c r="Y200" s="3">
        <v>192</v>
      </c>
      <c r="Z200" s="3">
        <v>192</v>
      </c>
      <c r="AA200" s="3">
        <v>192</v>
      </c>
      <c r="AB200" s="3">
        <v>192</v>
      </c>
      <c r="AC200" s="3">
        <v>192</v>
      </c>
      <c r="AD200" s="3" t="s">
        <v>229</v>
      </c>
      <c r="AE200" s="4">
        <v>43675</v>
      </c>
      <c r="AF200" s="4">
        <v>43675</v>
      </c>
    </row>
    <row r="201" spans="1:33" x14ac:dyDescent="0.25">
      <c r="A201" s="3">
        <v>2019</v>
      </c>
      <c r="B201" s="4">
        <v>43525</v>
      </c>
      <c r="C201" s="4">
        <v>43646</v>
      </c>
      <c r="D201" s="3"/>
      <c r="E201" s="3">
        <f>'[1]30 de junio 19'!CV194</f>
        <v>19</v>
      </c>
      <c r="F201" s="3" t="str">
        <f>'[1]30 de junio 19'!CW194</f>
        <v>SECRETARIO PARTICULAR</v>
      </c>
      <c r="G201" s="3" t="str">
        <f>'[1]30 de junio 19'!CW194</f>
        <v>SECRETARIO PARTICULAR</v>
      </c>
      <c r="H201" s="3" t="str">
        <f>'[1]30 de junio 19'!CU194</f>
        <v>PERSONAL DIPUTADOS</v>
      </c>
      <c r="I201" s="3" t="str">
        <f>'[1]30 de junio 19'!CR194</f>
        <v>AMERICA</v>
      </c>
      <c r="J201" s="3" t="str">
        <f>'[1]30 de junio 19'!CP194</f>
        <v>RAMIREZ</v>
      </c>
      <c r="K201" s="3" t="str">
        <f>'[1]30 de junio 19'!CQ194</f>
        <v>MONTEALGRE</v>
      </c>
      <c r="L201" s="3" t="str">
        <f>'[1]30 de junio 19'!CZ194</f>
        <v>Femenino</v>
      </c>
      <c r="M201" s="5">
        <f>'[1]30 de junio 19'!DA194*2</f>
        <v>10379.74</v>
      </c>
      <c r="N201" s="3" t="s">
        <v>227</v>
      </c>
      <c r="O201" s="5">
        <f>'[1]30 de junio 19'!DD194</f>
        <v>9400</v>
      </c>
      <c r="P201" s="3" t="s">
        <v>228</v>
      </c>
      <c r="Q201" s="3">
        <v>193</v>
      </c>
      <c r="R201" s="3">
        <v>193</v>
      </c>
      <c r="S201" s="3">
        <v>193</v>
      </c>
      <c r="T201" s="3">
        <v>193</v>
      </c>
      <c r="U201" s="3">
        <v>193</v>
      </c>
      <c r="V201" s="3">
        <v>193</v>
      </c>
      <c r="W201" s="3">
        <v>193</v>
      </c>
      <c r="X201" s="3">
        <v>193</v>
      </c>
      <c r="Y201" s="3">
        <v>193</v>
      </c>
      <c r="Z201" s="3">
        <v>193</v>
      </c>
      <c r="AA201" s="3">
        <v>193</v>
      </c>
      <c r="AB201" s="3">
        <v>193</v>
      </c>
      <c r="AC201" s="3">
        <v>193</v>
      </c>
      <c r="AD201" s="3" t="s">
        <v>229</v>
      </c>
      <c r="AE201" s="4">
        <v>43675</v>
      </c>
      <c r="AF201" s="4">
        <v>43675</v>
      </c>
    </row>
    <row r="202" spans="1:33" x14ac:dyDescent="0.25">
      <c r="A202" s="3">
        <v>2019</v>
      </c>
      <c r="B202" s="4">
        <v>43525</v>
      </c>
      <c r="C202" s="4">
        <v>43646</v>
      </c>
      <c r="D202" s="3"/>
      <c r="E202" s="3">
        <f>'[1]30 de junio 19'!CV195</f>
        <v>19</v>
      </c>
      <c r="F202" s="3" t="str">
        <f>'[1]30 de junio 19'!CW195</f>
        <v>SECRETARIO PARTICULAR</v>
      </c>
      <c r="G202" s="3" t="str">
        <f>'[1]30 de junio 19'!CW195</f>
        <v>SECRETARIO PARTICULAR</v>
      </c>
      <c r="H202" s="3" t="str">
        <f>'[1]30 de junio 19'!CU195</f>
        <v>PERSONAL DIPUTADOS</v>
      </c>
      <c r="I202" s="3" t="str">
        <f>'[1]30 de junio 19'!CR195</f>
        <v>JESSICA</v>
      </c>
      <c r="J202" s="3" t="str">
        <f>'[1]30 de junio 19'!CP195</f>
        <v>MUÑOZ</v>
      </c>
      <c r="K202" s="3" t="str">
        <f>'[1]30 de junio 19'!CQ195</f>
        <v>BRAVO</v>
      </c>
      <c r="L202" s="3" t="str">
        <f>'[1]30 de junio 19'!CZ195</f>
        <v>Femenino</v>
      </c>
      <c r="M202" s="5">
        <f>'[1]30 de junio 19'!DA195*2</f>
        <v>14000</v>
      </c>
      <c r="N202" s="3" t="s">
        <v>227</v>
      </c>
      <c r="O202" s="5">
        <f>'[1]30 de junio 19'!DD195</f>
        <v>12303.06</v>
      </c>
      <c r="P202" s="3" t="s">
        <v>228</v>
      </c>
      <c r="Q202" s="3">
        <v>194</v>
      </c>
      <c r="R202" s="3">
        <v>194</v>
      </c>
      <c r="S202" s="3">
        <v>194</v>
      </c>
      <c r="T202" s="3">
        <v>194</v>
      </c>
      <c r="U202" s="3">
        <v>194</v>
      </c>
      <c r="V202" s="3">
        <v>194</v>
      </c>
      <c r="W202" s="3">
        <v>194</v>
      </c>
      <c r="X202" s="3">
        <v>194</v>
      </c>
      <c r="Y202" s="3">
        <v>194</v>
      </c>
      <c r="Z202" s="3">
        <v>194</v>
      </c>
      <c r="AA202" s="3">
        <v>194</v>
      </c>
      <c r="AB202" s="3">
        <v>194</v>
      </c>
      <c r="AC202" s="3">
        <v>194</v>
      </c>
      <c r="AD202" s="3" t="s">
        <v>229</v>
      </c>
      <c r="AE202" s="4">
        <v>43675</v>
      </c>
      <c r="AF202" s="4">
        <v>43675</v>
      </c>
    </row>
    <row r="203" spans="1:33" x14ac:dyDescent="0.25">
      <c r="A203" s="3">
        <v>2019</v>
      </c>
      <c r="B203" s="4">
        <v>43525</v>
      </c>
      <c r="C203" s="4">
        <v>43646</v>
      </c>
      <c r="D203" s="3"/>
      <c r="E203" s="3">
        <f>'[1]30 de junio 19'!CV196</f>
        <v>7</v>
      </c>
      <c r="F203" s="3" t="str">
        <f>'[1]30 de junio 19'!CW196</f>
        <v>SECRETARIO TECNICO</v>
      </c>
      <c r="G203" s="3" t="str">
        <f>'[1]30 de junio 19'!CW196</f>
        <v>SECRETARIO TECNICO</v>
      </c>
      <c r="H203" s="3" t="str">
        <f>'[1]30 de junio 19'!CU196</f>
        <v>JUVENTUD Y DEPORTE</v>
      </c>
      <c r="I203" s="3" t="str">
        <f>'[1]30 de junio 19'!CR196</f>
        <v>JAVIER</v>
      </c>
      <c r="J203" s="3" t="str">
        <f>'[1]30 de junio 19'!CP196</f>
        <v>SOLIS</v>
      </c>
      <c r="K203" s="3" t="str">
        <f>'[1]30 de junio 19'!CQ196</f>
        <v>TONIX</v>
      </c>
      <c r="L203" s="3" t="str">
        <f>'[1]30 de junio 19'!CZ196</f>
        <v>Masculino</v>
      </c>
      <c r="M203" s="5">
        <f>'[1]30 de junio 19'!DA196*2</f>
        <v>14000</v>
      </c>
      <c r="N203" s="3" t="s">
        <v>227</v>
      </c>
      <c r="O203" s="5">
        <f>'[1]30 de junio 19'!DD196</f>
        <v>12303.06</v>
      </c>
      <c r="P203" s="3" t="s">
        <v>228</v>
      </c>
      <c r="Q203" s="3">
        <v>195</v>
      </c>
      <c r="R203" s="3">
        <v>195</v>
      </c>
      <c r="S203" s="3">
        <v>195</v>
      </c>
      <c r="T203" s="3">
        <v>195</v>
      </c>
      <c r="U203" s="3">
        <v>195</v>
      </c>
      <c r="V203" s="3">
        <v>195</v>
      </c>
      <c r="W203" s="3">
        <v>195</v>
      </c>
      <c r="X203" s="3">
        <v>195</v>
      </c>
      <c r="Y203" s="3">
        <v>195</v>
      </c>
      <c r="Z203" s="3">
        <v>195</v>
      </c>
      <c r="AA203" s="3">
        <v>195</v>
      </c>
      <c r="AB203" s="3">
        <v>195</v>
      </c>
      <c r="AC203" s="3">
        <v>195</v>
      </c>
      <c r="AD203" s="3" t="s">
        <v>229</v>
      </c>
      <c r="AE203" s="4">
        <v>43675</v>
      </c>
      <c r="AF203" s="4">
        <v>43675</v>
      </c>
    </row>
    <row r="204" spans="1:33" x14ac:dyDescent="0.25">
      <c r="A204" s="3">
        <v>2019</v>
      </c>
      <c r="B204" s="4">
        <v>43525</v>
      </c>
      <c r="C204" s="4">
        <v>43646</v>
      </c>
      <c r="D204" s="3"/>
      <c r="E204" s="3">
        <f>'[1]30 de junio 19'!CV197</f>
        <v>19</v>
      </c>
      <c r="F204" s="3" t="str">
        <f>'[1]30 de junio 19'!CW197</f>
        <v>SECRETARIO PARTICULAR</v>
      </c>
      <c r="G204" s="3" t="str">
        <f>'[1]30 de junio 19'!CW197</f>
        <v>SECRETARIO PARTICULAR</v>
      </c>
      <c r="H204" s="3" t="str">
        <f>'[1]30 de junio 19'!CU197</f>
        <v>COMISION DE FINANZAS Y FISCALIZACIÓN</v>
      </c>
      <c r="I204" s="3" t="str">
        <f>'[1]30 de junio 19'!CR197</f>
        <v>VERONICA</v>
      </c>
      <c r="J204" s="3" t="str">
        <f>'[1]30 de junio 19'!CP197</f>
        <v>MORALES</v>
      </c>
      <c r="K204" s="3" t="str">
        <f>'[1]30 de junio 19'!CQ197</f>
        <v>FLORES</v>
      </c>
      <c r="L204" s="3" t="str">
        <f>'[1]30 de junio 19'!CZ197</f>
        <v>Femenino</v>
      </c>
      <c r="M204" s="5">
        <f>'[1]30 de junio 19'!DA197*2</f>
        <v>15000</v>
      </c>
      <c r="N204" s="3" t="s">
        <v>227</v>
      </c>
      <c r="O204" s="5">
        <f>'[1]30 de junio 19'!DD197</f>
        <v>13089.46</v>
      </c>
      <c r="P204" s="3" t="s">
        <v>228</v>
      </c>
      <c r="Q204" s="3">
        <v>196</v>
      </c>
      <c r="R204" s="3">
        <v>196</v>
      </c>
      <c r="S204" s="3">
        <v>196</v>
      </c>
      <c r="T204" s="3">
        <v>196</v>
      </c>
      <c r="U204" s="3">
        <v>196</v>
      </c>
      <c r="V204" s="3">
        <v>196</v>
      </c>
      <c r="W204" s="3">
        <v>196</v>
      </c>
      <c r="X204" s="3">
        <v>196</v>
      </c>
      <c r="Y204" s="3">
        <v>196</v>
      </c>
      <c r="Z204" s="3">
        <v>196</v>
      </c>
      <c r="AA204" s="3">
        <v>196</v>
      </c>
      <c r="AB204" s="3">
        <v>196</v>
      </c>
      <c r="AC204" s="3">
        <v>196</v>
      </c>
      <c r="AD204" s="3" t="s">
        <v>229</v>
      </c>
      <c r="AE204" s="4">
        <v>43675</v>
      </c>
      <c r="AF204" s="4">
        <v>43675</v>
      </c>
    </row>
    <row r="205" spans="1:33" x14ac:dyDescent="0.25">
      <c r="A205" s="3">
        <v>2019</v>
      </c>
      <c r="B205" s="4">
        <v>43525</v>
      </c>
      <c r="C205" s="4">
        <v>43646</v>
      </c>
      <c r="D205" s="3"/>
      <c r="E205" s="3">
        <f>'[1]30 de junio 19'!CV198</f>
        <v>19</v>
      </c>
      <c r="F205" s="3" t="str">
        <f>'[1]30 de junio 19'!CW198</f>
        <v>SECRETARIO PARTICULAR</v>
      </c>
      <c r="G205" s="3" t="str">
        <f>'[1]30 de junio 19'!CW198</f>
        <v>SECRETARIO PARTICULAR</v>
      </c>
      <c r="H205" s="3" t="str">
        <f>'[1]30 de junio 19'!CU198</f>
        <v>PERSONAL DIPUTADOS</v>
      </c>
      <c r="I205" s="3" t="str">
        <f>'[1]30 de junio 19'!CR198</f>
        <v>ERNESTO MARCELO</v>
      </c>
      <c r="J205" s="3" t="str">
        <f>'[1]30 de junio 19'!CP198</f>
        <v>PICAZO</v>
      </c>
      <c r="K205" s="3" t="str">
        <f>'[1]30 de junio 19'!CQ198</f>
        <v>HERNANDEZ</v>
      </c>
      <c r="L205" s="3" t="str">
        <f>'[1]30 de junio 19'!CZ198</f>
        <v>Masculino</v>
      </c>
      <c r="M205" s="5">
        <f>'[1]30 de junio 19'!DA198*2</f>
        <v>8000</v>
      </c>
      <c r="N205" s="3" t="s">
        <v>227</v>
      </c>
      <c r="O205" s="5">
        <f>'[1]30 de junio 19'!DD198</f>
        <v>6375.5</v>
      </c>
      <c r="P205" s="3" t="s">
        <v>228</v>
      </c>
      <c r="Q205" s="3">
        <v>197</v>
      </c>
      <c r="R205" s="3">
        <v>197</v>
      </c>
      <c r="S205" s="3">
        <v>197</v>
      </c>
      <c r="T205" s="3">
        <v>197</v>
      </c>
      <c r="U205" s="3">
        <v>197</v>
      </c>
      <c r="V205" s="3">
        <v>197</v>
      </c>
      <c r="W205" s="3">
        <v>197</v>
      </c>
      <c r="X205" s="3">
        <v>197</v>
      </c>
      <c r="Y205" s="3">
        <v>197</v>
      </c>
      <c r="Z205" s="3">
        <v>197</v>
      </c>
      <c r="AA205" s="3">
        <v>197</v>
      </c>
      <c r="AB205" s="3">
        <v>197</v>
      </c>
      <c r="AC205" s="3">
        <v>197</v>
      </c>
      <c r="AD205" s="3" t="s">
        <v>229</v>
      </c>
      <c r="AE205" s="4">
        <v>43675</v>
      </c>
      <c r="AF205" s="4">
        <v>43675</v>
      </c>
    </row>
    <row r="206" spans="1:33" x14ac:dyDescent="0.25">
      <c r="A206" s="3">
        <v>2019</v>
      </c>
      <c r="B206" s="4">
        <v>43525</v>
      </c>
      <c r="C206" s="4">
        <v>43646</v>
      </c>
      <c r="D206" s="3"/>
      <c r="E206" s="3">
        <f>'[1]30 de junio 19'!CV199</f>
        <v>19</v>
      </c>
      <c r="F206" s="3" t="str">
        <f>'[1]30 de junio 19'!CW199</f>
        <v>SECRETARIO PARTICULAR</v>
      </c>
      <c r="G206" s="3" t="str">
        <f>'[1]30 de junio 19'!CW199</f>
        <v>SECRETARIO PARTICULAR</v>
      </c>
      <c r="H206" s="3" t="str">
        <f>'[1]30 de junio 19'!CU199</f>
        <v>PERSONAL DIPUTADOS</v>
      </c>
      <c r="I206" s="3" t="str">
        <f>'[1]30 de junio 19'!CR199</f>
        <v>SERGIO</v>
      </c>
      <c r="J206" s="3" t="str">
        <f>'[1]30 de junio 19'!CP199</f>
        <v>MONTES</v>
      </c>
      <c r="K206" s="3" t="str">
        <f>'[1]30 de junio 19'!CQ199</f>
        <v>FLORES</v>
      </c>
      <c r="L206" s="3" t="str">
        <f>'[1]30 de junio 19'!CZ199</f>
        <v>Masculino</v>
      </c>
      <c r="M206" s="5">
        <f>'[1]30 de junio 19'!DA199*2</f>
        <v>7000</v>
      </c>
      <c r="N206" s="3" t="s">
        <v>227</v>
      </c>
      <c r="O206" s="5">
        <f>'[1]30 de junio 19'!DD199</f>
        <v>6484.3</v>
      </c>
      <c r="P206" s="3" t="s">
        <v>228</v>
      </c>
      <c r="Q206" s="3">
        <v>198</v>
      </c>
      <c r="R206" s="3">
        <v>198</v>
      </c>
      <c r="S206" s="3">
        <v>198</v>
      </c>
      <c r="T206" s="3">
        <v>198</v>
      </c>
      <c r="U206" s="3">
        <v>198</v>
      </c>
      <c r="V206" s="3">
        <v>198</v>
      </c>
      <c r="W206" s="3">
        <v>198</v>
      </c>
      <c r="X206" s="3">
        <v>198</v>
      </c>
      <c r="Y206" s="3">
        <v>198</v>
      </c>
      <c r="Z206" s="3">
        <v>198</v>
      </c>
      <c r="AA206" s="3">
        <v>198</v>
      </c>
      <c r="AB206" s="3">
        <v>198</v>
      </c>
      <c r="AC206" s="3">
        <v>198</v>
      </c>
      <c r="AD206" s="3" t="s">
        <v>229</v>
      </c>
      <c r="AE206" s="4">
        <v>43675</v>
      </c>
      <c r="AF206" s="4">
        <v>43675</v>
      </c>
    </row>
    <row r="207" spans="1:33" x14ac:dyDescent="0.25">
      <c r="A207" s="3">
        <v>2019</v>
      </c>
      <c r="B207" s="4">
        <v>43525</v>
      </c>
      <c r="C207" s="4">
        <v>43646</v>
      </c>
      <c r="D207" s="3"/>
      <c r="E207" s="3">
        <f>'[1]30 de junio 19'!CV200</f>
        <v>19</v>
      </c>
      <c r="F207" s="3" t="str">
        <f>'[1]30 de junio 19'!CW200</f>
        <v>SECRETARIO PARTICULAR</v>
      </c>
      <c r="G207" s="3" t="str">
        <f>'[1]30 de junio 19'!CW200</f>
        <v>SECRETARIO PARTICULAR</v>
      </c>
      <c r="H207" s="3" t="str">
        <f>'[1]30 de junio 19'!CU200</f>
        <v>PERSONAL DIPUTADOS</v>
      </c>
      <c r="I207" s="3" t="str">
        <f>'[1]30 de junio 19'!CR200</f>
        <v>CARLOS EMMANUEL</v>
      </c>
      <c r="J207" s="3" t="str">
        <f>'[1]30 de junio 19'!CP200</f>
        <v>GUTIERREZ</v>
      </c>
      <c r="K207" s="3" t="str">
        <f>'[1]30 de junio 19'!CQ200</f>
        <v>CHAVEZ</v>
      </c>
      <c r="L207" s="3" t="str">
        <f>'[1]30 de junio 19'!CZ200</f>
        <v>Masculino</v>
      </c>
      <c r="M207" s="5">
        <f>'[1]30 de junio 19'!DA200*2</f>
        <v>5000</v>
      </c>
      <c r="N207" s="3" t="s">
        <v>227</v>
      </c>
      <c r="O207" s="5">
        <f>'[1]30 de junio 19'!DD200</f>
        <v>4701.8999999999996</v>
      </c>
      <c r="P207" s="3" t="s">
        <v>228</v>
      </c>
      <c r="Q207" s="3">
        <v>199</v>
      </c>
      <c r="R207" s="3">
        <v>199</v>
      </c>
      <c r="S207" s="3">
        <v>199</v>
      </c>
      <c r="T207" s="3">
        <v>199</v>
      </c>
      <c r="U207" s="3">
        <v>199</v>
      </c>
      <c r="V207" s="3">
        <v>199</v>
      </c>
      <c r="W207" s="3">
        <v>199</v>
      </c>
      <c r="X207" s="3">
        <v>199</v>
      </c>
      <c r="Y207" s="3">
        <v>199</v>
      </c>
      <c r="Z207" s="3">
        <v>199</v>
      </c>
      <c r="AA207" s="3">
        <v>199</v>
      </c>
      <c r="AB207" s="3">
        <v>199</v>
      </c>
      <c r="AC207" s="3">
        <v>199</v>
      </c>
      <c r="AD207" s="3" t="s">
        <v>229</v>
      </c>
      <c r="AE207" s="4">
        <v>43675</v>
      </c>
      <c r="AF207" s="4">
        <v>43675</v>
      </c>
    </row>
    <row r="208" spans="1:33" x14ac:dyDescent="0.25">
      <c r="A208" s="3">
        <v>2019</v>
      </c>
      <c r="B208" s="4">
        <v>43525</v>
      </c>
      <c r="C208" s="4">
        <v>43646</v>
      </c>
      <c r="D208" s="3"/>
      <c r="E208" s="3">
        <f>'[1]30 de junio 19'!CV201</f>
        <v>7</v>
      </c>
      <c r="F208" s="3" t="str">
        <f>'[1]30 de junio 19'!CW201</f>
        <v>SECRETARIO TECNICO</v>
      </c>
      <c r="G208" s="3" t="str">
        <f>'[1]30 de junio 19'!CW201</f>
        <v>SECRETARIO TECNICO</v>
      </c>
      <c r="H208" s="3" t="str">
        <f>'[1]30 de junio 19'!CU201</f>
        <v>PERSONAL DIPUTADOS</v>
      </c>
      <c r="I208" s="3" t="str">
        <f>'[1]30 de junio 19'!CR201</f>
        <v>RITA ROCIO</v>
      </c>
      <c r="J208" s="3" t="str">
        <f>'[1]30 de junio 19'!CP201</f>
        <v>REYES</v>
      </c>
      <c r="K208" s="3" t="str">
        <f>'[1]30 de junio 19'!CQ201</f>
        <v>CUAHUTLE</v>
      </c>
      <c r="L208" s="3" t="str">
        <f>'[1]30 de junio 19'!CZ201</f>
        <v>Femenino</v>
      </c>
      <c r="M208" s="5">
        <f>'[1]30 de junio 19'!DA201*2</f>
        <v>14000</v>
      </c>
      <c r="N208" s="3" t="s">
        <v>227</v>
      </c>
      <c r="O208" s="5">
        <f>'[1]30 de junio 19'!DD201</f>
        <v>12303.06</v>
      </c>
      <c r="P208" s="3" t="s">
        <v>228</v>
      </c>
      <c r="Q208" s="3">
        <v>200</v>
      </c>
      <c r="R208" s="3">
        <v>200</v>
      </c>
      <c r="S208" s="3">
        <v>200</v>
      </c>
      <c r="T208" s="3">
        <v>200</v>
      </c>
      <c r="U208" s="3">
        <v>200</v>
      </c>
      <c r="V208" s="3">
        <v>200</v>
      </c>
      <c r="W208" s="3">
        <v>200</v>
      </c>
      <c r="X208" s="3">
        <v>200</v>
      </c>
      <c r="Y208" s="3">
        <v>200</v>
      </c>
      <c r="Z208" s="3">
        <v>200</v>
      </c>
      <c r="AA208" s="3">
        <v>200</v>
      </c>
      <c r="AB208" s="3">
        <v>200</v>
      </c>
      <c r="AC208" s="3">
        <v>200</v>
      </c>
      <c r="AD208" s="3" t="s">
        <v>229</v>
      </c>
      <c r="AE208" s="4">
        <v>43675</v>
      </c>
      <c r="AF208" s="4">
        <v>43675</v>
      </c>
    </row>
    <row r="209" spans="1:33" x14ac:dyDescent="0.25">
      <c r="A209" s="3">
        <v>2019</v>
      </c>
      <c r="B209" s="4">
        <v>43525</v>
      </c>
      <c r="C209" s="4">
        <v>43646</v>
      </c>
      <c r="D209" s="3"/>
      <c r="E209" s="3">
        <f>'[1]30 de junio 19'!CV202</f>
        <v>7</v>
      </c>
      <c r="F209" s="3" t="str">
        <f>'[1]30 de junio 19'!CW202</f>
        <v>SECRETARIO TECNICO</v>
      </c>
      <c r="G209" s="3" t="str">
        <f>'[1]30 de junio 19'!CW202</f>
        <v>SECRETARIO TECNICO</v>
      </c>
      <c r="H209" s="3" t="str">
        <f>'[1]30 de junio 19'!CU202</f>
        <v>FOMENTO AGROPECUARIO Y DESARROLLO RURAL</v>
      </c>
      <c r="I209" s="3" t="str">
        <f>'[1]30 de junio 19'!CR202</f>
        <v>JULIO ALBERTO</v>
      </c>
      <c r="J209" s="3" t="str">
        <f>'[1]30 de junio 19'!CP202</f>
        <v>GONZALEZ</v>
      </c>
      <c r="K209" s="3" t="str">
        <f>'[1]30 de junio 19'!CQ202</f>
        <v>HERNANDEZ</v>
      </c>
      <c r="L209" s="3" t="str">
        <f>'[1]30 de junio 19'!CZ202</f>
        <v>Masculino</v>
      </c>
      <c r="M209" s="5">
        <f>'[1]30 de junio 19'!DA202*2</f>
        <v>14000</v>
      </c>
      <c r="N209" s="3" t="s">
        <v>227</v>
      </c>
      <c r="O209" s="5">
        <f>'[1]30 de junio 19'!DD202</f>
        <v>12303.06</v>
      </c>
      <c r="P209" s="3" t="s">
        <v>228</v>
      </c>
      <c r="Q209" s="3">
        <v>201</v>
      </c>
      <c r="R209" s="3">
        <v>201</v>
      </c>
      <c r="S209" s="3">
        <v>201</v>
      </c>
      <c r="T209" s="3">
        <v>201</v>
      </c>
      <c r="U209" s="3">
        <v>201</v>
      </c>
      <c r="V209" s="3">
        <v>201</v>
      </c>
      <c r="W209" s="3">
        <v>201</v>
      </c>
      <c r="X209" s="3">
        <v>201</v>
      </c>
      <c r="Y209" s="3">
        <v>201</v>
      </c>
      <c r="Z209" s="3">
        <v>201</v>
      </c>
      <c r="AA209" s="3">
        <v>201</v>
      </c>
      <c r="AB209" s="3">
        <v>201</v>
      </c>
      <c r="AC209" s="3">
        <v>201</v>
      </c>
      <c r="AD209" s="3" t="s">
        <v>229</v>
      </c>
      <c r="AE209" s="4">
        <v>43675</v>
      </c>
      <c r="AF209" s="4">
        <v>43675</v>
      </c>
    </row>
    <row r="210" spans="1:33" x14ac:dyDescent="0.25">
      <c r="A210" s="3">
        <v>2019</v>
      </c>
      <c r="B210" s="4">
        <v>43525</v>
      </c>
      <c r="C210" s="4">
        <v>43646</v>
      </c>
      <c r="D210" s="3"/>
      <c r="E210" s="3">
        <f>'[1]30 de junio 19'!CV203</f>
        <v>19</v>
      </c>
      <c r="F210" s="3" t="str">
        <f>'[1]30 de junio 19'!CW203</f>
        <v>SECRETARIO PARTICULAR</v>
      </c>
      <c r="G210" s="3" t="str">
        <f>'[1]30 de junio 19'!CW203</f>
        <v>SECRETARIO PARTICULAR</v>
      </c>
      <c r="H210" s="3" t="str">
        <f>'[1]30 de junio 19'!CU203</f>
        <v>PERSONAL DIPUTADOS</v>
      </c>
      <c r="I210" s="3" t="str">
        <f>'[1]30 de junio 19'!CR203</f>
        <v>CRISTINA</v>
      </c>
      <c r="J210" s="3" t="str">
        <f>'[1]30 de junio 19'!CP203</f>
        <v>CHAVEZ</v>
      </c>
      <c r="K210" s="3" t="str">
        <f>'[1]30 de junio 19'!CQ203</f>
        <v>HERNANDEZ</v>
      </c>
      <c r="L210" s="3" t="str">
        <f>'[1]30 de junio 19'!CZ203</f>
        <v>Femenino</v>
      </c>
      <c r="M210" s="5">
        <f>'[1]30 de junio 19'!DA203*2</f>
        <v>6333.34</v>
      </c>
      <c r="N210" s="3" t="s">
        <v>227</v>
      </c>
      <c r="O210" s="5">
        <f>'[1]30 de junio 19'!DD203</f>
        <v>3890.1800000000003</v>
      </c>
      <c r="P210" s="3" t="s">
        <v>228</v>
      </c>
      <c r="Q210" s="3">
        <v>202</v>
      </c>
      <c r="R210" s="3">
        <v>202</v>
      </c>
      <c r="S210" s="3">
        <v>202</v>
      </c>
      <c r="T210" s="3">
        <v>202</v>
      </c>
      <c r="U210" s="3">
        <v>202</v>
      </c>
      <c r="V210" s="3">
        <v>202</v>
      </c>
      <c r="W210" s="3">
        <v>202</v>
      </c>
      <c r="X210" s="3">
        <v>202</v>
      </c>
      <c r="Y210" s="3">
        <v>202</v>
      </c>
      <c r="Z210" s="3">
        <v>202</v>
      </c>
      <c r="AA210" s="3">
        <v>202</v>
      </c>
      <c r="AB210" s="3">
        <v>202</v>
      </c>
      <c r="AC210" s="3">
        <v>202</v>
      </c>
      <c r="AD210" s="3" t="s">
        <v>229</v>
      </c>
      <c r="AE210" s="4">
        <v>43675</v>
      </c>
      <c r="AF210" s="4">
        <v>43675</v>
      </c>
    </row>
    <row r="211" spans="1:33" x14ac:dyDescent="0.25">
      <c r="A211" s="3">
        <v>2019</v>
      </c>
      <c r="B211" s="4">
        <v>43525</v>
      </c>
      <c r="C211" s="4">
        <v>43646</v>
      </c>
      <c r="D211" s="3"/>
      <c r="E211" s="3">
        <f>'[1]30 de junio 19'!CV204</f>
        <v>19</v>
      </c>
      <c r="F211" s="3" t="str">
        <f>'[1]30 de junio 19'!CW204</f>
        <v>SECRETARIO PARTICULAR</v>
      </c>
      <c r="G211" s="3" t="str">
        <f>'[1]30 de junio 19'!CW204</f>
        <v>SECRETARIO PARTICULAR</v>
      </c>
      <c r="H211" s="3" t="str">
        <f>'[1]30 de junio 19'!CU204</f>
        <v>PERSONAL DIPUTADOS</v>
      </c>
      <c r="I211" s="3" t="str">
        <f>'[1]30 de junio 19'!CR204</f>
        <v>GENARO</v>
      </c>
      <c r="J211" s="3" t="str">
        <f>'[1]30 de junio 19'!CP204</f>
        <v>CORTES</v>
      </c>
      <c r="K211" s="3" t="str">
        <f>'[1]30 de junio 19'!CQ204</f>
        <v>GARCIA</v>
      </c>
      <c r="L211" s="3" t="str">
        <f>'[1]30 de junio 19'!CZ204</f>
        <v>Masculino</v>
      </c>
      <c r="M211" s="5">
        <f>'[1]30 de junio 19'!DA204*2</f>
        <v>6333.34</v>
      </c>
      <c r="N211" s="3" t="s">
        <v>227</v>
      </c>
      <c r="O211" s="5">
        <f>'[1]30 de junio 19'!DD204</f>
        <v>5890.18</v>
      </c>
      <c r="P211" s="3" t="s">
        <v>228</v>
      </c>
      <c r="Q211" s="3">
        <v>203</v>
      </c>
      <c r="R211" s="3">
        <v>203</v>
      </c>
      <c r="S211" s="3">
        <v>203</v>
      </c>
      <c r="T211" s="3">
        <v>203</v>
      </c>
      <c r="U211" s="3">
        <v>203</v>
      </c>
      <c r="V211" s="3">
        <v>203</v>
      </c>
      <c r="W211" s="3">
        <v>203</v>
      </c>
      <c r="X211" s="3">
        <v>203</v>
      </c>
      <c r="Y211" s="3">
        <v>203</v>
      </c>
      <c r="Z211" s="3">
        <v>203</v>
      </c>
      <c r="AA211" s="3">
        <v>203</v>
      </c>
      <c r="AB211" s="3">
        <v>203</v>
      </c>
      <c r="AC211" s="3">
        <v>203</v>
      </c>
      <c r="AD211" s="3" t="s">
        <v>229</v>
      </c>
      <c r="AE211" s="4">
        <v>43675</v>
      </c>
      <c r="AF211" s="4">
        <v>43675</v>
      </c>
    </row>
    <row r="212" spans="1:33" x14ac:dyDescent="0.25">
      <c r="A212" s="3">
        <v>2019</v>
      </c>
      <c r="B212" s="4">
        <v>43525</v>
      </c>
      <c r="C212" s="4">
        <v>43646</v>
      </c>
      <c r="D212" s="3"/>
      <c r="E212" s="3">
        <f>'[1]30 de junio 19'!CV205</f>
        <v>7</v>
      </c>
      <c r="F212" s="3" t="str">
        <f>'[1]30 de junio 19'!CW205</f>
        <v>SECRETARIO TECNICO</v>
      </c>
      <c r="G212" s="3" t="str">
        <f>'[1]30 de junio 19'!CW205</f>
        <v>SECRETARIO TECNICO</v>
      </c>
      <c r="H212" s="3" t="str">
        <f>'[1]30 de junio 19'!CU205</f>
        <v>COMISION DE FINANZAS Y FISCALIZACIÓN</v>
      </c>
      <c r="I212" s="3" t="str">
        <f>'[1]30 de junio 19'!CR205</f>
        <v>EDER ZAIN</v>
      </c>
      <c r="J212" s="3" t="str">
        <f>'[1]30 de junio 19'!CP205</f>
        <v>HERNANDEZ</v>
      </c>
      <c r="K212" s="3" t="str">
        <f>'[1]30 de junio 19'!CQ205</f>
        <v>HERNANDEZ</v>
      </c>
      <c r="L212" s="3" t="str">
        <f>'[1]30 de junio 19'!CZ205</f>
        <v>Masculino</v>
      </c>
      <c r="M212" s="5">
        <f>'[1]30 de junio 19'!DA205*2</f>
        <v>37000</v>
      </c>
      <c r="N212" s="3" t="s">
        <v>227</v>
      </c>
      <c r="O212" s="5">
        <f>'[1]30 de junio 19'!DD205</f>
        <v>30114.239999999998</v>
      </c>
      <c r="P212" s="3" t="s">
        <v>228</v>
      </c>
      <c r="Q212" s="3">
        <v>204</v>
      </c>
      <c r="R212" s="3">
        <v>204</v>
      </c>
      <c r="S212" s="3">
        <v>204</v>
      </c>
      <c r="T212" s="3">
        <v>204</v>
      </c>
      <c r="U212" s="3">
        <v>204</v>
      </c>
      <c r="V212" s="3">
        <v>204</v>
      </c>
      <c r="W212" s="3">
        <v>204</v>
      </c>
      <c r="X212" s="3">
        <v>204</v>
      </c>
      <c r="Y212" s="3">
        <v>204</v>
      </c>
      <c r="Z212" s="3">
        <v>204</v>
      </c>
      <c r="AA212" s="3">
        <v>204</v>
      </c>
      <c r="AB212" s="3">
        <v>204</v>
      </c>
      <c r="AC212" s="3">
        <v>204</v>
      </c>
      <c r="AD212" s="3" t="s">
        <v>229</v>
      </c>
      <c r="AE212" s="4">
        <v>43675</v>
      </c>
      <c r="AF212" s="4">
        <v>43675</v>
      </c>
    </row>
    <row r="213" spans="1:33" x14ac:dyDescent="0.25">
      <c r="A213" s="3">
        <v>2019</v>
      </c>
      <c r="B213" s="4">
        <v>43525</v>
      </c>
      <c r="C213" s="4">
        <v>43646</v>
      </c>
      <c r="D213" s="3"/>
      <c r="E213" s="3">
        <f>'[1]30 de junio 19'!CV206</f>
        <v>19</v>
      </c>
      <c r="F213" s="3" t="str">
        <f>'[1]30 de junio 19'!CW206</f>
        <v>SECRETARIO PARTICULAR</v>
      </c>
      <c r="G213" s="3" t="str">
        <f>'[1]30 de junio 19'!CW206</f>
        <v>SECRETARIO PARTICULAR</v>
      </c>
      <c r="H213" s="3" t="str">
        <f>'[1]30 de junio 19'!CU206</f>
        <v>INSTITUTO DE ESTUDIOS LEGISLATIVOS</v>
      </c>
      <c r="I213" s="3" t="str">
        <f>'[1]30 de junio 19'!CR206</f>
        <v>FRANCISCA EVELIN</v>
      </c>
      <c r="J213" s="3" t="str">
        <f>'[1]30 de junio 19'!CP206</f>
        <v>GUTIERREZ</v>
      </c>
      <c r="K213" s="3" t="str">
        <f>'[1]30 de junio 19'!CQ206</f>
        <v>MARQUEZ</v>
      </c>
      <c r="L213" s="3" t="str">
        <f>'[1]30 de junio 19'!CZ206</f>
        <v>Masculino</v>
      </c>
      <c r="M213" s="5">
        <f>'[1]30 de junio 19'!DA206*2</f>
        <v>0</v>
      </c>
      <c r="N213" s="3" t="s">
        <v>227</v>
      </c>
      <c r="O213" s="5">
        <f>'[1]30 de junio 19'!DD206</f>
        <v>0</v>
      </c>
      <c r="P213" s="3" t="s">
        <v>228</v>
      </c>
      <c r="Q213" s="3">
        <v>205</v>
      </c>
      <c r="R213" s="3">
        <v>205</v>
      </c>
      <c r="S213" s="3">
        <v>205</v>
      </c>
      <c r="T213" s="3">
        <v>205</v>
      </c>
      <c r="U213" s="3">
        <v>205</v>
      </c>
      <c r="V213" s="3">
        <v>205</v>
      </c>
      <c r="W213" s="3">
        <v>205</v>
      </c>
      <c r="X213" s="3">
        <v>205</v>
      </c>
      <c r="Y213" s="3">
        <v>205</v>
      </c>
      <c r="Z213" s="3">
        <v>205</v>
      </c>
      <c r="AA213" s="3">
        <v>205</v>
      </c>
      <c r="AB213" s="3">
        <v>205</v>
      </c>
      <c r="AC213" s="3">
        <v>205</v>
      </c>
      <c r="AD213" s="3" t="s">
        <v>229</v>
      </c>
      <c r="AE213" s="4">
        <v>43675</v>
      </c>
      <c r="AF213" s="4">
        <v>43675</v>
      </c>
      <c r="AG213" t="s">
        <v>249</v>
      </c>
    </row>
    <row r="214" spans="1:33" x14ac:dyDescent="0.25">
      <c r="A214" s="3">
        <v>2019</v>
      </c>
      <c r="B214" s="4">
        <v>43525</v>
      </c>
      <c r="C214" s="4">
        <v>43646</v>
      </c>
      <c r="D214" s="3"/>
      <c r="E214" s="3">
        <f>'[1]30 de junio 19'!CV207</f>
        <v>7</v>
      </c>
      <c r="F214" s="3" t="str">
        <f>'[1]30 de junio 19'!CW207</f>
        <v>SECRETARIO TECNICO</v>
      </c>
      <c r="G214" s="3" t="str">
        <f>'[1]30 de junio 19'!CW207</f>
        <v>SECRETARIO TECNICO</v>
      </c>
      <c r="H214" s="3" t="str">
        <f>'[1]30 de junio 19'!CU207</f>
        <v>PROTECCIÓN CIVIL, SEGURIDAD PÚBLICA, PRE</v>
      </c>
      <c r="I214" s="3" t="str">
        <f>'[1]30 de junio 19'!CR207</f>
        <v>PABLO</v>
      </c>
      <c r="J214" s="3" t="str">
        <f>'[1]30 de junio 19'!CP207</f>
        <v>MENESES</v>
      </c>
      <c r="K214" s="3" t="str">
        <f>'[1]30 de junio 19'!CQ207</f>
        <v>PEREZ</v>
      </c>
      <c r="L214" s="3" t="str">
        <f>'[1]30 de junio 19'!CZ207</f>
        <v>Masculino</v>
      </c>
      <c r="M214" s="5">
        <f>'[1]30 de junio 19'!DA207*2</f>
        <v>0</v>
      </c>
      <c r="N214" s="3" t="s">
        <v>227</v>
      </c>
      <c r="O214" s="5">
        <f>'[1]30 de junio 19'!DD207</f>
        <v>0</v>
      </c>
      <c r="P214" s="3" t="s">
        <v>228</v>
      </c>
      <c r="Q214" s="3">
        <v>206</v>
      </c>
      <c r="R214" s="3">
        <v>206</v>
      </c>
      <c r="S214" s="3">
        <v>206</v>
      </c>
      <c r="T214" s="3">
        <v>206</v>
      </c>
      <c r="U214" s="3">
        <v>206</v>
      </c>
      <c r="V214" s="3">
        <v>206</v>
      </c>
      <c r="W214" s="3">
        <v>206</v>
      </c>
      <c r="X214" s="3">
        <v>206</v>
      </c>
      <c r="Y214" s="3">
        <v>206</v>
      </c>
      <c r="Z214" s="3">
        <v>206</v>
      </c>
      <c r="AA214" s="3">
        <v>206</v>
      </c>
      <c r="AB214" s="3">
        <v>206</v>
      </c>
      <c r="AC214" s="3">
        <v>206</v>
      </c>
      <c r="AD214" s="3" t="s">
        <v>229</v>
      </c>
      <c r="AE214" s="4">
        <v>43675</v>
      </c>
      <c r="AF214" s="4">
        <v>43675</v>
      </c>
      <c r="AG214" t="s">
        <v>249</v>
      </c>
    </row>
    <row r="215" spans="1:33" x14ac:dyDescent="0.25">
      <c r="A215" s="3">
        <v>2019</v>
      </c>
      <c r="B215" s="4">
        <v>43525</v>
      </c>
      <c r="C215" s="4">
        <v>43646</v>
      </c>
      <c r="D215" s="3"/>
      <c r="E215" s="3">
        <f>'[1]30 de junio 19'!CV208</f>
        <v>7</v>
      </c>
      <c r="F215" s="3" t="str">
        <f>'[1]30 de junio 19'!CW208</f>
        <v>SECRETARIO TECNICO</v>
      </c>
      <c r="G215" s="3" t="str">
        <f>'[1]30 de junio 19'!CW208</f>
        <v>SECRETARIO TECNICO</v>
      </c>
      <c r="H215" s="3" t="str">
        <f>'[1]30 de junio 19'!CU208</f>
        <v>MOVILIDAD, COMUNICACIONES Y TRANSPORTE</v>
      </c>
      <c r="I215" s="3" t="str">
        <f>'[1]30 de junio 19'!CR208</f>
        <v>ROGELIO</v>
      </c>
      <c r="J215" s="3" t="str">
        <f>'[1]30 de junio 19'!CP208</f>
        <v>ALVAREZ</v>
      </c>
      <c r="K215" s="3" t="str">
        <f>'[1]30 de junio 19'!CQ208</f>
        <v>PADILLA</v>
      </c>
      <c r="L215" s="3" t="str">
        <f>'[1]30 de junio 19'!CZ208</f>
        <v>Masculino</v>
      </c>
      <c r="M215" s="5">
        <f>'[1]30 de junio 19'!DA208*2</f>
        <v>14000</v>
      </c>
      <c r="N215" s="3" t="s">
        <v>227</v>
      </c>
      <c r="O215" s="5">
        <f>'[1]30 de junio 19'!DD208</f>
        <v>11303.06</v>
      </c>
      <c r="P215" s="3" t="s">
        <v>228</v>
      </c>
      <c r="Q215" s="3">
        <v>207</v>
      </c>
      <c r="R215" s="3">
        <v>207</v>
      </c>
      <c r="S215" s="3">
        <v>207</v>
      </c>
      <c r="T215" s="3">
        <v>207</v>
      </c>
      <c r="U215" s="3">
        <v>207</v>
      </c>
      <c r="V215" s="3">
        <v>207</v>
      </c>
      <c r="W215" s="3">
        <v>207</v>
      </c>
      <c r="X215" s="3">
        <v>207</v>
      </c>
      <c r="Y215" s="3">
        <v>207</v>
      </c>
      <c r="Z215" s="3">
        <v>207</v>
      </c>
      <c r="AA215" s="3">
        <v>207</v>
      </c>
      <c r="AB215" s="3">
        <v>207</v>
      </c>
      <c r="AC215" s="3">
        <v>207</v>
      </c>
      <c r="AD215" s="3" t="s">
        <v>229</v>
      </c>
      <c r="AE215" s="4">
        <v>43675</v>
      </c>
      <c r="AF215" s="4">
        <v>43675</v>
      </c>
    </row>
    <row r="216" spans="1:33" x14ac:dyDescent="0.25">
      <c r="A216" s="3">
        <v>2019</v>
      </c>
      <c r="B216" s="4">
        <v>43525</v>
      </c>
      <c r="C216" s="4">
        <v>43646</v>
      </c>
      <c r="D216" s="3"/>
      <c r="E216" s="3">
        <f>'[1]30 de junio 19'!CV209</f>
        <v>7</v>
      </c>
      <c r="F216" s="3" t="str">
        <f>'[1]30 de junio 19'!CW209</f>
        <v>SECRETARIO TECNICO</v>
      </c>
      <c r="G216" s="3" t="str">
        <f>'[1]30 de junio 19'!CW209</f>
        <v>SECRETARIO TECNICO</v>
      </c>
      <c r="H216" s="3" t="str">
        <f>'[1]30 de junio 19'!CU209</f>
        <v>OBRAS PÚBLICAS, DESARROLLO URBANO Y ECOL</v>
      </c>
      <c r="I216" s="3" t="str">
        <f>'[1]30 de junio 19'!CR209</f>
        <v>ENRIQUE</v>
      </c>
      <c r="J216" s="3" t="str">
        <f>'[1]30 de junio 19'!CP209</f>
        <v>MORALES</v>
      </c>
      <c r="K216" s="3" t="str">
        <f>'[1]30 de junio 19'!CQ209</f>
        <v>CRUZ</v>
      </c>
      <c r="L216" s="3" t="str">
        <f>'[1]30 de junio 19'!CZ209</f>
        <v>Masculino</v>
      </c>
      <c r="M216" s="5">
        <f>'[1]30 de junio 19'!DA209*2</f>
        <v>14000</v>
      </c>
      <c r="N216" s="3" t="s">
        <v>227</v>
      </c>
      <c r="O216" s="5">
        <f>'[1]30 de junio 19'!DD209</f>
        <v>12303.06</v>
      </c>
      <c r="P216" s="3" t="s">
        <v>228</v>
      </c>
      <c r="Q216" s="3">
        <v>208</v>
      </c>
      <c r="R216" s="3">
        <v>208</v>
      </c>
      <c r="S216" s="3">
        <v>208</v>
      </c>
      <c r="T216" s="3">
        <v>208</v>
      </c>
      <c r="U216" s="3">
        <v>208</v>
      </c>
      <c r="V216" s="3">
        <v>208</v>
      </c>
      <c r="W216" s="3">
        <v>208</v>
      </c>
      <c r="X216" s="3">
        <v>208</v>
      </c>
      <c r="Y216" s="3">
        <v>208</v>
      </c>
      <c r="Z216" s="3">
        <v>208</v>
      </c>
      <c r="AA216" s="3">
        <v>208</v>
      </c>
      <c r="AB216" s="3">
        <v>208</v>
      </c>
      <c r="AC216" s="3">
        <v>208</v>
      </c>
      <c r="AD216" s="3" t="s">
        <v>229</v>
      </c>
      <c r="AE216" s="4">
        <v>43675</v>
      </c>
      <c r="AF216" s="4">
        <v>43675</v>
      </c>
    </row>
    <row r="217" spans="1:33" x14ac:dyDescent="0.25">
      <c r="A217" s="3">
        <v>2019</v>
      </c>
      <c r="B217" s="4">
        <v>43525</v>
      </c>
      <c r="C217" s="4">
        <v>43646</v>
      </c>
      <c r="D217" s="3"/>
      <c r="E217" s="3">
        <f>'[1]30 de junio 19'!CV210</f>
        <v>7</v>
      </c>
      <c r="F217" s="3" t="str">
        <f>'[1]30 de junio 19'!CW210</f>
        <v>SECRETARIO TECNICO</v>
      </c>
      <c r="G217" s="3" t="str">
        <f>'[1]30 de junio 19'!CW210</f>
        <v>SECRETARIO TECNICO</v>
      </c>
      <c r="H217" s="3" t="str">
        <f>'[1]30 de junio 19'!CU210</f>
        <v>JUNTA DE COORDINACION Y CONCERTACION POL</v>
      </c>
      <c r="I217" s="3" t="str">
        <f>'[1]30 de junio 19'!CR210</f>
        <v>ASENCION</v>
      </c>
      <c r="J217" s="3" t="str">
        <f>'[1]30 de junio 19'!CP210</f>
        <v>TORRES</v>
      </c>
      <c r="K217" s="3" t="str">
        <f>'[1]30 de junio 19'!CQ210</f>
        <v>HERNANDEZ</v>
      </c>
      <c r="L217" s="3" t="str">
        <f>'[1]30 de junio 19'!CZ210</f>
        <v>Masculino</v>
      </c>
      <c r="M217" s="5">
        <f>'[1]30 de junio 19'!DA210*2</f>
        <v>16000</v>
      </c>
      <c r="N217" s="3" t="s">
        <v>227</v>
      </c>
      <c r="O217" s="5">
        <f>'[1]30 de junio 19'!DD210</f>
        <v>13875.86</v>
      </c>
      <c r="P217" s="3" t="s">
        <v>228</v>
      </c>
      <c r="Q217" s="3">
        <v>209</v>
      </c>
      <c r="R217" s="3">
        <v>209</v>
      </c>
      <c r="S217" s="3">
        <v>209</v>
      </c>
      <c r="T217" s="3">
        <v>209</v>
      </c>
      <c r="U217" s="3">
        <v>209</v>
      </c>
      <c r="V217" s="3">
        <v>209</v>
      </c>
      <c r="W217" s="3">
        <v>209</v>
      </c>
      <c r="X217" s="3">
        <v>209</v>
      </c>
      <c r="Y217" s="3">
        <v>209</v>
      </c>
      <c r="Z217" s="3">
        <v>209</v>
      </c>
      <c r="AA217" s="3">
        <v>209</v>
      </c>
      <c r="AB217" s="3">
        <v>209</v>
      </c>
      <c r="AC217" s="3">
        <v>209</v>
      </c>
      <c r="AD217" s="3" t="s">
        <v>229</v>
      </c>
      <c r="AE217" s="4">
        <v>43675</v>
      </c>
      <c r="AF217" s="4">
        <v>43675</v>
      </c>
    </row>
    <row r="218" spans="1:33" x14ac:dyDescent="0.25">
      <c r="A218" s="3">
        <v>2019</v>
      </c>
      <c r="B218" s="4">
        <v>43525</v>
      </c>
      <c r="C218" s="4">
        <v>43646</v>
      </c>
      <c r="D218" s="3"/>
      <c r="E218" s="3">
        <f>'[1]30 de junio 19'!CV211</f>
        <v>19</v>
      </c>
      <c r="F218" s="3" t="str">
        <f>'[1]30 de junio 19'!CW211</f>
        <v>SECRETARIO PARTICULAR</v>
      </c>
      <c r="G218" s="3" t="str">
        <f>'[1]30 de junio 19'!CW211</f>
        <v>SECRETARIO PARTICULAR</v>
      </c>
      <c r="H218" s="3" t="str">
        <f>'[1]30 de junio 19'!CU211</f>
        <v>PERSONAL DIPUTADOS</v>
      </c>
      <c r="I218" s="3" t="str">
        <f>'[1]30 de junio 19'!CR211</f>
        <v>GABRIELA SIRAM</v>
      </c>
      <c r="J218" s="3" t="str">
        <f>'[1]30 de junio 19'!CP211</f>
        <v>TAMAYO</v>
      </c>
      <c r="K218" s="3" t="str">
        <f>'[1]30 de junio 19'!CQ211</f>
        <v>CABRERA</v>
      </c>
      <c r="L218" s="3" t="str">
        <f>'[1]30 de junio 19'!CZ211</f>
        <v>Femenino</v>
      </c>
      <c r="M218" s="5">
        <f>'[1]30 de junio 19'!DA211*2</f>
        <v>4245.0200000000004</v>
      </c>
      <c r="N218" s="3" t="s">
        <v>227</v>
      </c>
      <c r="O218" s="5">
        <f>'[1]30 de junio 19'!DD211</f>
        <v>3999.26</v>
      </c>
      <c r="P218" s="3" t="s">
        <v>228</v>
      </c>
      <c r="Q218" s="3">
        <v>210</v>
      </c>
      <c r="R218" s="3">
        <v>210</v>
      </c>
      <c r="S218" s="3">
        <v>210</v>
      </c>
      <c r="T218" s="3">
        <v>210</v>
      </c>
      <c r="U218" s="3">
        <v>210</v>
      </c>
      <c r="V218" s="3">
        <v>210</v>
      </c>
      <c r="W218" s="3">
        <v>210</v>
      </c>
      <c r="X218" s="3">
        <v>210</v>
      </c>
      <c r="Y218" s="3">
        <v>210</v>
      </c>
      <c r="Z218" s="3">
        <v>210</v>
      </c>
      <c r="AA218" s="3">
        <v>210</v>
      </c>
      <c r="AB218" s="3">
        <v>210</v>
      </c>
      <c r="AC218" s="3">
        <v>210</v>
      </c>
      <c r="AD218" s="3" t="s">
        <v>229</v>
      </c>
      <c r="AE218" s="4">
        <v>43675</v>
      </c>
      <c r="AF218" s="4">
        <v>43675</v>
      </c>
    </row>
    <row r="219" spans="1:33" x14ac:dyDescent="0.25">
      <c r="A219" s="3">
        <v>2019</v>
      </c>
      <c r="B219" s="4">
        <v>43525</v>
      </c>
      <c r="C219" s="4">
        <v>43646</v>
      </c>
      <c r="D219" s="3"/>
      <c r="E219" s="3">
        <f>'[1]30 de junio 19'!CV212</f>
        <v>19</v>
      </c>
      <c r="F219" s="3" t="str">
        <f>'[1]30 de junio 19'!CW212</f>
        <v>SECRETARIO PARTICULAR</v>
      </c>
      <c r="G219" s="3" t="str">
        <f>'[1]30 de junio 19'!CW212</f>
        <v>SECRETARIO PARTICULAR</v>
      </c>
      <c r="H219" s="3" t="str">
        <f>'[1]30 de junio 19'!CU212</f>
        <v>PERSONAL DIPUTADOS</v>
      </c>
      <c r="I219" s="3" t="str">
        <f>'[1]30 de junio 19'!CR212</f>
        <v>JUAN CARLOS</v>
      </c>
      <c r="J219" s="3" t="str">
        <f>'[1]30 de junio 19'!CP212</f>
        <v>PETO</v>
      </c>
      <c r="K219" s="3" t="str">
        <f>'[1]30 de junio 19'!CQ212</f>
        <v>LOPEZ</v>
      </c>
      <c r="L219" s="3" t="str">
        <f>'[1]30 de junio 19'!CZ212</f>
        <v>Masculino</v>
      </c>
      <c r="M219" s="5">
        <f>'[1]30 de junio 19'!DA212*2</f>
        <v>7000</v>
      </c>
      <c r="N219" s="3" t="s">
        <v>227</v>
      </c>
      <c r="O219" s="5">
        <f>'[1]30 de junio 19'!DD212</f>
        <v>6484.3</v>
      </c>
      <c r="P219" s="3" t="s">
        <v>228</v>
      </c>
      <c r="Q219" s="3">
        <v>211</v>
      </c>
      <c r="R219" s="3">
        <v>211</v>
      </c>
      <c r="S219" s="3">
        <v>211</v>
      </c>
      <c r="T219" s="3">
        <v>211</v>
      </c>
      <c r="U219" s="3">
        <v>211</v>
      </c>
      <c r="V219" s="3">
        <v>211</v>
      </c>
      <c r="W219" s="3">
        <v>211</v>
      </c>
      <c r="X219" s="3">
        <v>211</v>
      </c>
      <c r="Y219" s="3">
        <v>211</v>
      </c>
      <c r="Z219" s="3">
        <v>211</v>
      </c>
      <c r="AA219" s="3">
        <v>211</v>
      </c>
      <c r="AB219" s="3">
        <v>211</v>
      </c>
      <c r="AC219" s="3">
        <v>211</v>
      </c>
      <c r="AD219" s="3" t="s">
        <v>229</v>
      </c>
      <c r="AE219" s="4">
        <v>43675</v>
      </c>
      <c r="AF219" s="4">
        <v>43675</v>
      </c>
    </row>
    <row r="220" spans="1:33" x14ac:dyDescent="0.25">
      <c r="A220" s="3">
        <v>2019</v>
      </c>
      <c r="B220" s="4">
        <v>43525</v>
      </c>
      <c r="C220" s="4">
        <v>43646</v>
      </c>
      <c r="D220" s="3"/>
      <c r="E220" s="3">
        <f>'[1]30 de junio 19'!CV213</f>
        <v>7</v>
      </c>
      <c r="F220" s="3" t="str">
        <f>'[1]30 de junio 19'!CW213</f>
        <v>SECRETARIO TECNICO</v>
      </c>
      <c r="G220" s="3" t="str">
        <f>'[1]30 de junio 19'!CW213</f>
        <v>SECRETARIO TECNICO</v>
      </c>
      <c r="H220" s="3" t="str">
        <f>'[1]30 de junio 19'!CU213</f>
        <v>PROTECCIÓN CIVIL, SEGURIDAD PÚBLICA, PRE</v>
      </c>
      <c r="I220" s="3" t="str">
        <f>'[1]30 de junio 19'!CR213</f>
        <v>LUIS FERNANDO</v>
      </c>
      <c r="J220" s="3" t="str">
        <f>'[1]30 de junio 19'!CP213</f>
        <v>DE ANDA</v>
      </c>
      <c r="K220" s="3" t="str">
        <f>'[1]30 de junio 19'!CQ213</f>
        <v>FLORES</v>
      </c>
      <c r="L220" s="3" t="str">
        <f>'[1]30 de junio 19'!CZ213</f>
        <v>Masculino</v>
      </c>
      <c r="M220" s="5">
        <f>'[1]30 de junio 19'!DA213*2</f>
        <v>14000</v>
      </c>
      <c r="N220" s="3" t="s">
        <v>227</v>
      </c>
      <c r="O220" s="5">
        <f>'[1]30 de junio 19'!DD213</f>
        <v>12303.06</v>
      </c>
      <c r="P220" s="3" t="s">
        <v>228</v>
      </c>
      <c r="Q220" s="3">
        <v>212</v>
      </c>
      <c r="R220" s="3">
        <v>212</v>
      </c>
      <c r="S220" s="3">
        <v>212</v>
      </c>
      <c r="T220" s="3">
        <v>212</v>
      </c>
      <c r="U220" s="3">
        <v>212</v>
      </c>
      <c r="V220" s="3">
        <v>212</v>
      </c>
      <c r="W220" s="3">
        <v>212</v>
      </c>
      <c r="X220" s="3">
        <v>212</v>
      </c>
      <c r="Y220" s="3">
        <v>212</v>
      </c>
      <c r="Z220" s="3">
        <v>212</v>
      </c>
      <c r="AA220" s="3">
        <v>212</v>
      </c>
      <c r="AB220" s="3">
        <v>212</v>
      </c>
      <c r="AC220" s="3">
        <v>212</v>
      </c>
      <c r="AD220" s="3" t="s">
        <v>229</v>
      </c>
      <c r="AE220" s="4">
        <v>43675</v>
      </c>
      <c r="AF220" s="4">
        <v>43675</v>
      </c>
    </row>
    <row r="221" spans="1:33" x14ac:dyDescent="0.25">
      <c r="A221" s="3">
        <v>2019</v>
      </c>
      <c r="B221" s="4">
        <v>43525</v>
      </c>
      <c r="C221" s="4">
        <v>43646</v>
      </c>
      <c r="D221" s="3"/>
      <c r="E221" s="3">
        <f>'[1]30 de junio 19'!CV214</f>
        <v>19</v>
      </c>
      <c r="F221" s="3" t="str">
        <f>'[1]30 de junio 19'!CW214</f>
        <v>SECRETARIO PARTICULAR</v>
      </c>
      <c r="G221" s="3" t="str">
        <f>'[1]30 de junio 19'!CW214</f>
        <v>SECRETARIO PARTICULAR</v>
      </c>
      <c r="H221" s="3" t="str">
        <f>'[1]30 de junio 19'!CU214</f>
        <v>PERSONAL DIPUTADOS</v>
      </c>
      <c r="I221" s="3" t="str">
        <f>'[1]30 de junio 19'!CR214</f>
        <v>MARCO</v>
      </c>
      <c r="J221" s="3" t="str">
        <f>'[1]30 de junio 19'!CP214</f>
        <v>CABALLERO</v>
      </c>
      <c r="K221" s="3" t="str">
        <f>'[1]30 de junio 19'!CQ214</f>
        <v>MUÑOZ</v>
      </c>
      <c r="L221" s="3" t="str">
        <f>'[1]30 de junio 19'!CZ214</f>
        <v>Masculino</v>
      </c>
      <c r="M221" s="5">
        <f>'[1]30 de junio 19'!DA214*2</f>
        <v>8000</v>
      </c>
      <c r="N221" s="3" t="s">
        <v>227</v>
      </c>
      <c r="O221" s="5">
        <f>'[1]30 de junio 19'!DD214</f>
        <v>7375.5</v>
      </c>
      <c r="P221" s="3" t="s">
        <v>228</v>
      </c>
      <c r="Q221" s="3">
        <v>213</v>
      </c>
      <c r="R221" s="3">
        <v>213</v>
      </c>
      <c r="S221" s="3">
        <v>213</v>
      </c>
      <c r="T221" s="3">
        <v>213</v>
      </c>
      <c r="U221" s="3">
        <v>213</v>
      </c>
      <c r="V221" s="3">
        <v>213</v>
      </c>
      <c r="W221" s="3">
        <v>213</v>
      </c>
      <c r="X221" s="3">
        <v>213</v>
      </c>
      <c r="Y221" s="3">
        <v>213</v>
      </c>
      <c r="Z221" s="3">
        <v>213</v>
      </c>
      <c r="AA221" s="3">
        <v>213</v>
      </c>
      <c r="AB221" s="3">
        <v>213</v>
      </c>
      <c r="AC221" s="3">
        <v>213</v>
      </c>
      <c r="AD221" s="3" t="s">
        <v>229</v>
      </c>
      <c r="AE221" s="4">
        <v>43675</v>
      </c>
      <c r="AF221" s="4">
        <v>43675</v>
      </c>
    </row>
    <row r="222" spans="1:33" x14ac:dyDescent="0.25">
      <c r="A222" s="3">
        <v>2019</v>
      </c>
      <c r="B222" s="4">
        <v>43525</v>
      </c>
      <c r="C222" s="4">
        <v>43646</v>
      </c>
      <c r="D222" s="3"/>
      <c r="E222" s="3">
        <f>'[1]30 de junio 19'!CV215</f>
        <v>19</v>
      </c>
      <c r="F222" s="3" t="str">
        <f>'[1]30 de junio 19'!CW215</f>
        <v>SECRETARIO PARTICULAR</v>
      </c>
      <c r="G222" s="3" t="str">
        <f>'[1]30 de junio 19'!CW215</f>
        <v>SECRETARIO PARTICULAR</v>
      </c>
      <c r="H222" s="3" t="str">
        <f>'[1]30 de junio 19'!CU215</f>
        <v>PERSONAL DIPUTADOS</v>
      </c>
      <c r="I222" s="3" t="str">
        <f>'[1]30 de junio 19'!CR215</f>
        <v>SANDRA</v>
      </c>
      <c r="J222" s="3" t="str">
        <f>'[1]30 de junio 19'!CP215</f>
        <v>TELLEZ</v>
      </c>
      <c r="K222" s="3" t="str">
        <f>'[1]30 de junio 19'!CQ215</f>
        <v>PEREZ</v>
      </c>
      <c r="L222" s="3" t="str">
        <f>'[1]30 de junio 19'!CZ215</f>
        <v>Femenino</v>
      </c>
      <c r="M222" s="5">
        <f>'[1]30 de junio 19'!DA215*2</f>
        <v>7000</v>
      </c>
      <c r="N222" s="3" t="s">
        <v>227</v>
      </c>
      <c r="O222" s="5">
        <f>'[1]30 de junio 19'!DD215</f>
        <v>6484.3</v>
      </c>
      <c r="P222" s="3" t="s">
        <v>228</v>
      </c>
      <c r="Q222" s="3">
        <v>214</v>
      </c>
      <c r="R222" s="3">
        <v>214</v>
      </c>
      <c r="S222" s="3">
        <v>214</v>
      </c>
      <c r="T222" s="3">
        <v>214</v>
      </c>
      <c r="U222" s="3">
        <v>214</v>
      </c>
      <c r="V222" s="3">
        <v>214</v>
      </c>
      <c r="W222" s="3">
        <v>214</v>
      </c>
      <c r="X222" s="3">
        <v>214</v>
      </c>
      <c r="Y222" s="3">
        <v>214</v>
      </c>
      <c r="Z222" s="3">
        <v>214</v>
      </c>
      <c r="AA222" s="3">
        <v>214</v>
      </c>
      <c r="AB222" s="3">
        <v>214</v>
      </c>
      <c r="AC222" s="3">
        <v>214</v>
      </c>
      <c r="AD222" s="3" t="s">
        <v>229</v>
      </c>
      <c r="AE222" s="4">
        <v>43675</v>
      </c>
      <c r="AF222" s="4">
        <v>43675</v>
      </c>
    </row>
    <row r="223" spans="1:33" x14ac:dyDescent="0.25">
      <c r="A223" s="3">
        <v>2019</v>
      </c>
      <c r="B223" s="4">
        <v>43525</v>
      </c>
      <c r="C223" s="4">
        <v>43646</v>
      </c>
      <c r="D223" s="3"/>
      <c r="E223" s="3">
        <f>'[1]30 de junio 19'!CV216</f>
        <v>7</v>
      </c>
      <c r="F223" s="3" t="str">
        <f>'[1]30 de junio 19'!CW216</f>
        <v>SECRETARIO TECNICO</v>
      </c>
      <c r="G223" s="3" t="str">
        <f>'[1]30 de junio 19'!CW216</f>
        <v>SECRETARIO TECNICO</v>
      </c>
      <c r="H223" s="3" t="str">
        <f>'[1]30 de junio 19'!CU216</f>
        <v>PERSONAL DIPUTADOS</v>
      </c>
      <c r="I223" s="3" t="str">
        <f>'[1]30 de junio 19'!CR216</f>
        <v>JORGE ANTONIO</v>
      </c>
      <c r="J223" s="3" t="str">
        <f>'[1]30 de junio 19'!CP216</f>
        <v>MONTIEL</v>
      </c>
      <c r="K223" s="3" t="str">
        <f>'[1]30 de junio 19'!CQ216</f>
        <v>MARQUEZ</v>
      </c>
      <c r="L223" s="3" t="str">
        <f>'[1]30 de junio 19'!CZ216</f>
        <v>Masculino</v>
      </c>
      <c r="M223" s="5">
        <f>'[1]30 de junio 19'!DA216*2</f>
        <v>14000</v>
      </c>
      <c r="N223" s="3" t="s">
        <v>227</v>
      </c>
      <c r="O223" s="5">
        <f>'[1]30 de junio 19'!DD216</f>
        <v>12303.06</v>
      </c>
      <c r="P223" s="3" t="s">
        <v>228</v>
      </c>
      <c r="Q223" s="3">
        <v>215</v>
      </c>
      <c r="R223" s="3">
        <v>215</v>
      </c>
      <c r="S223" s="3">
        <v>215</v>
      </c>
      <c r="T223" s="3">
        <v>215</v>
      </c>
      <c r="U223" s="3">
        <v>215</v>
      </c>
      <c r="V223" s="3">
        <v>215</v>
      </c>
      <c r="W223" s="3">
        <v>215</v>
      </c>
      <c r="X223" s="3">
        <v>215</v>
      </c>
      <c r="Y223" s="3">
        <v>215</v>
      </c>
      <c r="Z223" s="3">
        <v>215</v>
      </c>
      <c r="AA223" s="3">
        <v>215</v>
      </c>
      <c r="AB223" s="3">
        <v>215</v>
      </c>
      <c r="AC223" s="3">
        <v>215</v>
      </c>
      <c r="AD223" s="3" t="s">
        <v>229</v>
      </c>
      <c r="AE223" s="4">
        <v>43675</v>
      </c>
      <c r="AF223" s="4">
        <v>43675</v>
      </c>
    </row>
    <row r="224" spans="1:33" x14ac:dyDescent="0.25">
      <c r="A224" s="3">
        <v>2019</v>
      </c>
      <c r="B224" s="4">
        <v>43525</v>
      </c>
      <c r="C224" s="4">
        <v>43646</v>
      </c>
      <c r="D224" s="3"/>
      <c r="E224" s="3">
        <f>'[1]30 de junio 19'!CV217</f>
        <v>7</v>
      </c>
      <c r="F224" s="3" t="str">
        <f>'[1]30 de junio 19'!CW217</f>
        <v>SECRETARIO TECNICO</v>
      </c>
      <c r="G224" s="3" t="str">
        <f>'[1]30 de junio 19'!CW217</f>
        <v>SECRETARIO TECNICO</v>
      </c>
      <c r="H224" s="3" t="str">
        <f>'[1]30 de junio 19'!CU217</f>
        <v>DE LA FAMILIA Y SU DESARROLLO INTEGRAL</v>
      </c>
      <c r="I224" s="3" t="str">
        <f>'[1]30 de junio 19'!CR217</f>
        <v>CINTHIA</v>
      </c>
      <c r="J224" s="3" t="str">
        <f>'[1]30 de junio 19'!CP217</f>
        <v>RAMIREZ</v>
      </c>
      <c r="K224" s="3" t="str">
        <f>'[1]30 de junio 19'!CQ217</f>
        <v>RAMIREZ</v>
      </c>
      <c r="L224" s="3" t="str">
        <f>'[1]30 de junio 19'!CZ217</f>
        <v>Femenino</v>
      </c>
      <c r="M224" s="5">
        <f>'[1]30 de junio 19'!DA217*2</f>
        <v>14000</v>
      </c>
      <c r="N224" s="3" t="s">
        <v>227</v>
      </c>
      <c r="O224" s="5">
        <f>'[1]30 de junio 19'!DD217</f>
        <v>12303.06</v>
      </c>
      <c r="P224" s="3" t="s">
        <v>228</v>
      </c>
      <c r="Q224" s="3">
        <v>216</v>
      </c>
      <c r="R224" s="3">
        <v>216</v>
      </c>
      <c r="S224" s="3">
        <v>216</v>
      </c>
      <c r="T224" s="3">
        <v>216</v>
      </c>
      <c r="U224" s="3">
        <v>216</v>
      </c>
      <c r="V224" s="3">
        <v>216</v>
      </c>
      <c r="W224" s="3">
        <v>216</v>
      </c>
      <c r="X224" s="3">
        <v>216</v>
      </c>
      <c r="Y224" s="3">
        <v>216</v>
      </c>
      <c r="Z224" s="3">
        <v>216</v>
      </c>
      <c r="AA224" s="3">
        <v>216</v>
      </c>
      <c r="AB224" s="3">
        <v>216</v>
      </c>
      <c r="AC224" s="3">
        <v>216</v>
      </c>
      <c r="AD224" s="3" t="s">
        <v>229</v>
      </c>
      <c r="AE224" s="4">
        <v>43675</v>
      </c>
      <c r="AF224" s="4">
        <v>43675</v>
      </c>
    </row>
    <row r="225" spans="1:33" x14ac:dyDescent="0.25">
      <c r="A225" s="3">
        <v>2019</v>
      </c>
      <c r="B225" s="4">
        <v>43525</v>
      </c>
      <c r="C225" s="4">
        <v>43646</v>
      </c>
      <c r="D225" s="3"/>
      <c r="E225" s="3">
        <f>'[1]30 de junio 19'!CV218</f>
        <v>19</v>
      </c>
      <c r="F225" s="3" t="str">
        <f>'[1]30 de junio 19'!CW218</f>
        <v>SECRETARIO PARTICULAR</v>
      </c>
      <c r="G225" s="3" t="str">
        <f>'[1]30 de junio 19'!CW218</f>
        <v>SECRETARIO PARTICULAR</v>
      </c>
      <c r="H225" s="3" t="str">
        <f>'[1]30 de junio 19'!CU218</f>
        <v>PERSONAL DIPUTADOS</v>
      </c>
      <c r="I225" s="3" t="str">
        <f>'[1]30 de junio 19'!CR218</f>
        <v>CAROLINA</v>
      </c>
      <c r="J225" s="3" t="str">
        <f>'[1]30 de junio 19'!CP218</f>
        <v>ARELLANO</v>
      </c>
      <c r="K225" s="3" t="str">
        <f>'[1]30 de junio 19'!CQ218</f>
        <v>GAVITO</v>
      </c>
      <c r="L225" s="3" t="str">
        <f>'[1]30 de junio 19'!CZ218</f>
        <v>Femenino</v>
      </c>
      <c r="M225" s="5">
        <f>'[1]30 de junio 19'!DA218*2</f>
        <v>5000</v>
      </c>
      <c r="N225" s="3" t="s">
        <v>227</v>
      </c>
      <c r="O225" s="5">
        <f>'[1]30 de junio 19'!DD218</f>
        <v>4701.8999999999996</v>
      </c>
      <c r="P225" s="3" t="s">
        <v>228</v>
      </c>
      <c r="Q225" s="3">
        <v>217</v>
      </c>
      <c r="R225" s="3">
        <v>217</v>
      </c>
      <c r="S225" s="3">
        <v>217</v>
      </c>
      <c r="T225" s="3">
        <v>217</v>
      </c>
      <c r="U225" s="3">
        <v>217</v>
      </c>
      <c r="V225" s="3">
        <v>217</v>
      </c>
      <c r="W225" s="3">
        <v>217</v>
      </c>
      <c r="X225" s="3">
        <v>217</v>
      </c>
      <c r="Y225" s="3">
        <v>217</v>
      </c>
      <c r="Z225" s="3">
        <v>217</v>
      </c>
      <c r="AA225" s="3">
        <v>217</v>
      </c>
      <c r="AB225" s="3">
        <v>217</v>
      </c>
      <c r="AC225" s="3">
        <v>217</v>
      </c>
      <c r="AD225" s="3" t="s">
        <v>229</v>
      </c>
      <c r="AE225" s="4">
        <v>43675</v>
      </c>
      <c r="AF225" s="4">
        <v>43675</v>
      </c>
    </row>
    <row r="226" spans="1:33" x14ac:dyDescent="0.25">
      <c r="A226" s="3">
        <v>2019</v>
      </c>
      <c r="B226" s="4">
        <v>43525</v>
      </c>
      <c r="C226" s="4">
        <v>43646</v>
      </c>
      <c r="D226" s="3"/>
      <c r="E226" s="3">
        <f>'[1]30 de junio 19'!CV219</f>
        <v>19</v>
      </c>
      <c r="F226" s="3" t="str">
        <f>'[1]30 de junio 19'!CW219</f>
        <v>SECRETARIO PARTICULAR</v>
      </c>
      <c r="G226" s="3" t="str">
        <f>'[1]30 de junio 19'!CW219</f>
        <v>SECRETARIO PARTICULAR</v>
      </c>
      <c r="H226" s="3" t="str">
        <f>'[1]30 de junio 19'!CU219</f>
        <v>PERSONAL DIPUTADOS</v>
      </c>
      <c r="I226" s="3" t="str">
        <f>'[1]30 de junio 19'!CR219</f>
        <v>BENITO</v>
      </c>
      <c r="J226" s="3" t="str">
        <f>'[1]30 de junio 19'!CP219</f>
        <v>GONZALEZ</v>
      </c>
      <c r="K226" s="3" t="str">
        <f>'[1]30 de junio 19'!CQ219</f>
        <v>CERVANTES</v>
      </c>
      <c r="L226" s="3" t="str">
        <f>'[1]30 de junio 19'!CZ219</f>
        <v>Masculino</v>
      </c>
      <c r="M226" s="5">
        <f>'[1]30 de junio 19'!DA219*2</f>
        <v>0</v>
      </c>
      <c r="N226" s="3" t="s">
        <v>227</v>
      </c>
      <c r="O226" s="5">
        <f>'[1]30 de junio 19'!DD219</f>
        <v>0</v>
      </c>
      <c r="P226" s="3" t="s">
        <v>228</v>
      </c>
      <c r="Q226" s="3">
        <v>218</v>
      </c>
      <c r="R226" s="3">
        <v>218</v>
      </c>
      <c r="S226" s="3">
        <v>218</v>
      </c>
      <c r="T226" s="3">
        <v>218</v>
      </c>
      <c r="U226" s="3">
        <v>218</v>
      </c>
      <c r="V226" s="3">
        <v>218</v>
      </c>
      <c r="W226" s="3">
        <v>218</v>
      </c>
      <c r="X226" s="3">
        <v>218</v>
      </c>
      <c r="Y226" s="3">
        <v>218</v>
      </c>
      <c r="Z226" s="3">
        <v>218</v>
      </c>
      <c r="AA226" s="3">
        <v>218</v>
      </c>
      <c r="AB226" s="3">
        <v>218</v>
      </c>
      <c r="AC226" s="3">
        <v>218</v>
      </c>
      <c r="AD226" s="3" t="s">
        <v>229</v>
      </c>
      <c r="AE226" s="4">
        <v>43675</v>
      </c>
      <c r="AF226" s="4">
        <v>43675</v>
      </c>
      <c r="AG226" t="s">
        <v>249</v>
      </c>
    </row>
    <row r="227" spans="1:33" x14ac:dyDescent="0.25">
      <c r="A227" s="3">
        <v>2019</v>
      </c>
      <c r="B227" s="4">
        <v>43525</v>
      </c>
      <c r="C227" s="4">
        <v>43646</v>
      </c>
      <c r="D227" s="3"/>
      <c r="E227" s="3">
        <f>'[1]30 de junio 19'!CV220</f>
        <v>7</v>
      </c>
      <c r="F227" s="3" t="str">
        <f>'[1]30 de junio 19'!CW220</f>
        <v>SECRETARIO TECNICO</v>
      </c>
      <c r="G227" s="3" t="str">
        <f>'[1]30 de junio 19'!CW220</f>
        <v>SECRETARIO TECNICO</v>
      </c>
      <c r="H227" s="3" t="str">
        <f>'[1]30 de junio 19'!CU220</f>
        <v>INFORMACIÓN PÚBLICA Y PROTECCIÓN DE DATO</v>
      </c>
      <c r="I227" s="3" t="str">
        <f>'[1]30 de junio 19'!CR220</f>
        <v>IVAN</v>
      </c>
      <c r="J227" s="3" t="str">
        <f>'[1]30 de junio 19'!CP220</f>
        <v>FLORES</v>
      </c>
      <c r="K227" s="3" t="str">
        <f>'[1]30 de junio 19'!CQ220</f>
        <v>SILVA</v>
      </c>
      <c r="L227" s="3" t="str">
        <f>'[1]30 de junio 19'!CZ220</f>
        <v>Masculino</v>
      </c>
      <c r="M227" s="5">
        <f>'[1]30 de junio 19'!DA220*2</f>
        <v>14000</v>
      </c>
      <c r="N227" s="3" t="s">
        <v>227</v>
      </c>
      <c r="O227" s="5">
        <f>'[1]30 de junio 19'!DD220</f>
        <v>12303.06</v>
      </c>
      <c r="P227" s="3" t="s">
        <v>228</v>
      </c>
      <c r="Q227" s="3">
        <v>219</v>
      </c>
      <c r="R227" s="3">
        <v>219</v>
      </c>
      <c r="S227" s="3">
        <v>219</v>
      </c>
      <c r="T227" s="3">
        <v>219</v>
      </c>
      <c r="U227" s="3">
        <v>219</v>
      </c>
      <c r="V227" s="3">
        <v>219</v>
      </c>
      <c r="W227" s="3">
        <v>219</v>
      </c>
      <c r="X227" s="3">
        <v>219</v>
      </c>
      <c r="Y227" s="3">
        <v>219</v>
      </c>
      <c r="Z227" s="3">
        <v>219</v>
      </c>
      <c r="AA227" s="3">
        <v>219</v>
      </c>
      <c r="AB227" s="3">
        <v>219</v>
      </c>
      <c r="AC227" s="3">
        <v>219</v>
      </c>
      <c r="AD227" s="3" t="s">
        <v>229</v>
      </c>
      <c r="AE227" s="4">
        <v>43675</v>
      </c>
      <c r="AF227" s="4">
        <v>43675</v>
      </c>
    </row>
    <row r="228" spans="1:33" x14ac:dyDescent="0.25">
      <c r="A228" s="3">
        <v>2019</v>
      </c>
      <c r="B228" s="4">
        <v>43525</v>
      </c>
      <c r="C228" s="4">
        <v>43646</v>
      </c>
      <c r="D228" s="3"/>
      <c r="E228" s="3">
        <f>'[1]30 de junio 19'!CV221</f>
        <v>19</v>
      </c>
      <c r="F228" s="3" t="str">
        <f>'[1]30 de junio 19'!CW221</f>
        <v>SECRETARIO PARTICULAR</v>
      </c>
      <c r="G228" s="3" t="str">
        <f>'[1]30 de junio 19'!CW221</f>
        <v>SECRETARIO PARTICULAR</v>
      </c>
      <c r="H228" s="3" t="str">
        <f>'[1]30 de junio 19'!CU221</f>
        <v>PERSONAL DIPUTADOS</v>
      </c>
      <c r="I228" s="3" t="str">
        <f>'[1]30 de junio 19'!CR221</f>
        <v>EULALIO</v>
      </c>
      <c r="J228" s="3" t="str">
        <f>'[1]30 de junio 19'!CP221</f>
        <v>TEPECHCO</v>
      </c>
      <c r="K228" s="3" t="str">
        <f>'[1]30 de junio 19'!CQ221</f>
        <v>GASPARIANO</v>
      </c>
      <c r="L228" s="3" t="str">
        <f>'[1]30 de junio 19'!CZ221</f>
        <v>Masculino</v>
      </c>
      <c r="M228" s="5">
        <f>'[1]30 de junio 19'!DA221*2</f>
        <v>20000</v>
      </c>
      <c r="N228" s="3" t="s">
        <v>227</v>
      </c>
      <c r="O228" s="5">
        <f>'[1]30 de junio 19'!DD221</f>
        <v>17021.46</v>
      </c>
      <c r="P228" s="3" t="s">
        <v>228</v>
      </c>
      <c r="Q228" s="3">
        <v>220</v>
      </c>
      <c r="R228" s="3">
        <v>220</v>
      </c>
      <c r="S228" s="3">
        <v>220</v>
      </c>
      <c r="T228" s="3">
        <v>220</v>
      </c>
      <c r="U228" s="3">
        <v>220</v>
      </c>
      <c r="V228" s="3">
        <v>220</v>
      </c>
      <c r="W228" s="3">
        <v>220</v>
      </c>
      <c r="X228" s="3">
        <v>220</v>
      </c>
      <c r="Y228" s="3">
        <v>220</v>
      </c>
      <c r="Z228" s="3">
        <v>220</v>
      </c>
      <c r="AA228" s="3">
        <v>220</v>
      </c>
      <c r="AB228" s="3">
        <v>220</v>
      </c>
      <c r="AC228" s="3">
        <v>220</v>
      </c>
      <c r="AD228" s="3" t="s">
        <v>229</v>
      </c>
      <c r="AE228" s="4">
        <v>43675</v>
      </c>
      <c r="AF228" s="4">
        <v>43675</v>
      </c>
    </row>
    <row r="229" spans="1:33" x14ac:dyDescent="0.25">
      <c r="A229" s="3">
        <v>2019</v>
      </c>
      <c r="B229" s="4">
        <v>43525</v>
      </c>
      <c r="C229" s="4">
        <v>43646</v>
      </c>
      <c r="D229" s="3"/>
      <c r="E229" s="3">
        <f>'[1]30 de junio 19'!CV222</f>
        <v>7</v>
      </c>
      <c r="F229" s="3" t="str">
        <f>'[1]30 de junio 19'!CW222</f>
        <v>SECRETARIO TECNICO</v>
      </c>
      <c r="G229" s="3" t="str">
        <f>'[1]30 de junio 19'!CW222</f>
        <v>SECRETARIO TECNICO</v>
      </c>
      <c r="H229" s="3" t="str">
        <f>'[1]30 de junio 19'!CU222</f>
        <v>SALUD</v>
      </c>
      <c r="I229" s="3" t="str">
        <f>'[1]30 de junio 19'!CR222</f>
        <v>RODOLFO</v>
      </c>
      <c r="J229" s="3" t="str">
        <f>'[1]30 de junio 19'!CP222</f>
        <v>BRITO</v>
      </c>
      <c r="K229" s="3" t="str">
        <f>'[1]30 de junio 19'!CQ222</f>
        <v>JIMENEZ</v>
      </c>
      <c r="L229" s="3" t="str">
        <f>'[1]30 de junio 19'!CZ222</f>
        <v>Masculino</v>
      </c>
      <c r="M229" s="5">
        <f>'[1]30 de junio 19'!DA222*2</f>
        <v>19000</v>
      </c>
      <c r="N229" s="3" t="s">
        <v>227</v>
      </c>
      <c r="O229" s="5">
        <f>'[1]30 de junio 19'!DD222</f>
        <v>16235.06</v>
      </c>
      <c r="P229" s="3" t="s">
        <v>228</v>
      </c>
      <c r="Q229" s="3">
        <v>221</v>
      </c>
      <c r="R229" s="3">
        <v>221</v>
      </c>
      <c r="S229" s="3">
        <v>221</v>
      </c>
      <c r="T229" s="3">
        <v>221</v>
      </c>
      <c r="U229" s="3">
        <v>221</v>
      </c>
      <c r="V229" s="3">
        <v>221</v>
      </c>
      <c r="W229" s="3">
        <v>221</v>
      </c>
      <c r="X229" s="3">
        <v>221</v>
      </c>
      <c r="Y229" s="3">
        <v>221</v>
      </c>
      <c r="Z229" s="3">
        <v>221</v>
      </c>
      <c r="AA229" s="3">
        <v>221</v>
      </c>
      <c r="AB229" s="3">
        <v>221</v>
      </c>
      <c r="AC229" s="3">
        <v>221</v>
      </c>
      <c r="AD229" s="3" t="s">
        <v>229</v>
      </c>
      <c r="AE229" s="4">
        <v>43675</v>
      </c>
      <c r="AF229" s="4">
        <v>43675</v>
      </c>
    </row>
    <row r="230" spans="1:33" x14ac:dyDescent="0.25">
      <c r="A230" s="3">
        <v>2019</v>
      </c>
      <c r="B230" s="4">
        <v>43525</v>
      </c>
      <c r="C230" s="4">
        <v>43646</v>
      </c>
      <c r="D230" s="3"/>
      <c r="E230" s="3">
        <f>'[1]30 de junio 19'!CV223</f>
        <v>19</v>
      </c>
      <c r="F230" s="3" t="str">
        <f>'[1]30 de junio 19'!CW223</f>
        <v>SECRETARIO PARTICULAR</v>
      </c>
      <c r="G230" s="3" t="str">
        <f>'[1]30 de junio 19'!CW223</f>
        <v>SECRETARIO PARTICULAR</v>
      </c>
      <c r="H230" s="3" t="str">
        <f>'[1]30 de junio 19'!CU223</f>
        <v>PERSONAL DIPUTADOS</v>
      </c>
      <c r="I230" s="3" t="str">
        <f>'[1]30 de junio 19'!CR223</f>
        <v>DENISSE</v>
      </c>
      <c r="J230" s="3" t="str">
        <f>'[1]30 de junio 19'!CP223</f>
        <v>MARTINEZ</v>
      </c>
      <c r="K230" s="3" t="str">
        <f>'[1]30 de junio 19'!CQ223</f>
        <v>ESPINOSA</v>
      </c>
      <c r="L230" s="3" t="str">
        <f>'[1]30 de junio 19'!CZ223</f>
        <v>Femenino</v>
      </c>
      <c r="M230" s="5">
        <f>'[1]30 de junio 19'!DA223*2</f>
        <v>7000</v>
      </c>
      <c r="N230" s="3" t="s">
        <v>227</v>
      </c>
      <c r="O230" s="5">
        <f>'[1]30 de junio 19'!DD223</f>
        <v>6484.3</v>
      </c>
      <c r="P230" s="3" t="s">
        <v>228</v>
      </c>
      <c r="Q230" s="3">
        <v>222</v>
      </c>
      <c r="R230" s="3">
        <v>222</v>
      </c>
      <c r="S230" s="3">
        <v>222</v>
      </c>
      <c r="T230" s="3">
        <v>222</v>
      </c>
      <c r="U230" s="3">
        <v>222</v>
      </c>
      <c r="V230" s="3">
        <v>222</v>
      </c>
      <c r="W230" s="3">
        <v>222</v>
      </c>
      <c r="X230" s="3">
        <v>222</v>
      </c>
      <c r="Y230" s="3">
        <v>222</v>
      </c>
      <c r="Z230" s="3">
        <v>222</v>
      </c>
      <c r="AA230" s="3">
        <v>222</v>
      </c>
      <c r="AB230" s="3">
        <v>222</v>
      </c>
      <c r="AC230" s="3">
        <v>222</v>
      </c>
      <c r="AD230" s="3" t="s">
        <v>229</v>
      </c>
      <c r="AE230" s="4">
        <v>43675</v>
      </c>
      <c r="AF230" s="4">
        <v>43675</v>
      </c>
    </row>
    <row r="231" spans="1:33" x14ac:dyDescent="0.25">
      <c r="A231" s="3">
        <v>2019</v>
      </c>
      <c r="B231" s="4">
        <v>43525</v>
      </c>
      <c r="C231" s="4">
        <v>43646</v>
      </c>
      <c r="D231" s="3"/>
      <c r="E231" s="3">
        <f>'[1]30 de junio 19'!CV224</f>
        <v>19</v>
      </c>
      <c r="F231" s="3" t="str">
        <f>'[1]30 de junio 19'!CW224</f>
        <v>SECRETARIO PARTICULAR</v>
      </c>
      <c r="G231" s="3" t="str">
        <f>'[1]30 de junio 19'!CW224</f>
        <v>SECRETARIO PARTICULAR</v>
      </c>
      <c r="H231" s="3" t="str">
        <f>'[1]30 de junio 19'!CU224</f>
        <v>PERSONAL DIPUTADOS</v>
      </c>
      <c r="I231" s="3" t="str">
        <f>'[1]30 de junio 19'!CR224</f>
        <v>ARTURO</v>
      </c>
      <c r="J231" s="3" t="str">
        <f>'[1]30 de junio 19'!CP224</f>
        <v>MONTIEL</v>
      </c>
      <c r="K231" s="3" t="str">
        <f>'[1]30 de junio 19'!CQ224</f>
        <v>CARRASCO</v>
      </c>
      <c r="L231" s="3" t="str">
        <f>'[1]30 de junio 19'!CZ224</f>
        <v>Masculino</v>
      </c>
      <c r="M231" s="5">
        <f>'[1]30 de junio 19'!DA224*2</f>
        <v>14000</v>
      </c>
      <c r="N231" s="3" t="s">
        <v>227</v>
      </c>
      <c r="O231" s="5">
        <f>'[1]30 de junio 19'!DD224</f>
        <v>12303.06</v>
      </c>
      <c r="P231" s="3" t="s">
        <v>228</v>
      </c>
      <c r="Q231" s="3">
        <v>223</v>
      </c>
      <c r="R231" s="3">
        <v>223</v>
      </c>
      <c r="S231" s="3">
        <v>223</v>
      </c>
      <c r="T231" s="3">
        <v>223</v>
      </c>
      <c r="U231" s="3">
        <v>223</v>
      </c>
      <c r="V231" s="3">
        <v>223</v>
      </c>
      <c r="W231" s="3">
        <v>223</v>
      </c>
      <c r="X231" s="3">
        <v>223</v>
      </c>
      <c r="Y231" s="3">
        <v>223</v>
      </c>
      <c r="Z231" s="3">
        <v>223</v>
      </c>
      <c r="AA231" s="3">
        <v>223</v>
      </c>
      <c r="AB231" s="3">
        <v>223</v>
      </c>
      <c r="AC231" s="3">
        <v>223</v>
      </c>
      <c r="AD231" s="3" t="s">
        <v>229</v>
      </c>
      <c r="AE231" s="4">
        <v>43675</v>
      </c>
      <c r="AF231" s="4">
        <v>43675</v>
      </c>
    </row>
    <row r="232" spans="1:33" x14ac:dyDescent="0.25">
      <c r="A232" s="3">
        <v>2019</v>
      </c>
      <c r="B232" s="4">
        <v>43525</v>
      </c>
      <c r="C232" s="4">
        <v>43646</v>
      </c>
      <c r="D232" s="3"/>
      <c r="E232" s="3">
        <f>'[1]30 de junio 19'!CV225</f>
        <v>19</v>
      </c>
      <c r="F232" s="3" t="str">
        <f>'[1]30 de junio 19'!CW225</f>
        <v>SECRETARIO PARTICULAR</v>
      </c>
      <c r="G232" s="3" t="str">
        <f>'[1]30 de junio 19'!CW225</f>
        <v>SECRETARIO PARTICULAR</v>
      </c>
      <c r="H232" s="3" t="str">
        <f>'[1]30 de junio 19'!CU225</f>
        <v>PERSONAL DIPUTADOS</v>
      </c>
      <c r="I232" s="3" t="str">
        <f>'[1]30 de junio 19'!CR225</f>
        <v>ESPERANZA</v>
      </c>
      <c r="J232" s="3" t="str">
        <f>'[1]30 de junio 19'!CP225</f>
        <v>SANLUIS</v>
      </c>
      <c r="K232" s="3" t="str">
        <f>'[1]30 de junio 19'!CQ225</f>
        <v>PADILLA</v>
      </c>
      <c r="L232" s="3" t="str">
        <f>'[1]30 de junio 19'!CZ225</f>
        <v>Femenino</v>
      </c>
      <c r="M232" s="5">
        <f>'[1]30 de junio 19'!DA225*2</f>
        <v>6000</v>
      </c>
      <c r="N232" s="3" t="s">
        <v>227</v>
      </c>
      <c r="O232" s="5">
        <f>'[1]30 de junio 19'!DD225</f>
        <v>5593.1</v>
      </c>
      <c r="P232" s="3" t="s">
        <v>228</v>
      </c>
      <c r="Q232" s="3">
        <v>224</v>
      </c>
      <c r="R232" s="3">
        <v>224</v>
      </c>
      <c r="S232" s="3">
        <v>224</v>
      </c>
      <c r="T232" s="3">
        <v>224</v>
      </c>
      <c r="U232" s="3">
        <v>224</v>
      </c>
      <c r="V232" s="3">
        <v>224</v>
      </c>
      <c r="W232" s="3">
        <v>224</v>
      </c>
      <c r="X232" s="3">
        <v>224</v>
      </c>
      <c r="Y232" s="3">
        <v>224</v>
      </c>
      <c r="Z232" s="3">
        <v>224</v>
      </c>
      <c r="AA232" s="3">
        <v>224</v>
      </c>
      <c r="AB232" s="3">
        <v>224</v>
      </c>
      <c r="AC232" s="3">
        <v>224</v>
      </c>
      <c r="AD232" s="3" t="s">
        <v>229</v>
      </c>
      <c r="AE232" s="4">
        <v>43675</v>
      </c>
      <c r="AF232" s="4">
        <v>43675</v>
      </c>
    </row>
    <row r="233" spans="1:33" x14ac:dyDescent="0.25">
      <c r="A233" s="3">
        <v>2019</v>
      </c>
      <c r="B233" s="4">
        <v>43525</v>
      </c>
      <c r="C233" s="4">
        <v>43646</v>
      </c>
      <c r="D233" s="3"/>
      <c r="E233" s="3">
        <f>'[1]30 de junio 19'!CV226</f>
        <v>19</v>
      </c>
      <c r="F233" s="3" t="str">
        <f>'[1]30 de junio 19'!CW226</f>
        <v>SECRETARIO PARTICULAR</v>
      </c>
      <c r="G233" s="3" t="str">
        <f>'[1]30 de junio 19'!CW226</f>
        <v>SECRETARIO PARTICULAR</v>
      </c>
      <c r="H233" s="3" t="str">
        <f>'[1]30 de junio 19'!CU226</f>
        <v>PERSONAL DIPUTADOS</v>
      </c>
      <c r="I233" s="3" t="str">
        <f>'[1]30 de junio 19'!CR226</f>
        <v>MAGDA STEFANY</v>
      </c>
      <c r="J233" s="3" t="str">
        <f>'[1]30 de junio 19'!CP226</f>
        <v>GONZALEZ</v>
      </c>
      <c r="K233" s="3" t="str">
        <f>'[1]30 de junio 19'!CQ226</f>
        <v>VAZQUEZ</v>
      </c>
      <c r="L233" s="3" t="str">
        <f>'[1]30 de junio 19'!CZ226</f>
        <v>Femenino</v>
      </c>
      <c r="M233" s="5">
        <f>'[1]30 de junio 19'!DA226*2</f>
        <v>20000</v>
      </c>
      <c r="N233" s="3" t="s">
        <v>227</v>
      </c>
      <c r="O233" s="5">
        <f>'[1]30 de junio 19'!DD226</f>
        <v>17021.46</v>
      </c>
      <c r="P233" s="3" t="s">
        <v>228</v>
      </c>
      <c r="Q233" s="3">
        <v>225</v>
      </c>
      <c r="R233" s="3">
        <v>225</v>
      </c>
      <c r="S233" s="3">
        <v>225</v>
      </c>
      <c r="T233" s="3">
        <v>225</v>
      </c>
      <c r="U233" s="3">
        <v>225</v>
      </c>
      <c r="V233" s="3">
        <v>225</v>
      </c>
      <c r="W233" s="3">
        <v>225</v>
      </c>
      <c r="X233" s="3">
        <v>225</v>
      </c>
      <c r="Y233" s="3">
        <v>225</v>
      </c>
      <c r="Z233" s="3">
        <v>225</v>
      </c>
      <c r="AA233" s="3">
        <v>225</v>
      </c>
      <c r="AB233" s="3">
        <v>225</v>
      </c>
      <c r="AC233" s="3">
        <v>225</v>
      </c>
      <c r="AD233" s="3" t="s">
        <v>229</v>
      </c>
      <c r="AE233" s="4">
        <v>43675</v>
      </c>
      <c r="AF233" s="4">
        <v>43675</v>
      </c>
    </row>
    <row r="234" spans="1:33" x14ac:dyDescent="0.25">
      <c r="A234" s="3">
        <v>2019</v>
      </c>
      <c r="B234" s="4">
        <v>43525</v>
      </c>
      <c r="C234" s="4">
        <v>43646</v>
      </c>
      <c r="D234" s="3"/>
      <c r="E234" s="3">
        <f>'[1]30 de junio 19'!CV227</f>
        <v>19</v>
      </c>
      <c r="F234" s="3" t="str">
        <f>'[1]30 de junio 19'!CW227</f>
        <v>SECRETARIO PARTICULAR</v>
      </c>
      <c r="G234" s="3" t="str">
        <f>'[1]30 de junio 19'!CW227</f>
        <v>SECRETARIO PARTICULAR</v>
      </c>
      <c r="H234" s="3" t="str">
        <f>'[1]30 de junio 19'!CU227</f>
        <v>PERSONAL DIPUTADOS</v>
      </c>
      <c r="I234" s="3" t="str">
        <f>'[1]30 de junio 19'!CR227</f>
        <v>VERONICA</v>
      </c>
      <c r="J234" s="3" t="str">
        <f>'[1]30 de junio 19'!CP227</f>
        <v>VELAZQUEZ</v>
      </c>
      <c r="K234" s="3" t="str">
        <f>'[1]30 de junio 19'!CQ227</f>
        <v>SANCHEZ</v>
      </c>
      <c r="L234" s="3" t="str">
        <f>'[1]30 de junio 19'!CZ227</f>
        <v>Femenino</v>
      </c>
      <c r="M234" s="5">
        <f>'[1]30 de junio 19'!DA227*2</f>
        <v>8000</v>
      </c>
      <c r="N234" s="3" t="s">
        <v>227</v>
      </c>
      <c r="O234" s="5">
        <f>'[1]30 de junio 19'!DD227</f>
        <v>7375.5</v>
      </c>
      <c r="P234" s="3" t="s">
        <v>228</v>
      </c>
      <c r="Q234" s="3">
        <v>226</v>
      </c>
      <c r="R234" s="3">
        <v>226</v>
      </c>
      <c r="S234" s="3">
        <v>226</v>
      </c>
      <c r="T234" s="3">
        <v>226</v>
      </c>
      <c r="U234" s="3">
        <v>226</v>
      </c>
      <c r="V234" s="3">
        <v>226</v>
      </c>
      <c r="W234" s="3">
        <v>226</v>
      </c>
      <c r="X234" s="3">
        <v>226</v>
      </c>
      <c r="Y234" s="3">
        <v>226</v>
      </c>
      <c r="Z234" s="3">
        <v>226</v>
      </c>
      <c r="AA234" s="3">
        <v>226</v>
      </c>
      <c r="AB234" s="3">
        <v>226</v>
      </c>
      <c r="AC234" s="3">
        <v>226</v>
      </c>
      <c r="AD234" s="3" t="s">
        <v>229</v>
      </c>
      <c r="AE234" s="4">
        <v>43675</v>
      </c>
      <c r="AF234" s="4">
        <v>43675</v>
      </c>
    </row>
    <row r="235" spans="1:33" x14ac:dyDescent="0.25">
      <c r="A235" s="3">
        <v>2019</v>
      </c>
      <c r="B235" s="4">
        <v>43525</v>
      </c>
      <c r="C235" s="4">
        <v>43646</v>
      </c>
      <c r="D235" s="3"/>
      <c r="E235" s="3">
        <f>'[1]30 de junio 19'!CV228</f>
        <v>7</v>
      </c>
      <c r="F235" s="3" t="str">
        <f>'[1]30 de junio 19'!CW228</f>
        <v>SECRETARIO TECNICO</v>
      </c>
      <c r="G235" s="3" t="str">
        <f>'[1]30 de junio 19'!CW228</f>
        <v>SECRETARIO TECNICO</v>
      </c>
      <c r="H235" s="3" t="str">
        <f>'[1]30 de junio 19'!CU228</f>
        <v>COMISION DE PUNTOS CONSTITUCIONALES</v>
      </c>
      <c r="I235" s="3" t="str">
        <f>'[1]30 de junio 19'!CR228</f>
        <v>GERMAN</v>
      </c>
      <c r="J235" s="3" t="str">
        <f>'[1]30 de junio 19'!CP228</f>
        <v>MORALES</v>
      </c>
      <c r="K235" s="3" t="str">
        <f>'[1]30 de junio 19'!CQ228</f>
        <v>PULIDO</v>
      </c>
      <c r="L235" s="3" t="str">
        <f>'[1]30 de junio 19'!CZ228</f>
        <v>Masculino</v>
      </c>
      <c r="M235" s="5">
        <f>'[1]30 de junio 19'!DA228*2</f>
        <v>19621.98</v>
      </c>
      <c r="N235" s="3" t="s">
        <v>227</v>
      </c>
      <c r="O235" s="5">
        <f>'[1]30 de junio 19'!DD228</f>
        <v>16724.18</v>
      </c>
      <c r="P235" s="3" t="s">
        <v>228</v>
      </c>
      <c r="Q235" s="3">
        <v>227</v>
      </c>
      <c r="R235" s="3">
        <v>227</v>
      </c>
      <c r="S235" s="3">
        <v>227</v>
      </c>
      <c r="T235" s="3">
        <v>227</v>
      </c>
      <c r="U235" s="3">
        <v>227</v>
      </c>
      <c r="V235" s="3">
        <v>227</v>
      </c>
      <c r="W235" s="3">
        <v>227</v>
      </c>
      <c r="X235" s="3">
        <v>227</v>
      </c>
      <c r="Y235" s="3">
        <v>227</v>
      </c>
      <c r="Z235" s="3">
        <v>227</v>
      </c>
      <c r="AA235" s="3">
        <v>227</v>
      </c>
      <c r="AB235" s="3">
        <v>227</v>
      </c>
      <c r="AC235" s="3">
        <v>227</v>
      </c>
      <c r="AD235" s="3" t="s">
        <v>229</v>
      </c>
      <c r="AE235" s="4">
        <v>43675</v>
      </c>
      <c r="AF235" s="4">
        <v>43675</v>
      </c>
    </row>
    <row r="236" spans="1:33" x14ac:dyDescent="0.25">
      <c r="A236" s="3">
        <v>2019</v>
      </c>
      <c r="B236" s="4">
        <v>43525</v>
      </c>
      <c r="C236" s="4">
        <v>43646</v>
      </c>
      <c r="D236" s="3"/>
      <c r="E236" s="3">
        <f>'[1]30 de junio 19'!CV229</f>
        <v>19</v>
      </c>
      <c r="F236" s="3" t="str">
        <f>'[1]30 de junio 19'!CW229</f>
        <v>SECRETARIO PARTICULAR</v>
      </c>
      <c r="G236" s="3" t="str">
        <f>'[1]30 de junio 19'!CW229</f>
        <v>SECRETARIO PARTICULAR</v>
      </c>
      <c r="H236" s="3" t="str">
        <f>'[1]30 de junio 19'!CU229</f>
        <v>PERSONAL DIPUTADOS</v>
      </c>
      <c r="I236" s="3" t="str">
        <f>'[1]30 de junio 19'!CR229</f>
        <v>ARACELI</v>
      </c>
      <c r="J236" s="3" t="str">
        <f>'[1]30 de junio 19'!CP229</f>
        <v>ESPINA</v>
      </c>
      <c r="K236" s="3" t="str">
        <f>'[1]30 de junio 19'!CQ229</f>
        <v>LUNA</v>
      </c>
      <c r="L236" s="3" t="str">
        <f>'[1]30 de junio 19'!CZ229</f>
        <v>Femenino</v>
      </c>
      <c r="M236" s="5">
        <f>'[1]30 de junio 19'!DA229*2</f>
        <v>0</v>
      </c>
      <c r="N236" s="3" t="s">
        <v>227</v>
      </c>
      <c r="O236" s="5">
        <f>'[1]30 de junio 19'!DD229</f>
        <v>0</v>
      </c>
      <c r="P236" s="3" t="s">
        <v>228</v>
      </c>
      <c r="Q236" s="3">
        <v>228</v>
      </c>
      <c r="R236" s="3">
        <v>228</v>
      </c>
      <c r="S236" s="3">
        <v>228</v>
      </c>
      <c r="T236" s="3">
        <v>228</v>
      </c>
      <c r="U236" s="3">
        <v>228</v>
      </c>
      <c r="V236" s="3">
        <v>228</v>
      </c>
      <c r="W236" s="3">
        <v>228</v>
      </c>
      <c r="X236" s="3">
        <v>228</v>
      </c>
      <c r="Y236" s="3">
        <v>228</v>
      </c>
      <c r="Z236" s="3">
        <v>228</v>
      </c>
      <c r="AA236" s="3">
        <v>228</v>
      </c>
      <c r="AB236" s="3">
        <v>228</v>
      </c>
      <c r="AC236" s="3">
        <v>228</v>
      </c>
      <c r="AD236" s="3" t="s">
        <v>229</v>
      </c>
      <c r="AE236" s="4">
        <v>43675</v>
      </c>
      <c r="AF236" s="4">
        <v>43675</v>
      </c>
      <c r="AG236" t="s">
        <v>249</v>
      </c>
    </row>
    <row r="237" spans="1:33" x14ac:dyDescent="0.25">
      <c r="A237" s="3">
        <v>2019</v>
      </c>
      <c r="B237" s="4">
        <v>43525</v>
      </c>
      <c r="C237" s="4">
        <v>43646</v>
      </c>
      <c r="D237" s="3"/>
      <c r="E237" s="3">
        <f>'[1]30 de junio 19'!CV230</f>
        <v>19</v>
      </c>
      <c r="F237" s="3" t="str">
        <f>'[1]30 de junio 19'!CW230</f>
        <v>SECRETARIO PARTICULAR</v>
      </c>
      <c r="G237" s="3" t="str">
        <f>'[1]30 de junio 19'!CW230</f>
        <v>SECRETARIO PARTICULAR</v>
      </c>
      <c r="H237" s="3" t="str">
        <f>'[1]30 de junio 19'!CU230</f>
        <v>PERSONAL DIPUTADOS</v>
      </c>
      <c r="I237" s="3" t="str">
        <f>'[1]30 de junio 19'!CR230</f>
        <v>BELEN</v>
      </c>
      <c r="J237" s="3" t="str">
        <f>'[1]30 de junio 19'!CP230</f>
        <v>VEGA</v>
      </c>
      <c r="K237" s="3" t="str">
        <f>'[1]30 de junio 19'!CQ230</f>
        <v>AHUATZIN</v>
      </c>
      <c r="L237" s="3" t="str">
        <f>'[1]30 de junio 19'!CZ230</f>
        <v>Femenino</v>
      </c>
      <c r="M237" s="5">
        <f>'[1]30 de junio 19'!DA230*2</f>
        <v>5000</v>
      </c>
      <c r="N237" s="3" t="s">
        <v>227</v>
      </c>
      <c r="O237" s="5">
        <f>'[1]30 de junio 19'!DD230</f>
        <v>4701.8999999999996</v>
      </c>
      <c r="P237" s="3" t="s">
        <v>228</v>
      </c>
      <c r="Q237" s="3">
        <v>229</v>
      </c>
      <c r="R237" s="3">
        <v>229</v>
      </c>
      <c r="S237" s="3">
        <v>229</v>
      </c>
      <c r="T237" s="3">
        <v>229</v>
      </c>
      <c r="U237" s="3">
        <v>229</v>
      </c>
      <c r="V237" s="3">
        <v>229</v>
      </c>
      <c r="W237" s="3">
        <v>229</v>
      </c>
      <c r="X237" s="3">
        <v>229</v>
      </c>
      <c r="Y237" s="3">
        <v>229</v>
      </c>
      <c r="Z237" s="3">
        <v>229</v>
      </c>
      <c r="AA237" s="3">
        <v>229</v>
      </c>
      <c r="AB237" s="3">
        <v>229</v>
      </c>
      <c r="AC237" s="3">
        <v>229</v>
      </c>
      <c r="AD237" s="3" t="s">
        <v>229</v>
      </c>
      <c r="AE237" s="4">
        <v>43675</v>
      </c>
      <c r="AF237" s="4">
        <v>43675</v>
      </c>
    </row>
    <row r="238" spans="1:33" x14ac:dyDescent="0.25">
      <c r="A238" s="3">
        <v>2019</v>
      </c>
      <c r="B238" s="4">
        <v>43525</v>
      </c>
      <c r="C238" s="4">
        <v>43646</v>
      </c>
      <c r="D238" s="3"/>
      <c r="E238" s="3">
        <f>'[1]30 de junio 19'!CV231</f>
        <v>19</v>
      </c>
      <c r="F238" s="3" t="str">
        <f>'[1]30 de junio 19'!CW231</f>
        <v>SECRETARIO PARTICULAR</v>
      </c>
      <c r="G238" s="3" t="str">
        <f>'[1]30 de junio 19'!CW231</f>
        <v>SECRETARIO PARTICULAR</v>
      </c>
      <c r="H238" s="3" t="str">
        <f>'[1]30 de junio 19'!CU231</f>
        <v>PERSONAL DIPUTADOS</v>
      </c>
      <c r="I238" s="3" t="str">
        <f>'[1]30 de junio 19'!CR231</f>
        <v>VICENTA</v>
      </c>
      <c r="J238" s="3" t="str">
        <f>'[1]30 de junio 19'!CP231</f>
        <v>ARENAS</v>
      </c>
      <c r="K238" s="3" t="str">
        <f>'[1]30 de junio 19'!CQ231</f>
        <v>MENDIETA</v>
      </c>
      <c r="L238" s="3" t="str">
        <f>'[1]30 de junio 19'!CZ231</f>
        <v>Femenino</v>
      </c>
      <c r="M238" s="5">
        <f>'[1]30 de junio 19'!DA231*2</f>
        <v>0</v>
      </c>
      <c r="N238" s="3" t="s">
        <v>227</v>
      </c>
      <c r="O238" s="5">
        <f>'[1]30 de junio 19'!DD231</f>
        <v>0</v>
      </c>
      <c r="P238" s="3" t="s">
        <v>228</v>
      </c>
      <c r="Q238" s="3">
        <v>230</v>
      </c>
      <c r="R238" s="3">
        <v>230</v>
      </c>
      <c r="S238" s="3">
        <v>230</v>
      </c>
      <c r="T238" s="3">
        <v>230</v>
      </c>
      <c r="U238" s="3">
        <v>230</v>
      </c>
      <c r="V238" s="3">
        <v>230</v>
      </c>
      <c r="W238" s="3">
        <v>230</v>
      </c>
      <c r="X238" s="3">
        <v>230</v>
      </c>
      <c r="Y238" s="3">
        <v>230</v>
      </c>
      <c r="Z238" s="3">
        <v>230</v>
      </c>
      <c r="AA238" s="3">
        <v>230</v>
      </c>
      <c r="AB238" s="3">
        <v>230</v>
      </c>
      <c r="AC238" s="3">
        <v>230</v>
      </c>
      <c r="AD238" s="3" t="s">
        <v>229</v>
      </c>
      <c r="AE238" s="4">
        <v>43675</v>
      </c>
      <c r="AF238" s="4">
        <v>43675</v>
      </c>
      <c r="AG238" t="s">
        <v>249</v>
      </c>
    </row>
    <row r="239" spans="1:33" x14ac:dyDescent="0.25">
      <c r="A239" s="3">
        <v>2019</v>
      </c>
      <c r="B239" s="4">
        <v>43525</v>
      </c>
      <c r="C239" s="4">
        <v>43646</v>
      </c>
      <c r="D239" s="3"/>
      <c r="E239" s="3">
        <f>'[1]30 de junio 19'!CV232</f>
        <v>7</v>
      </c>
      <c r="F239" s="3" t="str">
        <f>'[1]30 de junio 19'!CW232</f>
        <v>SECRETARIO TECNICO</v>
      </c>
      <c r="G239" s="3" t="str">
        <f>'[1]30 de junio 19'!CW232</f>
        <v>SECRETARIO TECNICO</v>
      </c>
      <c r="H239" s="3" t="str">
        <f>'[1]30 de junio 19'!CU232</f>
        <v>JUNTA DE COORDINACION Y CONCERTACION POL</v>
      </c>
      <c r="I239" s="3" t="str">
        <f>'[1]30 de junio 19'!CR232</f>
        <v>ARTURO</v>
      </c>
      <c r="J239" s="3" t="str">
        <f>'[1]30 de junio 19'!CP232</f>
        <v>MONTIEL</v>
      </c>
      <c r="K239" s="3" t="str">
        <f>'[1]30 de junio 19'!CQ232</f>
        <v>MARQUEZ</v>
      </c>
      <c r="L239" s="3" t="str">
        <f>'[1]30 de junio 19'!CZ232</f>
        <v>Masculino</v>
      </c>
      <c r="M239" s="5">
        <f>'[1]30 de junio 19'!DA232*2</f>
        <v>0</v>
      </c>
      <c r="N239" s="3" t="s">
        <v>227</v>
      </c>
      <c r="O239" s="5">
        <f>'[1]30 de junio 19'!DD232</f>
        <v>0</v>
      </c>
      <c r="P239" s="3" t="s">
        <v>228</v>
      </c>
      <c r="Q239" s="3">
        <v>231</v>
      </c>
      <c r="R239" s="3">
        <v>231</v>
      </c>
      <c r="S239" s="3">
        <v>231</v>
      </c>
      <c r="T239" s="3">
        <v>231</v>
      </c>
      <c r="U239" s="3">
        <v>231</v>
      </c>
      <c r="V239" s="3">
        <v>231</v>
      </c>
      <c r="W239" s="3">
        <v>231</v>
      </c>
      <c r="X239" s="3">
        <v>231</v>
      </c>
      <c r="Y239" s="3">
        <v>231</v>
      </c>
      <c r="Z239" s="3">
        <v>231</v>
      </c>
      <c r="AA239" s="3">
        <v>231</v>
      </c>
      <c r="AB239" s="3">
        <v>231</v>
      </c>
      <c r="AC239" s="3">
        <v>231</v>
      </c>
      <c r="AD239" s="3" t="s">
        <v>229</v>
      </c>
      <c r="AE239" s="4">
        <v>43675</v>
      </c>
      <c r="AF239" s="4">
        <v>43675</v>
      </c>
      <c r="AG239" t="s">
        <v>249</v>
      </c>
    </row>
    <row r="240" spans="1:33" x14ac:dyDescent="0.25">
      <c r="A240" s="3">
        <v>2019</v>
      </c>
      <c r="B240" s="4">
        <v>43525</v>
      </c>
      <c r="C240" s="4">
        <v>43646</v>
      </c>
      <c r="D240" s="3"/>
      <c r="E240" s="3">
        <f>'[1]30 de junio 19'!CV233</f>
        <v>19</v>
      </c>
      <c r="F240" s="3" t="str">
        <f>'[1]30 de junio 19'!CW233</f>
        <v>SECRETARIO PARTICULAR</v>
      </c>
      <c r="G240" s="3" t="str">
        <f>'[1]30 de junio 19'!CW233</f>
        <v>SECRETARIO PARTICULAR</v>
      </c>
      <c r="H240" s="3" t="str">
        <f>'[1]30 de junio 19'!CU233</f>
        <v>PERSONAL DIPUTADOS</v>
      </c>
      <c r="I240" s="3" t="str">
        <f>'[1]30 de junio 19'!CR233</f>
        <v>ELIUTH</v>
      </c>
      <c r="J240" s="3" t="str">
        <f>'[1]30 de junio 19'!CP233</f>
        <v>SANCHEZ</v>
      </c>
      <c r="K240" s="3" t="str">
        <f>'[1]30 de junio 19'!CQ233</f>
        <v>ZAMORA</v>
      </c>
      <c r="L240" s="3" t="str">
        <f>'[1]30 de junio 19'!CZ233</f>
        <v>Femenino</v>
      </c>
      <c r="M240" s="5">
        <f>'[1]30 de junio 19'!DA233*2</f>
        <v>11000</v>
      </c>
      <c r="N240" s="3" t="s">
        <v>227</v>
      </c>
      <c r="O240" s="5">
        <f>'[1]30 de junio 19'!DD233</f>
        <v>9909.1</v>
      </c>
      <c r="P240" s="3" t="s">
        <v>228</v>
      </c>
      <c r="Q240" s="3">
        <v>232</v>
      </c>
      <c r="R240" s="3">
        <v>232</v>
      </c>
      <c r="S240" s="3">
        <v>232</v>
      </c>
      <c r="T240" s="3">
        <v>232</v>
      </c>
      <c r="U240" s="3">
        <v>232</v>
      </c>
      <c r="V240" s="3">
        <v>232</v>
      </c>
      <c r="W240" s="3">
        <v>232</v>
      </c>
      <c r="X240" s="3">
        <v>232</v>
      </c>
      <c r="Y240" s="3">
        <v>232</v>
      </c>
      <c r="Z240" s="3">
        <v>232</v>
      </c>
      <c r="AA240" s="3">
        <v>232</v>
      </c>
      <c r="AB240" s="3">
        <v>232</v>
      </c>
      <c r="AC240" s="3">
        <v>232</v>
      </c>
      <c r="AD240" s="3" t="s">
        <v>229</v>
      </c>
      <c r="AE240" s="4">
        <v>43675</v>
      </c>
      <c r="AF240" s="4">
        <v>43675</v>
      </c>
    </row>
    <row r="241" spans="1:32" x14ac:dyDescent="0.25">
      <c r="A241" s="3">
        <v>2019</v>
      </c>
      <c r="B241" s="4">
        <v>43525</v>
      </c>
      <c r="C241" s="4">
        <v>43646</v>
      </c>
      <c r="D241" s="3"/>
      <c r="E241" s="3">
        <f>'[1]30 de junio 19'!CV234</f>
        <v>19</v>
      </c>
      <c r="F241" s="3" t="str">
        <f>'[1]30 de junio 19'!CW234</f>
        <v>SECRETARIO PARTICULAR</v>
      </c>
      <c r="G241" s="3" t="str">
        <f>'[1]30 de junio 19'!CW234</f>
        <v>SECRETARIO PARTICULAR</v>
      </c>
      <c r="H241" s="3" t="str">
        <f>'[1]30 de junio 19'!CU234</f>
        <v>PERSONAL DIPUTADOS</v>
      </c>
      <c r="I241" s="3" t="str">
        <f>'[1]30 de junio 19'!CR234</f>
        <v>MONICA</v>
      </c>
      <c r="J241" s="3" t="str">
        <f>'[1]30 de junio 19'!CP234</f>
        <v>SANCHEZ</v>
      </c>
      <c r="K241" s="3" t="str">
        <f>'[1]30 de junio 19'!CQ234</f>
        <v>ANGULO</v>
      </c>
      <c r="L241" s="3" t="str">
        <f>'[1]30 de junio 19'!CZ234</f>
        <v>Femenino</v>
      </c>
      <c r="M241" s="5">
        <f>'[1]30 de junio 19'!DA234*2</f>
        <v>7500</v>
      </c>
      <c r="N241" s="3" t="s">
        <v>227</v>
      </c>
      <c r="O241" s="5">
        <f>'[1]30 de junio 19'!DD234</f>
        <v>6929.9</v>
      </c>
      <c r="P241" s="3" t="s">
        <v>228</v>
      </c>
      <c r="Q241" s="3">
        <v>233</v>
      </c>
      <c r="R241" s="3">
        <v>233</v>
      </c>
      <c r="S241" s="3">
        <v>233</v>
      </c>
      <c r="T241" s="3">
        <v>233</v>
      </c>
      <c r="U241" s="3">
        <v>233</v>
      </c>
      <c r="V241" s="3">
        <v>233</v>
      </c>
      <c r="W241" s="3">
        <v>233</v>
      </c>
      <c r="X241" s="3">
        <v>233</v>
      </c>
      <c r="Y241" s="3">
        <v>233</v>
      </c>
      <c r="Z241" s="3">
        <v>233</v>
      </c>
      <c r="AA241" s="3">
        <v>233</v>
      </c>
      <c r="AB241" s="3">
        <v>233</v>
      </c>
      <c r="AC241" s="3">
        <v>233</v>
      </c>
      <c r="AD241" s="3" t="s">
        <v>229</v>
      </c>
      <c r="AE241" s="4">
        <v>43675</v>
      </c>
      <c r="AF241" s="4">
        <v>43675</v>
      </c>
    </row>
    <row r="242" spans="1:32" x14ac:dyDescent="0.25">
      <c r="A242" s="3">
        <v>2019</v>
      </c>
      <c r="B242" s="4">
        <v>43525</v>
      </c>
      <c r="C242" s="4">
        <v>43646</v>
      </c>
      <c r="D242" s="3"/>
      <c r="E242" s="3">
        <f>'[1]30 de junio 19'!CV235</f>
        <v>19</v>
      </c>
      <c r="F242" s="3" t="str">
        <f>'[1]30 de junio 19'!CW235</f>
        <v>SECRETARIO PARTICULAR</v>
      </c>
      <c r="G242" s="3" t="str">
        <f>'[1]30 de junio 19'!CW235</f>
        <v>SECRETARIO PARTICULAR</v>
      </c>
      <c r="H242" s="3" t="str">
        <f>'[1]30 de junio 19'!CU235</f>
        <v>PERSONAL DIPUTADOS</v>
      </c>
      <c r="I242" s="3" t="str">
        <f>'[1]30 de junio 19'!CR235</f>
        <v>ANA KAREN</v>
      </c>
      <c r="J242" s="3" t="str">
        <f>'[1]30 de junio 19'!CP235</f>
        <v>VILLALBA</v>
      </c>
      <c r="K242" s="3" t="str">
        <f>'[1]30 de junio 19'!CQ235</f>
        <v>LOBATON</v>
      </c>
      <c r="L242" s="3" t="str">
        <f>'[1]30 de junio 19'!CZ235</f>
        <v>Femenino</v>
      </c>
      <c r="M242" s="5">
        <f>'[1]30 de junio 19'!DA235*2</f>
        <v>7500</v>
      </c>
      <c r="N242" s="3" t="s">
        <v>227</v>
      </c>
      <c r="O242" s="5">
        <f>'[1]30 de junio 19'!DD235</f>
        <v>6929.9</v>
      </c>
      <c r="P242" s="3" t="s">
        <v>228</v>
      </c>
      <c r="Q242" s="3">
        <v>234</v>
      </c>
      <c r="R242" s="3">
        <v>234</v>
      </c>
      <c r="S242" s="3">
        <v>234</v>
      </c>
      <c r="T242" s="3">
        <v>234</v>
      </c>
      <c r="U242" s="3">
        <v>234</v>
      </c>
      <c r="V242" s="3">
        <v>234</v>
      </c>
      <c r="W242" s="3">
        <v>234</v>
      </c>
      <c r="X242" s="3">
        <v>234</v>
      </c>
      <c r="Y242" s="3">
        <v>234</v>
      </c>
      <c r="Z242" s="3">
        <v>234</v>
      </c>
      <c r="AA242" s="3">
        <v>234</v>
      </c>
      <c r="AB242" s="3">
        <v>234</v>
      </c>
      <c r="AC242" s="3">
        <v>234</v>
      </c>
      <c r="AD242" s="3" t="s">
        <v>229</v>
      </c>
      <c r="AE242" s="4">
        <v>43675</v>
      </c>
      <c r="AF242" s="4">
        <v>43675</v>
      </c>
    </row>
    <row r="243" spans="1:32" x14ac:dyDescent="0.25">
      <c r="A243" s="3">
        <v>2019</v>
      </c>
      <c r="B243" s="4">
        <v>43525</v>
      </c>
      <c r="C243" s="4">
        <v>43646</v>
      </c>
      <c r="D243" s="3"/>
      <c r="E243" s="3">
        <f>'[1]30 de junio 19'!CV236</f>
        <v>19</v>
      </c>
      <c r="F243" s="3" t="str">
        <f>'[1]30 de junio 19'!CW236</f>
        <v>SECRETARIO PARTICULAR</v>
      </c>
      <c r="G243" s="3" t="str">
        <f>'[1]30 de junio 19'!CW236</f>
        <v>SECRETARIO PARTICULAR</v>
      </c>
      <c r="H243" s="3" t="str">
        <f>'[1]30 de junio 19'!CU236</f>
        <v>PERSONAL DIPUTADOS</v>
      </c>
      <c r="I243" s="3" t="str">
        <f>'[1]30 de junio 19'!CR236</f>
        <v>OCTAVIO ALEJANDRO</v>
      </c>
      <c r="J243" s="3" t="str">
        <f>'[1]30 de junio 19'!CP236</f>
        <v>ESPEJEL</v>
      </c>
      <c r="K243" s="3" t="str">
        <f>'[1]30 de junio 19'!CQ236</f>
        <v>ORTEGA</v>
      </c>
      <c r="L243" s="3" t="str">
        <f>'[1]30 de junio 19'!CZ236</f>
        <v>Masculino</v>
      </c>
      <c r="M243" s="5">
        <f>'[1]30 de junio 19'!DA236*2</f>
        <v>6670</v>
      </c>
      <c r="N243" s="3" t="s">
        <v>227</v>
      </c>
      <c r="O243" s="5">
        <f>'[1]30 de junio 19'!DD236</f>
        <v>6190.2</v>
      </c>
      <c r="P243" s="3" t="s">
        <v>228</v>
      </c>
      <c r="Q243" s="3">
        <v>235</v>
      </c>
      <c r="R243" s="3">
        <v>235</v>
      </c>
      <c r="S243" s="3">
        <v>235</v>
      </c>
      <c r="T243" s="3">
        <v>235</v>
      </c>
      <c r="U243" s="3">
        <v>235</v>
      </c>
      <c r="V243" s="3">
        <v>235</v>
      </c>
      <c r="W243" s="3">
        <v>235</v>
      </c>
      <c r="X243" s="3">
        <v>235</v>
      </c>
      <c r="Y243" s="3">
        <v>235</v>
      </c>
      <c r="Z243" s="3">
        <v>235</v>
      </c>
      <c r="AA243" s="3">
        <v>235</v>
      </c>
      <c r="AB243" s="3">
        <v>235</v>
      </c>
      <c r="AC243" s="3">
        <v>235</v>
      </c>
      <c r="AD243" s="3" t="s">
        <v>229</v>
      </c>
      <c r="AE243" s="4">
        <v>43675</v>
      </c>
      <c r="AF243" s="4">
        <v>43675</v>
      </c>
    </row>
    <row r="244" spans="1:32" x14ac:dyDescent="0.25">
      <c r="A244" s="3">
        <v>2019</v>
      </c>
      <c r="B244" s="4">
        <v>43525</v>
      </c>
      <c r="C244" s="4">
        <v>43646</v>
      </c>
      <c r="D244" s="3"/>
      <c r="E244" s="3">
        <f>'[1]30 de junio 19'!CV237</f>
        <v>19</v>
      </c>
      <c r="F244" s="3" t="str">
        <f>'[1]30 de junio 19'!CW237</f>
        <v>SECRETARIO PARTICULAR</v>
      </c>
      <c r="G244" s="3" t="str">
        <f>'[1]30 de junio 19'!CW237</f>
        <v>SECRETARIO PARTICULAR</v>
      </c>
      <c r="H244" s="3" t="str">
        <f>'[1]30 de junio 19'!CU237</f>
        <v>SECRETRARIA ADMINISTRATIVA</v>
      </c>
      <c r="I244" s="3" t="str">
        <f>'[1]30 de junio 19'!CR237</f>
        <v>JACQUELINE</v>
      </c>
      <c r="J244" s="3" t="str">
        <f>'[1]30 de junio 19'!CP237</f>
        <v>MENESES</v>
      </c>
      <c r="K244" s="3" t="str">
        <f>'[1]30 de junio 19'!CQ237</f>
        <v>RANGEL</v>
      </c>
      <c r="L244" s="3" t="str">
        <f>'[1]30 de junio 19'!CZ237</f>
        <v>Femenino</v>
      </c>
      <c r="M244" s="5">
        <f>'[1]30 de junio 19'!DA237*2</f>
        <v>7431.04</v>
      </c>
      <c r="N244" s="3" t="s">
        <v>227</v>
      </c>
      <c r="O244" s="5">
        <f>'[1]30 de junio 19'!DD237</f>
        <v>5868.4400000000005</v>
      </c>
      <c r="P244" s="3" t="s">
        <v>228</v>
      </c>
      <c r="Q244" s="3">
        <v>236</v>
      </c>
      <c r="R244" s="3">
        <v>236</v>
      </c>
      <c r="S244" s="3">
        <v>236</v>
      </c>
      <c r="T244" s="3">
        <v>236</v>
      </c>
      <c r="U244" s="3">
        <v>236</v>
      </c>
      <c r="V244" s="3">
        <v>236</v>
      </c>
      <c r="W244" s="3">
        <v>236</v>
      </c>
      <c r="X244" s="3">
        <v>236</v>
      </c>
      <c r="Y244" s="3">
        <v>236</v>
      </c>
      <c r="Z244" s="3">
        <v>236</v>
      </c>
      <c r="AA244" s="3">
        <v>236</v>
      </c>
      <c r="AB244" s="3">
        <v>236</v>
      </c>
      <c r="AC244" s="3">
        <v>236</v>
      </c>
      <c r="AD244" s="3" t="s">
        <v>229</v>
      </c>
      <c r="AE244" s="4">
        <v>43675</v>
      </c>
      <c r="AF244" s="4">
        <v>43675</v>
      </c>
    </row>
    <row r="245" spans="1:32" x14ac:dyDescent="0.25">
      <c r="A245" s="3">
        <v>2019</v>
      </c>
      <c r="B245" s="4">
        <v>43525</v>
      </c>
      <c r="C245" s="4">
        <v>43646</v>
      </c>
      <c r="D245" s="3"/>
      <c r="E245" s="3">
        <f>'[1]30 de junio 19'!CV238</f>
        <v>19</v>
      </c>
      <c r="F245" s="3" t="str">
        <f>'[1]30 de junio 19'!CW238</f>
        <v>SECRETARIO PARTICULAR</v>
      </c>
      <c r="G245" s="3" t="str">
        <f>'[1]30 de junio 19'!CW238</f>
        <v>SECRETARIO PARTICULAR</v>
      </c>
      <c r="H245" s="3" t="str">
        <f>'[1]30 de junio 19'!CU238</f>
        <v>PERSONAL DIPUTADOS</v>
      </c>
      <c r="I245" s="3" t="str">
        <f>'[1]30 de junio 19'!CR238</f>
        <v>JAIME ALEXIS</v>
      </c>
      <c r="J245" s="3" t="str">
        <f>'[1]30 de junio 19'!CP238</f>
        <v>LOAIZA</v>
      </c>
      <c r="K245" s="3" t="str">
        <f>'[1]30 de junio 19'!CQ238</f>
        <v>GARCIA</v>
      </c>
      <c r="L245" s="3" t="str">
        <f>'[1]30 de junio 19'!CZ238</f>
        <v>Masculino</v>
      </c>
      <c r="M245" s="5">
        <f>'[1]30 de junio 19'!DA238*2</f>
        <v>5438.62</v>
      </c>
      <c r="N245" s="3" t="s">
        <v>227</v>
      </c>
      <c r="O245" s="5">
        <f>'[1]30 de junio 19'!DD238</f>
        <v>5092.8</v>
      </c>
      <c r="P245" s="3" t="s">
        <v>228</v>
      </c>
      <c r="Q245" s="3">
        <v>237</v>
      </c>
      <c r="R245" s="3">
        <v>237</v>
      </c>
      <c r="S245" s="3">
        <v>237</v>
      </c>
      <c r="T245" s="3">
        <v>237</v>
      </c>
      <c r="U245" s="3">
        <v>237</v>
      </c>
      <c r="V245" s="3">
        <v>237</v>
      </c>
      <c r="W245" s="3">
        <v>237</v>
      </c>
      <c r="X245" s="3">
        <v>237</v>
      </c>
      <c r="Y245" s="3">
        <v>237</v>
      </c>
      <c r="Z245" s="3">
        <v>237</v>
      </c>
      <c r="AA245" s="3">
        <v>237</v>
      </c>
      <c r="AB245" s="3">
        <v>237</v>
      </c>
      <c r="AC245" s="3">
        <v>237</v>
      </c>
      <c r="AD245" s="3" t="s">
        <v>229</v>
      </c>
      <c r="AE245" s="4">
        <v>43675</v>
      </c>
      <c r="AF245" s="4">
        <v>43675</v>
      </c>
    </row>
    <row r="246" spans="1:32" x14ac:dyDescent="0.25">
      <c r="A246" s="3">
        <v>2019</v>
      </c>
      <c r="B246" s="4">
        <v>43525</v>
      </c>
      <c r="C246" s="4">
        <v>43646</v>
      </c>
      <c r="D246" s="3"/>
      <c r="E246" s="3">
        <f>'[1]30 de junio 19'!CV239</f>
        <v>19</v>
      </c>
      <c r="F246" s="3" t="str">
        <f>'[1]30 de junio 19'!CW239</f>
        <v>SECRETARIO PARTICULAR</v>
      </c>
      <c r="G246" s="3" t="str">
        <f>'[1]30 de junio 19'!CW239</f>
        <v>SECRETARIO PARTICULAR</v>
      </c>
      <c r="H246" s="3" t="str">
        <f>'[1]30 de junio 19'!CU239</f>
        <v>JUNTA DE COORDINACION Y CONCERTACION POL</v>
      </c>
      <c r="I246" s="3" t="str">
        <f>'[1]30 de junio 19'!CR239</f>
        <v>REINA</v>
      </c>
      <c r="J246" s="3" t="str">
        <f>'[1]30 de junio 19'!CP239</f>
        <v>MARQUEZ</v>
      </c>
      <c r="K246" s="3" t="str">
        <f>'[1]30 de junio 19'!CQ239</f>
        <v>FRANCISCO</v>
      </c>
      <c r="L246" s="3" t="str">
        <f>'[1]30 de junio 19'!CZ239</f>
        <v>Femenino</v>
      </c>
      <c r="M246" s="5">
        <f>'[1]30 de junio 19'!DA239*2</f>
        <v>15000</v>
      </c>
      <c r="N246" s="3" t="s">
        <v>227</v>
      </c>
      <c r="O246" s="5">
        <f>'[1]30 de junio 19'!DD239</f>
        <v>13089.46</v>
      </c>
      <c r="P246" s="3" t="s">
        <v>228</v>
      </c>
      <c r="Q246" s="3">
        <v>238</v>
      </c>
      <c r="R246" s="3">
        <v>238</v>
      </c>
      <c r="S246" s="3">
        <v>238</v>
      </c>
      <c r="T246" s="3">
        <v>238</v>
      </c>
      <c r="U246" s="3">
        <v>238</v>
      </c>
      <c r="V246" s="3">
        <v>238</v>
      </c>
      <c r="W246" s="3">
        <v>238</v>
      </c>
      <c r="X246" s="3">
        <v>238</v>
      </c>
      <c r="Y246" s="3">
        <v>238</v>
      </c>
      <c r="Z246" s="3">
        <v>238</v>
      </c>
      <c r="AA246" s="3">
        <v>238</v>
      </c>
      <c r="AB246" s="3">
        <v>238</v>
      </c>
      <c r="AC246" s="3">
        <v>238</v>
      </c>
      <c r="AD246" s="3" t="s">
        <v>229</v>
      </c>
      <c r="AE246" s="4">
        <v>43675</v>
      </c>
      <c r="AF246" s="4">
        <v>43675</v>
      </c>
    </row>
    <row r="247" spans="1:32" x14ac:dyDescent="0.25">
      <c r="A247" s="3">
        <v>2019</v>
      </c>
      <c r="B247" s="4">
        <v>43525</v>
      </c>
      <c r="C247" s="4">
        <v>43646</v>
      </c>
      <c r="D247" s="3"/>
      <c r="E247" s="3">
        <f>'[1]30 de junio 19'!CV240</f>
        <v>20</v>
      </c>
      <c r="F247" s="3" t="str">
        <f>'[1]30 de junio 19'!CW240</f>
        <v>ASESOR</v>
      </c>
      <c r="G247" s="3" t="str">
        <f>'[1]30 de junio 19'!CW240</f>
        <v>ASESOR</v>
      </c>
      <c r="H247" s="3" t="str">
        <f>'[1]30 de junio 19'!CU240</f>
        <v>JUNTA DE COORDINACION Y CONCERTACION POL</v>
      </c>
      <c r="I247" s="3" t="str">
        <f>'[1]30 de junio 19'!CR240</f>
        <v>PABLO</v>
      </c>
      <c r="J247" s="3" t="str">
        <f>'[1]30 de junio 19'!CP240</f>
        <v>CADENA</v>
      </c>
      <c r="K247" s="3" t="str">
        <f>'[1]30 de junio 19'!CQ240</f>
        <v>ROMERO</v>
      </c>
      <c r="L247" s="3" t="str">
        <f>'[1]30 de junio 19'!CZ240</f>
        <v>Masculino</v>
      </c>
      <c r="M247" s="5">
        <f>'[1]30 de junio 19'!DA240*2</f>
        <v>20000</v>
      </c>
      <c r="N247" s="3" t="s">
        <v>227</v>
      </c>
      <c r="O247" s="5">
        <f>'[1]30 de junio 19'!DD240</f>
        <v>17021.46</v>
      </c>
      <c r="P247" s="3" t="s">
        <v>228</v>
      </c>
      <c r="Q247" s="3">
        <v>239</v>
      </c>
      <c r="R247" s="3">
        <v>239</v>
      </c>
      <c r="S247" s="3">
        <v>239</v>
      </c>
      <c r="T247" s="3">
        <v>239</v>
      </c>
      <c r="U247" s="3">
        <v>239</v>
      </c>
      <c r="V247" s="3">
        <v>239</v>
      </c>
      <c r="W247" s="3">
        <v>239</v>
      </c>
      <c r="X247" s="3">
        <v>239</v>
      </c>
      <c r="Y247" s="3">
        <v>239</v>
      </c>
      <c r="Z247" s="3">
        <v>239</v>
      </c>
      <c r="AA247" s="3">
        <v>239</v>
      </c>
      <c r="AB247" s="3">
        <v>239</v>
      </c>
      <c r="AC247" s="3">
        <v>239</v>
      </c>
      <c r="AD247" s="3" t="s">
        <v>229</v>
      </c>
      <c r="AE247" s="4">
        <v>43675</v>
      </c>
      <c r="AF247" s="4">
        <v>43675</v>
      </c>
    </row>
    <row r="248" spans="1:32" x14ac:dyDescent="0.25">
      <c r="A248" s="3">
        <v>2019</v>
      </c>
      <c r="B248" s="4">
        <v>43525</v>
      </c>
      <c r="C248" s="4">
        <v>43646</v>
      </c>
      <c r="D248" s="3"/>
      <c r="E248" s="3">
        <f>'[1]30 de junio 19'!CV241</f>
        <v>20</v>
      </c>
      <c r="F248" s="3" t="str">
        <f>'[1]30 de junio 19'!CW241</f>
        <v>ASESOR</v>
      </c>
      <c r="G248" s="3" t="str">
        <f>'[1]30 de junio 19'!CW241</f>
        <v>ASESOR</v>
      </c>
      <c r="H248" s="3" t="str">
        <f>'[1]30 de junio 19'!CU241</f>
        <v>JUNTA DE COORDINACION Y CONCERTACION POL</v>
      </c>
      <c r="I248" s="3" t="str">
        <f>'[1]30 de junio 19'!CR241</f>
        <v>CARLOS EDUARDO</v>
      </c>
      <c r="J248" s="3" t="str">
        <f>'[1]30 de junio 19'!CP241</f>
        <v>JIMENEZ</v>
      </c>
      <c r="K248" s="3" t="str">
        <f>'[1]30 de junio 19'!CQ241</f>
        <v>CASCO</v>
      </c>
      <c r="L248" s="3" t="str">
        <f>'[1]30 de junio 19'!CZ241</f>
        <v>Masculino</v>
      </c>
      <c r="M248" s="5">
        <f>'[1]30 de junio 19'!DA241*2</f>
        <v>22000</v>
      </c>
      <c r="N248" s="3" t="s">
        <v>227</v>
      </c>
      <c r="O248" s="5">
        <f>'[1]30 de junio 19'!DD241</f>
        <v>18594.260000000002</v>
      </c>
      <c r="P248" s="3" t="s">
        <v>228</v>
      </c>
      <c r="Q248" s="3">
        <v>240</v>
      </c>
      <c r="R248" s="3">
        <v>240</v>
      </c>
      <c r="S248" s="3">
        <v>240</v>
      </c>
      <c r="T248" s="3">
        <v>240</v>
      </c>
      <c r="U248" s="3">
        <v>240</v>
      </c>
      <c r="V248" s="3">
        <v>240</v>
      </c>
      <c r="W248" s="3">
        <v>240</v>
      </c>
      <c r="X248" s="3">
        <v>240</v>
      </c>
      <c r="Y248" s="3">
        <v>240</v>
      </c>
      <c r="Z248" s="3">
        <v>240</v>
      </c>
      <c r="AA248" s="3">
        <v>240</v>
      </c>
      <c r="AB248" s="3">
        <v>240</v>
      </c>
      <c r="AC248" s="3">
        <v>240</v>
      </c>
      <c r="AD248" s="3" t="s">
        <v>229</v>
      </c>
      <c r="AE248" s="4">
        <v>43675</v>
      </c>
      <c r="AF248" s="4">
        <v>43675</v>
      </c>
    </row>
    <row r="249" spans="1:32" x14ac:dyDescent="0.25">
      <c r="A249" s="3">
        <v>2019</v>
      </c>
      <c r="B249" s="4">
        <v>43525</v>
      </c>
      <c r="C249" s="4">
        <v>43646</v>
      </c>
      <c r="D249" s="3"/>
      <c r="E249" s="3">
        <f>'[1]30 de junio 19'!CV242</f>
        <v>19</v>
      </c>
      <c r="F249" s="3" t="str">
        <f>'[1]30 de junio 19'!CW242</f>
        <v>SECRETARIO PARTICULAR</v>
      </c>
      <c r="G249" s="3" t="str">
        <f>'[1]30 de junio 19'!CW242</f>
        <v>SECRETARIO PARTICULAR</v>
      </c>
      <c r="H249" s="3" t="str">
        <f>'[1]30 de junio 19'!CU242</f>
        <v>JUNTA DE COORDINACION Y CONCERTACION POL</v>
      </c>
      <c r="I249" s="3" t="str">
        <f>'[1]30 de junio 19'!CR242</f>
        <v>DANIEL</v>
      </c>
      <c r="J249" s="3" t="str">
        <f>'[1]30 de junio 19'!CP242</f>
        <v>JUAREZ</v>
      </c>
      <c r="K249" s="3" t="str">
        <f>'[1]30 de junio 19'!CQ242</f>
        <v>FLORES</v>
      </c>
      <c r="L249" s="3" t="str">
        <f>'[1]30 de junio 19'!CZ242</f>
        <v>Masculino</v>
      </c>
      <c r="M249" s="5">
        <f>'[1]30 de junio 19'!DA242*2</f>
        <v>16000</v>
      </c>
      <c r="N249" s="3" t="s">
        <v>227</v>
      </c>
      <c r="O249" s="5">
        <f>'[1]30 de junio 19'!DD242</f>
        <v>13875.86</v>
      </c>
      <c r="P249" s="3" t="s">
        <v>228</v>
      </c>
      <c r="Q249" s="3">
        <v>241</v>
      </c>
      <c r="R249" s="3">
        <v>241</v>
      </c>
      <c r="S249" s="3">
        <v>241</v>
      </c>
      <c r="T249" s="3">
        <v>241</v>
      </c>
      <c r="U249" s="3">
        <v>241</v>
      </c>
      <c r="V249" s="3">
        <v>241</v>
      </c>
      <c r="W249" s="3">
        <v>241</v>
      </c>
      <c r="X249" s="3">
        <v>241</v>
      </c>
      <c r="Y249" s="3">
        <v>241</v>
      </c>
      <c r="Z249" s="3">
        <v>241</v>
      </c>
      <c r="AA249" s="3">
        <v>241</v>
      </c>
      <c r="AB249" s="3">
        <v>241</v>
      </c>
      <c r="AC249" s="3">
        <v>241</v>
      </c>
      <c r="AD249" s="3" t="s">
        <v>229</v>
      </c>
      <c r="AE249" s="4">
        <v>43675</v>
      </c>
      <c r="AF249" s="4">
        <v>43675</v>
      </c>
    </row>
    <row r="250" spans="1:32" x14ac:dyDescent="0.25">
      <c r="A250" s="3">
        <v>2019</v>
      </c>
      <c r="B250" s="4">
        <v>43525</v>
      </c>
      <c r="C250" s="4">
        <v>43646</v>
      </c>
      <c r="D250" s="3"/>
      <c r="E250" s="3">
        <f>'[1]30 de junio 19'!CV243</f>
        <v>19</v>
      </c>
      <c r="F250" s="3" t="str">
        <f>'[1]30 de junio 19'!CW243</f>
        <v>SECRETARIO PARTICULAR</v>
      </c>
      <c r="G250" s="3" t="str">
        <f>'[1]30 de junio 19'!CW243</f>
        <v>SECRETARIO PARTICULAR</v>
      </c>
      <c r="H250" s="3" t="str">
        <f>'[1]30 de junio 19'!CU243</f>
        <v>JUNTA DE COORDINACION Y CONCERTACION POL</v>
      </c>
      <c r="I250" s="3" t="str">
        <f>'[1]30 de junio 19'!CR243</f>
        <v>ROSA</v>
      </c>
      <c r="J250" s="3" t="str">
        <f>'[1]30 de junio 19'!CP243</f>
        <v>CARDOSO</v>
      </c>
      <c r="K250" s="3" t="str">
        <f>'[1]30 de junio 19'!CQ243</f>
        <v>GALINDO</v>
      </c>
      <c r="L250" s="3" t="str">
        <f>'[1]30 de junio 19'!CZ243</f>
        <v>Femenino</v>
      </c>
      <c r="M250" s="5">
        <f>'[1]30 de junio 19'!DA243*2</f>
        <v>14000</v>
      </c>
      <c r="N250" s="3" t="s">
        <v>227</v>
      </c>
      <c r="O250" s="5">
        <f>'[1]30 de junio 19'!DD243</f>
        <v>12303.06</v>
      </c>
      <c r="P250" s="3" t="s">
        <v>228</v>
      </c>
      <c r="Q250" s="3">
        <v>242</v>
      </c>
      <c r="R250" s="3">
        <v>242</v>
      </c>
      <c r="S250" s="3">
        <v>242</v>
      </c>
      <c r="T250" s="3">
        <v>242</v>
      </c>
      <c r="U250" s="3">
        <v>242</v>
      </c>
      <c r="V250" s="3">
        <v>242</v>
      </c>
      <c r="W250" s="3">
        <v>242</v>
      </c>
      <c r="X250" s="3">
        <v>242</v>
      </c>
      <c r="Y250" s="3">
        <v>242</v>
      </c>
      <c r="Z250" s="3">
        <v>242</v>
      </c>
      <c r="AA250" s="3">
        <v>242</v>
      </c>
      <c r="AB250" s="3">
        <v>242</v>
      </c>
      <c r="AC250" s="3">
        <v>242</v>
      </c>
      <c r="AD250" s="3" t="s">
        <v>229</v>
      </c>
      <c r="AE250" s="4">
        <v>43675</v>
      </c>
      <c r="AF250" s="4">
        <v>43675</v>
      </c>
    </row>
    <row r="251" spans="1:32" x14ac:dyDescent="0.25">
      <c r="A251" s="3">
        <v>2019</v>
      </c>
      <c r="B251" s="4">
        <v>43525</v>
      </c>
      <c r="C251" s="4">
        <v>43646</v>
      </c>
      <c r="D251" s="3"/>
      <c r="E251" s="3">
        <f>'[1]30 de junio 19'!CV244</f>
        <v>19</v>
      </c>
      <c r="F251" s="3" t="str">
        <f>'[1]30 de junio 19'!CW244</f>
        <v>SECRETARIO PARTICULAR</v>
      </c>
      <c r="G251" s="3" t="str">
        <f>'[1]30 de junio 19'!CW244</f>
        <v>SECRETARIO PARTICULAR</v>
      </c>
      <c r="H251" s="3" t="str">
        <f>'[1]30 de junio 19'!CU244</f>
        <v>SECRETRARIA ADMINISTRATIVA</v>
      </c>
      <c r="I251" s="3" t="str">
        <f>'[1]30 de junio 19'!CR244</f>
        <v>SAMUEL ANUAR</v>
      </c>
      <c r="J251" s="3" t="str">
        <f>'[1]30 de junio 19'!CP244</f>
        <v>MENDEZ</v>
      </c>
      <c r="K251" s="3" t="str">
        <f>'[1]30 de junio 19'!CQ244</f>
        <v>GONZALEZ</v>
      </c>
      <c r="L251" s="3" t="str">
        <f>'[1]30 de junio 19'!CZ244</f>
        <v>Masculino</v>
      </c>
      <c r="M251" s="5">
        <f>'[1]30 de junio 19'!DA244*2</f>
        <v>10000</v>
      </c>
      <c r="N251" s="3" t="s">
        <v>227</v>
      </c>
      <c r="O251" s="5">
        <f>'[1]30 de junio 19'!DD244</f>
        <v>9087.7199999999993</v>
      </c>
      <c r="P251" s="3" t="s">
        <v>228</v>
      </c>
      <c r="Q251" s="3">
        <v>243</v>
      </c>
      <c r="R251" s="3">
        <v>243</v>
      </c>
      <c r="S251" s="3">
        <v>243</v>
      </c>
      <c r="T251" s="3">
        <v>243</v>
      </c>
      <c r="U251" s="3">
        <v>243</v>
      </c>
      <c r="V251" s="3">
        <v>243</v>
      </c>
      <c r="W251" s="3">
        <v>243</v>
      </c>
      <c r="X251" s="3">
        <v>243</v>
      </c>
      <c r="Y251" s="3">
        <v>243</v>
      </c>
      <c r="Z251" s="3">
        <v>243</v>
      </c>
      <c r="AA251" s="3">
        <v>243</v>
      </c>
      <c r="AB251" s="3">
        <v>243</v>
      </c>
      <c r="AC251" s="3">
        <v>243</v>
      </c>
      <c r="AD251" s="3" t="s">
        <v>229</v>
      </c>
      <c r="AE251" s="4">
        <v>43675</v>
      </c>
      <c r="AF251" s="4">
        <v>43675</v>
      </c>
    </row>
    <row r="252" spans="1:32" x14ac:dyDescent="0.25">
      <c r="A252" s="3">
        <v>2019</v>
      </c>
      <c r="B252" s="4">
        <v>43525</v>
      </c>
      <c r="C252" s="4">
        <v>43646</v>
      </c>
      <c r="D252" s="3"/>
      <c r="E252" s="3">
        <f>'[1]30 de junio 19'!CV245</f>
        <v>19</v>
      </c>
      <c r="F252" s="3" t="str">
        <f>'[1]30 de junio 19'!CW245</f>
        <v>SECRETARIO PARTICULAR</v>
      </c>
      <c r="G252" s="3" t="str">
        <f>'[1]30 de junio 19'!CW245</f>
        <v>SECRETARIO PARTICULAR</v>
      </c>
      <c r="H252" s="3" t="str">
        <f>'[1]30 de junio 19'!CU245</f>
        <v>SECRETRARIA ADMINISTRATIVA</v>
      </c>
      <c r="I252" s="3" t="str">
        <f>'[1]30 de junio 19'!CR245</f>
        <v>MARIA INES</v>
      </c>
      <c r="J252" s="3" t="str">
        <f>'[1]30 de junio 19'!CP245</f>
        <v>CABRERA</v>
      </c>
      <c r="K252" s="3" t="str">
        <f>'[1]30 de junio 19'!CQ245</f>
        <v>HERNANDEZ</v>
      </c>
      <c r="L252" s="3" t="str">
        <f>'[1]30 de junio 19'!CZ245</f>
        <v>Femenino</v>
      </c>
      <c r="M252" s="5">
        <f>'[1]30 de junio 19'!DA245*2</f>
        <v>8000</v>
      </c>
      <c r="N252" s="3" t="s">
        <v>227</v>
      </c>
      <c r="O252" s="5">
        <f>'[1]30 de junio 19'!DD245</f>
        <v>7375.5</v>
      </c>
      <c r="P252" s="3" t="s">
        <v>228</v>
      </c>
      <c r="Q252" s="3">
        <v>244</v>
      </c>
      <c r="R252" s="3">
        <v>244</v>
      </c>
      <c r="S252" s="3">
        <v>244</v>
      </c>
      <c r="T252" s="3">
        <v>244</v>
      </c>
      <c r="U252" s="3">
        <v>244</v>
      </c>
      <c r="V252" s="3">
        <v>244</v>
      </c>
      <c r="W252" s="3">
        <v>244</v>
      </c>
      <c r="X252" s="3">
        <v>244</v>
      </c>
      <c r="Y252" s="3">
        <v>244</v>
      </c>
      <c r="Z252" s="3">
        <v>244</v>
      </c>
      <c r="AA252" s="3">
        <v>244</v>
      </c>
      <c r="AB252" s="3">
        <v>244</v>
      </c>
      <c r="AC252" s="3">
        <v>244</v>
      </c>
      <c r="AD252" s="3" t="s">
        <v>229</v>
      </c>
      <c r="AE252" s="4">
        <v>43675</v>
      </c>
      <c r="AF252" s="4">
        <v>43675</v>
      </c>
    </row>
    <row r="253" spans="1:32" x14ac:dyDescent="0.25">
      <c r="A253" s="3">
        <v>2019</v>
      </c>
      <c r="B253" s="4">
        <v>43525</v>
      </c>
      <c r="C253" s="4">
        <v>43646</v>
      </c>
      <c r="D253" s="3"/>
      <c r="E253" s="3">
        <f>'[1]30 de junio 19'!CV246</f>
        <v>7</v>
      </c>
      <c r="F253" s="3" t="str">
        <f>'[1]30 de junio 19'!CW246</f>
        <v>SECRETARIO TECNICO</v>
      </c>
      <c r="G253" s="3" t="str">
        <f>'[1]30 de junio 19'!CW246</f>
        <v>SECRETARIO TECNICO</v>
      </c>
      <c r="H253" s="3" t="str">
        <f>'[1]30 de junio 19'!CU246</f>
        <v>DESARROLLO ECONÓMICO</v>
      </c>
      <c r="I253" s="3" t="str">
        <f>'[1]30 de junio 19'!CR246</f>
        <v>RODRIGO</v>
      </c>
      <c r="J253" s="3" t="str">
        <f>'[1]30 de junio 19'!CP246</f>
        <v>CASTILLO</v>
      </c>
      <c r="K253" s="3" t="str">
        <f>'[1]30 de junio 19'!CQ246</f>
        <v>MORALES</v>
      </c>
      <c r="L253" s="3" t="str">
        <f>'[1]30 de junio 19'!CZ246</f>
        <v>Masculino</v>
      </c>
      <c r="M253" s="5">
        <f>'[1]30 de junio 19'!DA246*2</f>
        <v>10000</v>
      </c>
      <c r="N253" s="3" t="s">
        <v>227</v>
      </c>
      <c r="O253" s="5">
        <f>'[1]30 de junio 19'!DD246</f>
        <v>9087.7199999999993</v>
      </c>
      <c r="P253" s="3" t="s">
        <v>228</v>
      </c>
      <c r="Q253" s="3">
        <v>245</v>
      </c>
      <c r="R253" s="3">
        <v>245</v>
      </c>
      <c r="S253" s="3">
        <v>245</v>
      </c>
      <c r="T253" s="3">
        <v>245</v>
      </c>
      <c r="U253" s="3">
        <v>245</v>
      </c>
      <c r="V253" s="3">
        <v>245</v>
      </c>
      <c r="W253" s="3">
        <v>245</v>
      </c>
      <c r="X253" s="3">
        <v>245</v>
      </c>
      <c r="Y253" s="3">
        <v>245</v>
      </c>
      <c r="Z253" s="3">
        <v>245</v>
      </c>
      <c r="AA253" s="3">
        <v>245</v>
      </c>
      <c r="AB253" s="3">
        <v>245</v>
      </c>
      <c r="AC253" s="3">
        <v>245</v>
      </c>
      <c r="AD253" s="3" t="s">
        <v>229</v>
      </c>
      <c r="AE253" s="4">
        <v>43675</v>
      </c>
      <c r="AF253" s="4">
        <v>43675</v>
      </c>
    </row>
    <row r="254" spans="1:32" x14ac:dyDescent="0.25">
      <c r="A254" s="3">
        <v>2019</v>
      </c>
      <c r="B254" s="4">
        <v>43525</v>
      </c>
      <c r="C254" s="4">
        <v>43646</v>
      </c>
      <c r="D254" s="3"/>
      <c r="E254" s="3">
        <f>'[1]30 de junio 19'!CV247</f>
        <v>19</v>
      </c>
      <c r="F254" s="3" t="str">
        <f>'[1]30 de junio 19'!CW247</f>
        <v>SECRETARIO PARTICULAR</v>
      </c>
      <c r="G254" s="3" t="str">
        <f>'[1]30 de junio 19'!CW247</f>
        <v>SECRETARIO PARTICULAR</v>
      </c>
      <c r="H254" s="3" t="str">
        <f>'[1]30 de junio 19'!CU247</f>
        <v>SECRETRARIA ADMINISTRATIVA</v>
      </c>
      <c r="I254" s="3" t="str">
        <f>'[1]30 de junio 19'!CR247</f>
        <v>SERGIO</v>
      </c>
      <c r="J254" s="3" t="str">
        <f>'[1]30 de junio 19'!CP247</f>
        <v>MEJIA</v>
      </c>
      <c r="K254" s="3" t="str">
        <f>'[1]30 de junio 19'!CQ247</f>
        <v>PIÑA</v>
      </c>
      <c r="L254" s="3" t="str">
        <f>'[1]30 de junio 19'!CZ247</f>
        <v>Masculino</v>
      </c>
      <c r="M254" s="5">
        <f>'[1]30 de junio 19'!DA247*2</f>
        <v>9000</v>
      </c>
      <c r="N254" s="3" t="s">
        <v>227</v>
      </c>
      <c r="O254" s="5">
        <f>'[1]30 de junio 19'!DD247</f>
        <v>8247.7199999999993</v>
      </c>
      <c r="P254" s="3" t="s">
        <v>228</v>
      </c>
      <c r="Q254" s="3">
        <v>246</v>
      </c>
      <c r="R254" s="3">
        <v>246</v>
      </c>
      <c r="S254" s="3">
        <v>246</v>
      </c>
      <c r="T254" s="3">
        <v>246</v>
      </c>
      <c r="U254" s="3">
        <v>246</v>
      </c>
      <c r="V254" s="3">
        <v>246</v>
      </c>
      <c r="W254" s="3">
        <v>246</v>
      </c>
      <c r="X254" s="3">
        <v>246</v>
      </c>
      <c r="Y254" s="3">
        <v>246</v>
      </c>
      <c r="Z254" s="3">
        <v>246</v>
      </c>
      <c r="AA254" s="3">
        <v>246</v>
      </c>
      <c r="AB254" s="3">
        <v>246</v>
      </c>
      <c r="AC254" s="3">
        <v>246</v>
      </c>
      <c r="AD254" s="3" t="s">
        <v>229</v>
      </c>
      <c r="AE254" s="4">
        <v>43675</v>
      </c>
      <c r="AF254" s="4">
        <v>43675</v>
      </c>
    </row>
    <row r="255" spans="1:32" x14ac:dyDescent="0.25">
      <c r="A255" s="3">
        <v>2019</v>
      </c>
      <c r="B255" s="4">
        <v>43525</v>
      </c>
      <c r="C255" s="4">
        <v>43646</v>
      </c>
      <c r="D255" s="3"/>
      <c r="E255" s="3">
        <f>'[1]30 de junio 19'!CV248</f>
        <v>19</v>
      </c>
      <c r="F255" s="3" t="str">
        <f>'[1]30 de junio 19'!CW248</f>
        <v>SECRETARIO PARTICULAR</v>
      </c>
      <c r="G255" s="3" t="str">
        <f>'[1]30 de junio 19'!CW248</f>
        <v>SECRETARIO PARTICULAR</v>
      </c>
      <c r="H255" s="3" t="str">
        <f>'[1]30 de junio 19'!CU248</f>
        <v>SECRETRARIA ADMINISTRATIVA</v>
      </c>
      <c r="I255" s="3" t="str">
        <f>'[1]30 de junio 19'!CR248</f>
        <v>GERONIMO</v>
      </c>
      <c r="J255" s="3" t="str">
        <f>'[1]30 de junio 19'!CP248</f>
        <v>RODRIGUEZ</v>
      </c>
      <c r="K255" s="3" t="str">
        <f>'[1]30 de junio 19'!CQ248</f>
        <v>DE LA ROSA</v>
      </c>
      <c r="L255" s="3" t="str">
        <f>'[1]30 de junio 19'!CZ248</f>
        <v>Masculino</v>
      </c>
      <c r="M255" s="5">
        <f>'[1]30 de junio 19'!DA248*2</f>
        <v>12000</v>
      </c>
      <c r="N255" s="3" t="s">
        <v>227</v>
      </c>
      <c r="O255" s="5">
        <f>'[1]30 de junio 19'!DD248</f>
        <v>10729.9</v>
      </c>
      <c r="P255" s="3" t="s">
        <v>228</v>
      </c>
      <c r="Q255" s="3">
        <v>247</v>
      </c>
      <c r="R255" s="3">
        <v>247</v>
      </c>
      <c r="S255" s="3">
        <v>247</v>
      </c>
      <c r="T255" s="3">
        <v>247</v>
      </c>
      <c r="U255" s="3">
        <v>247</v>
      </c>
      <c r="V255" s="3">
        <v>247</v>
      </c>
      <c r="W255" s="3">
        <v>247</v>
      </c>
      <c r="X255" s="3">
        <v>247</v>
      </c>
      <c r="Y255" s="3">
        <v>247</v>
      </c>
      <c r="Z255" s="3">
        <v>247</v>
      </c>
      <c r="AA255" s="3">
        <v>247</v>
      </c>
      <c r="AB255" s="3">
        <v>247</v>
      </c>
      <c r="AC255" s="3">
        <v>247</v>
      </c>
      <c r="AD255" s="3" t="s">
        <v>229</v>
      </c>
      <c r="AE255" s="4">
        <v>43675</v>
      </c>
      <c r="AF255" s="4">
        <v>43675</v>
      </c>
    </row>
    <row r="256" spans="1:32" x14ac:dyDescent="0.25">
      <c r="A256" s="3">
        <v>2019</v>
      </c>
      <c r="B256" s="4">
        <v>43525</v>
      </c>
      <c r="C256" s="4">
        <v>43646</v>
      </c>
      <c r="D256" s="3"/>
      <c r="E256" s="3">
        <f>'[1]30 de junio 19'!CV249</f>
        <v>19</v>
      </c>
      <c r="F256" s="3" t="str">
        <f>'[1]30 de junio 19'!CW249</f>
        <v>SECRETARIO PARTICULAR</v>
      </c>
      <c r="G256" s="3" t="str">
        <f>'[1]30 de junio 19'!CW249</f>
        <v>SECRETARIO PARTICULAR</v>
      </c>
      <c r="H256" s="3" t="str">
        <f>'[1]30 de junio 19'!CU249</f>
        <v>PERSONAL DIPUTADOS</v>
      </c>
      <c r="I256" s="3" t="str">
        <f>'[1]30 de junio 19'!CR249</f>
        <v>FELIPE ALFONSO</v>
      </c>
      <c r="J256" s="3" t="str">
        <f>'[1]30 de junio 19'!CP249</f>
        <v>MORALES</v>
      </c>
      <c r="K256" s="3" t="str">
        <f>'[1]30 de junio 19'!CQ249</f>
        <v>SANCHEZ</v>
      </c>
      <c r="L256" s="3" t="str">
        <f>'[1]30 de junio 19'!CZ249</f>
        <v>Masculino</v>
      </c>
      <c r="M256" s="5">
        <f>'[1]30 de junio 19'!DA249*2</f>
        <v>7000</v>
      </c>
      <c r="N256" s="3" t="s">
        <v>227</v>
      </c>
      <c r="O256" s="5">
        <f>'[1]30 de junio 19'!DD249</f>
        <v>6484.3</v>
      </c>
      <c r="P256" s="3" t="s">
        <v>228</v>
      </c>
      <c r="Q256" s="3">
        <v>248</v>
      </c>
      <c r="R256" s="3">
        <v>248</v>
      </c>
      <c r="S256" s="3">
        <v>248</v>
      </c>
      <c r="T256" s="3">
        <v>248</v>
      </c>
      <c r="U256" s="3">
        <v>248</v>
      </c>
      <c r="V256" s="3">
        <v>248</v>
      </c>
      <c r="W256" s="3">
        <v>248</v>
      </c>
      <c r="X256" s="3">
        <v>248</v>
      </c>
      <c r="Y256" s="3">
        <v>248</v>
      </c>
      <c r="Z256" s="3">
        <v>248</v>
      </c>
      <c r="AA256" s="3">
        <v>248</v>
      </c>
      <c r="AB256" s="3">
        <v>248</v>
      </c>
      <c r="AC256" s="3">
        <v>248</v>
      </c>
      <c r="AD256" s="3" t="s">
        <v>229</v>
      </c>
      <c r="AE256" s="4">
        <v>43675</v>
      </c>
      <c r="AF256" s="4">
        <v>43675</v>
      </c>
    </row>
    <row r="257" spans="1:33" x14ac:dyDescent="0.25">
      <c r="A257" s="3">
        <v>2019</v>
      </c>
      <c r="B257" s="4">
        <v>43525</v>
      </c>
      <c r="C257" s="4">
        <v>43646</v>
      </c>
      <c r="D257" s="3"/>
      <c r="E257" s="3">
        <f>'[1]30 de junio 19'!CV250</f>
        <v>19</v>
      </c>
      <c r="F257" s="3" t="str">
        <f>'[1]30 de junio 19'!CW250</f>
        <v>SECRETARIO PARTICULAR</v>
      </c>
      <c r="G257" s="3" t="str">
        <f>'[1]30 de junio 19'!CW250</f>
        <v>SECRETARIO PARTICULAR</v>
      </c>
      <c r="H257" s="3" t="str">
        <f>'[1]30 de junio 19'!CU250</f>
        <v>PERSONAL DIPUTADOS</v>
      </c>
      <c r="I257" s="3" t="str">
        <f>'[1]30 de junio 19'!CR250</f>
        <v>BEATRIZ</v>
      </c>
      <c r="J257" s="3" t="str">
        <f>'[1]30 de junio 19'!CP250</f>
        <v>BORTOLOTTI</v>
      </c>
      <c r="K257" s="3" t="str">
        <f>'[1]30 de junio 19'!CQ250</f>
        <v>TORRENTERA</v>
      </c>
      <c r="L257" s="3" t="str">
        <f>'[1]30 de junio 19'!CZ250</f>
        <v>Femenino</v>
      </c>
      <c r="M257" s="5">
        <f>'[1]30 de junio 19'!DA250*2</f>
        <v>6670</v>
      </c>
      <c r="N257" s="3" t="s">
        <v>227</v>
      </c>
      <c r="O257" s="5">
        <f>'[1]30 de junio 19'!DD250</f>
        <v>6190.2</v>
      </c>
      <c r="P257" s="3" t="s">
        <v>228</v>
      </c>
      <c r="Q257" s="3">
        <v>249</v>
      </c>
      <c r="R257" s="3">
        <v>249</v>
      </c>
      <c r="S257" s="3">
        <v>249</v>
      </c>
      <c r="T257" s="3">
        <v>249</v>
      </c>
      <c r="U257" s="3">
        <v>249</v>
      </c>
      <c r="V257" s="3">
        <v>249</v>
      </c>
      <c r="W257" s="3">
        <v>249</v>
      </c>
      <c r="X257" s="3">
        <v>249</v>
      </c>
      <c r="Y257" s="3">
        <v>249</v>
      </c>
      <c r="Z257" s="3">
        <v>249</v>
      </c>
      <c r="AA257" s="3">
        <v>249</v>
      </c>
      <c r="AB257" s="3">
        <v>249</v>
      </c>
      <c r="AC257" s="3">
        <v>249</v>
      </c>
      <c r="AD257" s="3" t="s">
        <v>229</v>
      </c>
      <c r="AE257" s="4">
        <v>43675</v>
      </c>
      <c r="AF257" s="4">
        <v>43675</v>
      </c>
    </row>
    <row r="258" spans="1:33" x14ac:dyDescent="0.25">
      <c r="A258" s="3">
        <v>2019</v>
      </c>
      <c r="B258" s="4">
        <v>43525</v>
      </c>
      <c r="C258" s="4">
        <v>43646</v>
      </c>
      <c r="D258" s="3"/>
      <c r="E258" s="3">
        <f>'[1]30 de junio 19'!CV251</f>
        <v>19</v>
      </c>
      <c r="F258" s="3" t="str">
        <f>'[1]30 de junio 19'!CW251</f>
        <v>SECRETARIO PARTICULAR</v>
      </c>
      <c r="G258" s="3" t="str">
        <f>'[1]30 de junio 19'!CW251</f>
        <v>SECRETARIO PARTICULAR</v>
      </c>
      <c r="H258" s="3" t="str">
        <f>'[1]30 de junio 19'!CU251</f>
        <v>PERSONAL DIPUTADOS</v>
      </c>
      <c r="I258" s="3" t="str">
        <f>'[1]30 de junio 19'!CR251</f>
        <v>ISRRAEL</v>
      </c>
      <c r="J258" s="3" t="str">
        <f>'[1]30 de junio 19'!CP251</f>
        <v>LEAL</v>
      </c>
      <c r="K258" s="3" t="str">
        <f>'[1]30 de junio 19'!CQ251</f>
        <v>MACIAS</v>
      </c>
      <c r="L258" s="3" t="str">
        <f>'[1]30 de junio 19'!CZ251</f>
        <v>Masculino</v>
      </c>
      <c r="M258" s="5">
        <f>'[1]30 de junio 19'!DA251*2</f>
        <v>8705.1</v>
      </c>
      <c r="N258" s="3" t="s">
        <v>227</v>
      </c>
      <c r="O258" s="5">
        <f>'[1]30 de junio 19'!DD251</f>
        <v>8000</v>
      </c>
      <c r="P258" s="3" t="s">
        <v>228</v>
      </c>
      <c r="Q258" s="3">
        <v>250</v>
      </c>
      <c r="R258" s="3">
        <v>250</v>
      </c>
      <c r="S258" s="3">
        <v>250</v>
      </c>
      <c r="T258" s="3">
        <v>250</v>
      </c>
      <c r="U258" s="3">
        <v>250</v>
      </c>
      <c r="V258" s="3">
        <v>250</v>
      </c>
      <c r="W258" s="3">
        <v>250</v>
      </c>
      <c r="X258" s="3">
        <v>250</v>
      </c>
      <c r="Y258" s="3">
        <v>250</v>
      </c>
      <c r="Z258" s="3">
        <v>250</v>
      </c>
      <c r="AA258" s="3">
        <v>250</v>
      </c>
      <c r="AB258" s="3">
        <v>250</v>
      </c>
      <c r="AC258" s="3">
        <v>250</v>
      </c>
      <c r="AD258" s="3" t="s">
        <v>229</v>
      </c>
      <c r="AE258" s="4">
        <v>43675</v>
      </c>
      <c r="AF258" s="4">
        <v>43675</v>
      </c>
    </row>
    <row r="259" spans="1:33" x14ac:dyDescent="0.25">
      <c r="A259" s="3">
        <v>2019</v>
      </c>
      <c r="B259" s="4">
        <v>43525</v>
      </c>
      <c r="C259" s="4">
        <v>43646</v>
      </c>
      <c r="D259" s="3"/>
      <c r="E259" s="3">
        <f>'[1]30 de junio 19'!CV252</f>
        <v>7</v>
      </c>
      <c r="F259" s="3" t="str">
        <f>'[1]30 de junio 19'!CW252</f>
        <v>SECRETARIO TECNICO</v>
      </c>
      <c r="G259" s="3" t="str">
        <f>'[1]30 de junio 19'!CW252</f>
        <v>SECRETARIO TECNICO</v>
      </c>
      <c r="H259" s="3" t="str">
        <f>'[1]30 de junio 19'!CU252</f>
        <v>PERSONAL DIPUTADOS</v>
      </c>
      <c r="I259" s="3" t="str">
        <f>'[1]30 de junio 19'!CR252</f>
        <v>ALBERTO</v>
      </c>
      <c r="J259" s="3" t="str">
        <f>'[1]30 de junio 19'!CP252</f>
        <v>IXTLAPALE</v>
      </c>
      <c r="K259" s="3" t="str">
        <f>'[1]30 de junio 19'!CQ252</f>
        <v>PEREZ</v>
      </c>
      <c r="L259" s="3" t="str">
        <f>'[1]30 de junio 19'!CZ252</f>
        <v>Masculino</v>
      </c>
      <c r="M259" s="5">
        <f>'[1]30 de junio 19'!DA252*2</f>
        <v>14000</v>
      </c>
      <c r="N259" s="3" t="s">
        <v>227</v>
      </c>
      <c r="O259" s="5">
        <f>'[1]30 de junio 19'!DD252</f>
        <v>12303.06</v>
      </c>
      <c r="P259" s="3" t="s">
        <v>228</v>
      </c>
      <c r="Q259" s="3">
        <v>251</v>
      </c>
      <c r="R259" s="3">
        <v>251</v>
      </c>
      <c r="S259" s="3">
        <v>251</v>
      </c>
      <c r="T259" s="3">
        <v>251</v>
      </c>
      <c r="U259" s="3">
        <v>251</v>
      </c>
      <c r="V259" s="3">
        <v>251</v>
      </c>
      <c r="W259" s="3">
        <v>251</v>
      </c>
      <c r="X259" s="3">
        <v>251</v>
      </c>
      <c r="Y259" s="3">
        <v>251</v>
      </c>
      <c r="Z259" s="3">
        <v>251</v>
      </c>
      <c r="AA259" s="3">
        <v>251</v>
      </c>
      <c r="AB259" s="3">
        <v>251</v>
      </c>
      <c r="AC259" s="3">
        <v>251</v>
      </c>
      <c r="AD259" s="3" t="s">
        <v>229</v>
      </c>
      <c r="AE259" s="4">
        <v>43675</v>
      </c>
      <c r="AF259" s="4">
        <v>43675</v>
      </c>
    </row>
    <row r="260" spans="1:33" x14ac:dyDescent="0.25">
      <c r="A260" s="3">
        <v>2019</v>
      </c>
      <c r="B260" s="4">
        <v>43525</v>
      </c>
      <c r="C260" s="4">
        <v>43646</v>
      </c>
      <c r="D260" s="3"/>
      <c r="E260" s="3">
        <f>'[1]30 de junio 19'!CV253</f>
        <v>19</v>
      </c>
      <c r="F260" s="3" t="str">
        <f>'[1]30 de junio 19'!CW253</f>
        <v>SECRETARIO PARTICULAR</v>
      </c>
      <c r="G260" s="3" t="str">
        <f>'[1]30 de junio 19'!CW253</f>
        <v>SECRETARIO PARTICULAR</v>
      </c>
      <c r="H260" s="3" t="str">
        <f>'[1]30 de junio 19'!CU253</f>
        <v>COMISION DE PUNTOS CONSTITUCIONALES</v>
      </c>
      <c r="I260" s="3" t="str">
        <f>'[1]30 de junio 19'!CR253</f>
        <v>MIGUEL ANGEL</v>
      </c>
      <c r="J260" s="3" t="str">
        <f>'[1]30 de junio 19'!CP253</f>
        <v>COLIN</v>
      </c>
      <c r="K260" s="3" t="str">
        <f>'[1]30 de junio 19'!CQ253</f>
        <v>PULIDO</v>
      </c>
      <c r="L260" s="3" t="str">
        <f>'[1]30 de junio 19'!CZ253</f>
        <v>Masculino</v>
      </c>
      <c r="M260" s="5">
        <f>'[1]30 de junio 19'!DA253*2</f>
        <v>9000</v>
      </c>
      <c r="N260" s="3" t="s">
        <v>227</v>
      </c>
      <c r="O260" s="5">
        <f>'[1]30 de junio 19'!DD253</f>
        <v>8247.7199999999993</v>
      </c>
      <c r="P260" s="3" t="s">
        <v>228</v>
      </c>
      <c r="Q260" s="3">
        <v>252</v>
      </c>
      <c r="R260" s="3">
        <v>252</v>
      </c>
      <c r="S260" s="3">
        <v>252</v>
      </c>
      <c r="T260" s="3">
        <v>252</v>
      </c>
      <c r="U260" s="3">
        <v>252</v>
      </c>
      <c r="V260" s="3">
        <v>252</v>
      </c>
      <c r="W260" s="3">
        <v>252</v>
      </c>
      <c r="X260" s="3">
        <v>252</v>
      </c>
      <c r="Y260" s="3">
        <v>252</v>
      </c>
      <c r="Z260" s="3">
        <v>252</v>
      </c>
      <c r="AA260" s="3">
        <v>252</v>
      </c>
      <c r="AB260" s="3">
        <v>252</v>
      </c>
      <c r="AC260" s="3">
        <v>252</v>
      </c>
      <c r="AD260" s="3" t="s">
        <v>229</v>
      </c>
      <c r="AE260" s="4">
        <v>43675</v>
      </c>
      <c r="AF260" s="4">
        <v>43675</v>
      </c>
    </row>
    <row r="261" spans="1:33" x14ac:dyDescent="0.25">
      <c r="A261" s="3">
        <v>2019</v>
      </c>
      <c r="B261" s="4">
        <v>43525</v>
      </c>
      <c r="C261" s="4">
        <v>43646</v>
      </c>
      <c r="D261" s="3"/>
      <c r="E261" s="3">
        <f>'[1]30 de junio 19'!CV254</f>
        <v>19</v>
      </c>
      <c r="F261" s="3" t="str">
        <f>'[1]30 de junio 19'!CW254</f>
        <v>SECRETARIO PARTICULAR</v>
      </c>
      <c r="G261" s="3" t="str">
        <f>'[1]30 de junio 19'!CW254</f>
        <v>SECRETARIO PARTICULAR</v>
      </c>
      <c r="H261" s="3" t="str">
        <f>'[1]30 de junio 19'!CU254</f>
        <v>PERSONAL DIPUTADOS</v>
      </c>
      <c r="I261" s="3" t="str">
        <f>'[1]30 de junio 19'!CR254</f>
        <v>PAULINA</v>
      </c>
      <c r="J261" s="3" t="str">
        <f>'[1]30 de junio 19'!CP254</f>
        <v>ZECUA</v>
      </c>
      <c r="K261" s="3" t="str">
        <f>'[1]30 de junio 19'!CQ254</f>
        <v>OROPEZA</v>
      </c>
      <c r="L261" s="3" t="str">
        <f>'[1]30 de junio 19'!CZ254</f>
        <v>Femenino</v>
      </c>
      <c r="M261" s="5">
        <f>'[1]30 de junio 19'!DA254*2</f>
        <v>0</v>
      </c>
      <c r="N261" s="3" t="s">
        <v>227</v>
      </c>
      <c r="O261" s="5">
        <f>'[1]30 de junio 19'!DD254</f>
        <v>0</v>
      </c>
      <c r="P261" s="3" t="s">
        <v>228</v>
      </c>
      <c r="Q261" s="3">
        <v>253</v>
      </c>
      <c r="R261" s="3">
        <v>253</v>
      </c>
      <c r="S261" s="3">
        <v>253</v>
      </c>
      <c r="T261" s="3">
        <v>253</v>
      </c>
      <c r="U261" s="3">
        <v>253</v>
      </c>
      <c r="V261" s="3">
        <v>253</v>
      </c>
      <c r="W261" s="3">
        <v>253</v>
      </c>
      <c r="X261" s="3">
        <v>253</v>
      </c>
      <c r="Y261" s="3">
        <v>253</v>
      </c>
      <c r="Z261" s="3">
        <v>253</v>
      </c>
      <c r="AA261" s="3">
        <v>253</v>
      </c>
      <c r="AB261" s="3">
        <v>253</v>
      </c>
      <c r="AC261" s="3">
        <v>253</v>
      </c>
      <c r="AD261" s="3" t="s">
        <v>229</v>
      </c>
      <c r="AE261" s="4">
        <v>43675</v>
      </c>
      <c r="AF261" s="4">
        <v>43675</v>
      </c>
      <c r="AG261" t="s">
        <v>249</v>
      </c>
    </row>
    <row r="262" spans="1:33" x14ac:dyDescent="0.25">
      <c r="A262" s="3">
        <v>2019</v>
      </c>
      <c r="B262" s="4">
        <v>43525</v>
      </c>
      <c r="C262" s="4">
        <v>43646</v>
      </c>
      <c r="D262" s="3"/>
      <c r="E262" s="3">
        <f>'[1]30 de junio 19'!CV255</f>
        <v>7</v>
      </c>
      <c r="F262" s="3" t="str">
        <f>'[1]30 de junio 19'!CW255</f>
        <v>SECRETARIO TECNICO</v>
      </c>
      <c r="G262" s="3" t="str">
        <f>'[1]30 de junio 19'!CW255</f>
        <v>SECRETARIO TECNICO</v>
      </c>
      <c r="H262" s="3" t="str">
        <f>'[1]30 de junio 19'!CU255</f>
        <v>ASUNTOS MIGRATORIOS</v>
      </c>
      <c r="I262" s="3" t="str">
        <f>'[1]30 de junio 19'!CR255</f>
        <v>MAGDIEL</v>
      </c>
      <c r="J262" s="3" t="str">
        <f>'[1]30 de junio 19'!CP255</f>
        <v>GEORGE</v>
      </c>
      <c r="K262" s="3" t="str">
        <f>'[1]30 de junio 19'!CQ255</f>
        <v>GALICIA</v>
      </c>
      <c r="L262" s="3" t="str">
        <f>'[1]30 de junio 19'!CZ255</f>
        <v>Femenino</v>
      </c>
      <c r="M262" s="5">
        <f>'[1]30 de junio 19'!DA255*2</f>
        <v>14000</v>
      </c>
      <c r="N262" s="3" t="s">
        <v>227</v>
      </c>
      <c r="O262" s="5">
        <f>'[1]30 de junio 19'!DD255</f>
        <v>12303.06</v>
      </c>
      <c r="P262" s="3" t="s">
        <v>228</v>
      </c>
      <c r="Q262" s="3">
        <v>254</v>
      </c>
      <c r="R262" s="3">
        <v>254</v>
      </c>
      <c r="S262" s="3">
        <v>254</v>
      </c>
      <c r="T262" s="3">
        <v>254</v>
      </c>
      <c r="U262" s="3">
        <v>254</v>
      </c>
      <c r="V262" s="3">
        <v>254</v>
      </c>
      <c r="W262" s="3">
        <v>254</v>
      </c>
      <c r="X262" s="3">
        <v>254</v>
      </c>
      <c r="Y262" s="3">
        <v>254</v>
      </c>
      <c r="Z262" s="3">
        <v>254</v>
      </c>
      <c r="AA262" s="3">
        <v>254</v>
      </c>
      <c r="AB262" s="3">
        <v>254</v>
      </c>
      <c r="AC262" s="3">
        <v>254</v>
      </c>
      <c r="AD262" s="3" t="s">
        <v>229</v>
      </c>
      <c r="AE262" s="4">
        <v>43675</v>
      </c>
      <c r="AF262" s="4">
        <v>43675</v>
      </c>
    </row>
    <row r="263" spans="1:33" x14ac:dyDescent="0.25">
      <c r="A263" s="3">
        <v>2019</v>
      </c>
      <c r="B263" s="4">
        <v>43525</v>
      </c>
      <c r="C263" s="4">
        <v>43646</v>
      </c>
      <c r="D263" s="3"/>
      <c r="E263" s="3">
        <f>'[1]30 de junio 19'!CV256</f>
        <v>19</v>
      </c>
      <c r="F263" s="3" t="str">
        <f>'[1]30 de junio 19'!CW256</f>
        <v>SECRETARIO PARTICULAR</v>
      </c>
      <c r="G263" s="3" t="str">
        <f>'[1]30 de junio 19'!CW256</f>
        <v>SECRETARIO PARTICULAR</v>
      </c>
      <c r="H263" s="3" t="str">
        <f>'[1]30 de junio 19'!CU256</f>
        <v>PERSONAL DIPUTADOS</v>
      </c>
      <c r="I263" s="3" t="str">
        <f>'[1]30 de junio 19'!CR256</f>
        <v>ALEJANDRO</v>
      </c>
      <c r="J263" s="3" t="str">
        <f>'[1]30 de junio 19'!CP256</f>
        <v>TENAHUA</v>
      </c>
      <c r="K263" s="3" t="str">
        <f>'[1]30 de junio 19'!CQ256</f>
        <v>APANGO</v>
      </c>
      <c r="L263" s="3" t="str">
        <f>'[1]30 de junio 19'!CZ256</f>
        <v>Masculino</v>
      </c>
      <c r="M263" s="5">
        <f>'[1]30 de junio 19'!DA256*2</f>
        <v>0</v>
      </c>
      <c r="N263" s="3" t="s">
        <v>227</v>
      </c>
      <c r="O263" s="5">
        <f>'[1]30 de junio 19'!DD256</f>
        <v>0</v>
      </c>
      <c r="P263" s="3" t="s">
        <v>228</v>
      </c>
      <c r="Q263" s="3">
        <v>255</v>
      </c>
      <c r="R263" s="3">
        <v>255</v>
      </c>
      <c r="S263" s="3">
        <v>255</v>
      </c>
      <c r="T263" s="3">
        <v>255</v>
      </c>
      <c r="U263" s="3">
        <v>255</v>
      </c>
      <c r="V263" s="3">
        <v>255</v>
      </c>
      <c r="W263" s="3">
        <v>255</v>
      </c>
      <c r="X263" s="3">
        <v>255</v>
      </c>
      <c r="Y263" s="3">
        <v>255</v>
      </c>
      <c r="Z263" s="3">
        <v>255</v>
      </c>
      <c r="AA263" s="3">
        <v>255</v>
      </c>
      <c r="AB263" s="3">
        <v>255</v>
      </c>
      <c r="AC263" s="3">
        <v>255</v>
      </c>
      <c r="AD263" s="3" t="s">
        <v>229</v>
      </c>
      <c r="AE263" s="4">
        <v>43675</v>
      </c>
      <c r="AF263" s="4">
        <v>43675</v>
      </c>
      <c r="AG263" t="s">
        <v>249</v>
      </c>
    </row>
    <row r="264" spans="1:33" x14ac:dyDescent="0.25">
      <c r="A264" s="3">
        <v>2019</v>
      </c>
      <c r="B264" s="4">
        <v>43525</v>
      </c>
      <c r="C264" s="4">
        <v>43646</v>
      </c>
      <c r="D264" s="3"/>
      <c r="E264" s="3">
        <f>'[1]30 de junio 19'!CV257</f>
        <v>19</v>
      </c>
      <c r="F264" s="3" t="str">
        <f>'[1]30 de junio 19'!CW257</f>
        <v>SECRETARIO PARTICULAR</v>
      </c>
      <c r="G264" s="3" t="str">
        <f>'[1]30 de junio 19'!CW257</f>
        <v>SECRETARIO PARTICULAR</v>
      </c>
      <c r="H264" s="3" t="str">
        <f>'[1]30 de junio 19'!CU257</f>
        <v>PERSONAL DIPUTADOS</v>
      </c>
      <c r="I264" s="3" t="str">
        <f>'[1]30 de junio 19'!CR257</f>
        <v>GERONIMA LOURDES</v>
      </c>
      <c r="J264" s="3" t="str">
        <f>'[1]30 de junio 19'!CP257</f>
        <v>ROJAS</v>
      </c>
      <c r="K264" s="3" t="str">
        <f>'[1]30 de junio 19'!CQ257</f>
        <v>FUENTES</v>
      </c>
      <c r="L264" s="3" t="str">
        <f>'[1]30 de junio 19'!CZ257</f>
        <v>Femenino</v>
      </c>
      <c r="M264" s="5">
        <f>'[1]30 de junio 19'!DA257*2</f>
        <v>0</v>
      </c>
      <c r="N264" s="3" t="s">
        <v>227</v>
      </c>
      <c r="O264" s="5">
        <f>'[1]30 de junio 19'!DD257</f>
        <v>0</v>
      </c>
      <c r="P264" s="3" t="s">
        <v>228</v>
      </c>
      <c r="Q264" s="3">
        <v>256</v>
      </c>
      <c r="R264" s="3">
        <v>256</v>
      </c>
      <c r="S264" s="3">
        <v>256</v>
      </c>
      <c r="T264" s="3">
        <v>256</v>
      </c>
      <c r="U264" s="3">
        <v>256</v>
      </c>
      <c r="V264" s="3">
        <v>256</v>
      </c>
      <c r="W264" s="3">
        <v>256</v>
      </c>
      <c r="X264" s="3">
        <v>256</v>
      </c>
      <c r="Y264" s="3">
        <v>256</v>
      </c>
      <c r="Z264" s="3">
        <v>256</v>
      </c>
      <c r="AA264" s="3">
        <v>256</v>
      </c>
      <c r="AB264" s="3">
        <v>256</v>
      </c>
      <c r="AC264" s="3">
        <v>256</v>
      </c>
      <c r="AD264" s="3" t="s">
        <v>229</v>
      </c>
      <c r="AE264" s="4">
        <v>43675</v>
      </c>
      <c r="AF264" s="4">
        <v>43675</v>
      </c>
      <c r="AG264" t="s">
        <v>249</v>
      </c>
    </row>
    <row r="265" spans="1:33" x14ac:dyDescent="0.25">
      <c r="A265" s="3">
        <v>2019</v>
      </c>
      <c r="B265" s="4">
        <v>43525</v>
      </c>
      <c r="C265" s="4">
        <v>43646</v>
      </c>
      <c r="D265" s="3"/>
      <c r="E265" s="3">
        <f>'[1]30 de junio 19'!CV258</f>
        <v>19</v>
      </c>
      <c r="F265" s="3" t="str">
        <f>'[1]30 de junio 19'!CW258</f>
        <v>SECRETARIO PARTICULAR</v>
      </c>
      <c r="G265" s="3" t="str">
        <f>'[1]30 de junio 19'!CW258</f>
        <v>SECRETARIO PARTICULAR</v>
      </c>
      <c r="H265" s="3" t="str">
        <f>'[1]30 de junio 19'!CU258</f>
        <v>PERSONAL DIPUTADOS</v>
      </c>
      <c r="I265" s="3" t="str">
        <f>'[1]30 de junio 19'!CR258</f>
        <v>CARLOS</v>
      </c>
      <c r="J265" s="3" t="str">
        <f>'[1]30 de junio 19'!CP258</f>
        <v>MENDEZ</v>
      </c>
      <c r="K265" s="3" t="str">
        <f>'[1]30 de junio 19'!CQ258</f>
        <v>CAPILLA</v>
      </c>
      <c r="L265" s="3" t="str">
        <f>'[1]30 de junio 19'!CZ258</f>
        <v>Masculino</v>
      </c>
      <c r="M265" s="5">
        <f>'[1]30 de junio 19'!DA258*2</f>
        <v>20639.48</v>
      </c>
      <c r="N265" s="3" t="s">
        <v>227</v>
      </c>
      <c r="O265" s="5">
        <f>'[1]30 de junio 19'!DD258</f>
        <v>17524.34</v>
      </c>
      <c r="P265" s="3" t="s">
        <v>228</v>
      </c>
      <c r="Q265" s="3">
        <v>257</v>
      </c>
      <c r="R265" s="3">
        <v>257</v>
      </c>
      <c r="S265" s="3">
        <v>257</v>
      </c>
      <c r="T265" s="3">
        <v>257</v>
      </c>
      <c r="U265" s="3">
        <v>257</v>
      </c>
      <c r="V265" s="3">
        <v>257</v>
      </c>
      <c r="W265" s="3">
        <v>257</v>
      </c>
      <c r="X265" s="3">
        <v>257</v>
      </c>
      <c r="Y265" s="3">
        <v>257</v>
      </c>
      <c r="Z265" s="3">
        <v>257</v>
      </c>
      <c r="AA265" s="3">
        <v>257</v>
      </c>
      <c r="AB265" s="3">
        <v>257</v>
      </c>
      <c r="AC265" s="3">
        <v>257</v>
      </c>
      <c r="AD265" s="3" t="s">
        <v>229</v>
      </c>
      <c r="AE265" s="4">
        <v>43675</v>
      </c>
      <c r="AF265" s="4">
        <v>43675</v>
      </c>
    </row>
    <row r="266" spans="1:33" x14ac:dyDescent="0.25">
      <c r="A266" s="3">
        <v>2019</v>
      </c>
      <c r="B266" s="4">
        <v>43525</v>
      </c>
      <c r="C266" s="4">
        <v>43646</v>
      </c>
      <c r="D266" s="3"/>
      <c r="E266" s="3">
        <f>'[1]30 de junio 19'!CV259</f>
        <v>19</v>
      </c>
      <c r="F266" s="3" t="str">
        <f>'[1]30 de junio 19'!CW259</f>
        <v>SECRETARIO PARTICULAR</v>
      </c>
      <c r="G266" s="3" t="str">
        <f>'[1]30 de junio 19'!CW259</f>
        <v>SECRETARIO PARTICULAR</v>
      </c>
      <c r="H266" s="3" t="str">
        <f>'[1]30 de junio 19'!CU259</f>
        <v>PERSONAL DIPUTADOS</v>
      </c>
      <c r="I266" s="3" t="str">
        <f>'[1]30 de junio 19'!CR259</f>
        <v>ALFREDO</v>
      </c>
      <c r="J266" s="3" t="str">
        <f>'[1]30 de junio 19'!CP259</f>
        <v>JUAREZ</v>
      </c>
      <c r="K266" s="3" t="str">
        <f>'[1]30 de junio 19'!CQ259</f>
        <v>GASCA</v>
      </c>
      <c r="L266" s="3" t="str">
        <f>'[1]30 de junio 19'!CZ259</f>
        <v>Masculino</v>
      </c>
      <c r="M266" s="5">
        <f>'[1]30 de junio 19'!DA259*2</f>
        <v>3080.4</v>
      </c>
      <c r="N266" s="3" t="s">
        <v>227</v>
      </c>
      <c r="O266" s="5">
        <f>'[1]30 de junio 19'!DD259</f>
        <v>2909.16</v>
      </c>
      <c r="P266" s="3" t="s">
        <v>228</v>
      </c>
      <c r="Q266" s="3">
        <v>258</v>
      </c>
      <c r="R266" s="3">
        <v>258</v>
      </c>
      <c r="S266" s="3">
        <v>258</v>
      </c>
      <c r="T266" s="3">
        <v>258</v>
      </c>
      <c r="U266" s="3">
        <v>258</v>
      </c>
      <c r="V266" s="3">
        <v>258</v>
      </c>
      <c r="W266" s="3">
        <v>258</v>
      </c>
      <c r="X266" s="3">
        <v>258</v>
      </c>
      <c r="Y266" s="3">
        <v>258</v>
      </c>
      <c r="Z266" s="3">
        <v>258</v>
      </c>
      <c r="AA266" s="3">
        <v>258</v>
      </c>
      <c r="AB266" s="3">
        <v>258</v>
      </c>
      <c r="AC266" s="3">
        <v>258</v>
      </c>
      <c r="AD266" s="3" t="s">
        <v>229</v>
      </c>
      <c r="AE266" s="4">
        <v>43675</v>
      </c>
      <c r="AF266" s="4">
        <v>43675</v>
      </c>
    </row>
    <row r="267" spans="1:33" x14ac:dyDescent="0.25">
      <c r="A267" s="3">
        <v>2019</v>
      </c>
      <c r="B267" s="4">
        <v>43525</v>
      </c>
      <c r="C267" s="4">
        <v>43646</v>
      </c>
      <c r="D267" s="3"/>
      <c r="E267" s="3">
        <f>'[1]30 de junio 19'!CV260</f>
        <v>19</v>
      </c>
      <c r="F267" s="3" t="str">
        <f>'[1]30 de junio 19'!CW260</f>
        <v>SECRETARIO PARTICULAR</v>
      </c>
      <c r="G267" s="3" t="str">
        <f>'[1]30 de junio 19'!CW260</f>
        <v>SECRETARIO PARTICULAR</v>
      </c>
      <c r="H267" s="3" t="str">
        <f>'[1]30 de junio 19'!CU260</f>
        <v>SECRETRARIA ADMINISTRATIVA</v>
      </c>
      <c r="I267" s="3" t="str">
        <f>'[1]30 de junio 19'!CR260</f>
        <v>MIGUEL ANGEL</v>
      </c>
      <c r="J267" s="3" t="str">
        <f>'[1]30 de junio 19'!CP260</f>
        <v>REYES</v>
      </c>
      <c r="K267" s="3" t="str">
        <f>'[1]30 de junio 19'!CQ260</f>
        <v>PIEDRAS</v>
      </c>
      <c r="L267" s="3" t="str">
        <f>'[1]30 de junio 19'!CZ260</f>
        <v>Masculino</v>
      </c>
      <c r="M267" s="5">
        <f>'[1]30 de junio 19'!DA260*2</f>
        <v>10000</v>
      </c>
      <c r="N267" s="3" t="s">
        <v>227</v>
      </c>
      <c r="O267" s="5">
        <f>'[1]30 de junio 19'!DD260</f>
        <v>9087.7199999999993</v>
      </c>
      <c r="P267" s="3" t="s">
        <v>228</v>
      </c>
      <c r="Q267" s="3">
        <v>259</v>
      </c>
      <c r="R267" s="3">
        <v>259</v>
      </c>
      <c r="S267" s="3">
        <v>259</v>
      </c>
      <c r="T267" s="3">
        <v>259</v>
      </c>
      <c r="U267" s="3">
        <v>259</v>
      </c>
      <c r="V267" s="3">
        <v>259</v>
      </c>
      <c r="W267" s="3">
        <v>259</v>
      </c>
      <c r="X267" s="3">
        <v>259</v>
      </c>
      <c r="Y267" s="3">
        <v>259</v>
      </c>
      <c r="Z267" s="3">
        <v>259</v>
      </c>
      <c r="AA267" s="3">
        <v>259</v>
      </c>
      <c r="AB267" s="3">
        <v>259</v>
      </c>
      <c r="AC267" s="3">
        <v>259</v>
      </c>
      <c r="AD267" s="3" t="s">
        <v>229</v>
      </c>
      <c r="AE267" s="4">
        <v>43675</v>
      </c>
      <c r="AF267" s="4">
        <v>43675</v>
      </c>
    </row>
    <row r="268" spans="1:33" x14ac:dyDescent="0.25">
      <c r="A268" s="3">
        <v>2019</v>
      </c>
      <c r="B268" s="4">
        <v>43525</v>
      </c>
      <c r="C268" s="4">
        <v>43646</v>
      </c>
      <c r="D268" s="3"/>
      <c r="E268" s="3">
        <f>'[1]30 de junio 19'!CV261</f>
        <v>19</v>
      </c>
      <c r="F268" s="3" t="str">
        <f>'[1]30 de junio 19'!CW261</f>
        <v>SECRETARIO PARTICULAR</v>
      </c>
      <c r="G268" s="3" t="str">
        <f>'[1]30 de junio 19'!CW261</f>
        <v>SECRETARIO PARTICULAR</v>
      </c>
      <c r="H268" s="3" t="str">
        <f>'[1]30 de junio 19'!CU261</f>
        <v>PERSONAL DIPUTADOS</v>
      </c>
      <c r="I268" s="3" t="str">
        <f>'[1]30 de junio 19'!CR261</f>
        <v>LEOPOLDO ANDRES</v>
      </c>
      <c r="J268" s="3" t="str">
        <f>'[1]30 de junio 19'!CP261</f>
        <v>LARA</v>
      </c>
      <c r="K268" s="3" t="str">
        <f>'[1]30 de junio 19'!CQ261</f>
        <v>LARA</v>
      </c>
      <c r="L268" s="3" t="str">
        <f>'[1]30 de junio 19'!CZ261</f>
        <v>Masculino</v>
      </c>
      <c r="M268" s="5">
        <f>'[1]30 de junio 19'!DA261*2</f>
        <v>0</v>
      </c>
      <c r="N268" s="3" t="s">
        <v>227</v>
      </c>
      <c r="O268" s="5">
        <f>'[1]30 de junio 19'!DD261</f>
        <v>0</v>
      </c>
      <c r="P268" s="3" t="s">
        <v>228</v>
      </c>
      <c r="Q268" s="3">
        <v>260</v>
      </c>
      <c r="R268" s="3">
        <v>260</v>
      </c>
      <c r="S268" s="3">
        <v>260</v>
      </c>
      <c r="T268" s="3">
        <v>260</v>
      </c>
      <c r="U268" s="3">
        <v>260</v>
      </c>
      <c r="V268" s="3">
        <v>260</v>
      </c>
      <c r="W268" s="3">
        <v>260</v>
      </c>
      <c r="X268" s="3">
        <v>260</v>
      </c>
      <c r="Y268" s="3">
        <v>260</v>
      </c>
      <c r="Z268" s="3">
        <v>260</v>
      </c>
      <c r="AA268" s="3">
        <v>260</v>
      </c>
      <c r="AB268" s="3">
        <v>260</v>
      </c>
      <c r="AC268" s="3">
        <v>260</v>
      </c>
      <c r="AD268" s="3" t="s">
        <v>229</v>
      </c>
      <c r="AE268" s="4">
        <v>43675</v>
      </c>
      <c r="AF268" s="4">
        <v>43675</v>
      </c>
      <c r="AG268" t="s">
        <v>249</v>
      </c>
    </row>
    <row r="269" spans="1:33" x14ac:dyDescent="0.25">
      <c r="A269" s="3">
        <v>2019</v>
      </c>
      <c r="B269" s="4">
        <v>43525</v>
      </c>
      <c r="C269" s="4">
        <v>43646</v>
      </c>
      <c r="D269" s="3"/>
      <c r="E269" s="3">
        <f>'[1]30 de junio 19'!CV262</f>
        <v>19</v>
      </c>
      <c r="F269" s="3" t="str">
        <f>'[1]30 de junio 19'!CW262</f>
        <v>SECRETARIO PARTICULAR</v>
      </c>
      <c r="G269" s="3" t="str">
        <f>'[1]30 de junio 19'!CW262</f>
        <v>SECRETARIO PARTICULAR</v>
      </c>
      <c r="H269" s="3" t="str">
        <f>'[1]30 de junio 19'!CU262</f>
        <v>PERSONAL DIPUTADOS</v>
      </c>
      <c r="I269" s="3" t="str">
        <f>'[1]30 de junio 19'!CR262</f>
        <v>GRACIELA</v>
      </c>
      <c r="J269" s="3" t="str">
        <f>'[1]30 de junio 19'!CP262</f>
        <v>PEREZ</v>
      </c>
      <c r="K269" s="3" t="str">
        <f>'[1]30 de junio 19'!CQ262</f>
        <v>HERNANDEZ</v>
      </c>
      <c r="L269" s="3" t="str">
        <f>'[1]30 de junio 19'!CZ262</f>
        <v>Femenino</v>
      </c>
      <c r="M269" s="5">
        <f>'[1]30 de junio 19'!DA262*2</f>
        <v>5000</v>
      </c>
      <c r="N269" s="3" t="s">
        <v>227</v>
      </c>
      <c r="O269" s="5">
        <f>'[1]30 de junio 19'!DD262</f>
        <v>4701.8999999999996</v>
      </c>
      <c r="P269" s="3" t="s">
        <v>228</v>
      </c>
      <c r="Q269" s="3">
        <v>261</v>
      </c>
      <c r="R269" s="3">
        <v>261</v>
      </c>
      <c r="S269" s="3">
        <v>261</v>
      </c>
      <c r="T269" s="3">
        <v>261</v>
      </c>
      <c r="U269" s="3">
        <v>261</v>
      </c>
      <c r="V269" s="3">
        <v>261</v>
      </c>
      <c r="W269" s="3">
        <v>261</v>
      </c>
      <c r="X269" s="3">
        <v>261</v>
      </c>
      <c r="Y269" s="3">
        <v>261</v>
      </c>
      <c r="Z269" s="3">
        <v>261</v>
      </c>
      <c r="AA269" s="3">
        <v>261</v>
      </c>
      <c r="AB269" s="3">
        <v>261</v>
      </c>
      <c r="AC269" s="3">
        <v>261</v>
      </c>
      <c r="AD269" s="3" t="s">
        <v>229</v>
      </c>
      <c r="AE269" s="4">
        <v>43675</v>
      </c>
      <c r="AF269" s="4">
        <v>43675</v>
      </c>
    </row>
    <row r="270" spans="1:33" x14ac:dyDescent="0.25">
      <c r="A270" s="3">
        <v>2019</v>
      </c>
      <c r="B270" s="4">
        <v>43525</v>
      </c>
      <c r="C270" s="4">
        <v>43646</v>
      </c>
      <c r="D270" s="3"/>
      <c r="E270" s="3">
        <f>'[1]30 de junio 19'!CV263</f>
        <v>19</v>
      </c>
      <c r="F270" s="3" t="str">
        <f>'[1]30 de junio 19'!CW263</f>
        <v>SECRETARIO PARTICULAR</v>
      </c>
      <c r="G270" s="3" t="str">
        <f>'[1]30 de junio 19'!CW263</f>
        <v>SECRETARIO PARTICULAR</v>
      </c>
      <c r="H270" s="3" t="str">
        <f>'[1]30 de junio 19'!CU263</f>
        <v>PERSONAL DIPUTADOS</v>
      </c>
      <c r="I270" s="3" t="str">
        <f>'[1]30 de junio 19'!CR263</f>
        <v>LUIS ALBERTO</v>
      </c>
      <c r="J270" s="3" t="str">
        <f>'[1]30 de junio 19'!CP263</f>
        <v>SANCHEZ</v>
      </c>
      <c r="K270" s="3" t="str">
        <f>'[1]30 de junio 19'!CQ263</f>
        <v>VAZQUEZ</v>
      </c>
      <c r="L270" s="3" t="str">
        <f>'[1]30 de junio 19'!CZ263</f>
        <v>Masculino</v>
      </c>
      <c r="M270" s="5">
        <f>'[1]30 de junio 19'!DA263*2</f>
        <v>10000</v>
      </c>
      <c r="N270" s="3" t="s">
        <v>227</v>
      </c>
      <c r="O270" s="5">
        <f>'[1]30 de junio 19'!DD263</f>
        <v>9087.7199999999993</v>
      </c>
      <c r="P270" s="3" t="s">
        <v>228</v>
      </c>
      <c r="Q270" s="3">
        <v>262</v>
      </c>
      <c r="R270" s="3">
        <v>262</v>
      </c>
      <c r="S270" s="3">
        <v>262</v>
      </c>
      <c r="T270" s="3">
        <v>262</v>
      </c>
      <c r="U270" s="3">
        <v>262</v>
      </c>
      <c r="V270" s="3">
        <v>262</v>
      </c>
      <c r="W270" s="3">
        <v>262</v>
      </c>
      <c r="X270" s="3">
        <v>262</v>
      </c>
      <c r="Y270" s="3">
        <v>262</v>
      </c>
      <c r="Z270" s="3">
        <v>262</v>
      </c>
      <c r="AA270" s="3">
        <v>262</v>
      </c>
      <c r="AB270" s="3">
        <v>262</v>
      </c>
      <c r="AC270" s="3">
        <v>262</v>
      </c>
      <c r="AD270" s="3" t="s">
        <v>229</v>
      </c>
      <c r="AE270" s="4">
        <v>43675</v>
      </c>
      <c r="AF270" s="4">
        <v>43675</v>
      </c>
    </row>
    <row r="271" spans="1:33" x14ac:dyDescent="0.25">
      <c r="A271" s="3">
        <v>2019</v>
      </c>
      <c r="B271" s="4">
        <v>43525</v>
      </c>
      <c r="C271" s="4">
        <v>43646</v>
      </c>
      <c r="D271" s="3"/>
      <c r="E271" s="3">
        <f>'[1]30 de junio 19'!CV264</f>
        <v>19</v>
      </c>
      <c r="F271" s="3" t="str">
        <f>'[1]30 de junio 19'!CW264</f>
        <v>SECRETARIO PARTICULAR</v>
      </c>
      <c r="G271" s="3" t="str">
        <f>'[1]30 de junio 19'!CW264</f>
        <v>SECRETARIO PARTICULAR</v>
      </c>
      <c r="H271" s="3" t="str">
        <f>'[1]30 de junio 19'!CU264</f>
        <v>PERSONAL DIPUTADOS</v>
      </c>
      <c r="I271" s="3" t="str">
        <f>'[1]30 de junio 19'!CR264</f>
        <v>ATILIO ALBERTO</v>
      </c>
      <c r="J271" s="3" t="str">
        <f>'[1]30 de junio 19'!CP264</f>
        <v>PERALTA</v>
      </c>
      <c r="K271" s="3" t="str">
        <f>'[1]30 de junio 19'!CQ264</f>
        <v>MERINO</v>
      </c>
      <c r="L271" s="3" t="str">
        <f>'[1]30 de junio 19'!CZ264</f>
        <v>Masculino</v>
      </c>
      <c r="M271" s="5">
        <f>'[1]30 de junio 19'!DA264*2</f>
        <v>17429.48</v>
      </c>
      <c r="N271" s="3" t="s">
        <v>227</v>
      </c>
      <c r="O271" s="5">
        <f>'[1]30 de junio 19'!DD264</f>
        <v>15000</v>
      </c>
      <c r="P271" s="3" t="s">
        <v>228</v>
      </c>
      <c r="Q271" s="3">
        <v>263</v>
      </c>
      <c r="R271" s="3">
        <v>263</v>
      </c>
      <c r="S271" s="3">
        <v>263</v>
      </c>
      <c r="T271" s="3">
        <v>263</v>
      </c>
      <c r="U271" s="3">
        <v>263</v>
      </c>
      <c r="V271" s="3">
        <v>263</v>
      </c>
      <c r="W271" s="3">
        <v>263</v>
      </c>
      <c r="X271" s="3">
        <v>263</v>
      </c>
      <c r="Y271" s="3">
        <v>263</v>
      </c>
      <c r="Z271" s="3">
        <v>263</v>
      </c>
      <c r="AA271" s="3">
        <v>263</v>
      </c>
      <c r="AB271" s="3">
        <v>263</v>
      </c>
      <c r="AC271" s="3">
        <v>263</v>
      </c>
      <c r="AD271" s="3" t="s">
        <v>229</v>
      </c>
      <c r="AE271" s="4">
        <v>43675</v>
      </c>
      <c r="AF271" s="4">
        <v>43675</v>
      </c>
    </row>
    <row r="272" spans="1:33" x14ac:dyDescent="0.25">
      <c r="A272" s="3">
        <v>2019</v>
      </c>
      <c r="B272" s="4">
        <v>43525</v>
      </c>
      <c r="C272" s="4">
        <v>43646</v>
      </c>
      <c r="D272" s="3"/>
      <c r="E272" s="3">
        <f>'[1]30 de junio 19'!CV265</f>
        <v>7</v>
      </c>
      <c r="F272" s="3" t="str">
        <f>'[1]30 de junio 19'!CW265</f>
        <v>SECRETARIO TECNICO</v>
      </c>
      <c r="G272" s="3" t="str">
        <f>'[1]30 de junio 19'!CW265</f>
        <v>SECRETARIO TECNICO</v>
      </c>
      <c r="H272" s="3" t="str">
        <f>'[1]30 de junio 19'!CU265</f>
        <v>TRABAJO, COMPETITIVIDAD, SEGURIDAD SOCIA</v>
      </c>
      <c r="I272" s="3" t="str">
        <f>'[1]30 de junio 19'!CR265</f>
        <v>SEVERO</v>
      </c>
      <c r="J272" s="3" t="str">
        <f>'[1]30 de junio 19'!CP265</f>
        <v>NAVA</v>
      </c>
      <c r="K272" s="3" t="str">
        <f>'[1]30 de junio 19'!CQ265</f>
        <v>ACOLTZI</v>
      </c>
      <c r="L272" s="3" t="str">
        <f>'[1]30 de junio 19'!CZ265</f>
        <v>Masculino</v>
      </c>
      <c r="M272" s="5">
        <f>'[1]30 de junio 19'!DA265*2</f>
        <v>14000</v>
      </c>
      <c r="N272" s="3" t="s">
        <v>227</v>
      </c>
      <c r="O272" s="5">
        <f>'[1]30 de junio 19'!DD265</f>
        <v>12303.06</v>
      </c>
      <c r="P272" s="3" t="s">
        <v>228</v>
      </c>
      <c r="Q272" s="3">
        <v>264</v>
      </c>
      <c r="R272" s="3">
        <v>264</v>
      </c>
      <c r="S272" s="3">
        <v>264</v>
      </c>
      <c r="T272" s="3">
        <v>264</v>
      </c>
      <c r="U272" s="3">
        <v>264</v>
      </c>
      <c r="V272" s="3">
        <v>264</v>
      </c>
      <c r="W272" s="3">
        <v>264</v>
      </c>
      <c r="X272" s="3">
        <v>264</v>
      </c>
      <c r="Y272" s="3">
        <v>264</v>
      </c>
      <c r="Z272" s="3">
        <v>264</v>
      </c>
      <c r="AA272" s="3">
        <v>264</v>
      </c>
      <c r="AB272" s="3">
        <v>264</v>
      </c>
      <c r="AC272" s="3">
        <v>264</v>
      </c>
      <c r="AD272" s="3" t="s">
        <v>229</v>
      </c>
      <c r="AE272" s="4">
        <v>43675</v>
      </c>
      <c r="AF272" s="4">
        <v>43675</v>
      </c>
    </row>
    <row r="273" spans="1:33" x14ac:dyDescent="0.25">
      <c r="A273" s="3">
        <v>2019</v>
      </c>
      <c r="B273" s="4">
        <v>43525</v>
      </c>
      <c r="C273" s="4">
        <v>43646</v>
      </c>
      <c r="D273" s="3"/>
      <c r="E273" s="3">
        <f>'[1]30 de junio 19'!CV266</f>
        <v>19</v>
      </c>
      <c r="F273" s="3" t="str">
        <f>'[1]30 de junio 19'!CW266</f>
        <v>SECRETARIO PARTICULAR</v>
      </c>
      <c r="G273" s="3" t="str">
        <f>'[1]30 de junio 19'!CW266</f>
        <v>SECRETARIO PARTICULAR</v>
      </c>
      <c r="H273" s="3" t="str">
        <f>'[1]30 de junio 19'!CU266</f>
        <v>PERSONAL DIPUTADOS</v>
      </c>
      <c r="I273" s="3" t="str">
        <f>'[1]30 de junio 19'!CR266</f>
        <v>JOAQUIN</v>
      </c>
      <c r="J273" s="3" t="str">
        <f>'[1]30 de junio 19'!CP266</f>
        <v>RODRIGUEZ</v>
      </c>
      <c r="K273" s="3" t="str">
        <f>'[1]30 de junio 19'!CQ266</f>
        <v>RODRIGUEZ</v>
      </c>
      <c r="L273" s="3" t="str">
        <f>'[1]30 de junio 19'!CZ266</f>
        <v>Masculino</v>
      </c>
      <c r="M273" s="5">
        <f>'[1]30 de junio 19'!DA266*2</f>
        <v>5000</v>
      </c>
      <c r="N273" s="3" t="s">
        <v>227</v>
      </c>
      <c r="O273" s="5">
        <f>'[1]30 de junio 19'!DD266</f>
        <v>4701.8999999999996</v>
      </c>
      <c r="P273" s="3" t="s">
        <v>228</v>
      </c>
      <c r="Q273" s="3">
        <v>265</v>
      </c>
      <c r="R273" s="3">
        <v>265</v>
      </c>
      <c r="S273" s="3">
        <v>265</v>
      </c>
      <c r="T273" s="3">
        <v>265</v>
      </c>
      <c r="U273" s="3">
        <v>265</v>
      </c>
      <c r="V273" s="3">
        <v>265</v>
      </c>
      <c r="W273" s="3">
        <v>265</v>
      </c>
      <c r="X273" s="3">
        <v>265</v>
      </c>
      <c r="Y273" s="3">
        <v>265</v>
      </c>
      <c r="Z273" s="3">
        <v>265</v>
      </c>
      <c r="AA273" s="3">
        <v>265</v>
      </c>
      <c r="AB273" s="3">
        <v>265</v>
      </c>
      <c r="AC273" s="3">
        <v>265</v>
      </c>
      <c r="AD273" s="3" t="s">
        <v>229</v>
      </c>
      <c r="AE273" s="4">
        <v>43675</v>
      </c>
      <c r="AF273" s="4">
        <v>43675</v>
      </c>
    </row>
    <row r="274" spans="1:33" x14ac:dyDescent="0.25">
      <c r="A274" s="3">
        <v>2019</v>
      </c>
      <c r="B274" s="4">
        <v>43525</v>
      </c>
      <c r="C274" s="4">
        <v>43646</v>
      </c>
      <c r="D274" s="3"/>
      <c r="E274" s="3">
        <f>'[1]30 de junio 19'!CV267</f>
        <v>19</v>
      </c>
      <c r="F274" s="3" t="str">
        <f>'[1]30 de junio 19'!CW267</f>
        <v>SECRETARIO PARTICULAR</v>
      </c>
      <c r="G274" s="3" t="str">
        <f>'[1]30 de junio 19'!CW267</f>
        <v>SECRETARIO PARTICULAR</v>
      </c>
      <c r="H274" s="3" t="str">
        <f>'[1]30 de junio 19'!CU267</f>
        <v>PERSONAL DIPUTADOS</v>
      </c>
      <c r="I274" s="3" t="str">
        <f>'[1]30 de junio 19'!CR267</f>
        <v>MARIA GERTRUDIS</v>
      </c>
      <c r="J274" s="3" t="str">
        <f>'[1]30 de junio 19'!CP267</f>
        <v>TAMAYO</v>
      </c>
      <c r="K274" s="3" t="str">
        <f>'[1]30 de junio 19'!CQ267</f>
        <v>CHAMORRO</v>
      </c>
      <c r="L274" s="3" t="str">
        <f>'[1]30 de junio 19'!CZ267</f>
        <v>Femenino</v>
      </c>
      <c r="M274" s="5">
        <f>'[1]30 de junio 19'!DA267*2</f>
        <v>5000</v>
      </c>
      <c r="N274" s="3" t="s">
        <v>227</v>
      </c>
      <c r="O274" s="5">
        <f>'[1]30 de junio 19'!DD267</f>
        <v>4701.8999999999996</v>
      </c>
      <c r="P274" s="3" t="s">
        <v>228</v>
      </c>
      <c r="Q274" s="3">
        <v>266</v>
      </c>
      <c r="R274" s="3">
        <v>266</v>
      </c>
      <c r="S274" s="3">
        <v>266</v>
      </c>
      <c r="T274" s="3">
        <v>266</v>
      </c>
      <c r="U274" s="3">
        <v>266</v>
      </c>
      <c r="V274" s="3">
        <v>266</v>
      </c>
      <c r="W274" s="3">
        <v>266</v>
      </c>
      <c r="X274" s="3">
        <v>266</v>
      </c>
      <c r="Y274" s="3">
        <v>266</v>
      </c>
      <c r="Z274" s="3">
        <v>266</v>
      </c>
      <c r="AA274" s="3">
        <v>266</v>
      </c>
      <c r="AB274" s="3">
        <v>266</v>
      </c>
      <c r="AC274" s="3">
        <v>266</v>
      </c>
      <c r="AD274" s="3" t="s">
        <v>229</v>
      </c>
      <c r="AE274" s="4">
        <v>43675</v>
      </c>
      <c r="AF274" s="4">
        <v>43675</v>
      </c>
    </row>
    <row r="275" spans="1:33" x14ac:dyDescent="0.25">
      <c r="A275" s="3">
        <v>2019</v>
      </c>
      <c r="B275" s="4">
        <v>43525</v>
      </c>
      <c r="C275" s="4">
        <v>43646</v>
      </c>
      <c r="D275" s="3"/>
      <c r="E275" s="3">
        <f>'[1]30 de junio 19'!CV268</f>
        <v>7</v>
      </c>
      <c r="F275" s="3" t="str">
        <f>'[1]30 de junio 19'!CW268</f>
        <v>SECRETARIO TECNICO</v>
      </c>
      <c r="G275" s="3" t="str">
        <f>'[1]30 de junio 19'!CW268</f>
        <v>SECRETARIO TECNICO</v>
      </c>
      <c r="H275" s="3" t="str">
        <f>'[1]30 de junio 19'!CU268</f>
        <v>SALUD</v>
      </c>
      <c r="I275" s="3" t="str">
        <f>'[1]30 de junio 19'!CR268</f>
        <v>IGNACIO</v>
      </c>
      <c r="J275" s="3" t="str">
        <f>'[1]30 de junio 19'!CP268</f>
        <v>ISLAS</v>
      </c>
      <c r="K275" s="3" t="str">
        <f>'[1]30 de junio 19'!CQ268</f>
        <v>ARMENTA</v>
      </c>
      <c r="L275" s="3" t="str">
        <f>'[1]30 de junio 19'!CZ268</f>
        <v>Masculino</v>
      </c>
      <c r="M275" s="5">
        <f>'[1]30 de junio 19'!DA268*2</f>
        <v>14000</v>
      </c>
      <c r="N275" s="3" t="s">
        <v>227</v>
      </c>
      <c r="O275" s="5">
        <f>'[1]30 de junio 19'!DD268</f>
        <v>12303.06</v>
      </c>
      <c r="P275" s="3" t="s">
        <v>228</v>
      </c>
      <c r="Q275" s="3">
        <v>267</v>
      </c>
      <c r="R275" s="3">
        <v>267</v>
      </c>
      <c r="S275" s="3">
        <v>267</v>
      </c>
      <c r="T275" s="3">
        <v>267</v>
      </c>
      <c r="U275" s="3">
        <v>267</v>
      </c>
      <c r="V275" s="3">
        <v>267</v>
      </c>
      <c r="W275" s="3">
        <v>267</v>
      </c>
      <c r="X275" s="3">
        <v>267</v>
      </c>
      <c r="Y275" s="3">
        <v>267</v>
      </c>
      <c r="Z275" s="3">
        <v>267</v>
      </c>
      <c r="AA275" s="3">
        <v>267</v>
      </c>
      <c r="AB275" s="3">
        <v>267</v>
      </c>
      <c r="AC275" s="3">
        <v>267</v>
      </c>
      <c r="AD275" s="3" t="s">
        <v>229</v>
      </c>
      <c r="AE275" s="4">
        <v>43675</v>
      </c>
      <c r="AF275" s="4">
        <v>43675</v>
      </c>
    </row>
    <row r="276" spans="1:33" x14ac:dyDescent="0.25">
      <c r="A276" s="3">
        <v>2019</v>
      </c>
      <c r="B276" s="4">
        <v>43525</v>
      </c>
      <c r="C276" s="4">
        <v>43646</v>
      </c>
      <c r="D276" s="3"/>
      <c r="E276" s="3">
        <f>'[1]30 de junio 19'!CV269</f>
        <v>11</v>
      </c>
      <c r="F276" s="3" t="str">
        <f>'[1]30 de junio 19'!CW269</f>
        <v>BASE NIVEL 5</v>
      </c>
      <c r="G276" s="3" t="str">
        <f>'[1]30 de junio 19'!CW269</f>
        <v>BASE NIVEL 5</v>
      </c>
      <c r="H276" s="3" t="str">
        <f>'[1]30 de junio 19'!CU269</f>
        <v>BASE DIPUTADOS</v>
      </c>
      <c r="I276" s="3" t="str">
        <f>'[1]30 de junio 19'!CR269</f>
        <v>PAMELA</v>
      </c>
      <c r="J276" s="3" t="str">
        <f>'[1]30 de junio 19'!CP269</f>
        <v>HUERTA</v>
      </c>
      <c r="K276" s="3" t="str">
        <f>'[1]30 de junio 19'!CQ269</f>
        <v>MARTINEZ</v>
      </c>
      <c r="L276" s="3" t="str">
        <f>'[1]30 de junio 19'!CZ269</f>
        <v>Femenino</v>
      </c>
      <c r="M276" s="5">
        <f>'[1]30 de junio 19'!DA269*2</f>
        <v>12468.52</v>
      </c>
      <c r="N276" s="3" t="s">
        <v>227</v>
      </c>
      <c r="O276" s="5">
        <f>'[1]30 de junio 19'!DD269</f>
        <v>9805.94</v>
      </c>
      <c r="P276" s="3" t="s">
        <v>228</v>
      </c>
      <c r="Q276" s="3">
        <v>268</v>
      </c>
      <c r="R276" s="3">
        <v>268</v>
      </c>
      <c r="S276" s="3">
        <v>268</v>
      </c>
      <c r="T276" s="3">
        <v>268</v>
      </c>
      <c r="U276" s="3">
        <v>268</v>
      </c>
      <c r="V276" s="3">
        <v>268</v>
      </c>
      <c r="W276" s="3">
        <v>268</v>
      </c>
      <c r="X276" s="3">
        <v>268</v>
      </c>
      <c r="Y276" s="3">
        <v>268</v>
      </c>
      <c r="Z276" s="3">
        <v>268</v>
      </c>
      <c r="AA276" s="3">
        <v>268</v>
      </c>
      <c r="AB276" s="3">
        <v>268</v>
      </c>
      <c r="AC276" s="3">
        <v>268</v>
      </c>
      <c r="AD276" s="3" t="s">
        <v>229</v>
      </c>
      <c r="AE276" s="4">
        <v>43675</v>
      </c>
      <c r="AF276" s="4">
        <v>43675</v>
      </c>
    </row>
    <row r="277" spans="1:33" x14ac:dyDescent="0.25">
      <c r="A277" s="3">
        <v>2019</v>
      </c>
      <c r="B277" s="4">
        <v>43525</v>
      </c>
      <c r="C277" s="4">
        <v>43646</v>
      </c>
      <c r="D277" s="3"/>
      <c r="E277" s="3">
        <f>'[1]30 de junio 19'!CV270</f>
        <v>11</v>
      </c>
      <c r="F277" s="3" t="str">
        <f>'[1]30 de junio 19'!CW270</f>
        <v>BASE NIVEL 5</v>
      </c>
      <c r="G277" s="3" t="str">
        <f>'[1]30 de junio 19'!CW270</f>
        <v>BASE NIVEL 5</v>
      </c>
      <c r="H277" s="3" t="str">
        <f>'[1]30 de junio 19'!CU270</f>
        <v>INSTITUTO DE ESTUDIOS LEGISLATIVOS</v>
      </c>
      <c r="I277" s="3" t="str">
        <f>'[1]30 de junio 19'!CR270</f>
        <v>ARELI</v>
      </c>
      <c r="J277" s="3" t="str">
        <f>'[1]30 de junio 19'!CP270</f>
        <v>SALAS</v>
      </c>
      <c r="K277" s="3" t="str">
        <f>'[1]30 de junio 19'!CQ270</f>
        <v>VASQUEZ</v>
      </c>
      <c r="L277" s="3" t="str">
        <f>'[1]30 de junio 19'!CZ270</f>
        <v>Femenino</v>
      </c>
      <c r="M277" s="5">
        <f>'[1]30 de junio 19'!DA270*2</f>
        <v>12468.52</v>
      </c>
      <c r="N277" s="3" t="s">
        <v>227</v>
      </c>
      <c r="O277" s="5">
        <f>'[1]30 de junio 19'!DD270</f>
        <v>9805.94</v>
      </c>
      <c r="P277" s="3" t="s">
        <v>228</v>
      </c>
      <c r="Q277" s="3">
        <v>269</v>
      </c>
      <c r="R277" s="3">
        <v>269</v>
      </c>
      <c r="S277" s="3">
        <v>269</v>
      </c>
      <c r="T277" s="3">
        <v>269</v>
      </c>
      <c r="U277" s="3">
        <v>269</v>
      </c>
      <c r="V277" s="3">
        <v>269</v>
      </c>
      <c r="W277" s="3">
        <v>269</v>
      </c>
      <c r="X277" s="3">
        <v>269</v>
      </c>
      <c r="Y277" s="3">
        <v>269</v>
      </c>
      <c r="Z277" s="3">
        <v>269</v>
      </c>
      <c r="AA277" s="3">
        <v>269</v>
      </c>
      <c r="AB277" s="3">
        <v>269</v>
      </c>
      <c r="AC277" s="3">
        <v>269</v>
      </c>
      <c r="AD277" s="3" t="s">
        <v>229</v>
      </c>
      <c r="AE277" s="4">
        <v>43675</v>
      </c>
      <c r="AF277" s="4">
        <v>43675</v>
      </c>
    </row>
    <row r="278" spans="1:33" x14ac:dyDescent="0.25">
      <c r="A278" s="3">
        <v>2019</v>
      </c>
      <c r="B278" s="4">
        <v>43525</v>
      </c>
      <c r="C278" s="4">
        <v>43646</v>
      </c>
      <c r="D278" s="3"/>
      <c r="E278" s="3">
        <f>'[1]30 de junio 19'!CV271</f>
        <v>19</v>
      </c>
      <c r="F278" s="3" t="str">
        <f>'[1]30 de junio 19'!CW271</f>
        <v>SECRETARIO PARTICULAR</v>
      </c>
      <c r="G278" s="3" t="str">
        <f>'[1]30 de junio 19'!CW271</f>
        <v>SECRETARIO PARTICULAR</v>
      </c>
      <c r="H278" s="3" t="str">
        <f>'[1]30 de junio 19'!CU271</f>
        <v>PERSONAL DIPUTADOS</v>
      </c>
      <c r="I278" s="3" t="str">
        <f>'[1]30 de junio 19'!CR271</f>
        <v>FELIPE</v>
      </c>
      <c r="J278" s="3" t="str">
        <f>'[1]30 de junio 19'!CP271</f>
        <v>MOLINA</v>
      </c>
      <c r="K278" s="3" t="str">
        <f>'[1]30 de junio 19'!CQ271</f>
        <v>PADILLA</v>
      </c>
      <c r="L278" s="3" t="str">
        <f>'[1]30 de junio 19'!CZ271</f>
        <v>Masculino</v>
      </c>
      <c r="M278" s="5">
        <f>'[1]30 de junio 19'!DA271*2</f>
        <v>0</v>
      </c>
      <c r="N278" s="3" t="s">
        <v>227</v>
      </c>
      <c r="O278" s="5">
        <f>'[1]30 de junio 19'!DD271</f>
        <v>0</v>
      </c>
      <c r="P278" s="3" t="s">
        <v>228</v>
      </c>
      <c r="Q278" s="3">
        <v>270</v>
      </c>
      <c r="R278" s="3">
        <v>270</v>
      </c>
      <c r="S278" s="3">
        <v>270</v>
      </c>
      <c r="T278" s="3">
        <v>270</v>
      </c>
      <c r="U278" s="3">
        <v>270</v>
      </c>
      <c r="V278" s="3">
        <v>270</v>
      </c>
      <c r="W278" s="3">
        <v>270</v>
      </c>
      <c r="X278" s="3">
        <v>270</v>
      </c>
      <c r="Y278" s="3">
        <v>270</v>
      </c>
      <c r="Z278" s="3">
        <v>270</v>
      </c>
      <c r="AA278" s="3">
        <v>270</v>
      </c>
      <c r="AB278" s="3">
        <v>270</v>
      </c>
      <c r="AC278" s="3">
        <v>270</v>
      </c>
      <c r="AD278" s="3" t="s">
        <v>229</v>
      </c>
      <c r="AE278" s="4">
        <v>43675</v>
      </c>
      <c r="AF278" s="4">
        <v>43675</v>
      </c>
      <c r="AG278" t="s">
        <v>249</v>
      </c>
    </row>
    <row r="279" spans="1:33" x14ac:dyDescent="0.25">
      <c r="A279" s="3">
        <v>2019</v>
      </c>
      <c r="B279" s="4">
        <v>43525</v>
      </c>
      <c r="C279" s="4">
        <v>43646</v>
      </c>
      <c r="D279" s="3"/>
      <c r="E279" s="3">
        <f>'[1]30 de junio 19'!CV272</f>
        <v>3</v>
      </c>
      <c r="F279" s="3" t="str">
        <f>'[1]30 de junio 19'!CW272</f>
        <v>SECRETARIO PARLAMENTARIO</v>
      </c>
      <c r="G279" s="3" t="str">
        <f>'[1]30 de junio 19'!CW272</f>
        <v>SECRETARIO PARLAMENTARIO</v>
      </c>
      <c r="H279" s="3" t="str">
        <f>'[1]30 de junio 19'!CU272</f>
        <v>SECRETARIA PARLAMENTARIA</v>
      </c>
      <c r="I279" s="3" t="str">
        <f>'[1]30 de junio 19'!CR272</f>
        <v>MELECIO</v>
      </c>
      <c r="J279" s="3" t="str">
        <f>'[1]30 de junio 19'!CP272</f>
        <v>DOMINGUEZ</v>
      </c>
      <c r="K279" s="3" t="str">
        <f>'[1]30 de junio 19'!CQ272</f>
        <v>MORALES</v>
      </c>
      <c r="L279" s="3" t="str">
        <f>'[1]30 de junio 19'!CZ272</f>
        <v>Masculino</v>
      </c>
      <c r="M279" s="5">
        <f>'[1]30 de junio 19'!DA272*2</f>
        <v>0</v>
      </c>
      <c r="N279" s="3" t="s">
        <v>227</v>
      </c>
      <c r="O279" s="5">
        <f>'[1]30 de junio 19'!DD272</f>
        <v>0</v>
      </c>
      <c r="P279" s="3" t="s">
        <v>228</v>
      </c>
      <c r="Q279" s="3">
        <v>271</v>
      </c>
      <c r="R279" s="3">
        <v>271</v>
      </c>
      <c r="S279" s="3">
        <v>271</v>
      </c>
      <c r="T279" s="3">
        <v>271</v>
      </c>
      <c r="U279" s="3">
        <v>271</v>
      </c>
      <c r="V279" s="3">
        <v>271</v>
      </c>
      <c r="W279" s="3">
        <v>271</v>
      </c>
      <c r="X279" s="3">
        <v>271</v>
      </c>
      <c r="Y279" s="3">
        <v>271</v>
      </c>
      <c r="Z279" s="3">
        <v>271</v>
      </c>
      <c r="AA279" s="3">
        <v>271</v>
      </c>
      <c r="AB279" s="3">
        <v>271</v>
      </c>
      <c r="AC279" s="3">
        <v>271</v>
      </c>
      <c r="AD279" s="3" t="s">
        <v>229</v>
      </c>
      <c r="AE279" s="4">
        <v>43675</v>
      </c>
      <c r="AF279" s="4">
        <v>43675</v>
      </c>
      <c r="AG279" t="s">
        <v>249</v>
      </c>
    </row>
    <row r="280" spans="1:33" x14ac:dyDescent="0.25">
      <c r="A280" s="3">
        <v>2019</v>
      </c>
      <c r="B280" s="4">
        <v>43525</v>
      </c>
      <c r="C280" s="4">
        <v>43646</v>
      </c>
      <c r="D280" s="3"/>
      <c r="E280" s="3">
        <f>'[1]30 de junio 19'!CV273</f>
        <v>5</v>
      </c>
      <c r="F280" s="3" t="str">
        <f>'[1]30 de junio 19'!CW273</f>
        <v>DIRECTOR DE COMUNICACION</v>
      </c>
      <c r="G280" s="3" t="str">
        <f>'[1]30 de junio 19'!CW273</f>
        <v>DIRECTOR DE COMUNICACION</v>
      </c>
      <c r="H280" s="3" t="str">
        <f>'[1]30 de junio 19'!CU273</f>
        <v>PRENSA Y RELACIONES PUBLICAS</v>
      </c>
      <c r="I280" s="3" t="str">
        <f>'[1]30 de junio 19'!CR273</f>
        <v>DAVID</v>
      </c>
      <c r="J280" s="3" t="str">
        <f>'[1]30 de junio 19'!CP273</f>
        <v>RODRIGUEZ</v>
      </c>
      <c r="K280" s="3" t="str">
        <f>'[1]30 de junio 19'!CQ273</f>
        <v>SILVA</v>
      </c>
      <c r="L280" s="3" t="str">
        <f>'[1]30 de junio 19'!CZ273</f>
        <v>Masculino</v>
      </c>
      <c r="M280" s="5">
        <f>'[1]30 de junio 19'!DA273*2</f>
        <v>35000</v>
      </c>
      <c r="N280" s="3" t="s">
        <v>227</v>
      </c>
      <c r="O280" s="5">
        <f>'[1]30 de junio 19'!DD273</f>
        <v>28584.639999999999</v>
      </c>
      <c r="P280" s="3" t="s">
        <v>228</v>
      </c>
      <c r="Q280" s="3">
        <v>272</v>
      </c>
      <c r="R280" s="3">
        <v>272</v>
      </c>
      <c r="S280" s="3">
        <v>272</v>
      </c>
      <c r="T280" s="3">
        <v>272</v>
      </c>
      <c r="U280" s="3">
        <v>272</v>
      </c>
      <c r="V280" s="3">
        <v>272</v>
      </c>
      <c r="W280" s="3">
        <v>272</v>
      </c>
      <c r="X280" s="3">
        <v>272</v>
      </c>
      <c r="Y280" s="3">
        <v>272</v>
      </c>
      <c r="Z280" s="3">
        <v>272</v>
      </c>
      <c r="AA280" s="3">
        <v>272</v>
      </c>
      <c r="AB280" s="3">
        <v>272</v>
      </c>
      <c r="AC280" s="3">
        <v>272</v>
      </c>
      <c r="AD280" s="3" t="s">
        <v>229</v>
      </c>
      <c r="AE280" s="4">
        <v>43675</v>
      </c>
      <c r="AF280" s="4">
        <v>43675</v>
      </c>
    </row>
    <row r="281" spans="1:33" x14ac:dyDescent="0.25">
      <c r="A281" s="3">
        <v>2019</v>
      </c>
      <c r="B281" s="4">
        <v>43525</v>
      </c>
      <c r="C281" s="4">
        <v>43646</v>
      </c>
      <c r="D281" s="3"/>
      <c r="E281" s="3">
        <f>'[1]30 de junio 19'!CV274</f>
        <v>19</v>
      </c>
      <c r="F281" s="3" t="str">
        <f>'[1]30 de junio 19'!CW274</f>
        <v>SECRETARIO PARTICULAR</v>
      </c>
      <c r="G281" s="3" t="str">
        <f>'[1]30 de junio 19'!CW274</f>
        <v>SECRETARIO PARTICULAR</v>
      </c>
      <c r="H281" s="3" t="str">
        <f>'[1]30 de junio 19'!CU274</f>
        <v>SECRETRARIA ADMINISTRATIVA</v>
      </c>
      <c r="I281" s="3" t="str">
        <f>'[1]30 de junio 19'!CR274</f>
        <v>ANA MARIA</v>
      </c>
      <c r="J281" s="3" t="str">
        <f>'[1]30 de junio 19'!CP274</f>
        <v>GARCIA</v>
      </c>
      <c r="K281" s="3" t="str">
        <f>'[1]30 de junio 19'!CQ274</f>
        <v>PALAFOX</v>
      </c>
      <c r="L281" s="3" t="str">
        <f>'[1]30 de junio 19'!CZ274</f>
        <v>Femenino</v>
      </c>
      <c r="M281" s="5">
        <f>'[1]30 de junio 19'!DA274*2</f>
        <v>11110.74</v>
      </c>
      <c r="N281" s="3" t="s">
        <v>227</v>
      </c>
      <c r="O281" s="5">
        <f>'[1]30 de junio 19'!DD274</f>
        <v>10000</v>
      </c>
      <c r="P281" s="3" t="s">
        <v>228</v>
      </c>
      <c r="Q281" s="3">
        <v>273</v>
      </c>
      <c r="R281" s="3">
        <v>273</v>
      </c>
      <c r="S281" s="3">
        <v>273</v>
      </c>
      <c r="T281" s="3">
        <v>273</v>
      </c>
      <c r="U281" s="3">
        <v>273</v>
      </c>
      <c r="V281" s="3">
        <v>273</v>
      </c>
      <c r="W281" s="3">
        <v>273</v>
      </c>
      <c r="X281" s="3">
        <v>273</v>
      </c>
      <c r="Y281" s="3">
        <v>273</v>
      </c>
      <c r="Z281" s="3">
        <v>273</v>
      </c>
      <c r="AA281" s="3">
        <v>273</v>
      </c>
      <c r="AB281" s="3">
        <v>273</v>
      </c>
      <c r="AC281" s="3">
        <v>273</v>
      </c>
      <c r="AD281" s="3" t="s">
        <v>229</v>
      </c>
      <c r="AE281" s="4">
        <v>43675</v>
      </c>
      <c r="AF281" s="4">
        <v>43675</v>
      </c>
    </row>
    <row r="282" spans="1:33" x14ac:dyDescent="0.25">
      <c r="A282" s="3">
        <v>2019</v>
      </c>
      <c r="B282" s="4">
        <v>43525</v>
      </c>
      <c r="C282" s="4">
        <v>43646</v>
      </c>
      <c r="D282" s="3"/>
      <c r="E282" s="3">
        <f>'[1]30 de junio 19'!CV275</f>
        <v>19</v>
      </c>
      <c r="F282" s="3" t="str">
        <f>'[1]30 de junio 19'!CW275</f>
        <v>SECRETARIO PARTICULAR</v>
      </c>
      <c r="G282" s="3" t="str">
        <f>'[1]30 de junio 19'!CW275</f>
        <v>SECRETARIO PARTICULAR</v>
      </c>
      <c r="H282" s="3" t="str">
        <f>'[1]30 de junio 19'!CU275</f>
        <v>RECURSOS HUMANOS</v>
      </c>
      <c r="I282" s="3" t="str">
        <f>'[1]30 de junio 19'!CR275</f>
        <v>JULIO CESAR</v>
      </c>
      <c r="J282" s="3" t="str">
        <f>'[1]30 de junio 19'!CP275</f>
        <v>GONZALEZ</v>
      </c>
      <c r="K282" s="3" t="str">
        <f>'[1]30 de junio 19'!CQ275</f>
        <v>VILLEGAS</v>
      </c>
      <c r="L282" s="3" t="str">
        <f>'[1]30 de junio 19'!CZ275</f>
        <v>Masculino</v>
      </c>
      <c r="M282" s="5">
        <f>'[1]30 de junio 19'!DA275*2</f>
        <v>11110.74</v>
      </c>
      <c r="N282" s="3" t="s">
        <v>227</v>
      </c>
      <c r="O282" s="5">
        <f>'[1]30 de junio 19'!DD275</f>
        <v>10000</v>
      </c>
      <c r="P282" s="3" t="s">
        <v>228</v>
      </c>
      <c r="Q282" s="3">
        <v>274</v>
      </c>
      <c r="R282" s="3">
        <v>274</v>
      </c>
      <c r="S282" s="3">
        <v>274</v>
      </c>
      <c r="T282" s="3">
        <v>274</v>
      </c>
      <c r="U282" s="3">
        <v>274</v>
      </c>
      <c r="V282" s="3">
        <v>274</v>
      </c>
      <c r="W282" s="3">
        <v>274</v>
      </c>
      <c r="X282" s="3">
        <v>274</v>
      </c>
      <c r="Y282" s="3">
        <v>274</v>
      </c>
      <c r="Z282" s="3">
        <v>274</v>
      </c>
      <c r="AA282" s="3">
        <v>274</v>
      </c>
      <c r="AB282" s="3">
        <v>274</v>
      </c>
      <c r="AC282" s="3">
        <v>274</v>
      </c>
      <c r="AD282" s="3" t="s">
        <v>229</v>
      </c>
      <c r="AE282" s="4">
        <v>43675</v>
      </c>
      <c r="AF282" s="4">
        <v>43675</v>
      </c>
    </row>
    <row r="283" spans="1:33" x14ac:dyDescent="0.25">
      <c r="A283" s="3">
        <v>2019</v>
      </c>
      <c r="B283" s="4">
        <v>43525</v>
      </c>
      <c r="C283" s="4">
        <v>43646</v>
      </c>
      <c r="D283" s="3"/>
      <c r="E283" s="3">
        <f>'[1]30 de junio 19'!CV276</f>
        <v>20</v>
      </c>
      <c r="F283" s="3" t="str">
        <f>'[1]30 de junio 19'!CW276</f>
        <v>ASESOR</v>
      </c>
      <c r="G283" s="3" t="str">
        <f>'[1]30 de junio 19'!CW276</f>
        <v>ASESOR</v>
      </c>
      <c r="H283" s="3" t="str">
        <f>'[1]30 de junio 19'!CU276</f>
        <v>PERSONAL DIPUTADOS</v>
      </c>
      <c r="I283" s="3" t="str">
        <f>'[1]30 de junio 19'!CR276</f>
        <v>MARIA DE LOS ANGELES</v>
      </c>
      <c r="J283" s="3" t="str">
        <f>'[1]30 de junio 19'!CP276</f>
        <v>RAMIREZ</v>
      </c>
      <c r="K283" s="3" t="str">
        <f>'[1]30 de junio 19'!CQ276</f>
        <v>REYES</v>
      </c>
      <c r="L283" s="3" t="str">
        <f>'[1]30 de junio 19'!CZ276</f>
        <v>Femenino</v>
      </c>
      <c r="M283" s="5">
        <f>'[1]30 de junio 19'!DA276*2</f>
        <v>10000</v>
      </c>
      <c r="N283" s="3" t="s">
        <v>227</v>
      </c>
      <c r="O283" s="5">
        <f>'[1]30 de junio 19'!DD276</f>
        <v>9087.7199999999993</v>
      </c>
      <c r="P283" s="3" t="s">
        <v>228</v>
      </c>
      <c r="Q283" s="3">
        <v>275</v>
      </c>
      <c r="R283" s="3">
        <v>275</v>
      </c>
      <c r="S283" s="3">
        <v>275</v>
      </c>
      <c r="T283" s="3">
        <v>275</v>
      </c>
      <c r="U283" s="3">
        <v>275</v>
      </c>
      <c r="V283" s="3">
        <v>275</v>
      </c>
      <c r="W283" s="3">
        <v>275</v>
      </c>
      <c r="X283" s="3">
        <v>275</v>
      </c>
      <c r="Y283" s="3">
        <v>275</v>
      </c>
      <c r="Z283" s="3">
        <v>275</v>
      </c>
      <c r="AA283" s="3">
        <v>275</v>
      </c>
      <c r="AB283" s="3">
        <v>275</v>
      </c>
      <c r="AC283" s="3">
        <v>275</v>
      </c>
      <c r="AD283" s="3" t="s">
        <v>229</v>
      </c>
      <c r="AE283" s="4">
        <v>43675</v>
      </c>
      <c r="AF283" s="4">
        <v>43675</v>
      </c>
    </row>
    <row r="284" spans="1:33" x14ac:dyDescent="0.25">
      <c r="A284" s="3">
        <v>2019</v>
      </c>
      <c r="B284" s="4">
        <v>43525</v>
      </c>
      <c r="C284" s="4">
        <v>43646</v>
      </c>
      <c r="D284" s="3"/>
      <c r="E284" s="3">
        <f>'[1]30 de junio 19'!CV277</f>
        <v>19</v>
      </c>
      <c r="F284" s="3" t="str">
        <f>'[1]30 de junio 19'!CW277</f>
        <v>SECRETARIO PARTICULAR</v>
      </c>
      <c r="G284" s="3" t="str">
        <f>'[1]30 de junio 19'!CW277</f>
        <v>SECRETARIO PARTICULAR</v>
      </c>
      <c r="H284" s="3" t="str">
        <f>'[1]30 de junio 19'!CU277</f>
        <v>COMISION DE FINANZAS Y FISCALIZACIÓN</v>
      </c>
      <c r="I284" s="3" t="str">
        <f>'[1]30 de junio 19'!CR277</f>
        <v>EDITH ALEJANDRA</v>
      </c>
      <c r="J284" s="3" t="str">
        <f>'[1]30 de junio 19'!CP277</f>
        <v>SEGURA</v>
      </c>
      <c r="K284" s="3" t="str">
        <f>'[1]30 de junio 19'!CQ277</f>
        <v>PAYAN</v>
      </c>
      <c r="L284" s="3" t="str">
        <f>'[1]30 de junio 19'!CZ277</f>
        <v>Femenino</v>
      </c>
      <c r="M284" s="5">
        <f>'[1]30 de junio 19'!DA277*2</f>
        <v>8250</v>
      </c>
      <c r="N284" s="3" t="s">
        <v>227</v>
      </c>
      <c r="O284" s="5">
        <f>'[1]30 de junio 19'!DD277</f>
        <v>7598.3</v>
      </c>
      <c r="P284" s="3" t="s">
        <v>228</v>
      </c>
      <c r="Q284" s="3">
        <v>276</v>
      </c>
      <c r="R284" s="3">
        <v>276</v>
      </c>
      <c r="S284" s="3">
        <v>276</v>
      </c>
      <c r="T284" s="3">
        <v>276</v>
      </c>
      <c r="U284" s="3">
        <v>276</v>
      </c>
      <c r="V284" s="3">
        <v>276</v>
      </c>
      <c r="W284" s="3">
        <v>276</v>
      </c>
      <c r="X284" s="3">
        <v>276</v>
      </c>
      <c r="Y284" s="3">
        <v>276</v>
      </c>
      <c r="Z284" s="3">
        <v>276</v>
      </c>
      <c r="AA284" s="3">
        <v>276</v>
      </c>
      <c r="AB284" s="3">
        <v>276</v>
      </c>
      <c r="AC284" s="3">
        <v>276</v>
      </c>
      <c r="AD284" s="3" t="s">
        <v>229</v>
      </c>
      <c r="AE284" s="4">
        <v>43675</v>
      </c>
      <c r="AF284" s="4">
        <v>43675</v>
      </c>
    </row>
    <row r="285" spans="1:33" x14ac:dyDescent="0.25">
      <c r="A285" s="3">
        <v>2019</v>
      </c>
      <c r="B285" s="4">
        <v>43525</v>
      </c>
      <c r="C285" s="4">
        <v>43646</v>
      </c>
      <c r="D285" s="3"/>
      <c r="E285" s="3">
        <f>'[1]30 de junio 19'!CV278</f>
        <v>7</v>
      </c>
      <c r="F285" s="3" t="str">
        <f>'[1]30 de junio 19'!CW278</f>
        <v>SECRETARIO TECNICO</v>
      </c>
      <c r="G285" s="3" t="str">
        <f>'[1]30 de junio 19'!CW278</f>
        <v>SECRETARIO TECNICO</v>
      </c>
      <c r="H285" s="3" t="str">
        <f>'[1]30 de junio 19'!CU278</f>
        <v>COMITÉ DE TRANSPARENCIA</v>
      </c>
      <c r="I285" s="3" t="str">
        <f>'[1]30 de junio 19'!CR278</f>
        <v>SAULO</v>
      </c>
      <c r="J285" s="3" t="str">
        <f>'[1]30 de junio 19'!CP278</f>
        <v>TLILAYATZI</v>
      </c>
      <c r="K285" s="3" t="str">
        <f>'[1]30 de junio 19'!CQ278</f>
        <v>MENDIETA</v>
      </c>
      <c r="L285" s="3" t="str">
        <f>'[1]30 de junio 19'!CZ278</f>
        <v>Masculino</v>
      </c>
      <c r="M285" s="5">
        <f>'[1]30 de junio 19'!DA278*2</f>
        <v>14000</v>
      </c>
      <c r="N285" s="3" t="s">
        <v>227</v>
      </c>
      <c r="O285" s="5">
        <f>'[1]30 de junio 19'!DD278</f>
        <v>12303.06</v>
      </c>
      <c r="P285" s="3" t="s">
        <v>228</v>
      </c>
      <c r="Q285" s="3">
        <v>277</v>
      </c>
      <c r="R285" s="3">
        <v>277</v>
      </c>
      <c r="S285" s="3">
        <v>277</v>
      </c>
      <c r="T285" s="3">
        <v>277</v>
      </c>
      <c r="U285" s="3">
        <v>277</v>
      </c>
      <c r="V285" s="3">
        <v>277</v>
      </c>
      <c r="W285" s="3">
        <v>277</v>
      </c>
      <c r="X285" s="3">
        <v>277</v>
      </c>
      <c r="Y285" s="3">
        <v>277</v>
      </c>
      <c r="Z285" s="3">
        <v>277</v>
      </c>
      <c r="AA285" s="3">
        <v>277</v>
      </c>
      <c r="AB285" s="3">
        <v>277</v>
      </c>
      <c r="AC285" s="3">
        <v>277</v>
      </c>
      <c r="AD285" s="3" t="s">
        <v>229</v>
      </c>
      <c r="AE285" s="4">
        <v>43675</v>
      </c>
      <c r="AF285" s="4">
        <v>43675</v>
      </c>
    </row>
    <row r="286" spans="1:33" x14ac:dyDescent="0.25">
      <c r="A286" s="3">
        <v>2019</v>
      </c>
      <c r="B286" s="4">
        <v>43525</v>
      </c>
      <c r="C286" s="4">
        <v>43646</v>
      </c>
      <c r="D286" s="3"/>
      <c r="E286" s="3">
        <f>'[1]30 de junio 19'!CV279</f>
        <v>17</v>
      </c>
      <c r="F286" s="3" t="str">
        <f>'[1]30 de junio 19'!CW279</f>
        <v>JEFE DE ÁREA</v>
      </c>
      <c r="G286" s="3" t="str">
        <f>'[1]30 de junio 19'!CW279</f>
        <v>JEFE DE ÁREA</v>
      </c>
      <c r="H286" s="3" t="str">
        <f>'[1]30 de junio 19'!CU279</f>
        <v>RECURSOS HUMANOS</v>
      </c>
      <c r="I286" s="3" t="str">
        <f>'[1]30 de junio 19'!CR279</f>
        <v>FRANCISCO</v>
      </c>
      <c r="J286" s="3" t="str">
        <f>'[1]30 de junio 19'!CP279</f>
        <v>CALVILLO</v>
      </c>
      <c r="K286" s="3" t="str">
        <f>'[1]30 de junio 19'!CQ279</f>
        <v>PEREZ</v>
      </c>
      <c r="L286" s="3" t="str">
        <f>'[1]30 de junio 19'!CZ279</f>
        <v>Masculino</v>
      </c>
      <c r="M286" s="5">
        <f>'[1]30 de junio 19'!DA279*2</f>
        <v>25319.52</v>
      </c>
      <c r="N286" s="3" t="s">
        <v>227</v>
      </c>
      <c r="O286" s="5">
        <f>10590.51*2</f>
        <v>21181.02</v>
      </c>
      <c r="P286" s="3" t="s">
        <v>228</v>
      </c>
      <c r="Q286" s="3">
        <v>278</v>
      </c>
      <c r="R286" s="3">
        <v>278</v>
      </c>
      <c r="S286" s="3">
        <v>278</v>
      </c>
      <c r="T286" s="3">
        <v>278</v>
      </c>
      <c r="U286" s="3">
        <v>278</v>
      </c>
      <c r="V286" s="3">
        <v>278</v>
      </c>
      <c r="W286" s="3">
        <v>278</v>
      </c>
      <c r="X286" s="3">
        <v>278</v>
      </c>
      <c r="Y286" s="3">
        <v>278</v>
      </c>
      <c r="Z286" s="3">
        <v>278</v>
      </c>
      <c r="AA286" s="3">
        <v>278</v>
      </c>
      <c r="AB286" s="3">
        <v>278</v>
      </c>
      <c r="AC286" s="3">
        <v>278</v>
      </c>
      <c r="AD286" s="3" t="s">
        <v>229</v>
      </c>
      <c r="AE286" s="4">
        <v>43675</v>
      </c>
      <c r="AF286" s="4">
        <v>43675</v>
      </c>
    </row>
    <row r="287" spans="1:33" x14ac:dyDescent="0.25">
      <c r="A287" s="3">
        <v>2019</v>
      </c>
      <c r="B287" s="4">
        <v>43525</v>
      </c>
      <c r="C287" s="4">
        <v>43646</v>
      </c>
      <c r="D287" s="3"/>
      <c r="E287" s="3">
        <f>'[1]30 de junio 19'!CV280</f>
        <v>19</v>
      </c>
      <c r="F287" s="3" t="str">
        <f>'[1]30 de junio 19'!CW280</f>
        <v>SECRETARIO PARTICULAR</v>
      </c>
      <c r="G287" s="3" t="str">
        <f>'[1]30 de junio 19'!CW280</f>
        <v>SECRETARIO PARTICULAR</v>
      </c>
      <c r="H287" s="3" t="str">
        <f>'[1]30 de junio 19'!CU280</f>
        <v>INSTITUTO DE ESTUDIOS LEGISLATIVOS</v>
      </c>
      <c r="I287" s="3" t="str">
        <f>'[1]30 de junio 19'!CR280</f>
        <v>PATRICIA</v>
      </c>
      <c r="J287" s="3" t="str">
        <f>'[1]30 de junio 19'!CP280</f>
        <v>ANGULO</v>
      </c>
      <c r="K287" s="3" t="str">
        <f>'[1]30 de junio 19'!CQ280</f>
        <v>HERNANDEZ</v>
      </c>
      <c r="L287" s="3" t="str">
        <f>'[1]30 de junio 19'!CZ280</f>
        <v>Femenino</v>
      </c>
      <c r="M287" s="5">
        <f>'[1]30 de junio 19'!DA280*2</f>
        <v>17000</v>
      </c>
      <c r="N287" s="3" t="s">
        <v>227</v>
      </c>
      <c r="O287" s="5">
        <f>'[1]30 de junio 19'!DD280</f>
        <v>14662.26</v>
      </c>
      <c r="P287" s="3" t="s">
        <v>228</v>
      </c>
      <c r="Q287" s="3">
        <v>279</v>
      </c>
      <c r="R287" s="3">
        <v>279</v>
      </c>
      <c r="S287" s="3">
        <v>279</v>
      </c>
      <c r="T287" s="3">
        <v>279</v>
      </c>
      <c r="U287" s="3">
        <v>279</v>
      </c>
      <c r="V287" s="3">
        <v>279</v>
      </c>
      <c r="W287" s="3">
        <v>279</v>
      </c>
      <c r="X287" s="3">
        <v>279</v>
      </c>
      <c r="Y287" s="3">
        <v>279</v>
      </c>
      <c r="Z287" s="3">
        <v>279</v>
      </c>
      <c r="AA287" s="3">
        <v>279</v>
      </c>
      <c r="AB287" s="3">
        <v>279</v>
      </c>
      <c r="AC287" s="3">
        <v>279</v>
      </c>
      <c r="AD287" s="3" t="s">
        <v>229</v>
      </c>
      <c r="AE287" s="4">
        <v>43675</v>
      </c>
      <c r="AF287" s="4">
        <v>43675</v>
      </c>
    </row>
    <row r="288" spans="1:33" x14ac:dyDescent="0.25">
      <c r="A288" s="3">
        <v>2019</v>
      </c>
      <c r="B288" s="4">
        <v>43525</v>
      </c>
      <c r="C288" s="4">
        <v>43646</v>
      </c>
      <c r="D288" s="3"/>
      <c r="E288" s="3">
        <f>'[1]30 de junio 19'!CV281</f>
        <v>19</v>
      </c>
      <c r="F288" s="3" t="str">
        <f>'[1]30 de junio 19'!CW281</f>
        <v>SECRETARIO PARTICULAR</v>
      </c>
      <c r="G288" s="3" t="str">
        <f>'[1]30 de junio 19'!CW281</f>
        <v>SECRETARIO PARTICULAR</v>
      </c>
      <c r="H288" s="3" t="str">
        <f>'[1]30 de junio 19'!CU281</f>
        <v>INSTITUTO DE ESTUDIOS LEGISLATIVOS</v>
      </c>
      <c r="I288" s="3" t="str">
        <f>'[1]30 de junio 19'!CR281</f>
        <v>BLANCA KARINA</v>
      </c>
      <c r="J288" s="3" t="str">
        <f>'[1]30 de junio 19'!CP281</f>
        <v>SANCHEZ</v>
      </c>
      <c r="K288" s="3" t="str">
        <f>'[1]30 de junio 19'!CQ281</f>
        <v>LOPEZ</v>
      </c>
      <c r="L288" s="3" t="str">
        <f>'[1]30 de junio 19'!CZ281</f>
        <v>Femenino</v>
      </c>
      <c r="M288" s="5">
        <f>'[1]30 de junio 19'!DA281*2</f>
        <v>5000</v>
      </c>
      <c r="N288" s="3" t="s">
        <v>227</v>
      </c>
      <c r="O288" s="5">
        <f>'[1]30 de junio 19'!DD281</f>
        <v>4701.8999999999996</v>
      </c>
      <c r="P288" s="3" t="s">
        <v>228</v>
      </c>
      <c r="Q288" s="3">
        <v>280</v>
      </c>
      <c r="R288" s="3">
        <v>280</v>
      </c>
      <c r="S288" s="3">
        <v>280</v>
      </c>
      <c r="T288" s="3">
        <v>280</v>
      </c>
      <c r="U288" s="3">
        <v>280</v>
      </c>
      <c r="V288" s="3">
        <v>280</v>
      </c>
      <c r="W288" s="3">
        <v>280</v>
      </c>
      <c r="X288" s="3">
        <v>280</v>
      </c>
      <c r="Y288" s="3">
        <v>280</v>
      </c>
      <c r="Z288" s="3">
        <v>280</v>
      </c>
      <c r="AA288" s="3">
        <v>280</v>
      </c>
      <c r="AB288" s="3">
        <v>280</v>
      </c>
      <c r="AC288" s="3">
        <v>280</v>
      </c>
      <c r="AD288" s="3" t="s">
        <v>229</v>
      </c>
      <c r="AE288" s="4">
        <v>43675</v>
      </c>
      <c r="AF288" s="4">
        <v>43675</v>
      </c>
    </row>
    <row r="289" spans="1:33" x14ac:dyDescent="0.25">
      <c r="A289" s="3">
        <v>2019</v>
      </c>
      <c r="B289" s="4">
        <v>43525</v>
      </c>
      <c r="C289" s="4">
        <v>43646</v>
      </c>
      <c r="D289" s="3"/>
      <c r="E289" s="3">
        <f>'[1]30 de junio 19'!CV282</f>
        <v>19</v>
      </c>
      <c r="F289" s="3" t="str">
        <f>'[1]30 de junio 19'!CW282</f>
        <v>SECRETARIO PARTICULAR</v>
      </c>
      <c r="G289" s="3" t="str">
        <f>'[1]30 de junio 19'!CW282</f>
        <v>SECRETARIO PARTICULAR</v>
      </c>
      <c r="H289" s="3" t="str">
        <f>'[1]30 de junio 19'!CU282</f>
        <v>INSTITUTO DE ESTUDIOS LEGISLATIVOS</v>
      </c>
      <c r="I289" s="3" t="str">
        <f>'[1]30 de junio 19'!CR282</f>
        <v>GERARDO</v>
      </c>
      <c r="J289" s="3" t="str">
        <f>'[1]30 de junio 19'!CP282</f>
        <v>MORALES</v>
      </c>
      <c r="K289" s="3" t="str">
        <f>'[1]30 de junio 19'!CQ282</f>
        <v>SANTACRUZ</v>
      </c>
      <c r="L289" s="3" t="str">
        <f>'[1]30 de junio 19'!CZ282</f>
        <v>Masculino</v>
      </c>
      <c r="M289" s="5">
        <f>'[1]30 de junio 19'!DA282*2</f>
        <v>6000</v>
      </c>
      <c r="N289" s="3" t="s">
        <v>227</v>
      </c>
      <c r="O289" s="5">
        <f>'[1]30 de junio 19'!DD282</f>
        <v>5593.1</v>
      </c>
      <c r="P289" s="3" t="s">
        <v>228</v>
      </c>
      <c r="Q289" s="3">
        <v>281</v>
      </c>
      <c r="R289" s="3">
        <v>281</v>
      </c>
      <c r="S289" s="3">
        <v>281</v>
      </c>
      <c r="T289" s="3">
        <v>281</v>
      </c>
      <c r="U289" s="3">
        <v>281</v>
      </c>
      <c r="V289" s="3">
        <v>281</v>
      </c>
      <c r="W289" s="3">
        <v>281</v>
      </c>
      <c r="X289" s="3">
        <v>281</v>
      </c>
      <c r="Y289" s="3">
        <v>281</v>
      </c>
      <c r="Z289" s="3">
        <v>281</v>
      </c>
      <c r="AA289" s="3">
        <v>281</v>
      </c>
      <c r="AB289" s="3">
        <v>281</v>
      </c>
      <c r="AC289" s="3">
        <v>281</v>
      </c>
      <c r="AD289" s="3" t="s">
        <v>229</v>
      </c>
      <c r="AE289" s="4">
        <v>43675</v>
      </c>
      <c r="AF289" s="4">
        <v>43675</v>
      </c>
    </row>
    <row r="290" spans="1:33" x14ac:dyDescent="0.25">
      <c r="A290" s="3">
        <v>2019</v>
      </c>
      <c r="B290" s="4">
        <v>43525</v>
      </c>
      <c r="C290" s="4">
        <v>43646</v>
      </c>
      <c r="D290" s="3"/>
      <c r="E290" s="3">
        <f>'[1]30 de junio 19'!CV283</f>
        <v>19</v>
      </c>
      <c r="F290" s="3" t="str">
        <f>'[1]30 de junio 19'!CW283</f>
        <v>SECRETARIO PARTICULAR</v>
      </c>
      <c r="G290" s="3" t="str">
        <f>'[1]30 de junio 19'!CW283</f>
        <v>SECRETARIO PARTICULAR</v>
      </c>
      <c r="H290" s="3" t="str">
        <f>'[1]30 de junio 19'!CU283</f>
        <v>INSTITUTO DE ESTUDIOS LEGISLATIVOS</v>
      </c>
      <c r="I290" s="3" t="str">
        <f>'[1]30 de junio 19'!CR283</f>
        <v>VICTORIA</v>
      </c>
      <c r="J290" s="3" t="str">
        <f>'[1]30 de junio 19'!CP283</f>
        <v>GONZALEZ</v>
      </c>
      <c r="K290" s="3" t="str">
        <f>'[1]30 de junio 19'!CQ283</f>
        <v>LEAL</v>
      </c>
      <c r="L290" s="3" t="str">
        <f>'[1]30 de junio 19'!CZ283</f>
        <v>Femenino</v>
      </c>
      <c r="M290" s="5">
        <f>'[1]30 de junio 19'!DA283*2</f>
        <v>10000</v>
      </c>
      <c r="N290" s="3" t="s">
        <v>227</v>
      </c>
      <c r="O290" s="5">
        <f>'[1]30 de junio 19'!DD283</f>
        <v>9087.7199999999993</v>
      </c>
      <c r="P290" s="3" t="s">
        <v>228</v>
      </c>
      <c r="Q290" s="3">
        <v>282</v>
      </c>
      <c r="R290" s="3">
        <v>282</v>
      </c>
      <c r="S290" s="3">
        <v>282</v>
      </c>
      <c r="T290" s="3">
        <v>282</v>
      </c>
      <c r="U290" s="3">
        <v>282</v>
      </c>
      <c r="V290" s="3">
        <v>282</v>
      </c>
      <c r="W290" s="3">
        <v>282</v>
      </c>
      <c r="X290" s="3">
        <v>282</v>
      </c>
      <c r="Y290" s="3">
        <v>282</v>
      </c>
      <c r="Z290" s="3">
        <v>282</v>
      </c>
      <c r="AA290" s="3">
        <v>282</v>
      </c>
      <c r="AB290" s="3">
        <v>282</v>
      </c>
      <c r="AC290" s="3">
        <v>282</v>
      </c>
      <c r="AD290" s="3" t="s">
        <v>229</v>
      </c>
      <c r="AE290" s="4">
        <v>43675</v>
      </c>
      <c r="AF290" s="4">
        <v>43675</v>
      </c>
    </row>
    <row r="291" spans="1:33" x14ac:dyDescent="0.25">
      <c r="A291" s="3">
        <v>2019</v>
      </c>
      <c r="B291" s="4">
        <v>43525</v>
      </c>
      <c r="C291" s="4">
        <v>43646</v>
      </c>
      <c r="D291" s="3"/>
      <c r="E291" s="3">
        <f>'[1]30 de junio 19'!CV284</f>
        <v>19</v>
      </c>
      <c r="F291" s="3" t="str">
        <f>'[1]30 de junio 19'!CW284</f>
        <v>SECRETARIO PARTICULAR</v>
      </c>
      <c r="G291" s="3" t="str">
        <f>'[1]30 de junio 19'!CW284</f>
        <v>SECRETARIO PARTICULAR</v>
      </c>
      <c r="H291" s="3" t="str">
        <f>'[1]30 de junio 19'!CU284</f>
        <v>INSTITUTO DE ESTUDIOS LEGISLATIVOS</v>
      </c>
      <c r="I291" s="3" t="str">
        <f>'[1]30 de junio 19'!CR284</f>
        <v>MARLY</v>
      </c>
      <c r="J291" s="3" t="str">
        <f>'[1]30 de junio 19'!CP284</f>
        <v>JUAREZ</v>
      </c>
      <c r="K291" s="3" t="str">
        <f>'[1]30 de junio 19'!CQ284</f>
        <v>FLORES</v>
      </c>
      <c r="L291" s="3" t="str">
        <f>'[1]30 de junio 19'!CZ284</f>
        <v>Femenino</v>
      </c>
      <c r="M291" s="5">
        <f>'[1]30 de junio 19'!DA284*2</f>
        <v>7000</v>
      </c>
      <c r="N291" s="3" t="s">
        <v>227</v>
      </c>
      <c r="O291" s="5">
        <f>'[1]30 de junio 19'!DD284</f>
        <v>6484.3</v>
      </c>
      <c r="P291" s="3" t="s">
        <v>228</v>
      </c>
      <c r="Q291" s="3">
        <v>283</v>
      </c>
      <c r="R291" s="3">
        <v>283</v>
      </c>
      <c r="S291" s="3">
        <v>283</v>
      </c>
      <c r="T291" s="3">
        <v>283</v>
      </c>
      <c r="U291" s="3">
        <v>283</v>
      </c>
      <c r="V291" s="3">
        <v>283</v>
      </c>
      <c r="W291" s="3">
        <v>283</v>
      </c>
      <c r="X291" s="3">
        <v>283</v>
      </c>
      <c r="Y291" s="3">
        <v>283</v>
      </c>
      <c r="Z291" s="3">
        <v>283</v>
      </c>
      <c r="AA291" s="3">
        <v>283</v>
      </c>
      <c r="AB291" s="3">
        <v>283</v>
      </c>
      <c r="AC291" s="3">
        <v>283</v>
      </c>
      <c r="AD291" s="3" t="s">
        <v>229</v>
      </c>
      <c r="AE291" s="4">
        <v>43675</v>
      </c>
      <c r="AF291" s="4">
        <v>43675</v>
      </c>
    </row>
    <row r="292" spans="1:33" x14ac:dyDescent="0.25">
      <c r="A292" s="3">
        <v>2019</v>
      </c>
      <c r="B292" s="4">
        <v>43525</v>
      </c>
      <c r="C292" s="4">
        <v>43646</v>
      </c>
      <c r="D292" s="3"/>
      <c r="E292" s="3">
        <f>'[1]30 de junio 19'!CV285</f>
        <v>7</v>
      </c>
      <c r="F292" s="3" t="str">
        <f>'[1]30 de junio 19'!CW285</f>
        <v>SECRETARIO TECNICO</v>
      </c>
      <c r="G292" s="3" t="str">
        <f>'[1]30 de junio 19'!CW285</f>
        <v>SECRETARIO TECNICO</v>
      </c>
      <c r="H292" s="3" t="str">
        <f>'[1]30 de junio 19'!CU285</f>
        <v>DESARROLLO HUMANO Y SOCIAL</v>
      </c>
      <c r="I292" s="3" t="str">
        <f>'[1]30 de junio 19'!CR285</f>
        <v>EDMUNDO</v>
      </c>
      <c r="J292" s="3" t="str">
        <f>'[1]30 de junio 19'!CP285</f>
        <v>RAMIREZ</v>
      </c>
      <c r="K292" s="3" t="str">
        <f>'[1]30 de junio 19'!CQ285</f>
        <v>MONTIEL</v>
      </c>
      <c r="L292" s="3" t="str">
        <f>'[1]30 de junio 19'!CZ285</f>
        <v>Masculino</v>
      </c>
      <c r="M292" s="5">
        <f>'[1]30 de junio 19'!DA285*2</f>
        <v>14000</v>
      </c>
      <c r="N292" s="3" t="s">
        <v>227</v>
      </c>
      <c r="O292" s="5">
        <f>'[1]30 de junio 19'!DD285</f>
        <v>12303.06</v>
      </c>
      <c r="P292" s="3" t="s">
        <v>228</v>
      </c>
      <c r="Q292" s="3">
        <v>284</v>
      </c>
      <c r="R292" s="3">
        <v>284</v>
      </c>
      <c r="S292" s="3">
        <v>284</v>
      </c>
      <c r="T292" s="3">
        <v>284</v>
      </c>
      <c r="U292" s="3">
        <v>284</v>
      </c>
      <c r="V292" s="3">
        <v>284</v>
      </c>
      <c r="W292" s="3">
        <v>284</v>
      </c>
      <c r="X292" s="3">
        <v>284</v>
      </c>
      <c r="Y292" s="3">
        <v>284</v>
      </c>
      <c r="Z292" s="3">
        <v>284</v>
      </c>
      <c r="AA292" s="3">
        <v>284</v>
      </c>
      <c r="AB292" s="3">
        <v>284</v>
      </c>
      <c r="AC292" s="3">
        <v>284</v>
      </c>
      <c r="AD292" s="3" t="s">
        <v>229</v>
      </c>
      <c r="AE292" s="4">
        <v>43675</v>
      </c>
      <c r="AF292" s="4">
        <v>43675</v>
      </c>
    </row>
    <row r="293" spans="1:33" x14ac:dyDescent="0.25">
      <c r="A293" s="3">
        <v>2019</v>
      </c>
      <c r="B293" s="4">
        <v>43525</v>
      </c>
      <c r="C293" s="4">
        <v>43646</v>
      </c>
      <c r="D293" s="3"/>
      <c r="E293" s="3">
        <f>'[1]30 de junio 19'!CV286</f>
        <v>19</v>
      </c>
      <c r="F293" s="3" t="str">
        <f>'[1]30 de junio 19'!CW286</f>
        <v>SECRETARIO PARTICULAR</v>
      </c>
      <c r="G293" s="3" t="str">
        <f>'[1]30 de junio 19'!CW286</f>
        <v>SECRETARIO PARTICULAR</v>
      </c>
      <c r="H293" s="3" t="str">
        <f>'[1]30 de junio 19'!CU286</f>
        <v>PERSONAL DIPUTADOS</v>
      </c>
      <c r="I293" s="3" t="str">
        <f>'[1]30 de junio 19'!CR286</f>
        <v>ELIZABETH</v>
      </c>
      <c r="J293" s="3" t="str">
        <f>'[1]30 de junio 19'!CP286</f>
        <v>HERNANDEZ</v>
      </c>
      <c r="K293" s="3" t="str">
        <f>'[1]30 de junio 19'!CQ286</f>
        <v>FRANCO</v>
      </c>
      <c r="L293" s="3" t="str">
        <f>'[1]30 de junio 19'!CZ286</f>
        <v>Femenino</v>
      </c>
      <c r="M293" s="5">
        <f>'[1]30 de junio 19'!DA286*2</f>
        <v>10000</v>
      </c>
      <c r="N293" s="3" t="s">
        <v>227</v>
      </c>
      <c r="O293" s="5">
        <f>'[1]30 de junio 19'!DD286</f>
        <v>9087.7199999999993</v>
      </c>
      <c r="P293" s="3" t="s">
        <v>228</v>
      </c>
      <c r="Q293" s="3">
        <v>285</v>
      </c>
      <c r="R293" s="3">
        <v>285</v>
      </c>
      <c r="S293" s="3">
        <v>285</v>
      </c>
      <c r="T293" s="3">
        <v>285</v>
      </c>
      <c r="U293" s="3">
        <v>285</v>
      </c>
      <c r="V293" s="3">
        <v>285</v>
      </c>
      <c r="W293" s="3">
        <v>285</v>
      </c>
      <c r="X293" s="3">
        <v>285</v>
      </c>
      <c r="Y293" s="3">
        <v>285</v>
      </c>
      <c r="Z293" s="3">
        <v>285</v>
      </c>
      <c r="AA293" s="3">
        <v>285</v>
      </c>
      <c r="AB293" s="3">
        <v>285</v>
      </c>
      <c r="AC293" s="3">
        <v>285</v>
      </c>
      <c r="AD293" s="3" t="s">
        <v>229</v>
      </c>
      <c r="AE293" s="4">
        <v>43675</v>
      </c>
      <c r="AF293" s="4">
        <v>43675</v>
      </c>
    </row>
    <row r="294" spans="1:33" x14ac:dyDescent="0.25">
      <c r="A294" s="3">
        <v>2019</v>
      </c>
      <c r="B294" s="4">
        <v>43525</v>
      </c>
      <c r="C294" s="4">
        <v>43646</v>
      </c>
      <c r="D294" s="3"/>
      <c r="E294" s="3">
        <f>'[1]30 de junio 19'!CV287</f>
        <v>19</v>
      </c>
      <c r="F294" s="3" t="str">
        <f>'[1]30 de junio 19'!CW287</f>
        <v>SECRETARIO PARTICULAR</v>
      </c>
      <c r="G294" s="3" t="str">
        <f>'[1]30 de junio 19'!CW287</f>
        <v>SECRETARIO PARTICULAR</v>
      </c>
      <c r="H294" s="3" t="str">
        <f>'[1]30 de junio 19'!CU287</f>
        <v>PERSONAL DIPUTADOS</v>
      </c>
      <c r="I294" s="3" t="str">
        <f>'[1]30 de junio 19'!CR287</f>
        <v>MARIA GUADALUPE</v>
      </c>
      <c r="J294" s="3" t="str">
        <f>'[1]30 de junio 19'!CP287</f>
        <v>ESPINOZA</v>
      </c>
      <c r="K294" s="3" t="str">
        <f>'[1]30 de junio 19'!CQ287</f>
        <v>CUEVAS</v>
      </c>
      <c r="L294" s="3" t="str">
        <f>'[1]30 de junio 19'!CZ287</f>
        <v>Femenino</v>
      </c>
      <c r="M294" s="5">
        <f>'[1]30 de junio 19'!DA287*2</f>
        <v>10000</v>
      </c>
      <c r="N294" s="3" t="s">
        <v>227</v>
      </c>
      <c r="O294" s="5">
        <f>'[1]30 de junio 19'!DD287</f>
        <v>9087.7199999999993</v>
      </c>
      <c r="P294" s="3" t="s">
        <v>228</v>
      </c>
      <c r="Q294" s="3">
        <v>286</v>
      </c>
      <c r="R294" s="3">
        <v>286</v>
      </c>
      <c r="S294" s="3">
        <v>286</v>
      </c>
      <c r="T294" s="3">
        <v>286</v>
      </c>
      <c r="U294" s="3">
        <v>286</v>
      </c>
      <c r="V294" s="3">
        <v>286</v>
      </c>
      <c r="W294" s="3">
        <v>286</v>
      </c>
      <c r="X294" s="3">
        <v>286</v>
      </c>
      <c r="Y294" s="3">
        <v>286</v>
      </c>
      <c r="Z294" s="3">
        <v>286</v>
      </c>
      <c r="AA294" s="3">
        <v>286</v>
      </c>
      <c r="AB294" s="3">
        <v>286</v>
      </c>
      <c r="AC294" s="3">
        <v>286</v>
      </c>
      <c r="AD294" s="3" t="s">
        <v>229</v>
      </c>
      <c r="AE294" s="4">
        <v>43675</v>
      </c>
      <c r="AF294" s="4">
        <v>43675</v>
      </c>
    </row>
    <row r="295" spans="1:33" x14ac:dyDescent="0.25">
      <c r="A295" s="3">
        <v>2019</v>
      </c>
      <c r="B295" s="4">
        <v>43525</v>
      </c>
      <c r="C295" s="4">
        <v>43646</v>
      </c>
      <c r="D295" s="3"/>
      <c r="E295" s="3">
        <f>'[1]30 de junio 19'!CV288</f>
        <v>7</v>
      </c>
      <c r="F295" s="3" t="str">
        <f>'[1]30 de junio 19'!CW288</f>
        <v>SECRETARIO TECNICO</v>
      </c>
      <c r="G295" s="3" t="str">
        <f>'[1]30 de junio 19'!CW288</f>
        <v>SECRETARIO TECNICO</v>
      </c>
      <c r="H295" s="3" t="str">
        <f>'[1]30 de junio 19'!CU288</f>
        <v>INSTRUCTORA DE JUICIO POLITICO, DECLARAC</v>
      </c>
      <c r="I295" s="3" t="str">
        <f>'[1]30 de junio 19'!CR288</f>
        <v>JOSE MANUEL</v>
      </c>
      <c r="J295" s="3" t="str">
        <f>'[1]30 de junio 19'!CP288</f>
        <v>HERNANDEZ</v>
      </c>
      <c r="K295" s="3" t="str">
        <f>'[1]30 de junio 19'!CQ288</f>
        <v>MORALES</v>
      </c>
      <c r="L295" s="3" t="str">
        <f>'[1]30 de junio 19'!CZ288</f>
        <v>Masculino</v>
      </c>
      <c r="M295" s="5">
        <f>'[1]30 de junio 19'!DA288*2</f>
        <v>14000</v>
      </c>
      <c r="N295" s="3" t="s">
        <v>227</v>
      </c>
      <c r="O295" s="5">
        <f>'[1]30 de junio 19'!DD288</f>
        <v>12303.06</v>
      </c>
      <c r="P295" s="3" t="s">
        <v>228</v>
      </c>
      <c r="Q295" s="3">
        <v>287</v>
      </c>
      <c r="R295" s="3">
        <v>287</v>
      </c>
      <c r="S295" s="3">
        <v>287</v>
      </c>
      <c r="T295" s="3">
        <v>287</v>
      </c>
      <c r="U295" s="3">
        <v>287</v>
      </c>
      <c r="V295" s="3">
        <v>287</v>
      </c>
      <c r="W295" s="3">
        <v>287</v>
      </c>
      <c r="X295" s="3">
        <v>287</v>
      </c>
      <c r="Y295" s="3">
        <v>287</v>
      </c>
      <c r="Z295" s="3">
        <v>287</v>
      </c>
      <c r="AA295" s="3">
        <v>287</v>
      </c>
      <c r="AB295" s="3">
        <v>287</v>
      </c>
      <c r="AC295" s="3">
        <v>287</v>
      </c>
      <c r="AD295" s="3" t="s">
        <v>229</v>
      </c>
      <c r="AE295" s="4">
        <v>43675</v>
      </c>
      <c r="AF295" s="4">
        <v>43675</v>
      </c>
    </row>
    <row r="296" spans="1:33" x14ac:dyDescent="0.25">
      <c r="A296" s="3">
        <v>2019</v>
      </c>
      <c r="B296" s="4">
        <v>43525</v>
      </c>
      <c r="C296" s="4">
        <v>43646</v>
      </c>
      <c r="D296" s="3"/>
      <c r="E296" s="3">
        <f>'[1]30 de junio 19'!CV289</f>
        <v>19</v>
      </c>
      <c r="F296" s="3" t="str">
        <f>'[1]30 de junio 19'!CW289</f>
        <v>SECRETARIO PARTICULAR</v>
      </c>
      <c r="G296" s="3" t="str">
        <f>'[1]30 de junio 19'!CW289</f>
        <v>SECRETARIO PARTICULAR</v>
      </c>
      <c r="H296" s="3" t="str">
        <f>'[1]30 de junio 19'!CU289</f>
        <v>DIRECCION JURIDICA</v>
      </c>
      <c r="I296" s="3" t="str">
        <f>'[1]30 de junio 19'!CR289</f>
        <v>KARINA</v>
      </c>
      <c r="J296" s="3" t="str">
        <f>'[1]30 de junio 19'!CP289</f>
        <v>HERNANDEZ</v>
      </c>
      <c r="K296" s="3" t="str">
        <f>'[1]30 de junio 19'!CQ289</f>
        <v>LEON</v>
      </c>
      <c r="L296" s="3" t="str">
        <f>'[1]30 de junio 19'!CZ289</f>
        <v>Femenino</v>
      </c>
      <c r="M296" s="5">
        <f>'[1]30 de junio 19'!DA289*2</f>
        <v>10000</v>
      </c>
      <c r="N296" s="3" t="s">
        <v>227</v>
      </c>
      <c r="O296" s="5">
        <f>'[1]30 de junio 19'!DD289</f>
        <v>9087.7199999999993</v>
      </c>
      <c r="P296" s="3" t="s">
        <v>228</v>
      </c>
      <c r="Q296" s="3">
        <v>288</v>
      </c>
      <c r="R296" s="3">
        <v>288</v>
      </c>
      <c r="S296" s="3">
        <v>288</v>
      </c>
      <c r="T296" s="3">
        <v>288</v>
      </c>
      <c r="U296" s="3">
        <v>288</v>
      </c>
      <c r="V296" s="3">
        <v>288</v>
      </c>
      <c r="W296" s="3">
        <v>288</v>
      </c>
      <c r="X296" s="3">
        <v>288</v>
      </c>
      <c r="Y296" s="3">
        <v>288</v>
      </c>
      <c r="Z296" s="3">
        <v>288</v>
      </c>
      <c r="AA296" s="3">
        <v>288</v>
      </c>
      <c r="AB296" s="3">
        <v>288</v>
      </c>
      <c r="AC296" s="3">
        <v>288</v>
      </c>
      <c r="AD296" s="3" t="s">
        <v>229</v>
      </c>
      <c r="AE296" s="4">
        <v>43675</v>
      </c>
      <c r="AF296" s="4">
        <v>43675</v>
      </c>
    </row>
    <row r="297" spans="1:33" x14ac:dyDescent="0.25">
      <c r="A297" s="3">
        <v>2019</v>
      </c>
      <c r="B297" s="4">
        <v>43525</v>
      </c>
      <c r="C297" s="4">
        <v>43646</v>
      </c>
      <c r="D297" s="3"/>
      <c r="E297" s="3">
        <f>'[1]30 de junio 19'!CV290</f>
        <v>19</v>
      </c>
      <c r="F297" s="3" t="str">
        <f>'[1]30 de junio 19'!CW290</f>
        <v>SECRETARIO PARTICULAR</v>
      </c>
      <c r="G297" s="3" t="str">
        <f>'[1]30 de junio 19'!CW290</f>
        <v>SECRETARIO PARTICULAR</v>
      </c>
      <c r="H297" s="3" t="str">
        <f>'[1]30 de junio 19'!CU290</f>
        <v>PERSONAL DIPUTADOS</v>
      </c>
      <c r="I297" s="3" t="str">
        <f>'[1]30 de junio 19'!CR290</f>
        <v>OMAR</v>
      </c>
      <c r="J297" s="3" t="str">
        <f>'[1]30 de junio 19'!CP290</f>
        <v>MUÑOZ</v>
      </c>
      <c r="K297" s="3" t="str">
        <f>'[1]30 de junio 19'!CQ290</f>
        <v>TORRES</v>
      </c>
      <c r="L297" s="3" t="str">
        <f>'[1]30 de junio 19'!CZ290</f>
        <v>Masculino</v>
      </c>
      <c r="M297" s="5">
        <f>'[1]30 de junio 19'!DA290*2</f>
        <v>8000</v>
      </c>
      <c r="N297" s="3" t="s">
        <v>227</v>
      </c>
      <c r="O297" s="5">
        <f>'[1]30 de junio 19'!DD290</f>
        <v>7375.5</v>
      </c>
      <c r="P297" s="3" t="s">
        <v>228</v>
      </c>
      <c r="Q297" s="3">
        <v>289</v>
      </c>
      <c r="R297" s="3">
        <v>289</v>
      </c>
      <c r="S297" s="3">
        <v>289</v>
      </c>
      <c r="T297" s="3">
        <v>289</v>
      </c>
      <c r="U297" s="3">
        <v>289</v>
      </c>
      <c r="V297" s="3">
        <v>289</v>
      </c>
      <c r="W297" s="3">
        <v>289</v>
      </c>
      <c r="X297" s="3">
        <v>289</v>
      </c>
      <c r="Y297" s="3">
        <v>289</v>
      </c>
      <c r="Z297" s="3">
        <v>289</v>
      </c>
      <c r="AA297" s="3">
        <v>289</v>
      </c>
      <c r="AB297" s="3">
        <v>289</v>
      </c>
      <c r="AC297" s="3">
        <v>289</v>
      </c>
      <c r="AD297" s="3" t="s">
        <v>229</v>
      </c>
      <c r="AE297" s="4">
        <v>43675</v>
      </c>
      <c r="AF297" s="4">
        <v>43675</v>
      </c>
    </row>
    <row r="298" spans="1:33" x14ac:dyDescent="0.25">
      <c r="A298" s="3">
        <v>2019</v>
      </c>
      <c r="B298" s="4">
        <v>43525</v>
      </c>
      <c r="C298" s="4">
        <v>43646</v>
      </c>
      <c r="D298" s="3"/>
      <c r="E298" s="3">
        <f>'[1]30 de junio 19'!CV291</f>
        <v>7</v>
      </c>
      <c r="F298" s="3" t="str">
        <f>'[1]30 de junio 19'!CW291</f>
        <v>SECRETARIO TECNICO</v>
      </c>
      <c r="G298" s="3" t="str">
        <f>'[1]30 de junio 19'!CW291</f>
        <v>SECRETARIO TECNICO</v>
      </c>
      <c r="H298" s="3" t="str">
        <f>'[1]30 de junio 19'!CU291</f>
        <v>FOMENTO ARTESANAL Y MIPYMES</v>
      </c>
      <c r="I298" s="3" t="str">
        <f>'[1]30 de junio 19'!CR291</f>
        <v>ABEL</v>
      </c>
      <c r="J298" s="3" t="str">
        <f>'[1]30 de junio 19'!CP291</f>
        <v>RODRIGUEZ</v>
      </c>
      <c r="K298" s="3" t="str">
        <f>'[1]30 de junio 19'!CQ291</f>
        <v>HERNANDEZ</v>
      </c>
      <c r="L298" s="3" t="str">
        <f>'[1]30 de junio 19'!CZ291</f>
        <v>Masculino</v>
      </c>
      <c r="M298" s="5">
        <f>'[1]30 de junio 19'!DA291*2</f>
        <v>35677.26</v>
      </c>
      <c r="N298" s="3" t="s">
        <v>227</v>
      </c>
      <c r="O298" s="5">
        <f>'[1]30 de junio 19'!DD291</f>
        <v>29102.620000000003</v>
      </c>
      <c r="P298" s="3" t="s">
        <v>228</v>
      </c>
      <c r="Q298" s="3">
        <v>290</v>
      </c>
      <c r="R298" s="3">
        <v>290</v>
      </c>
      <c r="S298" s="3">
        <v>290</v>
      </c>
      <c r="T298" s="3">
        <v>290</v>
      </c>
      <c r="U298" s="3">
        <v>290</v>
      </c>
      <c r="V298" s="3">
        <v>290</v>
      </c>
      <c r="W298" s="3">
        <v>290</v>
      </c>
      <c r="X298" s="3">
        <v>290</v>
      </c>
      <c r="Y298" s="3">
        <v>290</v>
      </c>
      <c r="Z298" s="3">
        <v>290</v>
      </c>
      <c r="AA298" s="3">
        <v>290</v>
      </c>
      <c r="AB298" s="3">
        <v>290</v>
      </c>
      <c r="AC298" s="3">
        <v>290</v>
      </c>
      <c r="AD298" s="3" t="s">
        <v>229</v>
      </c>
      <c r="AE298" s="4">
        <v>43675</v>
      </c>
      <c r="AF298" s="4">
        <v>43675</v>
      </c>
    </row>
    <row r="299" spans="1:33" x14ac:dyDescent="0.25">
      <c r="A299" s="3">
        <v>2019</v>
      </c>
      <c r="B299" s="4">
        <v>43525</v>
      </c>
      <c r="C299" s="4">
        <v>43646</v>
      </c>
      <c r="D299" s="3"/>
      <c r="E299" s="3">
        <f>'[1]30 de junio 19'!CV292</f>
        <v>19</v>
      </c>
      <c r="F299" s="3" t="str">
        <f>'[1]30 de junio 19'!CW292</f>
        <v>SECRETARIO PARTICULAR</v>
      </c>
      <c r="G299" s="3" t="str">
        <f>'[1]30 de junio 19'!CW292</f>
        <v>SECRETARIO PARTICULAR</v>
      </c>
      <c r="H299" s="3" t="str">
        <f>'[1]30 de junio 19'!CU292</f>
        <v>INSTITUTO DE ESTUDIOS LEGISLATIVOS</v>
      </c>
      <c r="I299" s="3" t="str">
        <f>'[1]30 de junio 19'!CR292</f>
        <v>JACK</v>
      </c>
      <c r="J299" s="3" t="str">
        <f>'[1]30 de junio 19'!CP292</f>
        <v>NETZAHUATL</v>
      </c>
      <c r="K299" s="3" t="str">
        <f>'[1]30 de junio 19'!CQ292</f>
        <v>CONDE</v>
      </c>
      <c r="L299" s="3" t="str">
        <f>'[1]30 de junio 19'!CZ292</f>
        <v>Masculino</v>
      </c>
      <c r="M299" s="5">
        <f>'[1]30 de junio 19'!DA292*2</f>
        <v>0</v>
      </c>
      <c r="N299" s="3" t="s">
        <v>227</v>
      </c>
      <c r="O299" s="5">
        <f>'[1]30 de junio 19'!DD292</f>
        <v>0</v>
      </c>
      <c r="P299" s="3" t="s">
        <v>228</v>
      </c>
      <c r="Q299" s="3">
        <v>291</v>
      </c>
      <c r="R299" s="3">
        <v>291</v>
      </c>
      <c r="S299" s="3">
        <v>291</v>
      </c>
      <c r="T299" s="3">
        <v>291</v>
      </c>
      <c r="U299" s="3">
        <v>291</v>
      </c>
      <c r="V299" s="3">
        <v>291</v>
      </c>
      <c r="W299" s="3">
        <v>291</v>
      </c>
      <c r="X299" s="3">
        <v>291</v>
      </c>
      <c r="Y299" s="3">
        <v>291</v>
      </c>
      <c r="Z299" s="3">
        <v>291</v>
      </c>
      <c r="AA299" s="3">
        <v>291</v>
      </c>
      <c r="AB299" s="3">
        <v>291</v>
      </c>
      <c r="AC299" s="3">
        <v>291</v>
      </c>
      <c r="AD299" s="3" t="s">
        <v>229</v>
      </c>
      <c r="AE299" s="4">
        <v>43675</v>
      </c>
      <c r="AF299" s="4">
        <v>43675</v>
      </c>
      <c r="AG299" t="s">
        <v>249</v>
      </c>
    </row>
    <row r="300" spans="1:33" x14ac:dyDescent="0.25">
      <c r="A300" s="3">
        <v>2019</v>
      </c>
      <c r="B300" s="4">
        <v>43525</v>
      </c>
      <c r="C300" s="4">
        <v>43646</v>
      </c>
      <c r="D300" s="3"/>
      <c r="E300" s="3">
        <f>'[1]30 de junio 19'!CV293</f>
        <v>20</v>
      </c>
      <c r="F300" s="3" t="str">
        <f>'[1]30 de junio 19'!CW293</f>
        <v>ASESOR</v>
      </c>
      <c r="G300" s="3" t="str">
        <f>'[1]30 de junio 19'!CW293</f>
        <v>ASESOR</v>
      </c>
      <c r="H300" s="3" t="str">
        <f>'[1]30 de junio 19'!CU293</f>
        <v>PERSONAL DIPUTADOS</v>
      </c>
      <c r="I300" s="3" t="str">
        <f>'[1]30 de junio 19'!CR293</f>
        <v>DENISSE</v>
      </c>
      <c r="J300" s="3" t="str">
        <f>'[1]30 de junio 19'!CP293</f>
        <v>IRIARTE</v>
      </c>
      <c r="K300" s="3" t="str">
        <f>'[1]30 de junio 19'!CQ293</f>
        <v>HERNANDEZ</v>
      </c>
      <c r="L300" s="3" t="str">
        <f>'[1]30 de junio 19'!CZ293</f>
        <v>Femenino</v>
      </c>
      <c r="M300" s="5">
        <f>'[1]30 de junio 19'!DA293*2</f>
        <v>14000</v>
      </c>
      <c r="N300" s="3" t="s">
        <v>227</v>
      </c>
      <c r="O300" s="5">
        <f>'[1]30 de junio 19'!DD293</f>
        <v>12303.06</v>
      </c>
      <c r="P300" s="3" t="s">
        <v>228</v>
      </c>
      <c r="Q300" s="3">
        <v>292</v>
      </c>
      <c r="R300" s="3">
        <v>292</v>
      </c>
      <c r="S300" s="3">
        <v>292</v>
      </c>
      <c r="T300" s="3">
        <v>292</v>
      </c>
      <c r="U300" s="3">
        <v>292</v>
      </c>
      <c r="V300" s="3">
        <v>292</v>
      </c>
      <c r="W300" s="3">
        <v>292</v>
      </c>
      <c r="X300" s="3">
        <v>292</v>
      </c>
      <c r="Y300" s="3">
        <v>292</v>
      </c>
      <c r="Z300" s="3">
        <v>292</v>
      </c>
      <c r="AA300" s="3">
        <v>292</v>
      </c>
      <c r="AB300" s="3">
        <v>292</v>
      </c>
      <c r="AC300" s="3">
        <v>292</v>
      </c>
      <c r="AD300" s="3" t="s">
        <v>229</v>
      </c>
      <c r="AE300" s="4">
        <v>43675</v>
      </c>
      <c r="AF300" s="4">
        <v>43675</v>
      </c>
    </row>
    <row r="301" spans="1:33" x14ac:dyDescent="0.25">
      <c r="A301" s="3">
        <v>2019</v>
      </c>
      <c r="B301" s="4">
        <v>43525</v>
      </c>
      <c r="C301" s="4">
        <v>43646</v>
      </c>
      <c r="D301" s="3"/>
      <c r="E301" s="3">
        <f>'[1]30 de junio 19'!CV294</f>
        <v>19</v>
      </c>
      <c r="F301" s="3" t="str">
        <f>'[1]30 de junio 19'!CW294</f>
        <v>SECRETARIO PARTICULAR</v>
      </c>
      <c r="G301" s="3" t="str">
        <f>'[1]30 de junio 19'!CW294</f>
        <v>SECRETARIO PARTICULAR</v>
      </c>
      <c r="H301" s="3" t="str">
        <f>'[1]30 de junio 19'!CU294</f>
        <v>PERSONAL DIPUTADOS</v>
      </c>
      <c r="I301" s="3" t="str">
        <f>'[1]30 de junio 19'!CR294</f>
        <v>GALILEO</v>
      </c>
      <c r="J301" s="3" t="str">
        <f>'[1]30 de junio 19'!CP294</f>
        <v>BUSTOS</v>
      </c>
      <c r="K301" s="3" t="str">
        <f>'[1]30 de junio 19'!CQ294</f>
        <v>CERVANTES</v>
      </c>
      <c r="L301" s="3" t="str">
        <f>'[1]30 de junio 19'!CZ294</f>
        <v>Masculino</v>
      </c>
      <c r="M301" s="5">
        <f>'[1]30 de junio 19'!DA294*2</f>
        <v>14000</v>
      </c>
      <c r="N301" s="3" t="s">
        <v>227</v>
      </c>
      <c r="O301" s="5">
        <f>'[1]30 de junio 19'!DD294</f>
        <v>12303.06</v>
      </c>
      <c r="P301" s="3" t="s">
        <v>228</v>
      </c>
      <c r="Q301" s="3">
        <v>293</v>
      </c>
      <c r="R301" s="3">
        <v>293</v>
      </c>
      <c r="S301" s="3">
        <v>293</v>
      </c>
      <c r="T301" s="3">
        <v>293</v>
      </c>
      <c r="U301" s="3">
        <v>293</v>
      </c>
      <c r="V301" s="3">
        <v>293</v>
      </c>
      <c r="W301" s="3">
        <v>293</v>
      </c>
      <c r="X301" s="3">
        <v>293</v>
      </c>
      <c r="Y301" s="3">
        <v>293</v>
      </c>
      <c r="Z301" s="3">
        <v>293</v>
      </c>
      <c r="AA301" s="3">
        <v>293</v>
      </c>
      <c r="AB301" s="3">
        <v>293</v>
      </c>
      <c r="AC301" s="3">
        <v>293</v>
      </c>
      <c r="AD301" s="3" t="s">
        <v>229</v>
      </c>
      <c r="AE301" s="4">
        <v>43675</v>
      </c>
      <c r="AF301" s="4">
        <v>43675</v>
      </c>
    </row>
    <row r="302" spans="1:33" x14ac:dyDescent="0.25">
      <c r="A302" s="3">
        <v>2019</v>
      </c>
      <c r="B302" s="4">
        <v>43525</v>
      </c>
      <c r="C302" s="4">
        <v>43646</v>
      </c>
      <c r="D302" s="3"/>
      <c r="E302" s="3">
        <f>'[1]30 de junio 19'!CV295</f>
        <v>19</v>
      </c>
      <c r="F302" s="3" t="str">
        <f>'[1]30 de junio 19'!CW295</f>
        <v>SECRETARIO PARTICULAR</v>
      </c>
      <c r="G302" s="3" t="str">
        <f>'[1]30 de junio 19'!CW295</f>
        <v>SECRETARIO PARTICULAR</v>
      </c>
      <c r="H302" s="3" t="str">
        <f>'[1]30 de junio 19'!CU295</f>
        <v>PERSONAL DIPUTADOS</v>
      </c>
      <c r="I302" s="3" t="str">
        <f>'[1]30 de junio 19'!CR295</f>
        <v>MARTIN</v>
      </c>
      <c r="J302" s="3" t="str">
        <f>'[1]30 de junio 19'!CP295</f>
        <v>ZEMPOALTECA</v>
      </c>
      <c r="K302" s="3" t="str">
        <f>'[1]30 de junio 19'!CQ295</f>
        <v>GRACIA</v>
      </c>
      <c r="L302" s="3" t="str">
        <f>'[1]30 de junio 19'!CZ295</f>
        <v>Masculino</v>
      </c>
      <c r="M302" s="5">
        <f>'[1]30 de junio 19'!DA295*2</f>
        <v>14000</v>
      </c>
      <c r="N302" s="3" t="s">
        <v>227</v>
      </c>
      <c r="O302" s="5">
        <f>'[1]30 de junio 19'!DD295</f>
        <v>12303.06</v>
      </c>
      <c r="P302" s="3" t="s">
        <v>228</v>
      </c>
      <c r="Q302" s="3">
        <v>294</v>
      </c>
      <c r="R302" s="3">
        <v>294</v>
      </c>
      <c r="S302" s="3">
        <v>294</v>
      </c>
      <c r="T302" s="3">
        <v>294</v>
      </c>
      <c r="U302" s="3">
        <v>294</v>
      </c>
      <c r="V302" s="3">
        <v>294</v>
      </c>
      <c r="W302" s="3">
        <v>294</v>
      </c>
      <c r="X302" s="3">
        <v>294</v>
      </c>
      <c r="Y302" s="3">
        <v>294</v>
      </c>
      <c r="Z302" s="3">
        <v>294</v>
      </c>
      <c r="AA302" s="3">
        <v>294</v>
      </c>
      <c r="AB302" s="3">
        <v>294</v>
      </c>
      <c r="AC302" s="3">
        <v>294</v>
      </c>
      <c r="AD302" s="3" t="s">
        <v>229</v>
      </c>
      <c r="AE302" s="4">
        <v>43675</v>
      </c>
      <c r="AF302" s="4">
        <v>43675</v>
      </c>
    </row>
    <row r="303" spans="1:33" x14ac:dyDescent="0.25">
      <c r="A303" s="3">
        <v>2019</v>
      </c>
      <c r="B303" s="4">
        <v>43525</v>
      </c>
      <c r="C303" s="4">
        <v>43646</v>
      </c>
      <c r="D303" s="3"/>
      <c r="E303" s="3">
        <f>'[1]30 de junio 19'!CV296</f>
        <v>19</v>
      </c>
      <c r="F303" s="3" t="str">
        <f>'[1]30 de junio 19'!CW296</f>
        <v>SECRETARIO PARTICULAR</v>
      </c>
      <c r="G303" s="3" t="str">
        <f>'[1]30 de junio 19'!CW296</f>
        <v>SECRETARIO PARTICULAR</v>
      </c>
      <c r="H303" s="3" t="str">
        <f>'[1]30 de junio 19'!CU296</f>
        <v>COMISION DE PUNTOS CONSTITUCIONALES</v>
      </c>
      <c r="I303" s="3" t="str">
        <f>'[1]30 de junio 19'!CR296</f>
        <v>MINERVA</v>
      </c>
      <c r="J303" s="3" t="str">
        <f>'[1]30 de junio 19'!CP296</f>
        <v>PEREZ</v>
      </c>
      <c r="K303" s="3" t="str">
        <f>'[1]30 de junio 19'!CQ296</f>
        <v>GEORGE</v>
      </c>
      <c r="L303" s="3" t="str">
        <f>'[1]30 de junio 19'!CZ296</f>
        <v>Femenino</v>
      </c>
      <c r="M303" s="5">
        <f>'[1]30 de junio 19'!DA296*2</f>
        <v>7000</v>
      </c>
      <c r="N303" s="3" t="s">
        <v>227</v>
      </c>
      <c r="O303" s="5">
        <f>'[1]30 de junio 19'!DD296</f>
        <v>6484.3</v>
      </c>
      <c r="P303" s="3" t="s">
        <v>228</v>
      </c>
      <c r="Q303" s="3">
        <v>295</v>
      </c>
      <c r="R303" s="3">
        <v>295</v>
      </c>
      <c r="S303" s="3">
        <v>295</v>
      </c>
      <c r="T303" s="3">
        <v>295</v>
      </c>
      <c r="U303" s="3">
        <v>295</v>
      </c>
      <c r="V303" s="3">
        <v>295</v>
      </c>
      <c r="W303" s="3">
        <v>295</v>
      </c>
      <c r="X303" s="3">
        <v>295</v>
      </c>
      <c r="Y303" s="3">
        <v>295</v>
      </c>
      <c r="Z303" s="3">
        <v>295</v>
      </c>
      <c r="AA303" s="3">
        <v>295</v>
      </c>
      <c r="AB303" s="3">
        <v>295</v>
      </c>
      <c r="AC303" s="3">
        <v>295</v>
      </c>
      <c r="AD303" s="3" t="s">
        <v>229</v>
      </c>
      <c r="AE303" s="4">
        <v>43675</v>
      </c>
      <c r="AF303" s="4">
        <v>43675</v>
      </c>
    </row>
    <row r="304" spans="1:33" x14ac:dyDescent="0.25">
      <c r="A304" s="3">
        <v>2019</v>
      </c>
      <c r="B304" s="4">
        <v>43525</v>
      </c>
      <c r="C304" s="4">
        <v>43646</v>
      </c>
      <c r="D304" s="3"/>
      <c r="E304" s="3">
        <f>'[1]30 de junio 19'!CV297</f>
        <v>19</v>
      </c>
      <c r="F304" s="3" t="str">
        <f>'[1]30 de junio 19'!CW297</f>
        <v>SECRETARIO PARTICULAR</v>
      </c>
      <c r="G304" s="3" t="str">
        <f>'[1]30 de junio 19'!CW297</f>
        <v>SECRETARIO PARTICULAR</v>
      </c>
      <c r="H304" s="3" t="str">
        <f>'[1]30 de junio 19'!CU297</f>
        <v>PERSONAL DIPUTADOS</v>
      </c>
      <c r="I304" s="3" t="str">
        <f>'[1]30 de junio 19'!CR297</f>
        <v>GUSTAVO</v>
      </c>
      <c r="J304" s="3" t="str">
        <f>'[1]30 de junio 19'!CP297</f>
        <v>ZEMPOALTECA</v>
      </c>
      <c r="K304" s="3" t="str">
        <f>'[1]30 de junio 19'!CQ297</f>
        <v>HERNANDEZ</v>
      </c>
      <c r="L304" s="3" t="str">
        <f>'[1]30 de junio 19'!CZ297</f>
        <v>Masculino</v>
      </c>
      <c r="M304" s="5">
        <f>'[1]30 de junio 19'!DA297*2</f>
        <v>8000</v>
      </c>
      <c r="N304" s="3" t="s">
        <v>227</v>
      </c>
      <c r="O304" s="5">
        <f>'[1]30 de junio 19'!DD297</f>
        <v>7375.5</v>
      </c>
      <c r="P304" s="3" t="s">
        <v>228</v>
      </c>
      <c r="Q304" s="3">
        <v>296</v>
      </c>
      <c r="R304" s="3">
        <v>296</v>
      </c>
      <c r="S304" s="3">
        <v>296</v>
      </c>
      <c r="T304" s="3">
        <v>296</v>
      </c>
      <c r="U304" s="3">
        <v>296</v>
      </c>
      <c r="V304" s="3">
        <v>296</v>
      </c>
      <c r="W304" s="3">
        <v>296</v>
      </c>
      <c r="X304" s="3">
        <v>296</v>
      </c>
      <c r="Y304" s="3">
        <v>296</v>
      </c>
      <c r="Z304" s="3">
        <v>296</v>
      </c>
      <c r="AA304" s="3">
        <v>296</v>
      </c>
      <c r="AB304" s="3">
        <v>296</v>
      </c>
      <c r="AC304" s="3">
        <v>296</v>
      </c>
      <c r="AD304" s="3" t="s">
        <v>229</v>
      </c>
      <c r="AE304" s="4">
        <v>43675</v>
      </c>
      <c r="AF304" s="4">
        <v>43675</v>
      </c>
    </row>
    <row r="305" spans="1:33" x14ac:dyDescent="0.25">
      <c r="A305" s="3">
        <v>2019</v>
      </c>
      <c r="B305" s="4">
        <v>43525</v>
      </c>
      <c r="C305" s="4">
        <v>43646</v>
      </c>
      <c r="D305" s="3"/>
      <c r="E305" s="3">
        <f>'[1]30 de junio 19'!CV298</f>
        <v>19</v>
      </c>
      <c r="F305" s="3" t="str">
        <f>'[1]30 de junio 19'!CW298</f>
        <v>SECRETARIO PARTICULAR</v>
      </c>
      <c r="G305" s="3" t="str">
        <f>'[1]30 de junio 19'!CW298</f>
        <v>SECRETARIO PARTICULAR</v>
      </c>
      <c r="H305" s="3" t="str">
        <f>'[1]30 de junio 19'!CU298</f>
        <v>INSTITUTO DE ESTUDIOS LEGISLATIVOS</v>
      </c>
      <c r="I305" s="3" t="str">
        <f>'[1]30 de junio 19'!CR298</f>
        <v>ADRIANA</v>
      </c>
      <c r="J305" s="3" t="str">
        <f>'[1]30 de junio 19'!CP298</f>
        <v>HERNANDEZ</v>
      </c>
      <c r="K305" s="3" t="str">
        <f>'[1]30 de junio 19'!CQ298</f>
        <v>MORALES</v>
      </c>
      <c r="L305" s="3" t="str">
        <f>'[1]30 de junio 19'!CZ298</f>
        <v>Femenino</v>
      </c>
      <c r="M305" s="5">
        <f>'[1]30 de junio 19'!DA298*2</f>
        <v>15000</v>
      </c>
      <c r="N305" s="3" t="s">
        <v>227</v>
      </c>
      <c r="O305" s="5">
        <f>'[1]30 de junio 19'!DD298</f>
        <v>13089.46</v>
      </c>
      <c r="P305" s="3" t="s">
        <v>228</v>
      </c>
      <c r="Q305" s="3">
        <v>297</v>
      </c>
      <c r="R305" s="3">
        <v>297</v>
      </c>
      <c r="S305" s="3">
        <v>297</v>
      </c>
      <c r="T305" s="3">
        <v>297</v>
      </c>
      <c r="U305" s="3">
        <v>297</v>
      </c>
      <c r="V305" s="3">
        <v>297</v>
      </c>
      <c r="W305" s="3">
        <v>297</v>
      </c>
      <c r="X305" s="3">
        <v>297</v>
      </c>
      <c r="Y305" s="3">
        <v>297</v>
      </c>
      <c r="Z305" s="3">
        <v>297</v>
      </c>
      <c r="AA305" s="3">
        <v>297</v>
      </c>
      <c r="AB305" s="3">
        <v>297</v>
      </c>
      <c r="AC305" s="3">
        <v>297</v>
      </c>
      <c r="AD305" s="3" t="s">
        <v>229</v>
      </c>
      <c r="AE305" s="4">
        <v>43675</v>
      </c>
      <c r="AF305" s="4">
        <v>43675</v>
      </c>
    </row>
    <row r="306" spans="1:33" x14ac:dyDescent="0.25">
      <c r="A306" s="3">
        <v>2019</v>
      </c>
      <c r="B306" s="4">
        <v>43525</v>
      </c>
      <c r="C306" s="4">
        <v>43646</v>
      </c>
      <c r="D306" s="3"/>
      <c r="E306" s="3">
        <f>'[1]30 de junio 19'!CV299</f>
        <v>19</v>
      </c>
      <c r="F306" s="3" t="str">
        <f>'[1]30 de junio 19'!CW299</f>
        <v>SECRETARIO PARTICULAR</v>
      </c>
      <c r="G306" s="3" t="str">
        <f>'[1]30 de junio 19'!CW299</f>
        <v>SECRETARIO PARTICULAR</v>
      </c>
      <c r="H306" s="3" t="str">
        <f>'[1]30 de junio 19'!CU299</f>
        <v>PERSONAL DIPUTADOS</v>
      </c>
      <c r="I306" s="3" t="str">
        <f>'[1]30 de junio 19'!CR299</f>
        <v>ANA KAREN</v>
      </c>
      <c r="J306" s="3" t="str">
        <f>'[1]30 de junio 19'!CP299</f>
        <v>SANCHEZ</v>
      </c>
      <c r="K306" s="3" t="str">
        <f>'[1]30 de junio 19'!CQ299</f>
        <v>XOCHICALE</v>
      </c>
      <c r="L306" s="3" t="str">
        <f>'[1]30 de junio 19'!CZ299</f>
        <v>Femenino</v>
      </c>
      <c r="M306" s="5">
        <f>'[1]30 de junio 19'!DA299*2</f>
        <v>4842</v>
      </c>
      <c r="N306" s="3" t="s">
        <v>227</v>
      </c>
      <c r="O306" s="5">
        <f>'[1]30 de junio 19'!DD299</f>
        <v>4558.0200000000004</v>
      </c>
      <c r="P306" s="3" t="s">
        <v>228</v>
      </c>
      <c r="Q306" s="3">
        <v>298</v>
      </c>
      <c r="R306" s="3">
        <v>298</v>
      </c>
      <c r="S306" s="3">
        <v>298</v>
      </c>
      <c r="T306" s="3">
        <v>298</v>
      </c>
      <c r="U306" s="3">
        <v>298</v>
      </c>
      <c r="V306" s="3">
        <v>298</v>
      </c>
      <c r="W306" s="3">
        <v>298</v>
      </c>
      <c r="X306" s="3">
        <v>298</v>
      </c>
      <c r="Y306" s="3">
        <v>298</v>
      </c>
      <c r="Z306" s="3">
        <v>298</v>
      </c>
      <c r="AA306" s="3">
        <v>298</v>
      </c>
      <c r="AB306" s="3">
        <v>298</v>
      </c>
      <c r="AC306" s="3">
        <v>298</v>
      </c>
      <c r="AD306" s="3" t="s">
        <v>229</v>
      </c>
      <c r="AE306" s="4">
        <v>43675</v>
      </c>
      <c r="AF306" s="4">
        <v>43675</v>
      </c>
    </row>
    <row r="307" spans="1:33" x14ac:dyDescent="0.25">
      <c r="A307" s="3">
        <v>2019</v>
      </c>
      <c r="B307" s="4">
        <v>43525</v>
      </c>
      <c r="C307" s="4">
        <v>43646</v>
      </c>
      <c r="D307" s="3"/>
      <c r="E307" s="3">
        <f>'[1]30 de junio 19'!CV300</f>
        <v>19</v>
      </c>
      <c r="F307" s="3" t="str">
        <f>'[1]30 de junio 19'!CW300</f>
        <v>SECRETARIO PARTICULAR</v>
      </c>
      <c r="G307" s="3" t="str">
        <f>'[1]30 de junio 19'!CW300</f>
        <v>SECRETARIO PARTICULAR</v>
      </c>
      <c r="H307" s="3" t="str">
        <f>'[1]30 de junio 19'!CU300</f>
        <v>JUNTA DE COORDINACION Y CONCERTACION POL</v>
      </c>
      <c r="I307" s="3" t="str">
        <f>'[1]30 de junio 19'!CR300</f>
        <v>JOSUE</v>
      </c>
      <c r="J307" s="3" t="str">
        <f>'[1]30 de junio 19'!CP300</f>
        <v>CISNEROS</v>
      </c>
      <c r="K307" s="3" t="str">
        <f>'[1]30 de junio 19'!CQ300</f>
        <v>CIRIO</v>
      </c>
      <c r="L307" s="3" t="str">
        <f>'[1]30 de junio 19'!CZ300</f>
        <v>Femenino</v>
      </c>
      <c r="M307" s="5">
        <f>'[1]30 de junio 19'!DA300*2</f>
        <v>17429.48</v>
      </c>
      <c r="N307" s="3" t="s">
        <v>227</v>
      </c>
      <c r="O307" s="5">
        <f>'[1]30 de junio 19'!DD300</f>
        <v>15000</v>
      </c>
      <c r="P307" s="3" t="s">
        <v>228</v>
      </c>
      <c r="Q307" s="3">
        <v>299</v>
      </c>
      <c r="R307" s="3">
        <v>299</v>
      </c>
      <c r="S307" s="3">
        <v>299</v>
      </c>
      <c r="T307" s="3">
        <v>299</v>
      </c>
      <c r="U307" s="3">
        <v>299</v>
      </c>
      <c r="V307" s="3">
        <v>299</v>
      </c>
      <c r="W307" s="3">
        <v>299</v>
      </c>
      <c r="X307" s="3">
        <v>299</v>
      </c>
      <c r="Y307" s="3">
        <v>299</v>
      </c>
      <c r="Z307" s="3">
        <v>299</v>
      </c>
      <c r="AA307" s="3">
        <v>299</v>
      </c>
      <c r="AB307" s="3">
        <v>299</v>
      </c>
      <c r="AC307" s="3">
        <v>299</v>
      </c>
      <c r="AD307" s="3" t="s">
        <v>229</v>
      </c>
      <c r="AE307" s="4">
        <v>43675</v>
      </c>
      <c r="AF307" s="4">
        <v>43675</v>
      </c>
    </row>
    <row r="308" spans="1:33" x14ac:dyDescent="0.25">
      <c r="A308" s="3">
        <v>2019</v>
      </c>
      <c r="B308" s="4">
        <v>43525</v>
      </c>
      <c r="C308" s="4">
        <v>43646</v>
      </c>
      <c r="D308" s="3"/>
      <c r="E308" s="3">
        <f>'[1]30 de junio 19'!CV301</f>
        <v>19</v>
      </c>
      <c r="F308" s="3" t="str">
        <f>'[1]30 de junio 19'!CW301</f>
        <v>SECRETARIO PARTICULAR</v>
      </c>
      <c r="G308" s="3" t="str">
        <f>'[1]30 de junio 19'!CW301</f>
        <v>SECRETARIO PARTICULAR</v>
      </c>
      <c r="H308" s="3" t="str">
        <f>'[1]30 de junio 19'!CU301</f>
        <v>COMISION DE FINANZAS Y FISCALIZACIÓN</v>
      </c>
      <c r="I308" s="3" t="str">
        <f>'[1]30 de junio 19'!CR301</f>
        <v>JULIA AURORA</v>
      </c>
      <c r="J308" s="3" t="str">
        <f>'[1]30 de junio 19'!CP301</f>
        <v>CARRO</v>
      </c>
      <c r="K308" s="3" t="str">
        <f>'[1]30 de junio 19'!CQ301</f>
        <v>RODRIGUEZ</v>
      </c>
      <c r="L308" s="3" t="str">
        <f>'[1]30 de junio 19'!CZ301</f>
        <v>Femenino</v>
      </c>
      <c r="M308" s="5">
        <f>'[1]30 de junio 19'!DA301*2</f>
        <v>8250</v>
      </c>
      <c r="N308" s="3" t="s">
        <v>227</v>
      </c>
      <c r="O308" s="5">
        <f>'[1]30 de junio 19'!DD301</f>
        <v>7598.3</v>
      </c>
      <c r="P308" s="3" t="s">
        <v>228</v>
      </c>
      <c r="Q308" s="3">
        <v>300</v>
      </c>
      <c r="R308" s="3">
        <v>300</v>
      </c>
      <c r="S308" s="3">
        <v>300</v>
      </c>
      <c r="T308" s="3">
        <v>300</v>
      </c>
      <c r="U308" s="3">
        <v>300</v>
      </c>
      <c r="V308" s="3">
        <v>300</v>
      </c>
      <c r="W308" s="3">
        <v>300</v>
      </c>
      <c r="X308" s="3">
        <v>300</v>
      </c>
      <c r="Y308" s="3">
        <v>300</v>
      </c>
      <c r="Z308" s="3">
        <v>300</v>
      </c>
      <c r="AA308" s="3">
        <v>300</v>
      </c>
      <c r="AB308" s="3">
        <v>300</v>
      </c>
      <c r="AC308" s="3">
        <v>300</v>
      </c>
      <c r="AD308" s="3" t="s">
        <v>229</v>
      </c>
      <c r="AE308" s="4">
        <v>43675</v>
      </c>
      <c r="AF308" s="4">
        <v>43675</v>
      </c>
    </row>
    <row r="309" spans="1:33" x14ac:dyDescent="0.25">
      <c r="A309" s="3">
        <v>2019</v>
      </c>
      <c r="B309" s="4">
        <v>43525</v>
      </c>
      <c r="C309" s="4">
        <v>43646</v>
      </c>
      <c r="D309" s="3"/>
      <c r="E309" s="3">
        <f>'[1]30 de junio 19'!CV302</f>
        <v>19</v>
      </c>
      <c r="F309" s="3" t="str">
        <f>'[1]30 de junio 19'!CW302</f>
        <v>SECRETARIO PARTICULAR</v>
      </c>
      <c r="G309" s="3" t="str">
        <f>'[1]30 de junio 19'!CW302</f>
        <v>SECRETARIO PARTICULAR</v>
      </c>
      <c r="H309" s="3" t="str">
        <f>'[1]30 de junio 19'!CU302</f>
        <v>COMISION DE FINANZAS Y FISCALIZACIÓN</v>
      </c>
      <c r="I309" s="3" t="str">
        <f>'[1]30 de junio 19'!CR302</f>
        <v>JULIO SEBASTIAN</v>
      </c>
      <c r="J309" s="3" t="str">
        <f>'[1]30 de junio 19'!CP302</f>
        <v>CALZADA</v>
      </c>
      <c r="K309" s="3" t="str">
        <f>'[1]30 de junio 19'!CQ302</f>
        <v>DE LA ROSA</v>
      </c>
      <c r="L309" s="3" t="str">
        <f>'[1]30 de junio 19'!CZ302</f>
        <v>Masculino</v>
      </c>
      <c r="M309" s="5">
        <f>'[1]30 de junio 19'!DA302*2</f>
        <v>8250</v>
      </c>
      <c r="N309" s="3" t="s">
        <v>227</v>
      </c>
      <c r="O309" s="5">
        <f>'[1]30 de junio 19'!DD302</f>
        <v>7598.3</v>
      </c>
      <c r="P309" s="3" t="s">
        <v>228</v>
      </c>
      <c r="Q309" s="3">
        <v>301</v>
      </c>
      <c r="R309" s="3">
        <v>301</v>
      </c>
      <c r="S309" s="3">
        <v>301</v>
      </c>
      <c r="T309" s="3">
        <v>301</v>
      </c>
      <c r="U309" s="3">
        <v>301</v>
      </c>
      <c r="V309" s="3">
        <v>301</v>
      </c>
      <c r="W309" s="3">
        <v>301</v>
      </c>
      <c r="X309" s="3">
        <v>301</v>
      </c>
      <c r="Y309" s="3">
        <v>301</v>
      </c>
      <c r="Z309" s="3">
        <v>301</v>
      </c>
      <c r="AA309" s="3">
        <v>301</v>
      </c>
      <c r="AB309" s="3">
        <v>301</v>
      </c>
      <c r="AC309" s="3">
        <v>301</v>
      </c>
      <c r="AD309" s="3" t="s">
        <v>229</v>
      </c>
      <c r="AE309" s="4">
        <v>43675</v>
      </c>
      <c r="AF309" s="4">
        <v>43675</v>
      </c>
    </row>
    <row r="310" spans="1:33" x14ac:dyDescent="0.25">
      <c r="A310" s="3">
        <v>2019</v>
      </c>
      <c r="B310" s="4">
        <v>43525</v>
      </c>
      <c r="C310" s="4">
        <v>43646</v>
      </c>
      <c r="D310" s="3"/>
      <c r="E310" s="3">
        <f>'[1]30 de junio 19'!CV303</f>
        <v>11</v>
      </c>
      <c r="F310" s="3" t="str">
        <f>'[1]30 de junio 19'!CW303</f>
        <v>BASE NIVEL 5</v>
      </c>
      <c r="G310" s="3" t="str">
        <f>'[1]30 de junio 19'!CW303</f>
        <v>BASE NIVEL 5</v>
      </c>
      <c r="H310" s="3" t="str">
        <f>'[1]30 de junio 19'!CU303</f>
        <v>SITE SECRETARIA ADMINISTRATIVA</v>
      </c>
      <c r="I310" s="3" t="str">
        <f>'[1]30 de junio 19'!CR303</f>
        <v>DAVID</v>
      </c>
      <c r="J310" s="3" t="str">
        <f>'[1]30 de junio 19'!CP303</f>
        <v>AGUIRRE</v>
      </c>
      <c r="K310" s="3" t="str">
        <f>'[1]30 de junio 19'!CQ303</f>
        <v>CEDILLO</v>
      </c>
      <c r="L310" s="3" t="str">
        <f>'[1]30 de junio 19'!CZ303</f>
        <v>Masculino</v>
      </c>
      <c r="M310" s="5">
        <f>'[1]30 de junio 19'!DA303*2</f>
        <v>12468.52</v>
      </c>
      <c r="N310" s="3" t="s">
        <v>227</v>
      </c>
      <c r="O310" s="5">
        <f>'[1]30 de junio 19'!DD303</f>
        <v>9805.94</v>
      </c>
      <c r="P310" s="3" t="s">
        <v>228</v>
      </c>
      <c r="Q310" s="3">
        <v>302</v>
      </c>
      <c r="R310" s="3">
        <v>302</v>
      </c>
      <c r="S310" s="3">
        <v>302</v>
      </c>
      <c r="T310" s="3">
        <v>302</v>
      </c>
      <c r="U310" s="3">
        <v>302</v>
      </c>
      <c r="V310" s="3">
        <v>302</v>
      </c>
      <c r="W310" s="3">
        <v>302</v>
      </c>
      <c r="X310" s="3">
        <v>302</v>
      </c>
      <c r="Y310" s="3">
        <v>302</v>
      </c>
      <c r="Z310" s="3">
        <v>302</v>
      </c>
      <c r="AA310" s="3">
        <v>302</v>
      </c>
      <c r="AB310" s="3">
        <v>302</v>
      </c>
      <c r="AC310" s="3">
        <v>302</v>
      </c>
      <c r="AD310" s="3" t="s">
        <v>229</v>
      </c>
      <c r="AE310" s="4">
        <v>43675</v>
      </c>
      <c r="AF310" s="4">
        <v>43675</v>
      </c>
    </row>
    <row r="311" spans="1:33" x14ac:dyDescent="0.25">
      <c r="A311" s="3">
        <v>2019</v>
      </c>
      <c r="B311" s="4">
        <v>43525</v>
      </c>
      <c r="C311" s="4">
        <v>43646</v>
      </c>
      <c r="D311" s="3"/>
      <c r="E311" s="3">
        <f>'[1]30 de junio 19'!CV304</f>
        <v>16</v>
      </c>
      <c r="F311" s="3" t="str">
        <f>'[1]30 de junio 19'!CW304</f>
        <v>LIMPIEZA</v>
      </c>
      <c r="G311" s="3" t="str">
        <f>'[1]30 de junio 19'!CW304</f>
        <v>LIMPIEZA</v>
      </c>
      <c r="H311" s="3" t="str">
        <f>'[1]30 de junio 19'!CU304</f>
        <v>SECRETRARIA ADMINISTRATIVA</v>
      </c>
      <c r="I311" s="3" t="str">
        <f>'[1]30 de junio 19'!CR304</f>
        <v>AZUZENA</v>
      </c>
      <c r="J311" s="3" t="str">
        <f>'[1]30 de junio 19'!CP304</f>
        <v>ISALAS</v>
      </c>
      <c r="K311" s="3" t="str">
        <f>'[1]30 de junio 19'!CQ304</f>
        <v>LOBATO</v>
      </c>
      <c r="L311" s="3" t="str">
        <f>'[1]30 de junio 19'!CZ304</f>
        <v>Femenino</v>
      </c>
      <c r="M311" s="5">
        <f>'[1]30 de junio 19'!DA304*2</f>
        <v>6456.58</v>
      </c>
      <c r="N311" s="3" t="s">
        <v>227</v>
      </c>
      <c r="O311" s="5">
        <f>'[1]30 de junio 19'!DD304</f>
        <v>6000</v>
      </c>
      <c r="P311" s="3" t="s">
        <v>228</v>
      </c>
      <c r="Q311" s="3">
        <v>303</v>
      </c>
      <c r="R311" s="3">
        <v>303</v>
      </c>
      <c r="S311" s="3">
        <v>303</v>
      </c>
      <c r="T311" s="3">
        <v>303</v>
      </c>
      <c r="U311" s="3">
        <v>303</v>
      </c>
      <c r="V311" s="3">
        <v>303</v>
      </c>
      <c r="W311" s="3">
        <v>303</v>
      </c>
      <c r="X311" s="3">
        <v>303</v>
      </c>
      <c r="Y311" s="3">
        <v>303</v>
      </c>
      <c r="Z311" s="3">
        <v>303</v>
      </c>
      <c r="AA311" s="3">
        <v>303</v>
      </c>
      <c r="AB311" s="3">
        <v>303</v>
      </c>
      <c r="AC311" s="3">
        <v>303</v>
      </c>
      <c r="AD311" s="3" t="s">
        <v>229</v>
      </c>
      <c r="AE311" s="4">
        <v>43675</v>
      </c>
      <c r="AF311" s="4">
        <v>43675</v>
      </c>
    </row>
    <row r="312" spans="1:33" x14ac:dyDescent="0.25">
      <c r="A312" s="3">
        <v>2019</v>
      </c>
      <c r="B312" s="4">
        <v>43525</v>
      </c>
      <c r="C312" s="4">
        <v>43646</v>
      </c>
      <c r="D312" s="3"/>
      <c r="E312" s="3">
        <f>'[1]30 de junio 19'!CV305</f>
        <v>7</v>
      </c>
      <c r="F312" s="3" t="str">
        <f>'[1]30 de junio 19'!CW305</f>
        <v>SECRETARIO TECNICO</v>
      </c>
      <c r="G312" s="3" t="str">
        <f>'[1]30 de junio 19'!CW305</f>
        <v>SECRETARIO TECNICO</v>
      </c>
      <c r="H312" s="3" t="str">
        <f>'[1]30 de junio 19'!CU305</f>
        <v>DESARROLLO ECONÓMICO</v>
      </c>
      <c r="I312" s="3" t="str">
        <f>'[1]30 de junio 19'!CR305</f>
        <v>ALFONSO JAIRO</v>
      </c>
      <c r="J312" s="3" t="str">
        <f>'[1]30 de junio 19'!CP305</f>
        <v>LIMA</v>
      </c>
      <c r="K312" s="3" t="str">
        <f>'[1]30 de junio 19'!CQ305</f>
        <v>HERNANDEZ</v>
      </c>
      <c r="L312" s="3" t="str">
        <f>'[1]30 de junio 19'!CZ305</f>
        <v>Masculino</v>
      </c>
      <c r="M312" s="5">
        <f>'[1]30 de junio 19'!DA305*2</f>
        <v>10000</v>
      </c>
      <c r="N312" s="3" t="s">
        <v>227</v>
      </c>
      <c r="O312" s="5">
        <f>'[1]30 de junio 19'!DD305</f>
        <v>9087.7199999999993</v>
      </c>
      <c r="P312" s="3" t="s">
        <v>228</v>
      </c>
      <c r="Q312" s="3">
        <v>304</v>
      </c>
      <c r="R312" s="3">
        <v>304</v>
      </c>
      <c r="S312" s="3">
        <v>304</v>
      </c>
      <c r="T312" s="3">
        <v>304</v>
      </c>
      <c r="U312" s="3">
        <v>304</v>
      </c>
      <c r="V312" s="3">
        <v>304</v>
      </c>
      <c r="W312" s="3">
        <v>304</v>
      </c>
      <c r="X312" s="3">
        <v>304</v>
      </c>
      <c r="Y312" s="3">
        <v>304</v>
      </c>
      <c r="Z312" s="3">
        <v>304</v>
      </c>
      <c r="AA312" s="3">
        <v>304</v>
      </c>
      <c r="AB312" s="3">
        <v>304</v>
      </c>
      <c r="AC312" s="3">
        <v>304</v>
      </c>
      <c r="AD312" s="3" t="s">
        <v>229</v>
      </c>
      <c r="AE312" s="4">
        <v>43675</v>
      </c>
      <c r="AF312" s="4">
        <v>43675</v>
      </c>
    </row>
    <row r="313" spans="1:33" x14ac:dyDescent="0.25">
      <c r="A313" s="3">
        <v>2019</v>
      </c>
      <c r="B313" s="4">
        <v>43525</v>
      </c>
      <c r="C313" s="4">
        <v>43646</v>
      </c>
      <c r="D313" s="3"/>
      <c r="E313" s="3">
        <f>'[1]30 de junio 19'!CV306</f>
        <v>16</v>
      </c>
      <c r="F313" s="3" t="str">
        <f>'[1]30 de junio 19'!CW306</f>
        <v>LIMPIEZA</v>
      </c>
      <c r="G313" s="3" t="str">
        <f>'[1]30 de junio 19'!CW306</f>
        <v>LIMPIEZA</v>
      </c>
      <c r="H313" s="3" t="str">
        <f>'[1]30 de junio 19'!CU306</f>
        <v>SECRETRARIA ADMINISTRATIVA</v>
      </c>
      <c r="I313" s="3" t="str">
        <f>'[1]30 de junio 19'!CR306</f>
        <v>JANETH CRISTAL</v>
      </c>
      <c r="J313" s="3" t="str">
        <f>'[1]30 de junio 19'!CP306</f>
        <v>RODRIGUEZ</v>
      </c>
      <c r="K313" s="3" t="str">
        <f>'[1]30 de junio 19'!CQ306</f>
        <v>ZAMORA</v>
      </c>
      <c r="L313" s="3" t="str">
        <f>'[1]30 de junio 19'!CZ306</f>
        <v>Femenino</v>
      </c>
      <c r="M313" s="5">
        <f>'[1]30 de junio 19'!DA306*2</f>
        <v>4333.34</v>
      </c>
      <c r="N313" s="3" t="s">
        <v>227</v>
      </c>
      <c r="O313" s="5">
        <f>'[1]30 de junio 19'!DD306</f>
        <v>4081.92</v>
      </c>
      <c r="P313" s="3" t="s">
        <v>228</v>
      </c>
      <c r="Q313" s="3">
        <v>305</v>
      </c>
      <c r="R313" s="3">
        <v>305</v>
      </c>
      <c r="S313" s="3">
        <v>305</v>
      </c>
      <c r="T313" s="3">
        <v>305</v>
      </c>
      <c r="U313" s="3">
        <v>305</v>
      </c>
      <c r="V313" s="3">
        <v>305</v>
      </c>
      <c r="W313" s="3">
        <v>305</v>
      </c>
      <c r="X313" s="3">
        <v>305</v>
      </c>
      <c r="Y313" s="3">
        <v>305</v>
      </c>
      <c r="Z313" s="3">
        <v>305</v>
      </c>
      <c r="AA313" s="3">
        <v>305</v>
      </c>
      <c r="AB313" s="3">
        <v>305</v>
      </c>
      <c r="AC313" s="3">
        <v>305</v>
      </c>
      <c r="AD313" s="3" t="s">
        <v>229</v>
      </c>
      <c r="AE313" s="4">
        <v>43675</v>
      </c>
      <c r="AF313" s="4">
        <v>43675</v>
      </c>
    </row>
    <row r="314" spans="1:33" x14ac:dyDescent="0.25">
      <c r="A314" s="3">
        <v>2019</v>
      </c>
      <c r="B314" s="4">
        <v>43525</v>
      </c>
      <c r="C314" s="4">
        <v>43646</v>
      </c>
      <c r="D314" s="3"/>
      <c r="E314" s="3">
        <f>'[1]30 de junio 19'!CV307</f>
        <v>19</v>
      </c>
      <c r="F314" s="3" t="str">
        <f>'[1]30 de junio 19'!CW307</f>
        <v>SECRETARIO PARTICULAR</v>
      </c>
      <c r="G314" s="3" t="str">
        <f>'[1]30 de junio 19'!CW307</f>
        <v>SECRETARIO PARTICULAR</v>
      </c>
      <c r="H314" s="3" t="str">
        <f>'[1]30 de junio 19'!CU307</f>
        <v>PERSONAL DIPUTADOS</v>
      </c>
      <c r="I314" s="3" t="str">
        <f>'[1]30 de junio 19'!CR307</f>
        <v>VERONICA</v>
      </c>
      <c r="J314" s="3" t="str">
        <f>'[1]30 de junio 19'!CP307</f>
        <v>GONZALEZ</v>
      </c>
      <c r="K314" s="3" t="str">
        <f>'[1]30 de junio 19'!CQ307</f>
        <v>HERNANDEZ</v>
      </c>
      <c r="L314" s="3" t="str">
        <f>'[1]30 de junio 19'!CZ307</f>
        <v>Femenino</v>
      </c>
      <c r="M314" s="5">
        <f>'[1]30 de junio 19'!DA307*2</f>
        <v>7578.66</v>
      </c>
      <c r="N314" s="3" t="s">
        <v>227</v>
      </c>
      <c r="O314" s="5">
        <f>'[1]30 de junio 19'!DD307</f>
        <v>7000</v>
      </c>
      <c r="P314" s="3" t="s">
        <v>228</v>
      </c>
      <c r="Q314" s="3">
        <v>306</v>
      </c>
      <c r="R314" s="3">
        <v>306</v>
      </c>
      <c r="S314" s="3">
        <v>306</v>
      </c>
      <c r="T314" s="3">
        <v>306</v>
      </c>
      <c r="U314" s="3">
        <v>306</v>
      </c>
      <c r="V314" s="3">
        <v>306</v>
      </c>
      <c r="W314" s="3">
        <v>306</v>
      </c>
      <c r="X314" s="3">
        <v>306</v>
      </c>
      <c r="Y314" s="3">
        <v>306</v>
      </c>
      <c r="Z314" s="3">
        <v>306</v>
      </c>
      <c r="AA314" s="3">
        <v>306</v>
      </c>
      <c r="AB314" s="3">
        <v>306</v>
      </c>
      <c r="AC314" s="3">
        <v>306</v>
      </c>
      <c r="AD314" s="3" t="s">
        <v>229</v>
      </c>
      <c r="AE314" s="4">
        <v>43675</v>
      </c>
      <c r="AF314" s="4">
        <v>43675</v>
      </c>
    </row>
    <row r="315" spans="1:33" x14ac:dyDescent="0.25">
      <c r="A315" s="3">
        <v>2019</v>
      </c>
      <c r="B315" s="4">
        <v>43525</v>
      </c>
      <c r="C315" s="4">
        <v>43646</v>
      </c>
      <c r="D315" s="3"/>
      <c r="E315" s="3">
        <f>'[1]30 de junio 19'!CV308</f>
        <v>19</v>
      </c>
      <c r="F315" s="3" t="str">
        <f>'[1]30 de junio 19'!CW308</f>
        <v>SECRETARIO PARTICULAR</v>
      </c>
      <c r="G315" s="3" t="str">
        <f>'[1]30 de junio 19'!CW308</f>
        <v>SECRETARIO PARTICULAR</v>
      </c>
      <c r="H315" s="3" t="str">
        <f>'[1]30 de junio 19'!CU308</f>
        <v>PERSONAL DIPUTADOS</v>
      </c>
      <c r="I315" s="3" t="str">
        <f>'[1]30 de junio 19'!CR308</f>
        <v>FRANCISCO</v>
      </c>
      <c r="J315" s="3" t="str">
        <f>'[1]30 de junio 19'!CP308</f>
        <v>ARENAS</v>
      </c>
      <c r="K315" s="3" t="str">
        <f>'[1]30 de junio 19'!CQ308</f>
        <v>FLORES</v>
      </c>
      <c r="L315" s="3" t="str">
        <f>'[1]30 de junio 19'!CZ308</f>
        <v>Masculino</v>
      </c>
      <c r="M315" s="5">
        <f>'[1]30 de junio 19'!DA308*2</f>
        <v>0</v>
      </c>
      <c r="N315" s="3" t="s">
        <v>227</v>
      </c>
      <c r="O315" s="5">
        <f>'[1]30 de junio 19'!DD308</f>
        <v>0</v>
      </c>
      <c r="P315" s="3" t="s">
        <v>228</v>
      </c>
      <c r="Q315" s="3">
        <v>307</v>
      </c>
      <c r="R315" s="3">
        <v>307</v>
      </c>
      <c r="S315" s="3">
        <v>307</v>
      </c>
      <c r="T315" s="3">
        <v>307</v>
      </c>
      <c r="U315" s="3">
        <v>307</v>
      </c>
      <c r="V315" s="3">
        <v>307</v>
      </c>
      <c r="W315" s="3">
        <v>307</v>
      </c>
      <c r="X315" s="3">
        <v>307</v>
      </c>
      <c r="Y315" s="3">
        <v>307</v>
      </c>
      <c r="Z315" s="3">
        <v>307</v>
      </c>
      <c r="AA315" s="3">
        <v>307</v>
      </c>
      <c r="AB315" s="3">
        <v>307</v>
      </c>
      <c r="AC315" s="3">
        <v>307</v>
      </c>
      <c r="AD315" s="3" t="s">
        <v>229</v>
      </c>
      <c r="AE315" s="4">
        <v>43675</v>
      </c>
      <c r="AF315" s="4">
        <v>43675</v>
      </c>
      <c r="AG315" t="s">
        <v>249</v>
      </c>
    </row>
    <row r="316" spans="1:33" x14ac:dyDescent="0.25">
      <c r="A316" s="3">
        <v>2019</v>
      </c>
      <c r="B316" s="4">
        <v>43525</v>
      </c>
      <c r="C316" s="4">
        <v>43646</v>
      </c>
      <c r="D316" s="3"/>
      <c r="E316" s="3">
        <f>'[1]30 de junio 19'!CV309</f>
        <v>19</v>
      </c>
      <c r="F316" s="3" t="str">
        <f>'[1]30 de junio 19'!CW309</f>
        <v>SECRETARIO PARTICULAR</v>
      </c>
      <c r="G316" s="3" t="str">
        <f>'[1]30 de junio 19'!CW309</f>
        <v>SECRETARIO PARTICULAR</v>
      </c>
      <c r="H316" s="3" t="str">
        <f>'[1]30 de junio 19'!CU309</f>
        <v>PERSONAL DIPUTADOS</v>
      </c>
      <c r="I316" s="3" t="str">
        <f>'[1]30 de junio 19'!CR309</f>
        <v>NALLELY</v>
      </c>
      <c r="J316" s="3" t="str">
        <f>'[1]30 de junio 19'!CP309</f>
        <v>MELENDEZ</v>
      </c>
      <c r="K316" s="3" t="str">
        <f>'[1]30 de junio 19'!CQ309</f>
        <v>LUMBRERAS</v>
      </c>
      <c r="L316" s="3" t="str">
        <f>'[1]30 de junio 19'!CZ309</f>
        <v>Femenino</v>
      </c>
      <c r="M316" s="5">
        <f>'[1]30 de junio 19'!DA309*2</f>
        <v>5000</v>
      </c>
      <c r="N316" s="3" t="s">
        <v>227</v>
      </c>
      <c r="O316" s="5">
        <f>'[1]30 de junio 19'!DD309</f>
        <v>4701.8999999999996</v>
      </c>
      <c r="P316" s="3" t="s">
        <v>228</v>
      </c>
      <c r="Q316" s="3">
        <v>308</v>
      </c>
      <c r="R316" s="3">
        <v>308</v>
      </c>
      <c r="S316" s="3">
        <v>308</v>
      </c>
      <c r="T316" s="3">
        <v>308</v>
      </c>
      <c r="U316" s="3">
        <v>308</v>
      </c>
      <c r="V316" s="3">
        <v>308</v>
      </c>
      <c r="W316" s="3">
        <v>308</v>
      </c>
      <c r="X316" s="3">
        <v>308</v>
      </c>
      <c r="Y316" s="3">
        <v>308</v>
      </c>
      <c r="Z316" s="3">
        <v>308</v>
      </c>
      <c r="AA316" s="3">
        <v>308</v>
      </c>
      <c r="AB316" s="3">
        <v>308</v>
      </c>
      <c r="AC316" s="3">
        <v>308</v>
      </c>
      <c r="AD316" s="3" t="s">
        <v>229</v>
      </c>
      <c r="AE316" s="4">
        <v>43675</v>
      </c>
      <c r="AF316" s="4">
        <v>43675</v>
      </c>
    </row>
    <row r="317" spans="1:33" x14ac:dyDescent="0.25">
      <c r="A317" s="3">
        <v>2019</v>
      </c>
      <c r="B317" s="4">
        <v>43525</v>
      </c>
      <c r="C317" s="4">
        <v>43646</v>
      </c>
      <c r="D317" s="3"/>
      <c r="E317" s="3">
        <f>'[1]30 de junio 19'!CV310</f>
        <v>19</v>
      </c>
      <c r="F317" s="3" t="str">
        <f>'[1]30 de junio 19'!CW310</f>
        <v>SECRETARIO PARTICULAR</v>
      </c>
      <c r="G317" s="3" t="str">
        <f>'[1]30 de junio 19'!CW310</f>
        <v>SECRETARIO PARTICULAR</v>
      </c>
      <c r="H317" s="3" t="str">
        <f>'[1]30 de junio 19'!CU310</f>
        <v>PERSONAL DIPUTADOS</v>
      </c>
      <c r="I317" s="3" t="str">
        <f>'[1]30 de junio 19'!CR310</f>
        <v>HORACIO FERNANDO</v>
      </c>
      <c r="J317" s="3" t="str">
        <f>'[1]30 de junio 19'!CP310</f>
        <v>SANCHEZ</v>
      </c>
      <c r="K317" s="3" t="str">
        <f>'[1]30 de junio 19'!CQ310</f>
        <v>PULIDO</v>
      </c>
      <c r="L317" s="3" t="str">
        <f>'[1]30 de junio 19'!CZ310</f>
        <v>Masculino</v>
      </c>
      <c r="M317" s="5">
        <f>'[1]30 de junio 19'!DA310*2</f>
        <v>5334.5</v>
      </c>
      <c r="N317" s="3" t="s">
        <v>227</v>
      </c>
      <c r="O317" s="5">
        <f>'[1]30 de junio 19'!DD310</f>
        <v>5000</v>
      </c>
      <c r="P317" s="3" t="s">
        <v>228</v>
      </c>
      <c r="Q317" s="3">
        <v>309</v>
      </c>
      <c r="R317" s="3">
        <v>309</v>
      </c>
      <c r="S317" s="3">
        <v>309</v>
      </c>
      <c r="T317" s="3">
        <v>309</v>
      </c>
      <c r="U317" s="3">
        <v>309</v>
      </c>
      <c r="V317" s="3">
        <v>309</v>
      </c>
      <c r="W317" s="3">
        <v>309</v>
      </c>
      <c r="X317" s="3">
        <v>309</v>
      </c>
      <c r="Y317" s="3">
        <v>309</v>
      </c>
      <c r="Z317" s="3">
        <v>309</v>
      </c>
      <c r="AA317" s="3">
        <v>309</v>
      </c>
      <c r="AB317" s="3">
        <v>309</v>
      </c>
      <c r="AC317" s="3">
        <v>309</v>
      </c>
      <c r="AD317" s="3" t="s">
        <v>229</v>
      </c>
      <c r="AE317" s="4">
        <v>43675</v>
      </c>
      <c r="AF317" s="4">
        <v>43675</v>
      </c>
    </row>
    <row r="318" spans="1:33" x14ac:dyDescent="0.25">
      <c r="A318" s="3">
        <v>2019</v>
      </c>
      <c r="B318" s="4">
        <v>43525</v>
      </c>
      <c r="C318" s="4">
        <v>43646</v>
      </c>
      <c r="D318" s="3"/>
      <c r="E318" s="3">
        <f>'[1]30 de junio 19'!CV311</f>
        <v>19</v>
      </c>
      <c r="F318" s="3" t="str">
        <f>'[1]30 de junio 19'!CW311</f>
        <v>SECRETARIO PARTICULAR</v>
      </c>
      <c r="G318" s="3" t="str">
        <f>'[1]30 de junio 19'!CW311</f>
        <v>SECRETARIO PARTICULAR</v>
      </c>
      <c r="H318" s="3" t="str">
        <f>'[1]30 de junio 19'!CU311</f>
        <v>PERSONAL DIPUTADOS</v>
      </c>
      <c r="I318" s="3" t="str">
        <f>'[1]30 de junio 19'!CR311</f>
        <v>ELLIOT</v>
      </c>
      <c r="J318" s="3" t="str">
        <f>'[1]30 de junio 19'!CP311</f>
        <v>LOPEZ</v>
      </c>
      <c r="K318" s="3" t="str">
        <f>'[1]30 de junio 19'!CQ311</f>
        <v>MEJIA</v>
      </c>
      <c r="L318" s="3" t="str">
        <f>'[1]30 de junio 19'!CZ311</f>
        <v>Masculino</v>
      </c>
      <c r="M318" s="5">
        <f>'[1]30 de junio 19'!DA311*2</f>
        <v>6000</v>
      </c>
      <c r="N318" s="3" t="s">
        <v>227</v>
      </c>
      <c r="O318" s="5">
        <f>'[1]30 de junio 19'!DD311</f>
        <v>5593.1</v>
      </c>
      <c r="P318" s="3" t="s">
        <v>228</v>
      </c>
      <c r="Q318" s="3">
        <v>310</v>
      </c>
      <c r="R318" s="3">
        <v>310</v>
      </c>
      <c r="S318" s="3">
        <v>310</v>
      </c>
      <c r="T318" s="3">
        <v>310</v>
      </c>
      <c r="U318" s="3">
        <v>310</v>
      </c>
      <c r="V318" s="3">
        <v>310</v>
      </c>
      <c r="W318" s="3">
        <v>310</v>
      </c>
      <c r="X318" s="3">
        <v>310</v>
      </c>
      <c r="Y318" s="3">
        <v>310</v>
      </c>
      <c r="Z318" s="3">
        <v>310</v>
      </c>
      <c r="AA318" s="3">
        <v>310</v>
      </c>
      <c r="AB318" s="3">
        <v>310</v>
      </c>
      <c r="AC318" s="3">
        <v>310</v>
      </c>
      <c r="AD318" s="3" t="s">
        <v>229</v>
      </c>
      <c r="AE318" s="4">
        <v>43675</v>
      </c>
      <c r="AF318" s="4">
        <v>43675</v>
      </c>
    </row>
    <row r="319" spans="1:33" x14ac:dyDescent="0.25">
      <c r="A319" s="3">
        <v>2019</v>
      </c>
      <c r="B319" s="4">
        <v>43525</v>
      </c>
      <c r="C319" s="4">
        <v>43646</v>
      </c>
      <c r="D319" s="3"/>
      <c r="E319" s="3">
        <f>'[1]30 de junio 19'!CV312</f>
        <v>19</v>
      </c>
      <c r="F319" s="3" t="str">
        <f>'[1]30 de junio 19'!CW312</f>
        <v>SECRETARIO PARTICULAR</v>
      </c>
      <c r="G319" s="3" t="str">
        <f>'[1]30 de junio 19'!CW312</f>
        <v>SECRETARIO PARTICULAR</v>
      </c>
      <c r="H319" s="3" t="str">
        <f>'[1]30 de junio 19'!CU312</f>
        <v>PERSONAL DIPUTADOS</v>
      </c>
      <c r="I319" s="3" t="str">
        <f>'[1]30 de junio 19'!CR312</f>
        <v>JUAN</v>
      </c>
      <c r="J319" s="3" t="str">
        <f>'[1]30 de junio 19'!CP312</f>
        <v>LOPEZ</v>
      </c>
      <c r="K319" s="3" t="str">
        <f>'[1]30 de junio 19'!CQ312</f>
        <v>MARTINEZ</v>
      </c>
      <c r="L319" s="3" t="str">
        <f>'[1]30 de junio 19'!CZ312</f>
        <v>Masculino</v>
      </c>
      <c r="M319" s="5">
        <f>'[1]30 de junio 19'!DA312*2</f>
        <v>6000</v>
      </c>
      <c r="N319" s="3" t="s">
        <v>227</v>
      </c>
      <c r="O319" s="5">
        <f>'[1]30 de junio 19'!DD312</f>
        <v>5033.8999999999996</v>
      </c>
      <c r="P319" s="3" t="s">
        <v>228</v>
      </c>
      <c r="Q319" s="3">
        <v>311</v>
      </c>
      <c r="R319" s="3">
        <v>311</v>
      </c>
      <c r="S319" s="3">
        <v>311</v>
      </c>
      <c r="T319" s="3">
        <v>311</v>
      </c>
      <c r="U319" s="3">
        <v>311</v>
      </c>
      <c r="V319" s="3">
        <v>311</v>
      </c>
      <c r="W319" s="3">
        <v>311</v>
      </c>
      <c r="X319" s="3">
        <v>311</v>
      </c>
      <c r="Y319" s="3">
        <v>311</v>
      </c>
      <c r="Z319" s="3">
        <v>311</v>
      </c>
      <c r="AA319" s="3">
        <v>311</v>
      </c>
      <c r="AB319" s="3">
        <v>311</v>
      </c>
      <c r="AC319" s="3">
        <v>311</v>
      </c>
      <c r="AD319" s="3" t="s">
        <v>229</v>
      </c>
      <c r="AE319" s="4">
        <v>43675</v>
      </c>
      <c r="AF319" s="4">
        <v>43675</v>
      </c>
    </row>
    <row r="320" spans="1:33" x14ac:dyDescent="0.25">
      <c r="A320" s="3">
        <v>2019</v>
      </c>
      <c r="B320" s="4">
        <v>43525</v>
      </c>
      <c r="C320" s="4">
        <v>43646</v>
      </c>
      <c r="D320" s="3"/>
      <c r="E320" s="3">
        <f>'[1]30 de junio 19'!CV313</f>
        <v>19</v>
      </c>
      <c r="F320" s="3" t="str">
        <f>'[1]30 de junio 19'!CW313</f>
        <v>SECRETARIO PARTICULAR</v>
      </c>
      <c r="G320" s="3" t="str">
        <f>'[1]30 de junio 19'!CW313</f>
        <v>SECRETARIO PARTICULAR</v>
      </c>
      <c r="H320" s="3" t="str">
        <f>'[1]30 de junio 19'!CU313</f>
        <v>PERSONAL DIPUTADOS</v>
      </c>
      <c r="I320" s="3" t="str">
        <f>'[1]30 de junio 19'!CR313</f>
        <v>MA FELIX</v>
      </c>
      <c r="J320" s="3" t="str">
        <f>'[1]30 de junio 19'!CP313</f>
        <v>DELGADILLO</v>
      </c>
      <c r="K320" s="3" t="str">
        <f>'[1]30 de junio 19'!CQ313</f>
        <v>VAZQUEZ</v>
      </c>
      <c r="L320" s="3" t="str">
        <f>'[1]30 de junio 19'!CZ313</f>
        <v>Femenino</v>
      </c>
      <c r="M320" s="5">
        <f>'[1]30 de junio 19'!DA313*2</f>
        <v>6000</v>
      </c>
      <c r="N320" s="3" t="s">
        <v>227</v>
      </c>
      <c r="O320" s="5">
        <f>'[1]30 de junio 19'!DD313</f>
        <v>5593.1</v>
      </c>
      <c r="P320" s="3" t="s">
        <v>228</v>
      </c>
      <c r="Q320" s="3">
        <v>312</v>
      </c>
      <c r="R320" s="3">
        <v>312</v>
      </c>
      <c r="S320" s="3">
        <v>312</v>
      </c>
      <c r="T320" s="3">
        <v>312</v>
      </c>
      <c r="U320" s="3">
        <v>312</v>
      </c>
      <c r="V320" s="3">
        <v>312</v>
      </c>
      <c r="W320" s="3">
        <v>312</v>
      </c>
      <c r="X320" s="3">
        <v>312</v>
      </c>
      <c r="Y320" s="3">
        <v>312</v>
      </c>
      <c r="Z320" s="3">
        <v>312</v>
      </c>
      <c r="AA320" s="3">
        <v>312</v>
      </c>
      <c r="AB320" s="3">
        <v>312</v>
      </c>
      <c r="AC320" s="3">
        <v>312</v>
      </c>
      <c r="AD320" s="3" t="s">
        <v>229</v>
      </c>
      <c r="AE320" s="4">
        <v>43675</v>
      </c>
      <c r="AF320" s="4">
        <v>43675</v>
      </c>
    </row>
    <row r="321" spans="1:33" x14ac:dyDescent="0.25">
      <c r="A321" s="3">
        <v>2019</v>
      </c>
      <c r="B321" s="4">
        <v>43525</v>
      </c>
      <c r="C321" s="4">
        <v>43646</v>
      </c>
      <c r="D321" s="3"/>
      <c r="E321" s="3">
        <f>'[1]30 de junio 19'!CV314</f>
        <v>19</v>
      </c>
      <c r="F321" s="3" t="str">
        <f>'[1]30 de junio 19'!CW314</f>
        <v>SECRETARIO PARTICULAR</v>
      </c>
      <c r="G321" s="3" t="str">
        <f>'[1]30 de junio 19'!CW314</f>
        <v>SECRETARIO PARTICULAR</v>
      </c>
      <c r="H321" s="3" t="str">
        <f>'[1]30 de junio 19'!CU314</f>
        <v>PERSONAL DIPUTADOS</v>
      </c>
      <c r="I321" s="3" t="str">
        <f>'[1]30 de junio 19'!CR314</f>
        <v>JOSE RUBEN</v>
      </c>
      <c r="J321" s="3" t="str">
        <f>'[1]30 de junio 19'!CP314</f>
        <v>CASTILLO</v>
      </c>
      <c r="K321" s="3" t="str">
        <f>'[1]30 de junio 19'!CQ314</f>
        <v>MONTIEL</v>
      </c>
      <c r="L321" s="3" t="str">
        <f>'[1]30 de junio 19'!CZ314</f>
        <v>Masculino</v>
      </c>
      <c r="M321" s="5">
        <f>'[1]30 de junio 19'!DA314*2</f>
        <v>5000</v>
      </c>
      <c r="N321" s="3" t="s">
        <v>227</v>
      </c>
      <c r="O321" s="5">
        <f>'[1]30 de junio 19'!DD314</f>
        <v>4701.8999999999996</v>
      </c>
      <c r="P321" s="3" t="s">
        <v>228</v>
      </c>
      <c r="Q321" s="3">
        <v>313</v>
      </c>
      <c r="R321" s="3">
        <v>313</v>
      </c>
      <c r="S321" s="3">
        <v>313</v>
      </c>
      <c r="T321" s="3">
        <v>313</v>
      </c>
      <c r="U321" s="3">
        <v>313</v>
      </c>
      <c r="V321" s="3">
        <v>313</v>
      </c>
      <c r="W321" s="3">
        <v>313</v>
      </c>
      <c r="X321" s="3">
        <v>313</v>
      </c>
      <c r="Y321" s="3">
        <v>313</v>
      </c>
      <c r="Z321" s="3">
        <v>313</v>
      </c>
      <c r="AA321" s="3">
        <v>313</v>
      </c>
      <c r="AB321" s="3">
        <v>313</v>
      </c>
      <c r="AC321" s="3">
        <v>313</v>
      </c>
      <c r="AD321" s="3" t="s">
        <v>229</v>
      </c>
      <c r="AE321" s="4">
        <v>43675</v>
      </c>
      <c r="AF321" s="4">
        <v>43675</v>
      </c>
    </row>
    <row r="322" spans="1:33" x14ac:dyDescent="0.25">
      <c r="A322" s="3">
        <v>2019</v>
      </c>
      <c r="B322" s="4">
        <v>43525</v>
      </c>
      <c r="C322" s="4">
        <v>43646</v>
      </c>
      <c r="D322" s="3"/>
      <c r="E322" s="3">
        <f>'[1]30 de junio 19'!CV315</f>
        <v>19</v>
      </c>
      <c r="F322" s="3" t="str">
        <f>'[1]30 de junio 19'!CW315</f>
        <v>SECRETARIO PARTICULAR</v>
      </c>
      <c r="G322" s="3" t="str">
        <f>'[1]30 de junio 19'!CW315</f>
        <v>SECRETARIO PARTICULAR</v>
      </c>
      <c r="H322" s="3" t="str">
        <f>'[1]30 de junio 19'!CU315</f>
        <v>PERSONAL DIPUTADOS</v>
      </c>
      <c r="I322" s="3" t="str">
        <f>'[1]30 de junio 19'!CR315</f>
        <v>ERIKA</v>
      </c>
      <c r="J322" s="3" t="str">
        <f>'[1]30 de junio 19'!CP315</f>
        <v>MORFIN</v>
      </c>
      <c r="K322" s="3" t="str">
        <f>'[1]30 de junio 19'!CQ315</f>
        <v>SANCHEZ</v>
      </c>
      <c r="L322" s="3" t="str">
        <f>'[1]30 de junio 19'!CZ315</f>
        <v>Femenino</v>
      </c>
      <c r="M322" s="5">
        <f>'[1]30 de junio 19'!DA315*2</f>
        <v>0</v>
      </c>
      <c r="N322" s="3" t="s">
        <v>227</v>
      </c>
      <c r="O322" s="5">
        <f>'[1]30 de junio 19'!DD315</f>
        <v>0</v>
      </c>
      <c r="P322" s="3" t="s">
        <v>228</v>
      </c>
      <c r="Q322" s="3">
        <v>314</v>
      </c>
      <c r="R322" s="3">
        <v>314</v>
      </c>
      <c r="S322" s="3">
        <v>314</v>
      </c>
      <c r="T322" s="3">
        <v>314</v>
      </c>
      <c r="U322" s="3">
        <v>314</v>
      </c>
      <c r="V322" s="3">
        <v>314</v>
      </c>
      <c r="W322" s="3">
        <v>314</v>
      </c>
      <c r="X322" s="3">
        <v>314</v>
      </c>
      <c r="Y322" s="3">
        <v>314</v>
      </c>
      <c r="Z322" s="3">
        <v>314</v>
      </c>
      <c r="AA322" s="3">
        <v>314</v>
      </c>
      <c r="AB322" s="3">
        <v>314</v>
      </c>
      <c r="AC322" s="3">
        <v>314</v>
      </c>
      <c r="AD322" s="3" t="s">
        <v>229</v>
      </c>
      <c r="AE322" s="4">
        <v>43675</v>
      </c>
      <c r="AF322" s="4">
        <v>43675</v>
      </c>
      <c r="AG322" t="s">
        <v>249</v>
      </c>
    </row>
    <row r="323" spans="1:33" x14ac:dyDescent="0.25">
      <c r="A323" s="3">
        <v>2019</v>
      </c>
      <c r="B323" s="4">
        <v>43525</v>
      </c>
      <c r="C323" s="4">
        <v>43646</v>
      </c>
      <c r="D323" s="3"/>
      <c r="E323" s="3">
        <f>'[1]30 de junio 19'!CV316</f>
        <v>19</v>
      </c>
      <c r="F323" s="3" t="str">
        <f>'[1]30 de junio 19'!CW316</f>
        <v>SECRETARIO PARTICULAR</v>
      </c>
      <c r="G323" s="3" t="str">
        <f>'[1]30 de junio 19'!CW316</f>
        <v>SECRETARIO PARTICULAR</v>
      </c>
      <c r="H323" s="3" t="str">
        <f>'[1]30 de junio 19'!CU316</f>
        <v>PERSONAL DIPUTADOS</v>
      </c>
      <c r="I323" s="3" t="str">
        <f>'[1]30 de junio 19'!CR316</f>
        <v>CARIDAD</v>
      </c>
      <c r="J323" s="3" t="str">
        <f>'[1]30 de junio 19'!CP316</f>
        <v>GUTIERREZ</v>
      </c>
      <c r="K323" s="3" t="str">
        <f>'[1]30 de junio 19'!CQ316</f>
        <v>CERVANTES</v>
      </c>
      <c r="L323" s="3" t="str">
        <f>'[1]30 de junio 19'!CZ316</f>
        <v>Femenino</v>
      </c>
      <c r="M323" s="5">
        <f>'[1]30 de junio 19'!DA316*2</f>
        <v>20205.099999999999</v>
      </c>
      <c r="N323" s="3" t="s">
        <v>227</v>
      </c>
      <c r="O323" s="5">
        <f>'[1]30 de junio 19'!DD316</f>
        <v>17182.739999999998</v>
      </c>
      <c r="P323" s="3" t="s">
        <v>228</v>
      </c>
      <c r="Q323" s="3">
        <v>315</v>
      </c>
      <c r="R323" s="3">
        <v>315</v>
      </c>
      <c r="S323" s="3">
        <v>315</v>
      </c>
      <c r="T323" s="3">
        <v>315</v>
      </c>
      <c r="U323" s="3">
        <v>315</v>
      </c>
      <c r="V323" s="3">
        <v>315</v>
      </c>
      <c r="W323" s="3">
        <v>315</v>
      </c>
      <c r="X323" s="3">
        <v>315</v>
      </c>
      <c r="Y323" s="3">
        <v>315</v>
      </c>
      <c r="Z323" s="3">
        <v>315</v>
      </c>
      <c r="AA323" s="3">
        <v>315</v>
      </c>
      <c r="AB323" s="3">
        <v>315</v>
      </c>
      <c r="AC323" s="3">
        <v>315</v>
      </c>
      <c r="AD323" s="3" t="s">
        <v>229</v>
      </c>
      <c r="AE323" s="4">
        <v>43675</v>
      </c>
      <c r="AF323" s="4">
        <v>43675</v>
      </c>
    </row>
    <row r="324" spans="1:33" x14ac:dyDescent="0.25">
      <c r="A324" s="3">
        <v>2019</v>
      </c>
      <c r="B324" s="4">
        <v>43525</v>
      </c>
      <c r="C324" s="4">
        <v>43646</v>
      </c>
      <c r="D324" s="3"/>
      <c r="E324" s="3">
        <f>'[1]30 de junio 19'!CV317</f>
        <v>19</v>
      </c>
      <c r="F324" s="3" t="str">
        <f>'[1]30 de junio 19'!CW317</f>
        <v>SECRETARIO PARTICULAR</v>
      </c>
      <c r="G324" s="3" t="str">
        <f>'[1]30 de junio 19'!CW317</f>
        <v>SECRETARIO PARTICULAR</v>
      </c>
      <c r="H324" s="3" t="str">
        <f>'[1]30 de junio 19'!CU317</f>
        <v>PERSONAL DIPUTADOS</v>
      </c>
      <c r="I324" s="3" t="str">
        <f>'[1]30 de junio 19'!CR317</f>
        <v>DIEGO IVAN</v>
      </c>
      <c r="J324" s="3" t="str">
        <f>'[1]30 de junio 19'!CP317</f>
        <v>NAVA</v>
      </c>
      <c r="K324" s="3" t="str">
        <f>'[1]30 de junio 19'!CQ317</f>
        <v>MORALES</v>
      </c>
      <c r="L324" s="3" t="str">
        <f>'[1]30 de junio 19'!CZ317</f>
        <v>Masculino</v>
      </c>
      <c r="M324" s="5">
        <f>'[1]30 de junio 19'!DA317*2</f>
        <v>7579</v>
      </c>
      <c r="N324" s="3" t="s">
        <v>227</v>
      </c>
      <c r="O324" s="5">
        <f>'[1]30 de junio 19'!DD317</f>
        <v>7000.3</v>
      </c>
      <c r="P324" s="3" t="s">
        <v>228</v>
      </c>
      <c r="Q324" s="3">
        <v>316</v>
      </c>
      <c r="R324" s="3">
        <v>316</v>
      </c>
      <c r="S324" s="3">
        <v>316</v>
      </c>
      <c r="T324" s="3">
        <v>316</v>
      </c>
      <c r="U324" s="3">
        <v>316</v>
      </c>
      <c r="V324" s="3">
        <v>316</v>
      </c>
      <c r="W324" s="3">
        <v>316</v>
      </c>
      <c r="X324" s="3">
        <v>316</v>
      </c>
      <c r="Y324" s="3">
        <v>316</v>
      </c>
      <c r="Z324" s="3">
        <v>316</v>
      </c>
      <c r="AA324" s="3">
        <v>316</v>
      </c>
      <c r="AB324" s="3">
        <v>316</v>
      </c>
      <c r="AC324" s="3">
        <v>316</v>
      </c>
      <c r="AD324" s="3" t="s">
        <v>229</v>
      </c>
      <c r="AE324" s="4">
        <v>43675</v>
      </c>
      <c r="AF324" s="4">
        <v>43675</v>
      </c>
    </row>
    <row r="325" spans="1:33" x14ac:dyDescent="0.25">
      <c r="A325" s="3">
        <v>2019</v>
      </c>
      <c r="B325" s="4">
        <v>43525</v>
      </c>
      <c r="C325" s="4">
        <v>43646</v>
      </c>
      <c r="D325" s="3"/>
      <c r="E325" s="3">
        <f>'[1]30 de junio 19'!CV318</f>
        <v>19</v>
      </c>
      <c r="F325" s="3" t="str">
        <f>'[1]30 de junio 19'!CW318</f>
        <v>SECRETARIO PARTICULAR</v>
      </c>
      <c r="G325" s="3" t="str">
        <f>'[1]30 de junio 19'!CW318</f>
        <v>SECRETARIO PARTICULAR</v>
      </c>
      <c r="H325" s="3" t="str">
        <f>'[1]30 de junio 19'!CU318</f>
        <v>PERSONAL DIPUTADOS</v>
      </c>
      <c r="I325" s="3" t="str">
        <f>'[1]30 de junio 19'!CR318</f>
        <v>JOSE ALBERTO</v>
      </c>
      <c r="J325" s="3" t="str">
        <f>'[1]30 de junio 19'!CP318</f>
        <v>LAGUNA</v>
      </c>
      <c r="K325" s="3" t="str">
        <f>'[1]30 de junio 19'!CQ318</f>
        <v>LEMUS</v>
      </c>
      <c r="L325" s="3" t="str">
        <f>'[1]30 de junio 19'!CZ318</f>
        <v>Masculino</v>
      </c>
      <c r="M325" s="5">
        <f>'[1]30 de junio 19'!DA318*2</f>
        <v>5000</v>
      </c>
      <c r="N325" s="3" t="s">
        <v>227</v>
      </c>
      <c r="O325" s="5">
        <f>'[1]30 de junio 19'!DD318</f>
        <v>4701.8999999999996</v>
      </c>
      <c r="P325" s="3" t="s">
        <v>228</v>
      </c>
      <c r="Q325" s="3">
        <v>317</v>
      </c>
      <c r="R325" s="3">
        <v>317</v>
      </c>
      <c r="S325" s="3">
        <v>317</v>
      </c>
      <c r="T325" s="3">
        <v>317</v>
      </c>
      <c r="U325" s="3">
        <v>317</v>
      </c>
      <c r="V325" s="3">
        <v>317</v>
      </c>
      <c r="W325" s="3">
        <v>317</v>
      </c>
      <c r="X325" s="3">
        <v>317</v>
      </c>
      <c r="Y325" s="3">
        <v>317</v>
      </c>
      <c r="Z325" s="3">
        <v>317</v>
      </c>
      <c r="AA325" s="3">
        <v>317</v>
      </c>
      <c r="AB325" s="3">
        <v>317</v>
      </c>
      <c r="AC325" s="3">
        <v>317</v>
      </c>
      <c r="AD325" s="3" t="s">
        <v>229</v>
      </c>
      <c r="AE325" s="4">
        <v>43675</v>
      </c>
      <c r="AF325" s="4">
        <v>43675</v>
      </c>
    </row>
    <row r="326" spans="1:33" x14ac:dyDescent="0.25">
      <c r="A326" s="3">
        <v>2019</v>
      </c>
      <c r="B326" s="4">
        <v>43525</v>
      </c>
      <c r="C326" s="4">
        <v>43646</v>
      </c>
      <c r="D326" s="3"/>
      <c r="E326" s="3">
        <f>'[1]30 de junio 19'!CV319</f>
        <v>19</v>
      </c>
      <c r="F326" s="3" t="str">
        <f>'[1]30 de junio 19'!CW319</f>
        <v>SECRETARIO PARTICULAR</v>
      </c>
      <c r="G326" s="3" t="str">
        <f>'[1]30 de junio 19'!CW319</f>
        <v>SECRETARIO PARTICULAR</v>
      </c>
      <c r="H326" s="3" t="str">
        <f>'[1]30 de junio 19'!CU319</f>
        <v>PERSONAL DIPUTADOS</v>
      </c>
      <c r="I326" s="3" t="str">
        <f>'[1]30 de junio 19'!CR319</f>
        <v>ANTONIO ARAMIS</v>
      </c>
      <c r="J326" s="3" t="str">
        <f>'[1]30 de junio 19'!CP319</f>
        <v>FLORES</v>
      </c>
      <c r="K326" s="3" t="str">
        <f>'[1]30 de junio 19'!CQ319</f>
        <v>RAMIREZ</v>
      </c>
      <c r="L326" s="3" t="str">
        <f>'[1]30 de junio 19'!CZ319</f>
        <v>Masculino</v>
      </c>
      <c r="M326" s="5">
        <f>'[1]30 de junio 19'!DA319*2</f>
        <v>7250</v>
      </c>
      <c r="N326" s="3" t="s">
        <v>227</v>
      </c>
      <c r="O326" s="5">
        <f>'[1]30 de junio 19'!DD319</f>
        <v>6707.1</v>
      </c>
      <c r="P326" s="3" t="s">
        <v>228</v>
      </c>
      <c r="Q326" s="3">
        <v>318</v>
      </c>
      <c r="R326" s="3">
        <v>318</v>
      </c>
      <c r="S326" s="3">
        <v>318</v>
      </c>
      <c r="T326" s="3">
        <v>318</v>
      </c>
      <c r="U326" s="3">
        <v>318</v>
      </c>
      <c r="V326" s="3">
        <v>318</v>
      </c>
      <c r="W326" s="3">
        <v>318</v>
      </c>
      <c r="X326" s="3">
        <v>318</v>
      </c>
      <c r="Y326" s="3">
        <v>318</v>
      </c>
      <c r="Z326" s="3">
        <v>318</v>
      </c>
      <c r="AA326" s="3">
        <v>318</v>
      </c>
      <c r="AB326" s="3">
        <v>318</v>
      </c>
      <c r="AC326" s="3">
        <v>318</v>
      </c>
      <c r="AD326" s="3" t="s">
        <v>229</v>
      </c>
      <c r="AE326" s="4">
        <v>43675</v>
      </c>
      <c r="AF326" s="4">
        <v>43675</v>
      </c>
    </row>
    <row r="327" spans="1:33" x14ac:dyDescent="0.25">
      <c r="A327" s="3">
        <v>2019</v>
      </c>
      <c r="B327" s="4">
        <v>43525</v>
      </c>
      <c r="C327" s="4">
        <v>43646</v>
      </c>
      <c r="D327" s="3"/>
      <c r="E327" s="3">
        <f>'[1]30 de junio 19'!CV320</f>
        <v>19</v>
      </c>
      <c r="F327" s="3" t="str">
        <f>'[1]30 de junio 19'!CW320</f>
        <v>SECRETARIO PARTICULAR</v>
      </c>
      <c r="G327" s="3" t="str">
        <f>'[1]30 de junio 19'!CW320</f>
        <v>SECRETARIO PARTICULAR</v>
      </c>
      <c r="H327" s="3" t="str">
        <f>'[1]30 de junio 19'!CU320</f>
        <v>PERSONAL DIPUTADOS</v>
      </c>
      <c r="I327" s="3" t="str">
        <f>'[1]30 de junio 19'!CR320</f>
        <v>JOSE JAVIER</v>
      </c>
      <c r="J327" s="3" t="str">
        <f>'[1]30 de junio 19'!CP320</f>
        <v>HERNANDEZ</v>
      </c>
      <c r="K327" s="3" t="str">
        <f>'[1]30 de junio 19'!CQ320</f>
        <v>ESPEJEL</v>
      </c>
      <c r="L327" s="3" t="str">
        <f>'[1]30 de junio 19'!CZ320</f>
        <v>Masculino</v>
      </c>
      <c r="M327" s="5">
        <f>'[1]30 de junio 19'!DA320*2</f>
        <v>7000</v>
      </c>
      <c r="N327" s="3" t="s">
        <v>227</v>
      </c>
      <c r="O327" s="5">
        <f>'[1]30 de junio 19'!DD320</f>
        <v>6484.3</v>
      </c>
      <c r="P327" s="3" t="s">
        <v>228</v>
      </c>
      <c r="Q327" s="3">
        <v>319</v>
      </c>
      <c r="R327" s="3">
        <v>319</v>
      </c>
      <c r="S327" s="3">
        <v>319</v>
      </c>
      <c r="T327" s="3">
        <v>319</v>
      </c>
      <c r="U327" s="3">
        <v>319</v>
      </c>
      <c r="V327" s="3">
        <v>319</v>
      </c>
      <c r="W327" s="3">
        <v>319</v>
      </c>
      <c r="X327" s="3">
        <v>319</v>
      </c>
      <c r="Y327" s="3">
        <v>319</v>
      </c>
      <c r="Z327" s="3">
        <v>319</v>
      </c>
      <c r="AA327" s="3">
        <v>319</v>
      </c>
      <c r="AB327" s="3">
        <v>319</v>
      </c>
      <c r="AC327" s="3">
        <v>319</v>
      </c>
      <c r="AD327" s="3" t="s">
        <v>229</v>
      </c>
      <c r="AE327" s="4">
        <v>43675</v>
      </c>
      <c r="AF327" s="4">
        <v>43675</v>
      </c>
    </row>
    <row r="328" spans="1:33" x14ac:dyDescent="0.25">
      <c r="A328" s="3">
        <v>2019</v>
      </c>
      <c r="B328" s="4">
        <v>43525</v>
      </c>
      <c r="C328" s="4">
        <v>43646</v>
      </c>
      <c r="D328" s="3"/>
      <c r="E328" s="3">
        <f>'[1]30 de junio 19'!CV321</f>
        <v>19</v>
      </c>
      <c r="F328" s="3" t="str">
        <f>'[1]30 de junio 19'!CW321</f>
        <v>SECRETARIO PARTICULAR</v>
      </c>
      <c r="G328" s="3" t="str">
        <f>'[1]30 de junio 19'!CW321</f>
        <v>SECRETARIO PARTICULAR</v>
      </c>
      <c r="H328" s="3" t="str">
        <f>'[1]30 de junio 19'!CU321</f>
        <v>PERSONAL DIPUTADOS</v>
      </c>
      <c r="I328" s="3" t="str">
        <f>'[1]30 de junio 19'!CR321</f>
        <v>LUCERO</v>
      </c>
      <c r="J328" s="3" t="str">
        <f>'[1]30 de junio 19'!CP321</f>
        <v>MIRON</v>
      </c>
      <c r="K328" s="3" t="str">
        <f>'[1]30 de junio 19'!CQ321</f>
        <v>LEÓN</v>
      </c>
      <c r="L328" s="3" t="str">
        <f>'[1]30 de junio 19'!CZ321</f>
        <v>Femenino</v>
      </c>
      <c r="M328" s="5">
        <f>'[1]30 de junio 19'!DA321*2</f>
        <v>6000</v>
      </c>
      <c r="N328" s="3" t="s">
        <v>227</v>
      </c>
      <c r="O328" s="5">
        <f>'[1]30 de junio 19'!DD321</f>
        <v>5593.1</v>
      </c>
      <c r="P328" s="3" t="s">
        <v>228</v>
      </c>
      <c r="Q328" s="3">
        <v>320</v>
      </c>
      <c r="R328" s="3">
        <v>320</v>
      </c>
      <c r="S328" s="3">
        <v>320</v>
      </c>
      <c r="T328" s="3">
        <v>320</v>
      </c>
      <c r="U328" s="3">
        <v>320</v>
      </c>
      <c r="V328" s="3">
        <v>320</v>
      </c>
      <c r="W328" s="3">
        <v>320</v>
      </c>
      <c r="X328" s="3">
        <v>320</v>
      </c>
      <c r="Y328" s="3">
        <v>320</v>
      </c>
      <c r="Z328" s="3">
        <v>320</v>
      </c>
      <c r="AA328" s="3">
        <v>320</v>
      </c>
      <c r="AB328" s="3">
        <v>320</v>
      </c>
      <c r="AC328" s="3">
        <v>320</v>
      </c>
      <c r="AD328" s="3" t="s">
        <v>229</v>
      </c>
      <c r="AE328" s="4">
        <v>43675</v>
      </c>
      <c r="AF328" s="4">
        <v>43675</v>
      </c>
    </row>
    <row r="329" spans="1:33" x14ac:dyDescent="0.25">
      <c r="A329" s="3">
        <v>2019</v>
      </c>
      <c r="B329" s="4">
        <v>43525</v>
      </c>
      <c r="C329" s="4">
        <v>43646</v>
      </c>
      <c r="D329" s="3"/>
      <c r="E329" s="3">
        <f>'[1]30 de junio 19'!CV322</f>
        <v>19</v>
      </c>
      <c r="F329" s="3" t="str">
        <f>'[1]30 de junio 19'!CW322</f>
        <v>SECRETARIO PARTICULAR</v>
      </c>
      <c r="G329" s="3" t="str">
        <f>'[1]30 de junio 19'!CW322</f>
        <v>SECRETARIO PARTICULAR</v>
      </c>
      <c r="H329" s="3" t="str">
        <f>'[1]30 de junio 19'!CU322</f>
        <v>PERSONAL DIPUTADOS</v>
      </c>
      <c r="I329" s="3" t="str">
        <f>'[1]30 de junio 19'!CR322</f>
        <v>JETZEL</v>
      </c>
      <c r="J329" s="3" t="str">
        <f>'[1]30 de junio 19'!CP322</f>
        <v>CERVANTES</v>
      </c>
      <c r="K329" s="3" t="str">
        <f>'[1]30 de junio 19'!CQ322</f>
        <v>SIERRA</v>
      </c>
      <c r="L329" s="3" t="str">
        <f>'[1]30 de junio 19'!CZ322</f>
        <v>Femenino</v>
      </c>
      <c r="M329" s="5">
        <f>'[1]30 de junio 19'!DA322*2</f>
        <v>5000</v>
      </c>
      <c r="N329" s="3" t="s">
        <v>227</v>
      </c>
      <c r="O329" s="5">
        <f>'[1]30 de junio 19'!DD322</f>
        <v>4701.8999999999996</v>
      </c>
      <c r="P329" s="3" t="s">
        <v>228</v>
      </c>
      <c r="Q329" s="3">
        <v>321</v>
      </c>
      <c r="R329" s="3">
        <v>321</v>
      </c>
      <c r="S329" s="3">
        <v>321</v>
      </c>
      <c r="T329" s="3">
        <v>321</v>
      </c>
      <c r="U329" s="3">
        <v>321</v>
      </c>
      <c r="V329" s="3">
        <v>321</v>
      </c>
      <c r="W329" s="3">
        <v>321</v>
      </c>
      <c r="X329" s="3">
        <v>321</v>
      </c>
      <c r="Y329" s="3">
        <v>321</v>
      </c>
      <c r="Z329" s="3">
        <v>321</v>
      </c>
      <c r="AA329" s="3">
        <v>321</v>
      </c>
      <c r="AB329" s="3">
        <v>321</v>
      </c>
      <c r="AC329" s="3">
        <v>321</v>
      </c>
      <c r="AD329" s="3" t="s">
        <v>229</v>
      </c>
      <c r="AE329" s="4">
        <v>43675</v>
      </c>
      <c r="AF329" s="4">
        <v>43675</v>
      </c>
    </row>
    <row r="330" spans="1:33" x14ac:dyDescent="0.25">
      <c r="A330" s="3">
        <v>2019</v>
      </c>
      <c r="B330" s="4">
        <v>43525</v>
      </c>
      <c r="C330" s="4">
        <v>43646</v>
      </c>
      <c r="D330" s="3"/>
      <c r="E330" s="3">
        <f>'[1]30 de junio 19'!CV323</f>
        <v>19</v>
      </c>
      <c r="F330" s="3" t="str">
        <f>'[1]30 de junio 19'!CW323</f>
        <v>SECRETARIO PARTICULAR</v>
      </c>
      <c r="G330" s="3" t="str">
        <f>'[1]30 de junio 19'!CW323</f>
        <v>SECRETARIO PARTICULAR</v>
      </c>
      <c r="H330" s="3" t="str">
        <f>'[1]30 de junio 19'!CU323</f>
        <v>PERSONAL DIPUTADOS</v>
      </c>
      <c r="I330" s="3" t="str">
        <f>'[1]30 de junio 19'!CR323</f>
        <v>ANGELICA</v>
      </c>
      <c r="J330" s="3" t="str">
        <f>'[1]30 de junio 19'!CP323</f>
        <v>ZARATE</v>
      </c>
      <c r="K330" s="3" t="str">
        <f>'[1]30 de junio 19'!CQ323</f>
        <v>CRUZ</v>
      </c>
      <c r="L330" s="3" t="str">
        <f>'[1]30 de junio 19'!CZ323</f>
        <v>Masculino</v>
      </c>
      <c r="M330" s="5">
        <f>'[1]30 de junio 19'!DA323*2</f>
        <v>8500</v>
      </c>
      <c r="N330" s="3" t="s">
        <v>227</v>
      </c>
      <c r="O330" s="5">
        <f>'[1]30 de junio 19'!DD323</f>
        <v>7821.1</v>
      </c>
      <c r="P330" s="3" t="s">
        <v>228</v>
      </c>
      <c r="Q330" s="3">
        <v>322</v>
      </c>
      <c r="R330" s="3">
        <v>322</v>
      </c>
      <c r="S330" s="3">
        <v>322</v>
      </c>
      <c r="T330" s="3">
        <v>322</v>
      </c>
      <c r="U330" s="3">
        <v>322</v>
      </c>
      <c r="V330" s="3">
        <v>322</v>
      </c>
      <c r="W330" s="3">
        <v>322</v>
      </c>
      <c r="X330" s="3">
        <v>322</v>
      </c>
      <c r="Y330" s="3">
        <v>322</v>
      </c>
      <c r="Z330" s="3">
        <v>322</v>
      </c>
      <c r="AA330" s="3">
        <v>322</v>
      </c>
      <c r="AB330" s="3">
        <v>322</v>
      </c>
      <c r="AC330" s="3">
        <v>322</v>
      </c>
      <c r="AD330" s="3" t="s">
        <v>229</v>
      </c>
      <c r="AE330" s="4">
        <v>43675</v>
      </c>
      <c r="AF330" s="4">
        <v>43675</v>
      </c>
    </row>
    <row r="331" spans="1:33" x14ac:dyDescent="0.25">
      <c r="A331" s="3">
        <v>2019</v>
      </c>
      <c r="B331" s="4">
        <v>43525</v>
      </c>
      <c r="C331" s="4">
        <v>43646</v>
      </c>
      <c r="D331" s="3"/>
      <c r="E331" s="3">
        <f>'[1]30 de junio 19'!CV324</f>
        <v>19</v>
      </c>
      <c r="F331" s="3" t="str">
        <f>'[1]30 de junio 19'!CW324</f>
        <v>SECRETARIO PARTICULAR</v>
      </c>
      <c r="G331" s="3" t="str">
        <f>'[1]30 de junio 19'!CW324</f>
        <v>SECRETARIO PARTICULAR</v>
      </c>
      <c r="H331" s="3" t="str">
        <f>'[1]30 de junio 19'!CU324</f>
        <v>PERSONAL DIPUTADOS</v>
      </c>
      <c r="I331" s="3" t="str">
        <f>'[1]30 de junio 19'!CR324</f>
        <v>JOSE DANIEL</v>
      </c>
      <c r="J331" s="3" t="str">
        <f>'[1]30 de junio 19'!CP324</f>
        <v>BARREDA</v>
      </c>
      <c r="K331" s="3" t="str">
        <f>'[1]30 de junio 19'!CQ324</f>
        <v>MORALES</v>
      </c>
      <c r="L331" s="3" t="str">
        <f>'[1]30 de junio 19'!CZ324</f>
        <v>Masculino</v>
      </c>
      <c r="M331" s="5">
        <f>'[1]30 de junio 19'!DA324*2</f>
        <v>8500</v>
      </c>
      <c r="N331" s="3" t="s">
        <v>227</v>
      </c>
      <c r="O331" s="5">
        <f>'[1]30 de junio 19'!DD324</f>
        <v>7821.1</v>
      </c>
      <c r="P331" s="3" t="s">
        <v>228</v>
      </c>
      <c r="Q331" s="3">
        <v>323</v>
      </c>
      <c r="R331" s="3">
        <v>323</v>
      </c>
      <c r="S331" s="3">
        <v>323</v>
      </c>
      <c r="T331" s="3">
        <v>323</v>
      </c>
      <c r="U331" s="3">
        <v>323</v>
      </c>
      <c r="V331" s="3">
        <v>323</v>
      </c>
      <c r="W331" s="3">
        <v>323</v>
      </c>
      <c r="X331" s="3">
        <v>323</v>
      </c>
      <c r="Y331" s="3">
        <v>323</v>
      </c>
      <c r="Z331" s="3">
        <v>323</v>
      </c>
      <c r="AA331" s="3">
        <v>323</v>
      </c>
      <c r="AB331" s="3">
        <v>323</v>
      </c>
      <c r="AC331" s="3">
        <v>323</v>
      </c>
      <c r="AD331" s="3" t="s">
        <v>229</v>
      </c>
      <c r="AE331" s="4">
        <v>43675</v>
      </c>
      <c r="AF331" s="4">
        <v>43675</v>
      </c>
    </row>
    <row r="332" spans="1:33" x14ac:dyDescent="0.25">
      <c r="A332" s="3">
        <v>2019</v>
      </c>
      <c r="B332" s="4">
        <v>43525</v>
      </c>
      <c r="C332" s="4">
        <v>43646</v>
      </c>
      <c r="D332" s="3"/>
      <c r="E332" s="3">
        <f>'[1]30 de junio 19'!CV325</f>
        <v>19</v>
      </c>
      <c r="F332" s="3" t="str">
        <f>'[1]30 de junio 19'!CW325</f>
        <v>SECRETARIO PARTICULAR</v>
      </c>
      <c r="G332" s="3" t="str">
        <f>'[1]30 de junio 19'!CW325</f>
        <v>SECRETARIO PARTICULAR</v>
      </c>
      <c r="H332" s="3" t="str">
        <f>'[1]30 de junio 19'!CU325</f>
        <v>PERSONAL DIPUTADOS</v>
      </c>
      <c r="I332" s="3" t="str">
        <f>'[1]30 de junio 19'!CR325</f>
        <v>FERNANDO</v>
      </c>
      <c r="J332" s="3" t="str">
        <f>'[1]30 de junio 19'!CP325</f>
        <v>JUAREZ</v>
      </c>
      <c r="K332" s="3" t="str">
        <f>'[1]30 de junio 19'!CQ325</f>
        <v>CRUZ</v>
      </c>
      <c r="L332" s="3" t="str">
        <f>'[1]30 de junio 19'!CZ325</f>
        <v>Masculino</v>
      </c>
      <c r="M332" s="5">
        <f>'[1]30 de junio 19'!DA325*2</f>
        <v>4500</v>
      </c>
      <c r="N332" s="3" t="s">
        <v>227</v>
      </c>
      <c r="O332" s="5">
        <f>'[1]30 de junio 19'!DD325</f>
        <v>4237.92</v>
      </c>
      <c r="P332" s="3" t="s">
        <v>228</v>
      </c>
      <c r="Q332" s="3">
        <v>324</v>
      </c>
      <c r="R332" s="3">
        <v>324</v>
      </c>
      <c r="S332" s="3">
        <v>324</v>
      </c>
      <c r="T332" s="3">
        <v>324</v>
      </c>
      <c r="U332" s="3">
        <v>324</v>
      </c>
      <c r="V332" s="3">
        <v>324</v>
      </c>
      <c r="W332" s="3">
        <v>324</v>
      </c>
      <c r="X332" s="3">
        <v>324</v>
      </c>
      <c r="Y332" s="3">
        <v>324</v>
      </c>
      <c r="Z332" s="3">
        <v>324</v>
      </c>
      <c r="AA332" s="3">
        <v>324</v>
      </c>
      <c r="AB332" s="3">
        <v>324</v>
      </c>
      <c r="AC332" s="3">
        <v>324</v>
      </c>
      <c r="AD332" s="3" t="s">
        <v>229</v>
      </c>
      <c r="AE332" s="4">
        <v>43675</v>
      </c>
      <c r="AF332" s="4">
        <v>43675</v>
      </c>
    </row>
    <row r="333" spans="1:33" x14ac:dyDescent="0.25">
      <c r="A333" s="3">
        <v>2019</v>
      </c>
      <c r="B333" s="4">
        <v>43525</v>
      </c>
      <c r="C333" s="4">
        <v>43646</v>
      </c>
      <c r="D333" s="3"/>
      <c r="E333" s="3">
        <f>'[1]30 de junio 19'!CV326</f>
        <v>19</v>
      </c>
      <c r="F333" s="3" t="str">
        <f>'[1]30 de junio 19'!CW326</f>
        <v>SECRETARIO PARTICULAR</v>
      </c>
      <c r="G333" s="3" t="str">
        <f>'[1]30 de junio 19'!CW326</f>
        <v>SECRETARIO PARTICULAR</v>
      </c>
      <c r="H333" s="3" t="str">
        <f>'[1]30 de junio 19'!CU326</f>
        <v>PERSONAL DIPUTADOS</v>
      </c>
      <c r="I333" s="3" t="str">
        <f>'[1]30 de junio 19'!CR326</f>
        <v>YASIR</v>
      </c>
      <c r="J333" s="3" t="str">
        <f>'[1]30 de junio 19'!CP326</f>
        <v>ZECUA</v>
      </c>
      <c r="K333" s="3" t="str">
        <f>'[1]30 de junio 19'!CQ326</f>
        <v>HERNANDEZ</v>
      </c>
      <c r="L333" s="3" t="str">
        <f>'[1]30 de junio 19'!CZ326</f>
        <v>Masculino</v>
      </c>
      <c r="M333" s="5">
        <f>'[1]30 de junio 19'!DA326*2</f>
        <v>10660</v>
      </c>
      <c r="N333" s="3" t="s">
        <v>227</v>
      </c>
      <c r="O333" s="5">
        <f>'[1]30 de junio 19'!DD326</f>
        <v>9630.0400000000009</v>
      </c>
      <c r="P333" s="3" t="s">
        <v>228</v>
      </c>
      <c r="Q333" s="3">
        <v>325</v>
      </c>
      <c r="R333" s="3">
        <v>325</v>
      </c>
      <c r="S333" s="3">
        <v>325</v>
      </c>
      <c r="T333" s="3">
        <v>325</v>
      </c>
      <c r="U333" s="3">
        <v>325</v>
      </c>
      <c r="V333" s="3">
        <v>325</v>
      </c>
      <c r="W333" s="3">
        <v>325</v>
      </c>
      <c r="X333" s="3">
        <v>325</v>
      </c>
      <c r="Y333" s="3">
        <v>325</v>
      </c>
      <c r="Z333" s="3">
        <v>325</v>
      </c>
      <c r="AA333" s="3">
        <v>325</v>
      </c>
      <c r="AB333" s="3">
        <v>325</v>
      </c>
      <c r="AC333" s="3">
        <v>325</v>
      </c>
      <c r="AD333" s="3" t="s">
        <v>229</v>
      </c>
      <c r="AE333" s="4">
        <v>43675</v>
      </c>
      <c r="AF333" s="4">
        <v>43675</v>
      </c>
    </row>
    <row r="334" spans="1:33" x14ac:dyDescent="0.25">
      <c r="A334" s="3">
        <v>2019</v>
      </c>
      <c r="B334" s="4">
        <v>43525</v>
      </c>
      <c r="C334" s="4">
        <v>43646</v>
      </c>
      <c r="D334" s="3"/>
      <c r="E334" s="3">
        <f>'[1]30 de junio 19'!CV327</f>
        <v>19</v>
      </c>
      <c r="F334" s="3" t="str">
        <f>'[1]30 de junio 19'!CW327</f>
        <v>SECRETARIO PARTICULAR</v>
      </c>
      <c r="G334" s="3" t="str">
        <f>'[1]30 de junio 19'!CW327</f>
        <v>SECRETARIO PARTICULAR</v>
      </c>
      <c r="H334" s="3" t="str">
        <f>'[1]30 de junio 19'!CU327</f>
        <v>SECRETRARIA ADMINISTRATIVA</v>
      </c>
      <c r="I334" s="3" t="str">
        <f>'[1]30 de junio 19'!CR327</f>
        <v>ROSA IVETTE</v>
      </c>
      <c r="J334" s="3" t="str">
        <f>'[1]30 de junio 19'!CP327</f>
        <v>CORTES</v>
      </c>
      <c r="K334" s="3" t="str">
        <f>'[1]30 de junio 19'!CQ327</f>
        <v>RODRIGUEZ</v>
      </c>
      <c r="L334" s="3" t="str">
        <f>'[1]30 de junio 19'!CZ327</f>
        <v>Femenino</v>
      </c>
      <c r="M334" s="5">
        <f>'[1]30 de junio 19'!DA327*2</f>
        <v>17500</v>
      </c>
      <c r="N334" s="3" t="s">
        <v>227</v>
      </c>
      <c r="O334" s="5">
        <f>'[1]30 de junio 19'!DD327</f>
        <v>15055.46</v>
      </c>
      <c r="P334" s="3" t="s">
        <v>228</v>
      </c>
      <c r="Q334" s="3">
        <v>326</v>
      </c>
      <c r="R334" s="3">
        <v>326</v>
      </c>
      <c r="S334" s="3">
        <v>326</v>
      </c>
      <c r="T334" s="3">
        <v>326</v>
      </c>
      <c r="U334" s="3">
        <v>326</v>
      </c>
      <c r="V334" s="3">
        <v>326</v>
      </c>
      <c r="W334" s="3">
        <v>326</v>
      </c>
      <c r="X334" s="3">
        <v>326</v>
      </c>
      <c r="Y334" s="3">
        <v>326</v>
      </c>
      <c r="Z334" s="3">
        <v>326</v>
      </c>
      <c r="AA334" s="3">
        <v>326</v>
      </c>
      <c r="AB334" s="3">
        <v>326</v>
      </c>
      <c r="AC334" s="3">
        <v>326</v>
      </c>
      <c r="AD334" s="3" t="s">
        <v>229</v>
      </c>
      <c r="AE334" s="4">
        <v>43675</v>
      </c>
      <c r="AF334" s="4">
        <v>43675</v>
      </c>
    </row>
    <row r="335" spans="1:33" x14ac:dyDescent="0.25">
      <c r="A335" s="3">
        <v>2019</v>
      </c>
      <c r="B335" s="4">
        <v>43525</v>
      </c>
      <c r="C335" s="4">
        <v>43646</v>
      </c>
      <c r="D335" s="3"/>
      <c r="E335" s="3">
        <f>'[1]30 de junio 19'!CV328</f>
        <v>19</v>
      </c>
      <c r="F335" s="3" t="str">
        <f>'[1]30 de junio 19'!CW328</f>
        <v>SECRETARIO PARTICULAR</v>
      </c>
      <c r="G335" s="3" t="str">
        <f>'[1]30 de junio 19'!CW328</f>
        <v>SECRETARIO PARTICULAR</v>
      </c>
      <c r="H335" s="3" t="str">
        <f>'[1]30 de junio 19'!CU328</f>
        <v>SECRETRARIA ADMINISTRATIVA</v>
      </c>
      <c r="I335" s="3" t="str">
        <f>'[1]30 de junio 19'!CR328</f>
        <v>VIRGINIA DE LA LUZ</v>
      </c>
      <c r="J335" s="3" t="str">
        <f>'[1]30 de junio 19'!CP328</f>
        <v>MONTOYA</v>
      </c>
      <c r="K335" s="3" t="str">
        <f>'[1]30 de junio 19'!CQ328</f>
        <v>LOPEZ</v>
      </c>
      <c r="L335" s="3" t="str">
        <f>'[1]30 de junio 19'!CZ328</f>
        <v>Femenino</v>
      </c>
      <c r="M335" s="5">
        <f>'[1]30 de junio 19'!DA328*2</f>
        <v>17500</v>
      </c>
      <c r="N335" s="3" t="s">
        <v>227</v>
      </c>
      <c r="O335" s="5">
        <f>'[1]30 de junio 19'!DD328</f>
        <v>15055.46</v>
      </c>
      <c r="P335" s="3" t="s">
        <v>228</v>
      </c>
      <c r="Q335" s="3">
        <v>327</v>
      </c>
      <c r="R335" s="3">
        <v>327</v>
      </c>
      <c r="S335" s="3">
        <v>327</v>
      </c>
      <c r="T335" s="3">
        <v>327</v>
      </c>
      <c r="U335" s="3">
        <v>327</v>
      </c>
      <c r="V335" s="3">
        <v>327</v>
      </c>
      <c r="W335" s="3">
        <v>327</v>
      </c>
      <c r="X335" s="3">
        <v>327</v>
      </c>
      <c r="Y335" s="3">
        <v>327</v>
      </c>
      <c r="Z335" s="3">
        <v>327</v>
      </c>
      <c r="AA335" s="3">
        <v>327</v>
      </c>
      <c r="AB335" s="3">
        <v>327</v>
      </c>
      <c r="AC335" s="3">
        <v>327</v>
      </c>
      <c r="AD335" s="3" t="s">
        <v>229</v>
      </c>
      <c r="AE335" s="4">
        <v>43675</v>
      </c>
      <c r="AF335" s="4">
        <v>43675</v>
      </c>
    </row>
    <row r="336" spans="1:33" x14ac:dyDescent="0.25">
      <c r="A336" s="3">
        <v>2019</v>
      </c>
      <c r="B336" s="4">
        <v>43525</v>
      </c>
      <c r="C336" s="4">
        <v>43646</v>
      </c>
      <c r="D336" s="3"/>
      <c r="E336" s="3">
        <f>'[1]30 de junio 19'!CV329</f>
        <v>19</v>
      </c>
      <c r="F336" s="3" t="str">
        <f>'[1]30 de junio 19'!CW329</f>
        <v>SECRETARIO PARTICULAR</v>
      </c>
      <c r="G336" s="3" t="str">
        <f>'[1]30 de junio 19'!CW329</f>
        <v>SECRETARIO PARTICULAR</v>
      </c>
      <c r="H336" s="3" t="str">
        <f>'[1]30 de junio 19'!CU329</f>
        <v>PERSONAL DIPUTADOS</v>
      </c>
      <c r="I336" s="3" t="str">
        <f>'[1]30 de junio 19'!CR329</f>
        <v>JORGE</v>
      </c>
      <c r="J336" s="3" t="str">
        <f>'[1]30 de junio 19'!CP329</f>
        <v>LOPEZ</v>
      </c>
      <c r="K336" s="3" t="str">
        <f>'[1]30 de junio 19'!CQ329</f>
        <v>GALICIA</v>
      </c>
      <c r="L336" s="3" t="str">
        <f>'[1]30 de junio 19'!CZ329</f>
        <v>Masculino</v>
      </c>
      <c r="M336" s="5">
        <f>'[1]30 de junio 19'!DA329*2</f>
        <v>3080.4</v>
      </c>
      <c r="N336" s="3" t="s">
        <v>227</v>
      </c>
      <c r="O336" s="5">
        <f>'[1]30 de junio 19'!DD329</f>
        <v>2909.16</v>
      </c>
      <c r="P336" s="3" t="s">
        <v>228</v>
      </c>
      <c r="Q336" s="3">
        <v>328</v>
      </c>
      <c r="R336" s="3">
        <v>328</v>
      </c>
      <c r="S336" s="3">
        <v>328</v>
      </c>
      <c r="T336" s="3">
        <v>328</v>
      </c>
      <c r="U336" s="3">
        <v>328</v>
      </c>
      <c r="V336" s="3">
        <v>328</v>
      </c>
      <c r="W336" s="3">
        <v>328</v>
      </c>
      <c r="X336" s="3">
        <v>328</v>
      </c>
      <c r="Y336" s="3">
        <v>328</v>
      </c>
      <c r="Z336" s="3">
        <v>328</v>
      </c>
      <c r="AA336" s="3">
        <v>328</v>
      </c>
      <c r="AB336" s="3">
        <v>328</v>
      </c>
      <c r="AC336" s="3">
        <v>328</v>
      </c>
      <c r="AD336" s="3" t="s">
        <v>229</v>
      </c>
      <c r="AE336" s="4">
        <v>43675</v>
      </c>
      <c r="AF336" s="4">
        <v>43675</v>
      </c>
    </row>
    <row r="337" spans="1:33" x14ac:dyDescent="0.25">
      <c r="A337" s="3">
        <v>2019</v>
      </c>
      <c r="B337" s="4">
        <v>43525</v>
      </c>
      <c r="C337" s="4">
        <v>43646</v>
      </c>
      <c r="D337" s="3"/>
      <c r="E337" s="3">
        <f>'[1]30 de junio 19'!CV330</f>
        <v>7</v>
      </c>
      <c r="F337" s="3" t="str">
        <f>'[1]30 de junio 19'!CW330</f>
        <v>SECRETARIO TECNICO</v>
      </c>
      <c r="G337" s="3" t="str">
        <f>'[1]30 de junio 19'!CW330</f>
        <v>SECRETARIO TECNICO</v>
      </c>
      <c r="H337" s="3" t="str">
        <f>'[1]30 de junio 19'!CU330</f>
        <v>EDUCACIÓN, CULTURA, CIENCIA Y TECNOLOGIA</v>
      </c>
      <c r="I337" s="3" t="str">
        <f>'[1]30 de junio 19'!CR330</f>
        <v>JUAN GUALBERTO</v>
      </c>
      <c r="J337" s="3" t="str">
        <f>'[1]30 de junio 19'!CP330</f>
        <v>SALDAÑA</v>
      </c>
      <c r="K337" s="3" t="str">
        <f>'[1]30 de junio 19'!CQ330</f>
        <v>HERNANDEZ</v>
      </c>
      <c r="L337" s="3" t="str">
        <f>'[1]30 de junio 19'!CZ330</f>
        <v>Masculino</v>
      </c>
      <c r="M337" s="5">
        <f>'[1]30 de junio 19'!DA330*2</f>
        <v>0</v>
      </c>
      <c r="N337" s="3" t="s">
        <v>227</v>
      </c>
      <c r="O337" s="5">
        <f>'[1]30 de junio 19'!DD330</f>
        <v>0</v>
      </c>
      <c r="P337" s="3" t="s">
        <v>228</v>
      </c>
      <c r="Q337" s="3">
        <v>329</v>
      </c>
      <c r="R337" s="3">
        <v>329</v>
      </c>
      <c r="S337" s="3">
        <v>329</v>
      </c>
      <c r="T337" s="3">
        <v>329</v>
      </c>
      <c r="U337" s="3">
        <v>329</v>
      </c>
      <c r="V337" s="3">
        <v>329</v>
      </c>
      <c r="W337" s="3">
        <v>329</v>
      </c>
      <c r="X337" s="3">
        <v>329</v>
      </c>
      <c r="Y337" s="3">
        <v>329</v>
      </c>
      <c r="Z337" s="3">
        <v>329</v>
      </c>
      <c r="AA337" s="3">
        <v>329</v>
      </c>
      <c r="AB337" s="3">
        <v>329</v>
      </c>
      <c r="AC337" s="3">
        <v>329</v>
      </c>
      <c r="AD337" s="3" t="s">
        <v>229</v>
      </c>
      <c r="AE337" s="4">
        <v>43675</v>
      </c>
      <c r="AF337" s="4">
        <v>43675</v>
      </c>
      <c r="AG337" t="s">
        <v>249</v>
      </c>
    </row>
    <row r="338" spans="1:33" x14ac:dyDescent="0.25">
      <c r="A338" s="3">
        <v>2019</v>
      </c>
      <c r="B338" s="4">
        <v>43525</v>
      </c>
      <c r="C338" s="4">
        <v>43646</v>
      </c>
      <c r="D338" s="3"/>
      <c r="E338" s="3">
        <f>'[1]30 de junio 19'!CV331</f>
        <v>15</v>
      </c>
      <c r="F338" s="3" t="str">
        <f>'[1]30 de junio 19'!CW331</f>
        <v>MEDICO</v>
      </c>
      <c r="G338" s="3" t="str">
        <f>'[1]30 de junio 19'!CW331</f>
        <v>MEDICO</v>
      </c>
      <c r="H338" s="3" t="str">
        <f>'[1]30 de junio 19'!CU331</f>
        <v>ENFERMERIA</v>
      </c>
      <c r="I338" s="3" t="str">
        <f>'[1]30 de junio 19'!CR331</f>
        <v>SANDRA</v>
      </c>
      <c r="J338" s="3" t="str">
        <f>'[1]30 de junio 19'!CP331</f>
        <v>MUÑOZ</v>
      </c>
      <c r="K338" s="3" t="str">
        <f>'[1]30 de junio 19'!CQ331</f>
        <v>HERNANDEZ</v>
      </c>
      <c r="L338" s="3" t="str">
        <f>'[1]30 de junio 19'!CZ331</f>
        <v>Femenino</v>
      </c>
      <c r="M338" s="5">
        <f>'[1]30 de junio 19'!DA331*2</f>
        <v>15828.12</v>
      </c>
      <c r="N338" s="3" t="s">
        <v>227</v>
      </c>
      <c r="O338" s="5">
        <f>'[1]30 de junio 19'!DD331</f>
        <v>13740.68</v>
      </c>
      <c r="P338" s="3" t="s">
        <v>228</v>
      </c>
      <c r="Q338" s="3">
        <v>330</v>
      </c>
      <c r="R338" s="3">
        <v>330</v>
      </c>
      <c r="S338" s="3">
        <v>330</v>
      </c>
      <c r="T338" s="3">
        <v>330</v>
      </c>
      <c r="U338" s="3">
        <v>330</v>
      </c>
      <c r="V338" s="3">
        <v>330</v>
      </c>
      <c r="W338" s="3">
        <v>330</v>
      </c>
      <c r="X338" s="3">
        <v>330</v>
      </c>
      <c r="Y338" s="3">
        <v>330</v>
      </c>
      <c r="Z338" s="3">
        <v>330</v>
      </c>
      <c r="AA338" s="3">
        <v>330</v>
      </c>
      <c r="AB338" s="3">
        <v>330</v>
      </c>
      <c r="AC338" s="3">
        <v>330</v>
      </c>
      <c r="AD338" s="3" t="s">
        <v>229</v>
      </c>
      <c r="AE338" s="4">
        <v>43675</v>
      </c>
      <c r="AF338" s="4">
        <v>43675</v>
      </c>
    </row>
    <row r="339" spans="1:33" x14ac:dyDescent="0.25">
      <c r="A339" s="3">
        <v>2019</v>
      </c>
      <c r="B339" s="4">
        <v>43525</v>
      </c>
      <c r="C339" s="4">
        <v>43646</v>
      </c>
      <c r="D339" s="3"/>
      <c r="E339" s="3">
        <f>'[1]30 de junio 19'!CV332</f>
        <v>19</v>
      </c>
      <c r="F339" s="3" t="str">
        <f>'[1]30 de junio 19'!CW332</f>
        <v>SECRETARIO PARTICULAR</v>
      </c>
      <c r="G339" s="3" t="str">
        <f>'[1]30 de junio 19'!CW332</f>
        <v>SECRETARIO PARTICULAR</v>
      </c>
      <c r="H339" s="3" t="str">
        <f>'[1]30 de junio 19'!CU332</f>
        <v>SECRETARIA PARLAMENTARIA</v>
      </c>
      <c r="I339" s="3" t="str">
        <f>'[1]30 de junio 19'!CR332</f>
        <v>JOSE EDUARDO</v>
      </c>
      <c r="J339" s="3" t="str">
        <f>'[1]30 de junio 19'!CP332</f>
        <v>PEREZ</v>
      </c>
      <c r="K339" s="3" t="str">
        <f>'[1]30 de junio 19'!CQ332</f>
        <v>PORTILLO</v>
      </c>
      <c r="L339" s="3" t="str">
        <f>'[1]30 de junio 19'!CZ332</f>
        <v>Masculino</v>
      </c>
      <c r="M339" s="5">
        <f>'[1]30 de junio 19'!DA332*2</f>
        <v>11110.76</v>
      </c>
      <c r="N339" s="3" t="s">
        <v>227</v>
      </c>
      <c r="O339" s="5">
        <f>'[1]30 de junio 19'!DD332</f>
        <v>10000.02</v>
      </c>
      <c r="P339" s="3" t="s">
        <v>228</v>
      </c>
      <c r="Q339" s="3">
        <v>331</v>
      </c>
      <c r="R339" s="3">
        <v>331</v>
      </c>
      <c r="S339" s="3">
        <v>331</v>
      </c>
      <c r="T339" s="3">
        <v>331</v>
      </c>
      <c r="U339" s="3">
        <v>331</v>
      </c>
      <c r="V339" s="3">
        <v>331</v>
      </c>
      <c r="W339" s="3">
        <v>331</v>
      </c>
      <c r="X339" s="3">
        <v>331</v>
      </c>
      <c r="Y339" s="3">
        <v>331</v>
      </c>
      <c r="Z339" s="3">
        <v>331</v>
      </c>
      <c r="AA339" s="3">
        <v>331</v>
      </c>
      <c r="AB339" s="3">
        <v>331</v>
      </c>
      <c r="AC339" s="3">
        <v>331</v>
      </c>
      <c r="AD339" s="3" t="s">
        <v>229</v>
      </c>
      <c r="AE339" s="4">
        <v>43675</v>
      </c>
      <c r="AF339" s="4">
        <v>43675</v>
      </c>
    </row>
    <row r="340" spans="1:33" x14ac:dyDescent="0.25">
      <c r="A340" s="3">
        <v>2019</v>
      </c>
      <c r="B340" s="4">
        <v>43525</v>
      </c>
      <c r="C340" s="4">
        <v>43646</v>
      </c>
      <c r="D340" s="3"/>
      <c r="E340" s="3">
        <f>'[1]30 de junio 19'!CV333</f>
        <v>19</v>
      </c>
      <c r="F340" s="3" t="str">
        <f>'[1]30 de junio 19'!CW333</f>
        <v>SECRETARIO PARTICULAR</v>
      </c>
      <c r="G340" s="3" t="str">
        <f>'[1]30 de junio 19'!CW333</f>
        <v>SECRETARIO PARTICULAR</v>
      </c>
      <c r="H340" s="3" t="str">
        <f>'[1]30 de junio 19'!CU333</f>
        <v>SECRETARIA PARLAMENTARIA</v>
      </c>
      <c r="I340" s="3" t="str">
        <f>'[1]30 de junio 19'!CR333</f>
        <v>CRISTOBAL</v>
      </c>
      <c r="J340" s="3" t="str">
        <f>'[1]30 de junio 19'!CP333</f>
        <v>CARRETO</v>
      </c>
      <c r="K340" s="3" t="str">
        <f>'[1]30 de junio 19'!CQ333</f>
        <v>MAZZOCO</v>
      </c>
      <c r="L340" s="3" t="str">
        <f>'[1]30 de junio 19'!CZ333</f>
        <v>Masculino</v>
      </c>
      <c r="M340" s="5">
        <f>'[1]30 de junio 19'!DA333*2</f>
        <v>14000</v>
      </c>
      <c r="N340" s="3" t="s">
        <v>227</v>
      </c>
      <c r="O340" s="5">
        <f>'[1]30 de junio 19'!DD333</f>
        <v>12303.06</v>
      </c>
      <c r="P340" s="3" t="s">
        <v>228</v>
      </c>
      <c r="Q340" s="3">
        <v>332</v>
      </c>
      <c r="R340" s="3">
        <v>332</v>
      </c>
      <c r="S340" s="3">
        <v>332</v>
      </c>
      <c r="T340" s="3">
        <v>332</v>
      </c>
      <c r="U340" s="3">
        <v>332</v>
      </c>
      <c r="V340" s="3">
        <v>332</v>
      </c>
      <c r="W340" s="3">
        <v>332</v>
      </c>
      <c r="X340" s="3">
        <v>332</v>
      </c>
      <c r="Y340" s="3">
        <v>332</v>
      </c>
      <c r="Z340" s="3">
        <v>332</v>
      </c>
      <c r="AA340" s="3">
        <v>332</v>
      </c>
      <c r="AB340" s="3">
        <v>332</v>
      </c>
      <c r="AC340" s="3">
        <v>332</v>
      </c>
      <c r="AD340" s="3" t="s">
        <v>229</v>
      </c>
      <c r="AE340" s="4">
        <v>43675</v>
      </c>
      <c r="AF340" s="4">
        <v>43675</v>
      </c>
    </row>
    <row r="341" spans="1:33" x14ac:dyDescent="0.25">
      <c r="A341" s="3">
        <v>2019</v>
      </c>
      <c r="B341" s="4">
        <v>43525</v>
      </c>
      <c r="C341" s="4">
        <v>43646</v>
      </c>
      <c r="D341" s="3"/>
      <c r="E341" s="3">
        <f>'[1]30 de junio 19'!CV334</f>
        <v>19</v>
      </c>
      <c r="F341" s="3" t="str">
        <f>'[1]30 de junio 19'!CW334</f>
        <v>SECRETARIO PARTICULAR</v>
      </c>
      <c r="G341" s="3" t="str">
        <f>'[1]30 de junio 19'!CW334</f>
        <v>SECRETARIO PARTICULAR</v>
      </c>
      <c r="H341" s="3" t="str">
        <f>'[1]30 de junio 19'!CU334</f>
        <v>PERSONAL DIPUTADOS</v>
      </c>
      <c r="I341" s="3" t="str">
        <f>'[1]30 de junio 19'!CR334</f>
        <v>ELIEZER</v>
      </c>
      <c r="J341" s="3" t="str">
        <f>'[1]30 de junio 19'!CP334</f>
        <v>MORALES</v>
      </c>
      <c r="K341" s="3" t="str">
        <f>'[1]30 de junio 19'!CQ334</f>
        <v>MONTES DE OCA</v>
      </c>
      <c r="L341" s="3" t="str">
        <f>'[1]30 de junio 19'!CZ334</f>
        <v>Masculino</v>
      </c>
      <c r="M341" s="5">
        <f>'[1]30 de junio 19'!DA334*2</f>
        <v>13000</v>
      </c>
      <c r="N341" s="3" t="s">
        <v>227</v>
      </c>
      <c r="O341" s="5">
        <f>'[1]30 de junio 19'!DD334</f>
        <v>11516.66</v>
      </c>
      <c r="P341" s="3" t="s">
        <v>228</v>
      </c>
      <c r="Q341" s="3">
        <v>333</v>
      </c>
      <c r="R341" s="3">
        <v>333</v>
      </c>
      <c r="S341" s="3">
        <v>333</v>
      </c>
      <c r="T341" s="3">
        <v>333</v>
      </c>
      <c r="U341" s="3">
        <v>333</v>
      </c>
      <c r="V341" s="3">
        <v>333</v>
      </c>
      <c r="W341" s="3">
        <v>333</v>
      </c>
      <c r="X341" s="3">
        <v>333</v>
      </c>
      <c r="Y341" s="3">
        <v>333</v>
      </c>
      <c r="Z341" s="3">
        <v>333</v>
      </c>
      <c r="AA341" s="3">
        <v>333</v>
      </c>
      <c r="AB341" s="3">
        <v>333</v>
      </c>
      <c r="AC341" s="3">
        <v>333</v>
      </c>
      <c r="AD341" s="3" t="s">
        <v>229</v>
      </c>
      <c r="AE341" s="4">
        <v>43675</v>
      </c>
      <c r="AF341" s="4">
        <v>43675</v>
      </c>
    </row>
    <row r="342" spans="1:33" x14ac:dyDescent="0.25">
      <c r="A342" s="3">
        <v>2019</v>
      </c>
      <c r="B342" s="4">
        <v>43525</v>
      </c>
      <c r="C342" s="4">
        <v>43646</v>
      </c>
      <c r="D342" s="3"/>
      <c r="E342" s="3">
        <f>'[1]30 de junio 19'!CV335</f>
        <v>19</v>
      </c>
      <c r="F342" s="3" t="str">
        <f>'[1]30 de junio 19'!CW335</f>
        <v>SECRETARIO PARTICULAR</v>
      </c>
      <c r="G342" s="3" t="str">
        <f>'[1]30 de junio 19'!CW335</f>
        <v>SECRETARIO PARTICULAR</v>
      </c>
      <c r="H342" s="3" t="str">
        <f>'[1]30 de junio 19'!CU335</f>
        <v>PERSONAL DIPUTADOS</v>
      </c>
      <c r="I342" s="3" t="str">
        <f>'[1]30 de junio 19'!CR335</f>
        <v>BALTAZAR</v>
      </c>
      <c r="J342" s="3" t="str">
        <f>'[1]30 de junio 19'!CP335</f>
        <v>CABALLERO</v>
      </c>
      <c r="K342" s="3" t="str">
        <f>'[1]30 de junio 19'!CQ335</f>
        <v>PALAFOX</v>
      </c>
      <c r="L342" s="3" t="str">
        <f>'[1]30 de junio 19'!CZ335</f>
        <v>Masculino</v>
      </c>
      <c r="M342" s="5">
        <f>'[1]30 de junio 19'!DA335*2</f>
        <v>3177.44</v>
      </c>
      <c r="N342" s="3" t="s">
        <v>227</v>
      </c>
      <c r="O342" s="5">
        <f>'[1]30 de junio 19'!DD335</f>
        <v>3000</v>
      </c>
      <c r="P342" s="3" t="s">
        <v>228</v>
      </c>
      <c r="Q342" s="3">
        <v>334</v>
      </c>
      <c r="R342" s="3">
        <v>334</v>
      </c>
      <c r="S342" s="3">
        <v>334</v>
      </c>
      <c r="T342" s="3">
        <v>334</v>
      </c>
      <c r="U342" s="3">
        <v>334</v>
      </c>
      <c r="V342" s="3">
        <v>334</v>
      </c>
      <c r="W342" s="3">
        <v>334</v>
      </c>
      <c r="X342" s="3">
        <v>334</v>
      </c>
      <c r="Y342" s="3">
        <v>334</v>
      </c>
      <c r="Z342" s="3">
        <v>334</v>
      </c>
      <c r="AA342" s="3">
        <v>334</v>
      </c>
      <c r="AB342" s="3">
        <v>334</v>
      </c>
      <c r="AC342" s="3">
        <v>334</v>
      </c>
      <c r="AD342" s="3" t="s">
        <v>229</v>
      </c>
      <c r="AE342" s="4">
        <v>43675</v>
      </c>
      <c r="AF342" s="4">
        <v>43675</v>
      </c>
    </row>
    <row r="343" spans="1:33" x14ac:dyDescent="0.25">
      <c r="A343" s="3">
        <v>2019</v>
      </c>
      <c r="B343" s="4">
        <v>43525</v>
      </c>
      <c r="C343" s="4">
        <v>43646</v>
      </c>
      <c r="D343" s="3"/>
      <c r="E343" s="3">
        <f>'[1]30 de junio 19'!CV336</f>
        <v>19</v>
      </c>
      <c r="F343" s="3" t="str">
        <f>'[1]30 de junio 19'!CW336</f>
        <v>SECRETARIO PARTICULAR</v>
      </c>
      <c r="G343" s="3" t="str">
        <f>'[1]30 de junio 19'!CW336</f>
        <v>SECRETARIO PARTICULAR</v>
      </c>
      <c r="H343" s="3" t="str">
        <f>'[1]30 de junio 19'!CU336</f>
        <v>PERSONAL DIPUTADOS</v>
      </c>
      <c r="I343" s="3" t="str">
        <f>'[1]30 de junio 19'!CR336</f>
        <v>RENE</v>
      </c>
      <c r="J343" s="3" t="str">
        <f>'[1]30 de junio 19'!CP336</f>
        <v>LARA</v>
      </c>
      <c r="K343" s="3" t="str">
        <f>'[1]30 de junio 19'!CQ336</f>
        <v>PALAFOX</v>
      </c>
      <c r="L343" s="3" t="str">
        <f>'[1]30 de junio 19'!CZ336</f>
        <v>Femenino</v>
      </c>
      <c r="M343" s="5">
        <f>'[1]30 de junio 19'!DA336*2</f>
        <v>3177.44</v>
      </c>
      <c r="N343" s="3" t="s">
        <v>227</v>
      </c>
      <c r="O343" s="5">
        <f>'[1]30 de junio 19'!DD336</f>
        <v>3000</v>
      </c>
      <c r="P343" s="3" t="s">
        <v>228</v>
      </c>
      <c r="Q343" s="3">
        <v>335</v>
      </c>
      <c r="R343" s="3">
        <v>335</v>
      </c>
      <c r="S343" s="3">
        <v>335</v>
      </c>
      <c r="T343" s="3">
        <v>335</v>
      </c>
      <c r="U343" s="3">
        <v>335</v>
      </c>
      <c r="V343" s="3">
        <v>335</v>
      </c>
      <c r="W343" s="3">
        <v>335</v>
      </c>
      <c r="X343" s="3">
        <v>335</v>
      </c>
      <c r="Y343" s="3">
        <v>335</v>
      </c>
      <c r="Z343" s="3">
        <v>335</v>
      </c>
      <c r="AA343" s="3">
        <v>335</v>
      </c>
      <c r="AB343" s="3">
        <v>335</v>
      </c>
      <c r="AC343" s="3">
        <v>335</v>
      </c>
      <c r="AD343" s="3" t="s">
        <v>229</v>
      </c>
      <c r="AE343" s="4">
        <v>43675</v>
      </c>
      <c r="AF343" s="4">
        <v>43675</v>
      </c>
    </row>
    <row r="344" spans="1:33" x14ac:dyDescent="0.25">
      <c r="A344" s="3">
        <v>2019</v>
      </c>
      <c r="B344" s="4">
        <v>43525</v>
      </c>
      <c r="C344" s="4">
        <v>43646</v>
      </c>
      <c r="D344" s="3"/>
      <c r="E344" s="3">
        <f>'[1]30 de junio 19'!CV337</f>
        <v>19</v>
      </c>
      <c r="F344" s="3" t="str">
        <f>'[1]30 de junio 19'!CW337</f>
        <v>SECRETARIO PARTICULAR</v>
      </c>
      <c r="G344" s="3" t="str">
        <f>'[1]30 de junio 19'!CW337</f>
        <v>SECRETARIO PARTICULAR</v>
      </c>
      <c r="H344" s="3" t="str">
        <f>'[1]30 de junio 19'!CU337</f>
        <v>PERSONAL DIPUTADOS</v>
      </c>
      <c r="I344" s="3" t="str">
        <f>'[1]30 de junio 19'!CR337</f>
        <v>GERMAN</v>
      </c>
      <c r="J344" s="3" t="str">
        <f>'[1]30 de junio 19'!CP337</f>
        <v>VEGA</v>
      </c>
      <c r="K344" s="3" t="str">
        <f>'[1]30 de junio 19'!CQ337</f>
        <v>ORDOÑEZ</v>
      </c>
      <c r="L344" s="3" t="str">
        <f>'[1]30 de junio 19'!CZ337</f>
        <v>Masculino</v>
      </c>
      <c r="M344" s="5">
        <f>'[1]30 de junio 19'!DA337*2</f>
        <v>14000</v>
      </c>
      <c r="N344" s="3" t="s">
        <v>227</v>
      </c>
      <c r="O344" s="5">
        <f>'[1]30 de junio 19'!DD337</f>
        <v>12303.06</v>
      </c>
      <c r="P344" s="3" t="s">
        <v>228</v>
      </c>
      <c r="Q344" s="3">
        <v>336</v>
      </c>
      <c r="R344" s="3">
        <v>336</v>
      </c>
      <c r="S344" s="3">
        <v>336</v>
      </c>
      <c r="T344" s="3">
        <v>336</v>
      </c>
      <c r="U344" s="3">
        <v>336</v>
      </c>
      <c r="V344" s="3">
        <v>336</v>
      </c>
      <c r="W344" s="3">
        <v>336</v>
      </c>
      <c r="X344" s="3">
        <v>336</v>
      </c>
      <c r="Y344" s="3">
        <v>336</v>
      </c>
      <c r="Z344" s="3">
        <v>336</v>
      </c>
      <c r="AA344" s="3">
        <v>336</v>
      </c>
      <c r="AB344" s="3">
        <v>336</v>
      </c>
      <c r="AC344" s="3">
        <v>336</v>
      </c>
      <c r="AD344" s="3" t="s">
        <v>229</v>
      </c>
      <c r="AE344" s="4">
        <v>43675</v>
      </c>
      <c r="AF344" s="4">
        <v>43675</v>
      </c>
    </row>
    <row r="345" spans="1:33" x14ac:dyDescent="0.25">
      <c r="A345" s="3">
        <v>2019</v>
      </c>
      <c r="B345" s="4">
        <v>43525</v>
      </c>
      <c r="C345" s="4">
        <v>43646</v>
      </c>
      <c r="D345" s="3"/>
      <c r="E345" s="3">
        <f>'[1]30 de junio 19'!CV338</f>
        <v>19</v>
      </c>
      <c r="F345" s="3" t="str">
        <f>'[1]30 de junio 19'!CW338</f>
        <v>SECRETARIO PARTICULAR</v>
      </c>
      <c r="G345" s="3" t="str">
        <f>'[1]30 de junio 19'!CW338</f>
        <v>SECRETARIO PARTICULAR</v>
      </c>
      <c r="H345" s="3" t="str">
        <f>'[1]30 de junio 19'!CU338</f>
        <v>PERSONAL DIPUTADOS</v>
      </c>
      <c r="I345" s="3" t="str">
        <f>'[1]30 de junio 19'!CR338</f>
        <v>GABRIEL</v>
      </c>
      <c r="J345" s="3" t="str">
        <f>'[1]30 de junio 19'!CP338</f>
        <v>MORALES</v>
      </c>
      <c r="K345" s="3" t="str">
        <f>'[1]30 de junio 19'!CQ338</f>
        <v>FLORES</v>
      </c>
      <c r="L345" s="3" t="str">
        <f>'[1]30 de junio 19'!CZ338</f>
        <v>Masculino</v>
      </c>
      <c r="M345" s="5">
        <f>'[1]30 de junio 19'!DA338*2</f>
        <v>8705.26</v>
      </c>
      <c r="N345" s="3" t="s">
        <v>227</v>
      </c>
      <c r="O345" s="5">
        <f>'[1]30 de junio 19'!DD338</f>
        <v>8000.14</v>
      </c>
      <c r="P345" s="3" t="s">
        <v>228</v>
      </c>
      <c r="Q345" s="3">
        <v>337</v>
      </c>
      <c r="R345" s="3">
        <v>337</v>
      </c>
      <c r="S345" s="3">
        <v>337</v>
      </c>
      <c r="T345" s="3">
        <v>337</v>
      </c>
      <c r="U345" s="3">
        <v>337</v>
      </c>
      <c r="V345" s="3">
        <v>337</v>
      </c>
      <c r="W345" s="3">
        <v>337</v>
      </c>
      <c r="X345" s="3">
        <v>337</v>
      </c>
      <c r="Y345" s="3">
        <v>337</v>
      </c>
      <c r="Z345" s="3">
        <v>337</v>
      </c>
      <c r="AA345" s="3">
        <v>337</v>
      </c>
      <c r="AB345" s="3">
        <v>337</v>
      </c>
      <c r="AC345" s="3">
        <v>337</v>
      </c>
      <c r="AD345" s="3" t="s">
        <v>229</v>
      </c>
      <c r="AE345" s="4">
        <v>43675</v>
      </c>
      <c r="AF345" s="4">
        <v>43675</v>
      </c>
    </row>
    <row r="346" spans="1:33" x14ac:dyDescent="0.25">
      <c r="A346" s="3">
        <v>2019</v>
      </c>
      <c r="B346" s="4">
        <v>43525</v>
      </c>
      <c r="C346" s="4">
        <v>43646</v>
      </c>
      <c r="D346" s="3"/>
      <c r="E346" s="3">
        <f>'[1]30 de junio 19'!CV339</f>
        <v>19</v>
      </c>
      <c r="F346" s="3" t="str">
        <f>'[1]30 de junio 19'!CW339</f>
        <v>SECRETARIO PARTICULAR</v>
      </c>
      <c r="G346" s="3" t="str">
        <f>'[1]30 de junio 19'!CW339</f>
        <v>SECRETARIO PARTICULAR</v>
      </c>
      <c r="H346" s="3" t="str">
        <f>'[1]30 de junio 19'!CU339</f>
        <v>PERSONAL DIPUTADOS</v>
      </c>
      <c r="I346" s="3" t="str">
        <f>'[1]30 de junio 19'!CR339</f>
        <v>MARLEN</v>
      </c>
      <c r="J346" s="3" t="str">
        <f>'[1]30 de junio 19'!CP339</f>
        <v>LOPEZ</v>
      </c>
      <c r="K346" s="3" t="str">
        <f>'[1]30 de junio 19'!CQ339</f>
        <v>FLORES</v>
      </c>
      <c r="L346" s="3" t="str">
        <f>'[1]30 de junio 19'!CZ339</f>
        <v>Femenino</v>
      </c>
      <c r="M346" s="5">
        <f>'[1]30 de junio 19'!DA339*2</f>
        <v>10000</v>
      </c>
      <c r="N346" s="3" t="s">
        <v>227</v>
      </c>
      <c r="O346" s="5">
        <f>'[1]30 de junio 19'!DD339</f>
        <v>9087.7199999999993</v>
      </c>
      <c r="P346" s="3" t="s">
        <v>228</v>
      </c>
      <c r="Q346" s="3">
        <v>338</v>
      </c>
      <c r="R346" s="3">
        <v>338</v>
      </c>
      <c r="S346" s="3">
        <v>338</v>
      </c>
      <c r="T346" s="3">
        <v>338</v>
      </c>
      <c r="U346" s="3">
        <v>338</v>
      </c>
      <c r="V346" s="3">
        <v>338</v>
      </c>
      <c r="W346" s="3">
        <v>338</v>
      </c>
      <c r="X346" s="3">
        <v>338</v>
      </c>
      <c r="Y346" s="3">
        <v>338</v>
      </c>
      <c r="Z346" s="3">
        <v>338</v>
      </c>
      <c r="AA346" s="3">
        <v>338</v>
      </c>
      <c r="AB346" s="3">
        <v>338</v>
      </c>
      <c r="AC346" s="3">
        <v>338</v>
      </c>
      <c r="AD346" s="3" t="s">
        <v>229</v>
      </c>
      <c r="AE346" s="4">
        <v>43675</v>
      </c>
      <c r="AF346" s="4">
        <v>43675</v>
      </c>
    </row>
    <row r="347" spans="1:33" x14ac:dyDescent="0.25">
      <c r="A347" s="3">
        <v>2019</v>
      </c>
      <c r="B347" s="4">
        <v>43525</v>
      </c>
      <c r="C347" s="4">
        <v>43646</v>
      </c>
      <c r="D347" s="3"/>
      <c r="E347" s="3">
        <f>'[1]30 de junio 19'!CV340</f>
        <v>7</v>
      </c>
      <c r="F347" s="3" t="str">
        <f>'[1]30 de junio 19'!CW340</f>
        <v>SECRETARIO TECNICO</v>
      </c>
      <c r="G347" s="3" t="str">
        <f>'[1]30 de junio 19'!CW340</f>
        <v>SECRETARIO TECNICO</v>
      </c>
      <c r="H347" s="3" t="str">
        <f>'[1]30 de junio 19'!CU340</f>
        <v>EDUCACIÓN, CULTURA, CIENCIA Y TECNOLOGIA</v>
      </c>
      <c r="I347" s="3" t="str">
        <f>'[1]30 de junio 19'!CR340</f>
        <v>JONATHAN NAHUM</v>
      </c>
      <c r="J347" s="3" t="str">
        <f>'[1]30 de junio 19'!CP340</f>
        <v>LOZANO</v>
      </c>
      <c r="K347" s="3" t="str">
        <f>'[1]30 de junio 19'!CQ340</f>
        <v>BRIONES</v>
      </c>
      <c r="L347" s="3" t="str">
        <f>'[1]30 de junio 19'!CZ340</f>
        <v>Masculino</v>
      </c>
      <c r="M347" s="5">
        <f>'[1]30 de junio 19'!DA340*2</f>
        <v>14000</v>
      </c>
      <c r="N347" s="3" t="s">
        <v>227</v>
      </c>
      <c r="O347" s="5">
        <f>'[1]30 de junio 19'!DD340</f>
        <v>12303.06</v>
      </c>
      <c r="P347" s="3" t="s">
        <v>228</v>
      </c>
      <c r="Q347" s="3">
        <v>339</v>
      </c>
      <c r="R347" s="3">
        <v>339</v>
      </c>
      <c r="S347" s="3">
        <v>339</v>
      </c>
      <c r="T347" s="3">
        <v>339</v>
      </c>
      <c r="U347" s="3">
        <v>339</v>
      </c>
      <c r="V347" s="3">
        <v>339</v>
      </c>
      <c r="W347" s="3">
        <v>339</v>
      </c>
      <c r="X347" s="3">
        <v>339</v>
      </c>
      <c r="Y347" s="3">
        <v>339</v>
      </c>
      <c r="Z347" s="3">
        <v>339</v>
      </c>
      <c r="AA347" s="3">
        <v>339</v>
      </c>
      <c r="AB347" s="3">
        <v>339</v>
      </c>
      <c r="AC347" s="3">
        <v>339</v>
      </c>
      <c r="AD347" s="3" t="s">
        <v>229</v>
      </c>
      <c r="AE347" s="4">
        <v>43675</v>
      </c>
      <c r="AF347" s="4">
        <v>43675</v>
      </c>
    </row>
    <row r="348" spans="1:33" x14ac:dyDescent="0.25">
      <c r="A348" s="3">
        <v>2019</v>
      </c>
      <c r="B348" s="4">
        <v>43525</v>
      </c>
      <c r="C348" s="4">
        <v>43646</v>
      </c>
      <c r="D348" s="3"/>
      <c r="E348" s="3">
        <f>'[1]30 de junio 19'!CV341</f>
        <v>19</v>
      </c>
      <c r="F348" s="3" t="str">
        <f>'[1]30 de junio 19'!CW341</f>
        <v>SECRETARIO PARTICULAR</v>
      </c>
      <c r="G348" s="3" t="str">
        <f>'[1]30 de junio 19'!CW341</f>
        <v>SECRETARIO PARTICULAR</v>
      </c>
      <c r="H348" s="3" t="str">
        <f>'[1]30 de junio 19'!CU341</f>
        <v>PERSONAL DIPUTADOS</v>
      </c>
      <c r="I348" s="3" t="str">
        <f>'[1]30 de junio 19'!CR341</f>
        <v>MIRIAM ESMERALDA</v>
      </c>
      <c r="J348" s="3" t="str">
        <f>'[1]30 de junio 19'!CP341</f>
        <v>MARTINEZ</v>
      </c>
      <c r="K348" s="3" t="str">
        <f>'[1]30 de junio 19'!CQ341</f>
        <v>SANCHEZ</v>
      </c>
      <c r="L348" s="3" t="str">
        <f>'[1]30 de junio 19'!CZ341</f>
        <v>Femenino</v>
      </c>
      <c r="M348" s="5">
        <f>'[1]30 de junio 19'!DA341*2</f>
        <v>10000</v>
      </c>
      <c r="N348" s="3" t="s">
        <v>227</v>
      </c>
      <c r="O348" s="5">
        <f>'[1]30 de junio 19'!DD341</f>
        <v>9087.7199999999993</v>
      </c>
      <c r="P348" s="3" t="s">
        <v>228</v>
      </c>
      <c r="Q348" s="3">
        <v>340</v>
      </c>
      <c r="R348" s="3">
        <v>340</v>
      </c>
      <c r="S348" s="3">
        <v>340</v>
      </c>
      <c r="T348" s="3">
        <v>340</v>
      </c>
      <c r="U348" s="3">
        <v>340</v>
      </c>
      <c r="V348" s="3">
        <v>340</v>
      </c>
      <c r="W348" s="3">
        <v>340</v>
      </c>
      <c r="X348" s="3">
        <v>340</v>
      </c>
      <c r="Y348" s="3">
        <v>340</v>
      </c>
      <c r="Z348" s="3">
        <v>340</v>
      </c>
      <c r="AA348" s="3">
        <v>340</v>
      </c>
      <c r="AB348" s="3">
        <v>340</v>
      </c>
      <c r="AC348" s="3">
        <v>340</v>
      </c>
      <c r="AD348" s="3" t="s">
        <v>229</v>
      </c>
      <c r="AE348" s="4">
        <v>43675</v>
      </c>
      <c r="AF348" s="4">
        <v>43675</v>
      </c>
    </row>
    <row r="349" spans="1:33" x14ac:dyDescent="0.25">
      <c r="A349" s="3">
        <v>2019</v>
      </c>
      <c r="B349" s="4">
        <v>43525</v>
      </c>
      <c r="C349" s="4">
        <v>43646</v>
      </c>
      <c r="D349" s="3"/>
      <c r="E349" s="3">
        <f>'[1]30 de junio 19'!CV342</f>
        <v>19</v>
      </c>
      <c r="F349" s="3" t="str">
        <f>'[1]30 de junio 19'!CW342</f>
        <v>SECRETARIO PARTICULAR</v>
      </c>
      <c r="G349" s="3" t="str">
        <f>'[1]30 de junio 19'!CW342</f>
        <v>SECRETARIO PARTICULAR</v>
      </c>
      <c r="H349" s="3" t="str">
        <f>'[1]30 de junio 19'!CU342</f>
        <v>PERSONAL DIPUTADOS</v>
      </c>
      <c r="I349" s="3" t="str">
        <f>'[1]30 de junio 19'!CR342</f>
        <v>ISRAEL</v>
      </c>
      <c r="J349" s="3" t="str">
        <f>'[1]30 de junio 19'!CP342</f>
        <v>MUÑOZ</v>
      </c>
      <c r="K349" s="3" t="str">
        <f>'[1]30 de junio 19'!CQ342</f>
        <v>FLORES</v>
      </c>
      <c r="L349" s="3" t="str">
        <f>'[1]30 de junio 19'!CZ342</f>
        <v>Masculino</v>
      </c>
      <c r="M349" s="5">
        <f>'[1]30 de junio 19'!DA342*2</f>
        <v>7000</v>
      </c>
      <c r="N349" s="3" t="s">
        <v>227</v>
      </c>
      <c r="O349" s="5">
        <f>'[1]30 de junio 19'!DD342</f>
        <v>6484.3</v>
      </c>
      <c r="P349" s="3" t="s">
        <v>228</v>
      </c>
      <c r="Q349" s="3">
        <v>341</v>
      </c>
      <c r="R349" s="3">
        <v>341</v>
      </c>
      <c r="S349" s="3">
        <v>341</v>
      </c>
      <c r="T349" s="3">
        <v>341</v>
      </c>
      <c r="U349" s="3">
        <v>341</v>
      </c>
      <c r="V349" s="3">
        <v>341</v>
      </c>
      <c r="W349" s="3">
        <v>341</v>
      </c>
      <c r="X349" s="3">
        <v>341</v>
      </c>
      <c r="Y349" s="3">
        <v>341</v>
      </c>
      <c r="Z349" s="3">
        <v>341</v>
      </c>
      <c r="AA349" s="3">
        <v>341</v>
      </c>
      <c r="AB349" s="3">
        <v>341</v>
      </c>
      <c r="AC349" s="3">
        <v>341</v>
      </c>
      <c r="AD349" s="3" t="s">
        <v>229</v>
      </c>
      <c r="AE349" s="4">
        <v>43675</v>
      </c>
      <c r="AF349" s="4">
        <v>43675</v>
      </c>
    </row>
    <row r="350" spans="1:33" x14ac:dyDescent="0.25">
      <c r="A350" s="3">
        <v>2019</v>
      </c>
      <c r="B350" s="4">
        <v>43525</v>
      </c>
      <c r="C350" s="4">
        <v>43646</v>
      </c>
      <c r="D350" s="3"/>
      <c r="E350" s="3">
        <f>'[1]30 de junio 19'!CV343</f>
        <v>19</v>
      </c>
      <c r="F350" s="3" t="str">
        <f>'[1]30 de junio 19'!CW343</f>
        <v>SECRETARIO PARTICULAR</v>
      </c>
      <c r="G350" s="3" t="str">
        <f>'[1]30 de junio 19'!CW343</f>
        <v>SECRETARIO PARTICULAR</v>
      </c>
      <c r="H350" s="3" t="str">
        <f>'[1]30 de junio 19'!CU343</f>
        <v>PRENSA Y RELACIONES PUBLICAS</v>
      </c>
      <c r="I350" s="3" t="str">
        <f>'[1]30 de junio 19'!CR343</f>
        <v>JOSE HUGO</v>
      </c>
      <c r="J350" s="3" t="str">
        <f>'[1]30 de junio 19'!CP343</f>
        <v>SANCHEZ</v>
      </c>
      <c r="K350" s="3" t="str">
        <f>'[1]30 de junio 19'!CQ343</f>
        <v>MENDOZA</v>
      </c>
      <c r="L350" s="3" t="str">
        <f>'[1]30 de junio 19'!CZ343</f>
        <v>Masculino</v>
      </c>
      <c r="M350" s="5">
        <f>'[1]30 de junio 19'!DA343*2</f>
        <v>13614.64</v>
      </c>
      <c r="N350" s="3" t="s">
        <v>227</v>
      </c>
      <c r="O350" s="5">
        <f>'[1]30 de junio 19'!DD343</f>
        <v>12000</v>
      </c>
      <c r="P350" s="3" t="s">
        <v>228</v>
      </c>
      <c r="Q350" s="3">
        <v>342</v>
      </c>
      <c r="R350" s="3">
        <v>342</v>
      </c>
      <c r="S350" s="3">
        <v>342</v>
      </c>
      <c r="T350" s="3">
        <v>342</v>
      </c>
      <c r="U350" s="3">
        <v>342</v>
      </c>
      <c r="V350" s="3">
        <v>342</v>
      </c>
      <c r="W350" s="3">
        <v>342</v>
      </c>
      <c r="X350" s="3">
        <v>342</v>
      </c>
      <c r="Y350" s="3">
        <v>342</v>
      </c>
      <c r="Z350" s="3">
        <v>342</v>
      </c>
      <c r="AA350" s="3">
        <v>342</v>
      </c>
      <c r="AB350" s="3">
        <v>342</v>
      </c>
      <c r="AC350" s="3">
        <v>342</v>
      </c>
      <c r="AD350" s="3" t="s">
        <v>229</v>
      </c>
      <c r="AE350" s="4">
        <v>43675</v>
      </c>
      <c r="AF350" s="4">
        <v>43675</v>
      </c>
    </row>
    <row r="351" spans="1:33" x14ac:dyDescent="0.25">
      <c r="A351" s="3">
        <v>2019</v>
      </c>
      <c r="B351" s="4">
        <v>43525</v>
      </c>
      <c r="C351" s="4">
        <v>43646</v>
      </c>
      <c r="D351" s="3"/>
      <c r="E351" s="3">
        <f>'[1]30 de junio 19'!CV344</f>
        <v>19</v>
      </c>
      <c r="F351" s="3" t="str">
        <f>'[1]30 de junio 19'!CW344</f>
        <v>SECRETARIO PARTICULAR</v>
      </c>
      <c r="G351" s="3" t="str">
        <f>'[1]30 de junio 19'!CW344</f>
        <v>SECRETARIO PARTICULAR</v>
      </c>
      <c r="H351" s="3" t="str">
        <f>'[1]30 de junio 19'!CU344</f>
        <v>PRENSA Y RELACIONES PUBLICAS</v>
      </c>
      <c r="I351" s="3" t="str">
        <f>'[1]30 de junio 19'!CR344</f>
        <v>MARIA GUILLERMINA</v>
      </c>
      <c r="J351" s="3" t="str">
        <f>'[1]30 de junio 19'!CP344</f>
        <v>LOAIZA</v>
      </c>
      <c r="K351" s="3" t="str">
        <f>'[1]30 de junio 19'!CQ344</f>
        <v>CORTERO</v>
      </c>
      <c r="L351" s="3" t="str">
        <f>'[1]30 de junio 19'!CZ344</f>
        <v>Femenino</v>
      </c>
      <c r="M351" s="5">
        <f>'[1]30 de junio 19'!DA344*2</f>
        <v>5334.5</v>
      </c>
      <c r="N351" s="3" t="s">
        <v>227</v>
      </c>
      <c r="O351" s="5">
        <f>'[1]30 de junio 19'!DD344</f>
        <v>5000</v>
      </c>
      <c r="P351" s="3" t="s">
        <v>228</v>
      </c>
      <c r="Q351" s="3">
        <v>343</v>
      </c>
      <c r="R351" s="3">
        <v>343</v>
      </c>
      <c r="S351" s="3">
        <v>343</v>
      </c>
      <c r="T351" s="3">
        <v>343</v>
      </c>
      <c r="U351" s="3">
        <v>343</v>
      </c>
      <c r="V351" s="3">
        <v>343</v>
      </c>
      <c r="W351" s="3">
        <v>343</v>
      </c>
      <c r="X351" s="3">
        <v>343</v>
      </c>
      <c r="Y351" s="3">
        <v>343</v>
      </c>
      <c r="Z351" s="3">
        <v>343</v>
      </c>
      <c r="AA351" s="3">
        <v>343</v>
      </c>
      <c r="AB351" s="3">
        <v>343</v>
      </c>
      <c r="AC351" s="3">
        <v>343</v>
      </c>
      <c r="AD351" s="3" t="s">
        <v>229</v>
      </c>
      <c r="AE351" s="4">
        <v>43675</v>
      </c>
      <c r="AF351" s="4">
        <v>43675</v>
      </c>
    </row>
    <row r="352" spans="1:33" x14ac:dyDescent="0.25">
      <c r="A352" s="3">
        <v>2019</v>
      </c>
      <c r="B352" s="4">
        <v>43525</v>
      </c>
      <c r="C352" s="4">
        <v>43646</v>
      </c>
      <c r="D352" s="3"/>
      <c r="E352" s="3">
        <f>'[1]30 de junio 19'!CV345</f>
        <v>19</v>
      </c>
      <c r="F352" s="3" t="str">
        <f>'[1]30 de junio 19'!CW345</f>
        <v>SECRETARIO PARTICULAR</v>
      </c>
      <c r="G352" s="3" t="str">
        <f>'[1]30 de junio 19'!CW345</f>
        <v>SECRETARIO PARTICULAR</v>
      </c>
      <c r="H352" s="3" t="str">
        <f>'[1]30 de junio 19'!CU345</f>
        <v>PRENSA Y RELACIONES PUBLICAS</v>
      </c>
      <c r="I352" s="3" t="str">
        <f>'[1]30 de junio 19'!CR345</f>
        <v>ROBERTO CARLOS</v>
      </c>
      <c r="J352" s="3" t="str">
        <f>'[1]30 de junio 19'!CP345</f>
        <v>FLORES</v>
      </c>
      <c r="K352" s="3" t="str">
        <f>'[1]30 de junio 19'!CQ345</f>
        <v>CORTES</v>
      </c>
      <c r="L352" s="3" t="str">
        <f>'[1]30 de junio 19'!CZ345</f>
        <v>Masculino</v>
      </c>
      <c r="M352" s="5">
        <f>'[1]30 de junio 19'!DA345*2</f>
        <v>0</v>
      </c>
      <c r="N352" s="3" t="s">
        <v>227</v>
      </c>
      <c r="O352" s="5">
        <f>'[1]30 de junio 19'!DD345</f>
        <v>0</v>
      </c>
      <c r="P352" s="3" t="s">
        <v>228</v>
      </c>
      <c r="Q352" s="3">
        <v>344</v>
      </c>
      <c r="R352" s="3">
        <v>344</v>
      </c>
      <c r="S352" s="3">
        <v>344</v>
      </c>
      <c r="T352" s="3">
        <v>344</v>
      </c>
      <c r="U352" s="3">
        <v>344</v>
      </c>
      <c r="V352" s="3">
        <v>344</v>
      </c>
      <c r="W352" s="3">
        <v>344</v>
      </c>
      <c r="X352" s="3">
        <v>344</v>
      </c>
      <c r="Y352" s="3">
        <v>344</v>
      </c>
      <c r="Z352" s="3">
        <v>344</v>
      </c>
      <c r="AA352" s="3">
        <v>344</v>
      </c>
      <c r="AB352" s="3">
        <v>344</v>
      </c>
      <c r="AC352" s="3">
        <v>344</v>
      </c>
      <c r="AD352" s="3" t="s">
        <v>229</v>
      </c>
      <c r="AE352" s="4">
        <v>43675</v>
      </c>
      <c r="AF352" s="4">
        <v>43675</v>
      </c>
      <c r="AG352" t="s">
        <v>249</v>
      </c>
    </row>
    <row r="353" spans="1:32" x14ac:dyDescent="0.25">
      <c r="A353" s="3">
        <v>2019</v>
      </c>
      <c r="B353" s="4">
        <v>43525</v>
      </c>
      <c r="C353" s="4">
        <v>43646</v>
      </c>
      <c r="D353" s="3"/>
      <c r="E353" s="3" t="str">
        <f>'[1]30 de junio 19'!CV346</f>
        <v/>
      </c>
      <c r="F353" s="3" t="e">
        <f>'[1]30 de junio 19'!CW346</f>
        <v>#N/A</v>
      </c>
      <c r="G353" s="3" t="e">
        <f>'[1]30 de junio 19'!CW346</f>
        <v>#N/A</v>
      </c>
      <c r="H353" s="3" t="e">
        <f>'[1]30 de junio 19'!CU346</f>
        <v>#N/A</v>
      </c>
      <c r="I353" s="3" t="str">
        <f>'[1]30 de junio 19'!CR346</f>
        <v>IVONNE</v>
      </c>
      <c r="J353" s="3" t="str">
        <f>'[1]30 de junio 19'!CP346</f>
        <v>MONTIEL</v>
      </c>
      <c r="K353" s="3" t="str">
        <f>'[1]30 de junio 19'!CQ346</f>
        <v>LOPEZ</v>
      </c>
      <c r="L353" s="3" t="str">
        <f>'[1]30 de junio 19'!CZ346</f>
        <v>Femenino</v>
      </c>
      <c r="M353" s="5">
        <f>'[1]30 de junio 19'!DA346*2</f>
        <v>2752.92</v>
      </c>
      <c r="N353" s="3" t="s">
        <v>227</v>
      </c>
      <c r="O353" s="5">
        <f>'[1]30 de junio 19'!DD346</f>
        <v>2752.92</v>
      </c>
      <c r="P353" s="3" t="s">
        <v>228</v>
      </c>
      <c r="Q353" s="3">
        <v>345</v>
      </c>
      <c r="R353" s="3">
        <v>345</v>
      </c>
      <c r="S353" s="3">
        <v>345</v>
      </c>
      <c r="T353" s="3">
        <v>345</v>
      </c>
      <c r="U353" s="3">
        <v>345</v>
      </c>
      <c r="V353" s="3">
        <v>345</v>
      </c>
      <c r="W353" s="3">
        <v>345</v>
      </c>
      <c r="X353" s="3">
        <v>345</v>
      </c>
      <c r="Y353" s="3">
        <v>345</v>
      </c>
      <c r="Z353" s="3">
        <v>345</v>
      </c>
      <c r="AA353" s="3">
        <v>345</v>
      </c>
      <c r="AB353" s="3">
        <v>345</v>
      </c>
      <c r="AC353" s="3">
        <v>345</v>
      </c>
      <c r="AD353" s="3" t="s">
        <v>229</v>
      </c>
      <c r="AE353" s="4">
        <v>43675</v>
      </c>
      <c r="AF353" s="4">
        <v>43675</v>
      </c>
    </row>
    <row r="354" spans="1:32" x14ac:dyDescent="0.25">
      <c r="A354" s="3">
        <v>2019</v>
      </c>
      <c r="B354" s="4">
        <v>43525</v>
      </c>
      <c r="C354" s="4">
        <v>43646</v>
      </c>
      <c r="D354" s="3"/>
      <c r="E354" s="3">
        <f>'[1]30 de junio 19'!CV347</f>
        <v>19</v>
      </c>
      <c r="F354" s="3" t="str">
        <f>'[1]30 de junio 19'!CW347</f>
        <v>SECRETARIO PARTICULAR</v>
      </c>
      <c r="G354" s="3" t="str">
        <f>'[1]30 de junio 19'!CW347</f>
        <v>SECRETARIO PARTICULAR</v>
      </c>
      <c r="H354" s="3" t="str">
        <f>'[1]30 de junio 19'!CU347</f>
        <v>PRENSA Y RELACIONES PUBLICAS</v>
      </c>
      <c r="I354" s="3" t="str">
        <f>'[1]30 de junio 19'!CR347</f>
        <v>GABRIEL</v>
      </c>
      <c r="J354" s="3" t="str">
        <f>'[1]30 de junio 19'!CP347</f>
        <v>REYES</v>
      </c>
      <c r="K354" s="3" t="str">
        <f>'[1]30 de junio 19'!CQ347</f>
        <v>LABRA</v>
      </c>
      <c r="L354" s="3" t="str">
        <f>'[1]30 de junio 19'!CZ347</f>
        <v>Masculino</v>
      </c>
      <c r="M354" s="5">
        <f>'[1]30 de junio 19'!DA347*2</f>
        <v>8705.1</v>
      </c>
      <c r="N354" s="3" t="s">
        <v>227</v>
      </c>
      <c r="O354" s="5">
        <f>'[1]30 de junio 19'!DD347</f>
        <v>8000</v>
      </c>
      <c r="P354" s="3" t="s">
        <v>228</v>
      </c>
      <c r="Q354" s="3">
        <v>346</v>
      </c>
      <c r="R354" s="3">
        <v>346</v>
      </c>
      <c r="S354" s="3">
        <v>346</v>
      </c>
      <c r="T354" s="3">
        <v>346</v>
      </c>
      <c r="U354" s="3">
        <v>346</v>
      </c>
      <c r="V354" s="3">
        <v>346</v>
      </c>
      <c r="W354" s="3">
        <v>346</v>
      </c>
      <c r="X354" s="3">
        <v>346</v>
      </c>
      <c r="Y354" s="3">
        <v>346</v>
      </c>
      <c r="Z354" s="3">
        <v>346</v>
      </c>
      <c r="AA354" s="3">
        <v>346</v>
      </c>
      <c r="AB354" s="3">
        <v>346</v>
      </c>
      <c r="AC354" s="3">
        <v>346</v>
      </c>
      <c r="AD354" s="3" t="s">
        <v>229</v>
      </c>
      <c r="AE354" s="4">
        <v>43675</v>
      </c>
      <c r="AF354" s="4">
        <v>43675</v>
      </c>
    </row>
    <row r="355" spans="1:32" x14ac:dyDescent="0.25">
      <c r="A355" s="3">
        <v>2019</v>
      </c>
      <c r="B355" s="4">
        <v>43525</v>
      </c>
      <c r="C355" s="4">
        <v>43646</v>
      </c>
      <c r="D355" s="3"/>
      <c r="E355" s="3">
        <f>'[1]30 de junio 19'!CV348</f>
        <v>19</v>
      </c>
      <c r="F355" s="3" t="str">
        <f>'[1]30 de junio 19'!CW348</f>
        <v>SECRETARIO PARTICULAR</v>
      </c>
      <c r="G355" s="3" t="str">
        <f>'[1]30 de junio 19'!CW348</f>
        <v>SECRETARIO PARTICULAR</v>
      </c>
      <c r="H355" s="3" t="str">
        <f>'[1]30 de junio 19'!CU348</f>
        <v>PERSONAL DIPUTADOS</v>
      </c>
      <c r="I355" s="3" t="str">
        <f>'[1]30 de junio 19'!CR348</f>
        <v>LUIS ALBERTO</v>
      </c>
      <c r="J355" s="3" t="str">
        <f>'[1]30 de junio 19'!CP348</f>
        <v>MONTES</v>
      </c>
      <c r="K355" s="3" t="str">
        <f>'[1]30 de junio 19'!CQ348</f>
        <v>MORA</v>
      </c>
      <c r="L355" s="3" t="str">
        <f>'[1]30 de junio 19'!CZ348</f>
        <v>Masculino</v>
      </c>
      <c r="M355" s="5">
        <f>'[1]30 de junio 19'!DA348*2</f>
        <v>10000</v>
      </c>
      <c r="N355" s="3" t="s">
        <v>227</v>
      </c>
      <c r="O355" s="5">
        <f>'[1]30 de junio 19'!DD348</f>
        <v>9087.7199999999993</v>
      </c>
      <c r="P355" s="3" t="s">
        <v>228</v>
      </c>
      <c r="Q355" s="3">
        <v>347</v>
      </c>
      <c r="R355" s="3">
        <v>347</v>
      </c>
      <c r="S355" s="3">
        <v>347</v>
      </c>
      <c r="T355" s="3">
        <v>347</v>
      </c>
      <c r="U355" s="3">
        <v>347</v>
      </c>
      <c r="V355" s="3">
        <v>347</v>
      </c>
      <c r="W355" s="3">
        <v>347</v>
      </c>
      <c r="X355" s="3">
        <v>347</v>
      </c>
      <c r="Y355" s="3">
        <v>347</v>
      </c>
      <c r="Z355" s="3">
        <v>347</v>
      </c>
      <c r="AA355" s="3">
        <v>347</v>
      </c>
      <c r="AB355" s="3">
        <v>347</v>
      </c>
      <c r="AC355" s="3">
        <v>347</v>
      </c>
      <c r="AD355" s="3" t="s">
        <v>229</v>
      </c>
      <c r="AE355" s="4">
        <v>43675</v>
      </c>
      <c r="AF355" s="4">
        <v>43675</v>
      </c>
    </row>
    <row r="356" spans="1:32" x14ac:dyDescent="0.25">
      <c r="A356" s="3">
        <v>2019</v>
      </c>
      <c r="B356" s="4">
        <v>43525</v>
      </c>
      <c r="C356" s="4">
        <v>43646</v>
      </c>
      <c r="D356" s="3"/>
      <c r="E356" s="3">
        <f>'[1]30 de junio 19'!CV349</f>
        <v>7</v>
      </c>
      <c r="F356" s="3" t="str">
        <f>'[1]30 de junio 19'!CW349</f>
        <v>SECRETARIO TECNICO</v>
      </c>
      <c r="G356" s="3" t="str">
        <f>'[1]30 de junio 19'!CW349</f>
        <v>SECRETARIO TECNICO</v>
      </c>
      <c r="H356" s="3" t="str">
        <f>'[1]30 de junio 19'!CU349</f>
        <v>PERSONAL DIPUTADOS</v>
      </c>
      <c r="I356" s="3" t="str">
        <f>'[1]30 de junio 19'!CR349</f>
        <v>HECTOR EDUARDO</v>
      </c>
      <c r="J356" s="3" t="str">
        <f>'[1]30 de junio 19'!CP349</f>
        <v>LEON</v>
      </c>
      <c r="K356" s="3" t="str">
        <f>'[1]30 de junio 19'!CQ349</f>
        <v>FLORES</v>
      </c>
      <c r="L356" s="3" t="str">
        <f>'[1]30 de junio 19'!CZ349</f>
        <v>Masculino</v>
      </c>
      <c r="M356" s="5">
        <f>'[1]30 de junio 19'!DA349*2</f>
        <v>9000</v>
      </c>
      <c r="N356" s="3" t="s">
        <v>227</v>
      </c>
      <c r="O356" s="5">
        <f>'[1]30 de junio 19'!DD349</f>
        <v>8247.7199999999993</v>
      </c>
      <c r="P356" s="3" t="s">
        <v>228</v>
      </c>
      <c r="Q356" s="3">
        <v>348</v>
      </c>
      <c r="R356" s="3">
        <v>348</v>
      </c>
      <c r="S356" s="3">
        <v>348</v>
      </c>
      <c r="T356" s="3">
        <v>348</v>
      </c>
      <c r="U356" s="3">
        <v>348</v>
      </c>
      <c r="V356" s="3">
        <v>348</v>
      </c>
      <c r="W356" s="3">
        <v>348</v>
      </c>
      <c r="X356" s="3">
        <v>348</v>
      </c>
      <c r="Y356" s="3">
        <v>348</v>
      </c>
      <c r="Z356" s="3">
        <v>348</v>
      </c>
      <c r="AA356" s="3">
        <v>348</v>
      </c>
      <c r="AB356" s="3">
        <v>348</v>
      </c>
      <c r="AC356" s="3">
        <v>348</v>
      </c>
      <c r="AD356" s="3" t="s">
        <v>229</v>
      </c>
      <c r="AE356" s="4">
        <v>43675</v>
      </c>
      <c r="AF356" s="4">
        <v>43675</v>
      </c>
    </row>
    <row r="357" spans="1:32" x14ac:dyDescent="0.25">
      <c r="A357" s="3">
        <v>2019</v>
      </c>
      <c r="B357" s="4">
        <v>43525</v>
      </c>
      <c r="C357" s="4">
        <v>43646</v>
      </c>
      <c r="D357" s="3"/>
      <c r="E357" s="3">
        <f>'[1]30 de junio 19'!CV350</f>
        <v>19</v>
      </c>
      <c r="F357" s="3" t="str">
        <f>'[1]30 de junio 19'!CW350</f>
        <v>SECRETARIO PARTICULAR</v>
      </c>
      <c r="G357" s="3" t="str">
        <f>'[1]30 de junio 19'!CW350</f>
        <v>SECRETARIO PARTICULAR</v>
      </c>
      <c r="H357" s="3" t="str">
        <f>'[1]30 de junio 19'!CU350</f>
        <v>PERSONAL DIPUTADOS</v>
      </c>
      <c r="I357" s="3" t="str">
        <f>'[1]30 de junio 19'!CR350</f>
        <v>LETICIA TEODORA</v>
      </c>
      <c r="J357" s="3" t="str">
        <f>'[1]30 de junio 19'!CP350</f>
        <v>CUATECONTZI</v>
      </c>
      <c r="K357" s="3" t="str">
        <f>'[1]30 de junio 19'!CQ350</f>
        <v>NAVA</v>
      </c>
      <c r="L357" s="3" t="str">
        <f>'[1]30 de junio 19'!CZ350</f>
        <v>Femenino</v>
      </c>
      <c r="M357" s="5">
        <f>'[1]30 de junio 19'!DA350*2</f>
        <v>8000</v>
      </c>
      <c r="N357" s="3" t="s">
        <v>227</v>
      </c>
      <c r="O357" s="5">
        <f>'[1]30 de junio 19'!DD350</f>
        <v>7375.5</v>
      </c>
      <c r="P357" s="3" t="s">
        <v>228</v>
      </c>
      <c r="Q357" s="3">
        <v>349</v>
      </c>
      <c r="R357" s="3">
        <v>349</v>
      </c>
      <c r="S357" s="3">
        <v>349</v>
      </c>
      <c r="T357" s="3">
        <v>349</v>
      </c>
      <c r="U357" s="3">
        <v>349</v>
      </c>
      <c r="V357" s="3">
        <v>349</v>
      </c>
      <c r="W357" s="3">
        <v>349</v>
      </c>
      <c r="X357" s="3">
        <v>349</v>
      </c>
      <c r="Y357" s="3">
        <v>349</v>
      </c>
      <c r="Z357" s="3">
        <v>349</v>
      </c>
      <c r="AA357" s="3">
        <v>349</v>
      </c>
      <c r="AB357" s="3">
        <v>349</v>
      </c>
      <c r="AC357" s="3">
        <v>349</v>
      </c>
      <c r="AD357" s="3" t="s">
        <v>229</v>
      </c>
      <c r="AE357" s="4">
        <v>43675</v>
      </c>
      <c r="AF357" s="4">
        <v>43675</v>
      </c>
    </row>
    <row r="358" spans="1:32" x14ac:dyDescent="0.25">
      <c r="A358" s="3">
        <v>2019</v>
      </c>
      <c r="B358" s="4">
        <v>43525</v>
      </c>
      <c r="C358" s="4">
        <v>43646</v>
      </c>
      <c r="D358" s="3"/>
      <c r="E358" s="3">
        <f>'[1]30 de junio 19'!CV351</f>
        <v>19</v>
      </c>
      <c r="F358" s="3" t="str">
        <f>'[1]30 de junio 19'!CW351</f>
        <v>SECRETARIO PARTICULAR</v>
      </c>
      <c r="G358" s="3" t="str">
        <f>'[1]30 de junio 19'!CW351</f>
        <v>SECRETARIO PARTICULAR</v>
      </c>
      <c r="H358" s="3" t="str">
        <f>'[1]30 de junio 19'!CU351</f>
        <v>SECRETRARIA ADMINISTRATIVA</v>
      </c>
      <c r="I358" s="3" t="str">
        <f>'[1]30 de junio 19'!CR351</f>
        <v>ROBERTO</v>
      </c>
      <c r="J358" s="3" t="str">
        <f>'[1]30 de junio 19'!CP351</f>
        <v>MORENO</v>
      </c>
      <c r="K358" s="3" t="str">
        <f>'[1]30 de junio 19'!CQ351</f>
        <v>LOPEZ</v>
      </c>
      <c r="L358" s="3" t="str">
        <f>'[1]30 de junio 19'!CZ351</f>
        <v>Masculino</v>
      </c>
      <c r="M358" s="5">
        <f>'[1]30 de junio 19'!DA351*2</f>
        <v>6000</v>
      </c>
      <c r="N358" s="3" t="s">
        <v>227</v>
      </c>
      <c r="O358" s="5">
        <f>'[1]30 de junio 19'!DD351</f>
        <v>5593.1</v>
      </c>
      <c r="P358" s="3" t="s">
        <v>228</v>
      </c>
      <c r="Q358" s="3">
        <v>350</v>
      </c>
      <c r="R358" s="3">
        <v>350</v>
      </c>
      <c r="S358" s="3">
        <v>350</v>
      </c>
      <c r="T358" s="3">
        <v>350</v>
      </c>
      <c r="U358" s="3">
        <v>350</v>
      </c>
      <c r="V358" s="3">
        <v>350</v>
      </c>
      <c r="W358" s="3">
        <v>350</v>
      </c>
      <c r="X358" s="3">
        <v>350</v>
      </c>
      <c r="Y358" s="3">
        <v>350</v>
      </c>
      <c r="Z358" s="3">
        <v>350</v>
      </c>
      <c r="AA358" s="3">
        <v>350</v>
      </c>
      <c r="AB358" s="3">
        <v>350</v>
      </c>
      <c r="AC358" s="3">
        <v>350</v>
      </c>
      <c r="AD358" s="3" t="s">
        <v>229</v>
      </c>
      <c r="AE358" s="4">
        <v>43675</v>
      </c>
      <c r="AF358" s="4">
        <v>43675</v>
      </c>
    </row>
    <row r="359" spans="1:32" x14ac:dyDescent="0.25">
      <c r="A359" s="3">
        <v>2019</v>
      </c>
      <c r="B359" s="4">
        <v>43525</v>
      </c>
      <c r="C359" s="4">
        <v>43646</v>
      </c>
      <c r="D359" s="3"/>
      <c r="E359" s="3">
        <f>'[1]30 de junio 19'!CV352</f>
        <v>19</v>
      </c>
      <c r="F359" s="3" t="str">
        <f>'[1]30 de junio 19'!CW352</f>
        <v>SECRETARIO PARTICULAR</v>
      </c>
      <c r="G359" s="3" t="str">
        <f>'[1]30 de junio 19'!CW352</f>
        <v>SECRETARIO PARTICULAR</v>
      </c>
      <c r="H359" s="3" t="str">
        <f>'[1]30 de junio 19'!CU352</f>
        <v>SECRETRARIA ADMINISTRATIVA</v>
      </c>
      <c r="I359" s="3" t="str">
        <f>'[1]30 de junio 19'!CR352</f>
        <v>ADELA</v>
      </c>
      <c r="J359" s="3" t="str">
        <f>'[1]30 de junio 19'!CP352</f>
        <v>SALDAÑA</v>
      </c>
      <c r="K359" s="3" t="str">
        <f>'[1]30 de junio 19'!CQ352</f>
        <v>PEÑA</v>
      </c>
      <c r="L359" s="3" t="str">
        <f>'[1]30 de junio 19'!CZ352</f>
        <v>Femenino</v>
      </c>
      <c r="M359" s="5">
        <f>'[1]30 de junio 19'!DA352*2</f>
        <v>7500</v>
      </c>
      <c r="N359" s="3" t="s">
        <v>227</v>
      </c>
      <c r="O359" s="5">
        <f>'[1]30 de junio 19'!DD352</f>
        <v>6929.9</v>
      </c>
      <c r="P359" s="3" t="s">
        <v>228</v>
      </c>
      <c r="Q359" s="3">
        <v>351</v>
      </c>
      <c r="R359" s="3">
        <v>351</v>
      </c>
      <c r="S359" s="3">
        <v>351</v>
      </c>
      <c r="T359" s="3">
        <v>351</v>
      </c>
      <c r="U359" s="3">
        <v>351</v>
      </c>
      <c r="V359" s="3">
        <v>351</v>
      </c>
      <c r="W359" s="3">
        <v>351</v>
      </c>
      <c r="X359" s="3">
        <v>351</v>
      </c>
      <c r="Y359" s="3">
        <v>351</v>
      </c>
      <c r="Z359" s="3">
        <v>351</v>
      </c>
      <c r="AA359" s="3">
        <v>351</v>
      </c>
      <c r="AB359" s="3">
        <v>351</v>
      </c>
      <c r="AC359" s="3">
        <v>351</v>
      </c>
      <c r="AD359" s="3" t="s">
        <v>229</v>
      </c>
      <c r="AE359" s="4">
        <v>43675</v>
      </c>
      <c r="AF359" s="4">
        <v>43675</v>
      </c>
    </row>
    <row r="360" spans="1:32" x14ac:dyDescent="0.25">
      <c r="A360" s="3">
        <v>2019</v>
      </c>
      <c r="B360" s="4">
        <v>43525</v>
      </c>
      <c r="C360" s="4">
        <v>43646</v>
      </c>
      <c r="D360" s="3"/>
      <c r="E360" s="3">
        <f>'[1]30 de junio 19'!CV353</f>
        <v>18</v>
      </c>
      <c r="F360" s="3" t="str">
        <f>'[1]30 de junio 19'!CW353</f>
        <v>VIGILANCIA</v>
      </c>
      <c r="G360" s="3" t="str">
        <f>'[1]30 de junio 19'!CW353</f>
        <v>VIGILANCIA</v>
      </c>
      <c r="H360" s="3" t="str">
        <f>'[1]30 de junio 19'!CU353</f>
        <v>SECRETRARIA ADMINISTRATIVA</v>
      </c>
      <c r="I360" s="3" t="str">
        <f>'[1]30 de junio 19'!CR353</f>
        <v>DEMETRIO</v>
      </c>
      <c r="J360" s="3" t="str">
        <f>'[1]30 de junio 19'!CP353</f>
        <v>PADILLA</v>
      </c>
      <c r="K360" s="3" t="str">
        <f>'[1]30 de junio 19'!CQ353</f>
        <v>MOYA</v>
      </c>
      <c r="L360" s="3" t="str">
        <f>'[1]30 de junio 19'!CZ353</f>
        <v>Masculino</v>
      </c>
      <c r="M360" s="5">
        <f>'[1]30 de junio 19'!DA353*2</f>
        <v>7017.62</v>
      </c>
      <c r="N360" s="3" t="s">
        <v>227</v>
      </c>
      <c r="O360" s="5">
        <f>'[1]30 de junio 19'!DD353</f>
        <v>6500</v>
      </c>
      <c r="P360" s="3" t="s">
        <v>228</v>
      </c>
      <c r="Q360" s="3">
        <v>352</v>
      </c>
      <c r="R360" s="3">
        <v>352</v>
      </c>
      <c r="S360" s="3">
        <v>352</v>
      </c>
      <c r="T360" s="3">
        <v>352</v>
      </c>
      <c r="U360" s="3">
        <v>352</v>
      </c>
      <c r="V360" s="3">
        <v>352</v>
      </c>
      <c r="W360" s="3">
        <v>352</v>
      </c>
      <c r="X360" s="3">
        <v>352</v>
      </c>
      <c r="Y360" s="3">
        <v>352</v>
      </c>
      <c r="Z360" s="3">
        <v>352</v>
      </c>
      <c r="AA360" s="3">
        <v>352</v>
      </c>
      <c r="AB360" s="3">
        <v>352</v>
      </c>
      <c r="AC360" s="3">
        <v>352</v>
      </c>
      <c r="AD360" s="3" t="s">
        <v>229</v>
      </c>
      <c r="AE360" s="4">
        <v>43675</v>
      </c>
      <c r="AF360" s="4">
        <v>43675</v>
      </c>
    </row>
    <row r="361" spans="1:32" x14ac:dyDescent="0.25">
      <c r="A361" s="3">
        <v>2019</v>
      </c>
      <c r="B361" s="4">
        <v>43525</v>
      </c>
      <c r="C361" s="4">
        <v>43646</v>
      </c>
      <c r="D361" s="3"/>
      <c r="E361" s="3">
        <f>'[1]30 de junio 19'!CV354</f>
        <v>19</v>
      </c>
      <c r="F361" s="3" t="str">
        <f>'[1]30 de junio 19'!CW354</f>
        <v>SECRETARIO PARTICULAR</v>
      </c>
      <c r="G361" s="3" t="str">
        <f>'[1]30 de junio 19'!CW354</f>
        <v>SECRETARIO PARTICULAR</v>
      </c>
      <c r="H361" s="3" t="str">
        <f>'[1]30 de junio 19'!CU354</f>
        <v>SECRETRARIA ADMINISTRATIVA</v>
      </c>
      <c r="I361" s="3" t="str">
        <f>'[1]30 de junio 19'!CR354</f>
        <v>VICTORIANO</v>
      </c>
      <c r="J361" s="3" t="str">
        <f>'[1]30 de junio 19'!CP354</f>
        <v>DEGANTE</v>
      </c>
      <c r="K361" s="3" t="str">
        <f>'[1]30 de junio 19'!CQ354</f>
        <v>BARRERA</v>
      </c>
      <c r="L361" s="3" t="str">
        <f>'[1]30 de junio 19'!CZ354</f>
        <v>Masculino</v>
      </c>
      <c r="M361" s="5">
        <f>'[1]30 de junio 19'!DA354*2</f>
        <v>4500</v>
      </c>
      <c r="N361" s="3" t="s">
        <v>227</v>
      </c>
      <c r="O361" s="5">
        <f>'[1]30 de junio 19'!DD354</f>
        <v>4237.92</v>
      </c>
      <c r="P361" s="3" t="s">
        <v>228</v>
      </c>
      <c r="Q361" s="3">
        <v>353</v>
      </c>
      <c r="R361" s="3">
        <v>353</v>
      </c>
      <c r="S361" s="3">
        <v>353</v>
      </c>
      <c r="T361" s="3">
        <v>353</v>
      </c>
      <c r="U361" s="3">
        <v>353</v>
      </c>
      <c r="V361" s="3">
        <v>353</v>
      </c>
      <c r="W361" s="3">
        <v>353</v>
      </c>
      <c r="X361" s="3">
        <v>353</v>
      </c>
      <c r="Y361" s="3">
        <v>353</v>
      </c>
      <c r="Z361" s="3">
        <v>353</v>
      </c>
      <c r="AA361" s="3">
        <v>353</v>
      </c>
      <c r="AB361" s="3">
        <v>353</v>
      </c>
      <c r="AC361" s="3">
        <v>353</v>
      </c>
      <c r="AD361" s="3" t="s">
        <v>229</v>
      </c>
      <c r="AE361" s="4">
        <v>43675</v>
      </c>
      <c r="AF361" s="4">
        <v>43675</v>
      </c>
    </row>
    <row r="362" spans="1:32" x14ac:dyDescent="0.25">
      <c r="A362" s="3">
        <v>2019</v>
      </c>
      <c r="B362" s="4">
        <v>43525</v>
      </c>
      <c r="C362" s="4">
        <v>43646</v>
      </c>
      <c r="D362" s="3"/>
      <c r="E362" s="3">
        <f>'[1]30 de junio 19'!CV355</f>
        <v>16</v>
      </c>
      <c r="F362" s="3" t="str">
        <f>'[1]30 de junio 19'!CW355</f>
        <v>LIMPIEZA</v>
      </c>
      <c r="G362" s="3" t="str">
        <f>'[1]30 de junio 19'!CW355</f>
        <v>LIMPIEZA</v>
      </c>
      <c r="H362" s="3" t="str">
        <f>'[1]30 de junio 19'!CU355</f>
        <v>SECRETRARIA ADMINISTRATIVA</v>
      </c>
      <c r="I362" s="3" t="str">
        <f>'[1]30 de junio 19'!CR355</f>
        <v>KEYLA</v>
      </c>
      <c r="J362" s="3" t="str">
        <f>'[1]30 de junio 19'!CP355</f>
        <v>LUGO</v>
      </c>
      <c r="K362" s="3" t="str">
        <f>'[1]30 de junio 19'!CQ355</f>
        <v>SOLIS</v>
      </c>
      <c r="L362" s="3" t="str">
        <f>'[1]30 de junio 19'!CZ355</f>
        <v>Femenino</v>
      </c>
      <c r="M362" s="5">
        <f>'[1]30 de junio 19'!DA355*2</f>
        <v>5000</v>
      </c>
      <c r="N362" s="3" t="s">
        <v>227</v>
      </c>
      <c r="O362" s="5">
        <f>'[1]30 de junio 19'!DD355</f>
        <v>4701.8999999999996</v>
      </c>
      <c r="P362" s="3" t="s">
        <v>228</v>
      </c>
      <c r="Q362" s="3">
        <v>354</v>
      </c>
      <c r="R362" s="3">
        <v>354</v>
      </c>
      <c r="S362" s="3">
        <v>354</v>
      </c>
      <c r="T362" s="3">
        <v>354</v>
      </c>
      <c r="U362" s="3">
        <v>354</v>
      </c>
      <c r="V362" s="3">
        <v>354</v>
      </c>
      <c r="W362" s="3">
        <v>354</v>
      </c>
      <c r="X362" s="3">
        <v>354</v>
      </c>
      <c r="Y362" s="3">
        <v>354</v>
      </c>
      <c r="Z362" s="3">
        <v>354</v>
      </c>
      <c r="AA362" s="3">
        <v>354</v>
      </c>
      <c r="AB362" s="3">
        <v>354</v>
      </c>
      <c r="AC362" s="3">
        <v>354</v>
      </c>
      <c r="AD362" s="3" t="s">
        <v>229</v>
      </c>
      <c r="AE362" s="4">
        <v>43675</v>
      </c>
      <c r="AF362" s="4">
        <v>43675</v>
      </c>
    </row>
    <row r="363" spans="1:32" x14ac:dyDescent="0.25">
      <c r="A363" s="3">
        <v>2019</v>
      </c>
      <c r="B363" s="4">
        <v>43525</v>
      </c>
      <c r="C363" s="4">
        <v>43646</v>
      </c>
      <c r="D363" s="3"/>
      <c r="E363" s="3">
        <f>'[1]30 de junio 19'!CV356</f>
        <v>7</v>
      </c>
      <c r="F363" s="3" t="str">
        <f>'[1]30 de junio 19'!CW356</f>
        <v>SECRETARIO TECNICO</v>
      </c>
      <c r="G363" s="3" t="str">
        <f>'[1]30 de junio 19'!CW356</f>
        <v>SECRETARIO TECNICO</v>
      </c>
      <c r="H363" s="3" t="str">
        <f>'[1]30 de junio 19'!CU356</f>
        <v>FOMENTO AGROPECUARIO Y DESARROLLO RURAL</v>
      </c>
      <c r="I363" s="3" t="str">
        <f>'[1]30 de junio 19'!CR356</f>
        <v>MARIA ELENA</v>
      </c>
      <c r="J363" s="3" t="str">
        <f>'[1]30 de junio 19'!CP356</f>
        <v>JIMENEZ</v>
      </c>
      <c r="K363" s="3" t="str">
        <f>'[1]30 de junio 19'!CQ356</f>
        <v>BAEZ</v>
      </c>
      <c r="L363" s="3" t="str">
        <f>'[1]30 de junio 19'!CZ356</f>
        <v>Femenino</v>
      </c>
      <c r="M363" s="5">
        <f>'[1]30 de junio 19'!DA356*2</f>
        <v>8705.1</v>
      </c>
      <c r="N363" s="3" t="s">
        <v>227</v>
      </c>
      <c r="O363" s="5">
        <f>'[1]30 de junio 19'!DD356</f>
        <v>8000</v>
      </c>
      <c r="P363" s="3" t="s">
        <v>228</v>
      </c>
      <c r="Q363" s="3">
        <v>355</v>
      </c>
      <c r="R363" s="3">
        <v>355</v>
      </c>
      <c r="S363" s="3">
        <v>355</v>
      </c>
      <c r="T363" s="3">
        <v>355</v>
      </c>
      <c r="U363" s="3">
        <v>355</v>
      </c>
      <c r="V363" s="3">
        <v>355</v>
      </c>
      <c r="W363" s="3">
        <v>355</v>
      </c>
      <c r="X363" s="3">
        <v>355</v>
      </c>
      <c r="Y363" s="3">
        <v>355</v>
      </c>
      <c r="Z363" s="3">
        <v>355</v>
      </c>
      <c r="AA363" s="3">
        <v>355</v>
      </c>
      <c r="AB363" s="3">
        <v>355</v>
      </c>
      <c r="AC363" s="3">
        <v>355</v>
      </c>
      <c r="AD363" s="3" t="s">
        <v>229</v>
      </c>
      <c r="AE363" s="4">
        <v>43675</v>
      </c>
      <c r="AF363" s="4">
        <v>43675</v>
      </c>
    </row>
    <row r="364" spans="1:32" x14ac:dyDescent="0.25">
      <c r="A364" s="3">
        <v>2019</v>
      </c>
      <c r="B364" s="4">
        <v>43525</v>
      </c>
      <c r="C364" s="4">
        <v>43646</v>
      </c>
      <c r="D364" s="3"/>
      <c r="E364" s="3">
        <f>'[1]30 de junio 19'!CV357</f>
        <v>19</v>
      </c>
      <c r="F364" s="3" t="str">
        <f>'[1]30 de junio 19'!CW357</f>
        <v>SECRETARIO PARTICULAR</v>
      </c>
      <c r="G364" s="3" t="str">
        <f>'[1]30 de junio 19'!CW357</f>
        <v>SECRETARIO PARTICULAR</v>
      </c>
      <c r="H364" s="3" t="str">
        <f>'[1]30 de junio 19'!CU357</f>
        <v>SECRETRARIA ADMINISTRATIVA</v>
      </c>
      <c r="I364" s="3" t="str">
        <f>'[1]30 de junio 19'!CR357</f>
        <v>BERNANRDO</v>
      </c>
      <c r="J364" s="3" t="str">
        <f>'[1]30 de junio 19'!CP357</f>
        <v>MONTIEL</v>
      </c>
      <c r="K364" s="3" t="str">
        <f>'[1]30 de junio 19'!CQ357</f>
        <v>CARRASCO</v>
      </c>
      <c r="L364" s="3" t="str">
        <f>'[1]30 de junio 19'!CZ357</f>
        <v>Masculino</v>
      </c>
      <c r="M364" s="5">
        <f>'[1]30 de junio 19'!DA357*2</f>
        <v>6500</v>
      </c>
      <c r="N364" s="3" t="s">
        <v>227</v>
      </c>
      <c r="O364" s="5">
        <f>'[1]30 de junio 19'!DD357</f>
        <v>6038.7</v>
      </c>
      <c r="P364" s="3" t="s">
        <v>228</v>
      </c>
      <c r="Q364" s="3">
        <v>356</v>
      </c>
      <c r="R364" s="3">
        <v>356</v>
      </c>
      <c r="S364" s="3">
        <v>356</v>
      </c>
      <c r="T364" s="3">
        <v>356</v>
      </c>
      <c r="U364" s="3">
        <v>356</v>
      </c>
      <c r="V364" s="3">
        <v>356</v>
      </c>
      <c r="W364" s="3">
        <v>356</v>
      </c>
      <c r="X364" s="3">
        <v>356</v>
      </c>
      <c r="Y364" s="3">
        <v>356</v>
      </c>
      <c r="Z364" s="3">
        <v>356</v>
      </c>
      <c r="AA364" s="3">
        <v>356</v>
      </c>
      <c r="AB364" s="3">
        <v>356</v>
      </c>
      <c r="AC364" s="3">
        <v>356</v>
      </c>
      <c r="AD364" s="3" t="s">
        <v>229</v>
      </c>
      <c r="AE364" s="4">
        <v>43675</v>
      </c>
      <c r="AF364" s="4">
        <v>43675</v>
      </c>
    </row>
    <row r="365" spans="1:32" x14ac:dyDescent="0.25">
      <c r="A365" s="3">
        <v>2019</v>
      </c>
      <c r="B365" s="4">
        <v>43525</v>
      </c>
      <c r="C365" s="4">
        <v>43646</v>
      </c>
      <c r="D365" s="3"/>
      <c r="E365" s="3">
        <f>'[1]30 de junio 19'!CV358</f>
        <v>19</v>
      </c>
      <c r="F365" s="3" t="str">
        <f>'[1]30 de junio 19'!CW358</f>
        <v>SECRETARIO PARTICULAR</v>
      </c>
      <c r="G365" s="3" t="str">
        <f>'[1]30 de junio 19'!CW358</f>
        <v>SECRETARIO PARTICULAR</v>
      </c>
      <c r="H365" s="3" t="str">
        <f>'[1]30 de junio 19'!CU358</f>
        <v>PERSONAL DIPUTADOS</v>
      </c>
      <c r="I365" s="3" t="str">
        <f>'[1]30 de junio 19'!CR358</f>
        <v>HURI OZIEL</v>
      </c>
      <c r="J365" s="3" t="str">
        <f>'[1]30 de junio 19'!CP358</f>
        <v>LOPEZ</v>
      </c>
      <c r="K365" s="3" t="str">
        <f>'[1]30 de junio 19'!CQ358</f>
        <v>JIMENEZ</v>
      </c>
      <c r="L365" s="3" t="str">
        <f>'[1]30 de junio 19'!CZ358</f>
        <v>Masculino</v>
      </c>
      <c r="M365" s="5">
        <f>'[1]30 de junio 19'!DA358*2</f>
        <v>3200</v>
      </c>
      <c r="N365" s="3" t="s">
        <v>227</v>
      </c>
      <c r="O365" s="5">
        <f>'[1]30 de junio 19'!DD358</f>
        <v>3021.12</v>
      </c>
      <c r="P365" s="3" t="s">
        <v>228</v>
      </c>
      <c r="Q365" s="3">
        <v>357</v>
      </c>
      <c r="R365" s="3">
        <v>357</v>
      </c>
      <c r="S365" s="3">
        <v>357</v>
      </c>
      <c r="T365" s="3">
        <v>357</v>
      </c>
      <c r="U365" s="3">
        <v>357</v>
      </c>
      <c r="V365" s="3">
        <v>357</v>
      </c>
      <c r="W365" s="3">
        <v>357</v>
      </c>
      <c r="X365" s="3">
        <v>357</v>
      </c>
      <c r="Y365" s="3">
        <v>357</v>
      </c>
      <c r="Z365" s="3">
        <v>357</v>
      </c>
      <c r="AA365" s="3">
        <v>357</v>
      </c>
      <c r="AB365" s="3">
        <v>357</v>
      </c>
      <c r="AC365" s="3">
        <v>357</v>
      </c>
      <c r="AD365" s="3" t="s">
        <v>229</v>
      </c>
      <c r="AE365" s="4">
        <v>43675</v>
      </c>
      <c r="AF365" s="4">
        <v>43675</v>
      </c>
    </row>
    <row r="366" spans="1:32" x14ac:dyDescent="0.25">
      <c r="A366" s="3">
        <v>2019</v>
      </c>
      <c r="B366" s="4">
        <v>43525</v>
      </c>
      <c r="C366" s="4">
        <v>43646</v>
      </c>
      <c r="D366" s="3"/>
      <c r="E366" s="3">
        <f>'[1]30 de junio 19'!CV359</f>
        <v>19</v>
      </c>
      <c r="F366" s="3" t="str">
        <f>'[1]30 de junio 19'!CW359</f>
        <v>SECRETARIO PARTICULAR</v>
      </c>
      <c r="G366" s="3" t="str">
        <f>'[1]30 de junio 19'!CW359</f>
        <v>SECRETARIO PARTICULAR</v>
      </c>
      <c r="H366" s="3" t="str">
        <f>'[1]30 de junio 19'!CU359</f>
        <v>JUNTA DE COORDINACION Y CONCERTACION POL</v>
      </c>
      <c r="I366" s="3" t="str">
        <f>'[1]30 de junio 19'!CR359</f>
        <v>NICOLAS</v>
      </c>
      <c r="J366" s="3" t="str">
        <f>'[1]30 de junio 19'!CP359</f>
        <v>ARGUELLES</v>
      </c>
      <c r="K366" s="3" t="str">
        <f>'[1]30 de junio 19'!CQ359</f>
        <v>GARCIA</v>
      </c>
      <c r="L366" s="3" t="str">
        <f>'[1]30 de junio 19'!CZ359</f>
        <v>Masculino</v>
      </c>
      <c r="M366" s="5">
        <f>'[1]30 de junio 19'!DA359*2</f>
        <v>18500</v>
      </c>
      <c r="N366" s="3" t="s">
        <v>227</v>
      </c>
      <c r="O366" s="5">
        <f>'[1]30 de junio 19'!DD359</f>
        <v>15841.86</v>
      </c>
      <c r="P366" s="3" t="s">
        <v>228</v>
      </c>
      <c r="Q366" s="3">
        <v>358</v>
      </c>
      <c r="R366" s="3">
        <v>358</v>
      </c>
      <c r="S366" s="3">
        <v>358</v>
      </c>
      <c r="T366" s="3">
        <v>358</v>
      </c>
      <c r="U366" s="3">
        <v>358</v>
      </c>
      <c r="V366" s="3">
        <v>358</v>
      </c>
      <c r="W366" s="3">
        <v>358</v>
      </c>
      <c r="X366" s="3">
        <v>358</v>
      </c>
      <c r="Y366" s="3">
        <v>358</v>
      </c>
      <c r="Z366" s="3">
        <v>358</v>
      </c>
      <c r="AA366" s="3">
        <v>358</v>
      </c>
      <c r="AB366" s="3">
        <v>358</v>
      </c>
      <c r="AC366" s="3">
        <v>358</v>
      </c>
      <c r="AD366" s="3" t="s">
        <v>229</v>
      </c>
      <c r="AE366" s="4">
        <v>43675</v>
      </c>
      <c r="AF366" s="4">
        <v>43675</v>
      </c>
    </row>
    <row r="367" spans="1:32" x14ac:dyDescent="0.25">
      <c r="A367" s="3">
        <v>2019</v>
      </c>
      <c r="B367" s="4">
        <v>43525</v>
      </c>
      <c r="C367" s="4">
        <v>43646</v>
      </c>
      <c r="D367" s="3"/>
      <c r="E367" s="3">
        <f>'[1]30 de junio 19'!CV360</f>
        <v>19</v>
      </c>
      <c r="F367" s="3" t="str">
        <f>'[1]30 de junio 19'!CW360</f>
        <v>SECRETARIO PARTICULAR</v>
      </c>
      <c r="G367" s="3" t="str">
        <f>'[1]30 de junio 19'!CW360</f>
        <v>SECRETARIO PARTICULAR</v>
      </c>
      <c r="H367" s="3" t="str">
        <f>'[1]30 de junio 19'!CU360</f>
        <v>SECRETRARIA ADMINISTRATIVA</v>
      </c>
      <c r="I367" s="3" t="str">
        <f>'[1]30 de junio 19'!CR360</f>
        <v>ANA MARIA</v>
      </c>
      <c r="J367" s="3" t="str">
        <f>'[1]30 de junio 19'!CP360</f>
        <v>AGUILAR</v>
      </c>
      <c r="K367" s="3" t="str">
        <f>'[1]30 de junio 19'!CQ360</f>
        <v>PUMARADA</v>
      </c>
      <c r="L367" s="3" t="str">
        <f>'[1]30 de junio 19'!CZ360</f>
        <v>Femenino</v>
      </c>
      <c r="M367" s="5">
        <f>'[1]30 de junio 19'!DA360*2</f>
        <v>5000</v>
      </c>
      <c r="N367" s="3" t="s">
        <v>227</v>
      </c>
      <c r="O367" s="5">
        <f>'[1]30 de junio 19'!DD360</f>
        <v>4701.8999999999996</v>
      </c>
      <c r="P367" s="3" t="s">
        <v>228</v>
      </c>
      <c r="Q367" s="3">
        <v>359</v>
      </c>
      <c r="R367" s="3">
        <v>359</v>
      </c>
      <c r="S367" s="3">
        <v>359</v>
      </c>
      <c r="T367" s="3">
        <v>359</v>
      </c>
      <c r="U367" s="3">
        <v>359</v>
      </c>
      <c r="V367" s="3">
        <v>359</v>
      </c>
      <c r="W367" s="3">
        <v>359</v>
      </c>
      <c r="X367" s="3">
        <v>359</v>
      </c>
      <c r="Y367" s="3">
        <v>359</v>
      </c>
      <c r="Z367" s="3">
        <v>359</v>
      </c>
      <c r="AA367" s="3">
        <v>359</v>
      </c>
      <c r="AB367" s="3">
        <v>359</v>
      </c>
      <c r="AC367" s="3">
        <v>359</v>
      </c>
      <c r="AD367" s="3" t="s">
        <v>229</v>
      </c>
      <c r="AE367" s="4">
        <v>43675</v>
      </c>
      <c r="AF367" s="4">
        <v>43675</v>
      </c>
    </row>
    <row r="368" spans="1:32" x14ac:dyDescent="0.25">
      <c r="A368" s="3">
        <v>2019</v>
      </c>
      <c r="B368" s="4">
        <v>43525</v>
      </c>
      <c r="C368" s="4">
        <v>43646</v>
      </c>
      <c r="D368" s="3"/>
      <c r="E368" s="3">
        <f>'[1]30 de junio 19'!CV361</f>
        <v>19</v>
      </c>
      <c r="F368" s="3" t="str">
        <f>'[1]30 de junio 19'!CW361</f>
        <v>SECRETARIO PARTICULAR</v>
      </c>
      <c r="G368" s="3" t="str">
        <f>'[1]30 de junio 19'!CW361</f>
        <v>SECRETARIO PARTICULAR</v>
      </c>
      <c r="H368" s="3" t="str">
        <f>'[1]30 de junio 19'!CU361</f>
        <v>PERSONAL DIPUTADOS</v>
      </c>
      <c r="I368" s="3" t="str">
        <f>'[1]30 de junio 19'!CR361</f>
        <v>BENJAMIN</v>
      </c>
      <c r="J368" s="3" t="str">
        <f>'[1]30 de junio 19'!CP361</f>
        <v>CORDERO</v>
      </c>
      <c r="K368" s="3" t="str">
        <f>'[1]30 de junio 19'!CQ361</f>
        <v>SANCHEZ</v>
      </c>
      <c r="L368" s="3" t="str">
        <f>'[1]30 de junio 19'!CZ361</f>
        <v>Masculino</v>
      </c>
      <c r="M368" s="5">
        <f>'[1]30 de junio 19'!DA361*2</f>
        <v>5000</v>
      </c>
      <c r="N368" s="3" t="s">
        <v>227</v>
      </c>
      <c r="O368" s="5">
        <f>'[1]30 de junio 19'!DD361</f>
        <v>4701.8999999999996</v>
      </c>
      <c r="P368" s="3" t="s">
        <v>228</v>
      </c>
      <c r="Q368" s="3">
        <v>360</v>
      </c>
      <c r="R368" s="3">
        <v>360</v>
      </c>
      <c r="S368" s="3">
        <v>360</v>
      </c>
      <c r="T368" s="3">
        <v>360</v>
      </c>
      <c r="U368" s="3">
        <v>360</v>
      </c>
      <c r="V368" s="3">
        <v>360</v>
      </c>
      <c r="W368" s="3">
        <v>360</v>
      </c>
      <c r="X368" s="3">
        <v>360</v>
      </c>
      <c r="Y368" s="3">
        <v>360</v>
      </c>
      <c r="Z368" s="3">
        <v>360</v>
      </c>
      <c r="AA368" s="3">
        <v>360</v>
      </c>
      <c r="AB368" s="3">
        <v>360</v>
      </c>
      <c r="AC368" s="3">
        <v>360</v>
      </c>
      <c r="AD368" s="3" t="s">
        <v>229</v>
      </c>
      <c r="AE368" s="4">
        <v>43675</v>
      </c>
      <c r="AF368" s="4">
        <v>43675</v>
      </c>
    </row>
    <row r="369" spans="1:33" x14ac:dyDescent="0.25">
      <c r="A369" s="3">
        <v>2019</v>
      </c>
      <c r="B369" s="4">
        <v>43525</v>
      </c>
      <c r="C369" s="4">
        <v>43646</v>
      </c>
      <c r="D369" s="3"/>
      <c r="E369" s="3">
        <f>'[1]30 de junio 19'!CV362</f>
        <v>19</v>
      </c>
      <c r="F369" s="3" t="str">
        <f>'[1]30 de junio 19'!CW362</f>
        <v>SECRETARIO PARTICULAR</v>
      </c>
      <c r="G369" s="3" t="str">
        <f>'[1]30 de junio 19'!CW362</f>
        <v>SECRETARIO PARTICULAR</v>
      </c>
      <c r="H369" s="3" t="str">
        <f>'[1]30 de junio 19'!CU362</f>
        <v>SECRETRARIA ADMINISTRATIVA</v>
      </c>
      <c r="I369" s="3" t="str">
        <f>'[1]30 de junio 19'!CR362</f>
        <v>MARIA GUADALUPE</v>
      </c>
      <c r="J369" s="3" t="str">
        <f>'[1]30 de junio 19'!CP362</f>
        <v>COCOLETZI</v>
      </c>
      <c r="K369" s="3" t="str">
        <f>'[1]30 de junio 19'!CQ362</f>
        <v>PEREZ</v>
      </c>
      <c r="L369" s="3" t="str">
        <f>'[1]30 de junio 19'!CZ362</f>
        <v>Femenino</v>
      </c>
      <c r="M369" s="5">
        <f>'[1]30 de junio 19'!DA362*2</f>
        <v>5000</v>
      </c>
      <c r="N369" s="3" t="s">
        <v>227</v>
      </c>
      <c r="O369" s="5">
        <f>'[1]30 de junio 19'!DD362</f>
        <v>4701.8999999999996</v>
      </c>
      <c r="P369" s="3" t="s">
        <v>228</v>
      </c>
      <c r="Q369" s="3">
        <v>361</v>
      </c>
      <c r="R369" s="3">
        <v>361</v>
      </c>
      <c r="S369" s="3">
        <v>361</v>
      </c>
      <c r="T369" s="3">
        <v>361</v>
      </c>
      <c r="U369" s="3">
        <v>361</v>
      </c>
      <c r="V369" s="3">
        <v>361</v>
      </c>
      <c r="W369" s="3">
        <v>361</v>
      </c>
      <c r="X369" s="3">
        <v>361</v>
      </c>
      <c r="Y369" s="3">
        <v>361</v>
      </c>
      <c r="Z369" s="3">
        <v>361</v>
      </c>
      <c r="AA369" s="3">
        <v>361</v>
      </c>
      <c r="AB369" s="3">
        <v>361</v>
      </c>
      <c r="AC369" s="3">
        <v>361</v>
      </c>
      <c r="AD369" s="3" t="s">
        <v>229</v>
      </c>
      <c r="AE369" s="4">
        <v>43675</v>
      </c>
      <c r="AF369" s="4">
        <v>43675</v>
      </c>
    </row>
    <row r="370" spans="1:33" x14ac:dyDescent="0.25">
      <c r="A370" s="3">
        <v>2019</v>
      </c>
      <c r="B370" s="4">
        <v>43525</v>
      </c>
      <c r="C370" s="4">
        <v>43646</v>
      </c>
      <c r="D370" s="3"/>
      <c r="E370" s="3">
        <f>'[1]30 de junio 19'!CV363</f>
        <v>19</v>
      </c>
      <c r="F370" s="3" t="str">
        <f>'[1]30 de junio 19'!CW363</f>
        <v>SECRETARIO PARTICULAR</v>
      </c>
      <c r="G370" s="3" t="str">
        <f>'[1]30 de junio 19'!CW363</f>
        <v>SECRETARIO PARTICULAR</v>
      </c>
      <c r="H370" s="3" t="str">
        <f>'[1]30 de junio 19'!CU363</f>
        <v>PERSONAL DIPUTADOS</v>
      </c>
      <c r="I370" s="3" t="str">
        <f>'[1]30 de junio 19'!CR363</f>
        <v>GUADALUPE</v>
      </c>
      <c r="J370" s="3" t="str">
        <f>'[1]30 de junio 19'!CP363</f>
        <v>GRANDE</v>
      </c>
      <c r="K370" s="3" t="str">
        <f>'[1]30 de junio 19'!CQ363</f>
        <v>CORTES</v>
      </c>
      <c r="L370" s="3" t="str">
        <f>'[1]30 de junio 19'!CZ363</f>
        <v>Femenino</v>
      </c>
      <c r="M370" s="5">
        <f>'[1]30 de junio 19'!DA363*2</f>
        <v>0</v>
      </c>
      <c r="N370" s="3" t="s">
        <v>227</v>
      </c>
      <c r="O370" s="5">
        <f>'[1]30 de junio 19'!DD363</f>
        <v>0</v>
      </c>
      <c r="P370" s="3" t="s">
        <v>228</v>
      </c>
      <c r="Q370" s="3">
        <v>362</v>
      </c>
      <c r="R370" s="3">
        <v>362</v>
      </c>
      <c r="S370" s="3">
        <v>362</v>
      </c>
      <c r="T370" s="3">
        <v>362</v>
      </c>
      <c r="U370" s="3">
        <v>362</v>
      </c>
      <c r="V370" s="3">
        <v>362</v>
      </c>
      <c r="W370" s="3">
        <v>362</v>
      </c>
      <c r="X370" s="3">
        <v>362</v>
      </c>
      <c r="Y370" s="3">
        <v>362</v>
      </c>
      <c r="Z370" s="3">
        <v>362</v>
      </c>
      <c r="AA370" s="3">
        <v>362</v>
      </c>
      <c r="AB370" s="3">
        <v>362</v>
      </c>
      <c r="AC370" s="3">
        <v>362</v>
      </c>
      <c r="AD370" s="3" t="s">
        <v>229</v>
      </c>
      <c r="AE370" s="4">
        <v>43675</v>
      </c>
      <c r="AF370" s="4">
        <v>43675</v>
      </c>
      <c r="AG370" t="s">
        <v>248</v>
      </c>
    </row>
    <row r="371" spans="1:33" x14ac:dyDescent="0.25">
      <c r="A371" s="3">
        <v>2019</v>
      </c>
      <c r="B371" s="4">
        <v>43525</v>
      </c>
      <c r="C371" s="4">
        <v>43646</v>
      </c>
      <c r="D371" s="3"/>
      <c r="E371" s="3">
        <f>'[1]30 de junio 19'!CV364</f>
        <v>19</v>
      </c>
      <c r="F371" s="3" t="str">
        <f>'[1]30 de junio 19'!CW364</f>
        <v>SECRETARIO PARTICULAR</v>
      </c>
      <c r="G371" s="3" t="str">
        <f>'[1]30 de junio 19'!CW364</f>
        <v>SECRETARIO PARTICULAR</v>
      </c>
      <c r="H371" s="3" t="str">
        <f>'[1]30 de junio 19'!CU364</f>
        <v>PERSONAL DIPUTADOS</v>
      </c>
      <c r="I371" s="3" t="str">
        <f>'[1]30 de junio 19'!CR364</f>
        <v>MARIELA</v>
      </c>
      <c r="J371" s="3" t="str">
        <f>'[1]30 de junio 19'!CP364</f>
        <v>ZEPEDA</v>
      </c>
      <c r="K371" s="3" t="str">
        <f>'[1]30 de junio 19'!CQ364</f>
        <v>MUÑOZ</v>
      </c>
      <c r="L371" s="3" t="str">
        <f>'[1]30 de junio 19'!CZ364</f>
        <v>Femenino</v>
      </c>
      <c r="M371" s="5">
        <f>'[1]30 de junio 19'!DA364*2</f>
        <v>0</v>
      </c>
      <c r="N371" s="3" t="s">
        <v>227</v>
      </c>
      <c r="O371" s="5">
        <f>'[1]30 de junio 19'!DD364</f>
        <v>0</v>
      </c>
      <c r="P371" s="3" t="s">
        <v>228</v>
      </c>
      <c r="Q371" s="3">
        <v>363</v>
      </c>
      <c r="R371" s="3">
        <v>363</v>
      </c>
      <c r="S371" s="3">
        <v>363</v>
      </c>
      <c r="T371" s="3">
        <v>363</v>
      </c>
      <c r="U371" s="3">
        <v>363</v>
      </c>
      <c r="V371" s="3">
        <v>363</v>
      </c>
      <c r="W371" s="3">
        <v>363</v>
      </c>
      <c r="X371" s="3">
        <v>363</v>
      </c>
      <c r="Y371" s="3">
        <v>363</v>
      </c>
      <c r="Z371" s="3">
        <v>363</v>
      </c>
      <c r="AA371" s="3">
        <v>363</v>
      </c>
      <c r="AB371" s="3">
        <v>363</v>
      </c>
      <c r="AC371" s="3">
        <v>363</v>
      </c>
      <c r="AD371" s="3" t="s">
        <v>229</v>
      </c>
      <c r="AE371" s="4">
        <v>43675</v>
      </c>
      <c r="AF371" s="4">
        <v>43675</v>
      </c>
      <c r="AG371" t="s">
        <v>248</v>
      </c>
    </row>
    <row r="372" spans="1:33" x14ac:dyDescent="0.25">
      <c r="A372" s="3">
        <v>2019</v>
      </c>
      <c r="B372" s="4">
        <v>43525</v>
      </c>
      <c r="C372" s="4">
        <v>43646</v>
      </c>
      <c r="D372" s="3"/>
      <c r="E372" s="3">
        <f>'[1]30 de junio 19'!CV365</f>
        <v>19</v>
      </c>
      <c r="F372" s="3" t="str">
        <f>'[1]30 de junio 19'!CW365</f>
        <v>SECRETARIO PARTICULAR</v>
      </c>
      <c r="G372" s="3" t="str">
        <f>'[1]30 de junio 19'!CW365</f>
        <v>SECRETARIO PARTICULAR</v>
      </c>
      <c r="H372" s="3" t="str">
        <f>'[1]30 de junio 19'!CU365</f>
        <v>JUNTA DE COORDINACION Y CONCERTACION POL</v>
      </c>
      <c r="I372" s="3" t="str">
        <f>'[1]30 de junio 19'!CR365</f>
        <v>JOSE YSAI</v>
      </c>
      <c r="J372" s="3" t="str">
        <f>'[1]30 de junio 19'!CP365</f>
        <v>ZARIÑANA</v>
      </c>
      <c r="K372" s="3" t="str">
        <f>'[1]30 de junio 19'!CQ365</f>
        <v>CUEVAS</v>
      </c>
      <c r="L372" s="3" t="str">
        <f>'[1]30 de junio 19'!CZ365</f>
        <v>Masculino</v>
      </c>
      <c r="M372" s="5">
        <f>'[1]30 de junio 19'!DA365*2</f>
        <v>15000</v>
      </c>
      <c r="N372" s="3" t="s">
        <v>227</v>
      </c>
      <c r="O372" s="5">
        <f>'[1]30 de junio 19'!DD365</f>
        <v>13089.46</v>
      </c>
      <c r="P372" s="3" t="s">
        <v>228</v>
      </c>
      <c r="Q372" s="3">
        <v>364</v>
      </c>
      <c r="R372" s="3">
        <v>364</v>
      </c>
      <c r="S372" s="3">
        <v>364</v>
      </c>
      <c r="T372" s="3">
        <v>364</v>
      </c>
      <c r="U372" s="3">
        <v>364</v>
      </c>
      <c r="V372" s="3">
        <v>364</v>
      </c>
      <c r="W372" s="3">
        <v>364</v>
      </c>
      <c r="X372" s="3">
        <v>364</v>
      </c>
      <c r="Y372" s="3">
        <v>364</v>
      </c>
      <c r="Z372" s="3">
        <v>364</v>
      </c>
      <c r="AA372" s="3">
        <v>364</v>
      </c>
      <c r="AB372" s="3">
        <v>364</v>
      </c>
      <c r="AC372" s="3">
        <v>364</v>
      </c>
      <c r="AD372" s="3" t="s">
        <v>229</v>
      </c>
      <c r="AE372" s="4">
        <v>43675</v>
      </c>
      <c r="AF372" s="4">
        <v>43675</v>
      </c>
    </row>
    <row r="373" spans="1:33" x14ac:dyDescent="0.25">
      <c r="A373" s="3"/>
      <c r="B373" s="4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5"/>
      <c r="N373" s="3"/>
      <c r="O373" s="5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4"/>
      <c r="AF373" s="4"/>
    </row>
    <row r="374" spans="1:33" x14ac:dyDescent="0.25">
      <c r="A374" s="3"/>
      <c r="B374" s="4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5"/>
      <c r="N374" s="3"/>
      <c r="O374" s="5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4"/>
      <c r="AF374" s="4"/>
    </row>
    <row r="375" spans="1:33" x14ac:dyDescent="0.25">
      <c r="A375" s="3"/>
      <c r="B375" s="4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5"/>
      <c r="N375" s="3"/>
      <c r="O375" s="5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4"/>
      <c r="AF375" s="4"/>
    </row>
    <row r="376" spans="1:33" x14ac:dyDescent="0.25">
      <c r="A376" s="3"/>
      <c r="B376" s="4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5"/>
      <c r="N376" s="3"/>
      <c r="O376" s="5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4"/>
      <c r="AF376" s="4"/>
    </row>
    <row r="377" spans="1:33" x14ac:dyDescent="0.25">
      <c r="A377" s="3"/>
      <c r="B377" s="4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5"/>
      <c r="N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4"/>
      <c r="AF377" s="4"/>
    </row>
    <row r="378" spans="1:33" x14ac:dyDescent="0.25">
      <c r="A378" s="3"/>
      <c r="B378" s="4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5"/>
      <c r="N378" s="3"/>
      <c r="O378" s="5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4"/>
      <c r="AF378" s="4"/>
    </row>
    <row r="379" spans="1:33" x14ac:dyDescent="0.25">
      <c r="A379" s="3"/>
      <c r="B379" s="4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5"/>
      <c r="N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4"/>
      <c r="AF379" s="4"/>
    </row>
    <row r="380" spans="1:33" x14ac:dyDescent="0.25">
      <c r="A380" s="3"/>
      <c r="B380" s="4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5"/>
      <c r="N380" s="3"/>
      <c r="O380" s="5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4"/>
      <c r="AF380" s="4"/>
    </row>
    <row r="381" spans="1:33" x14ac:dyDescent="0.25">
      <c r="A381" s="3"/>
      <c r="B381" s="4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5"/>
      <c r="N381" s="3"/>
      <c r="O381" s="5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4"/>
      <c r="AF381" s="4"/>
    </row>
    <row r="382" spans="1:33" x14ac:dyDescent="0.25">
      <c r="A382" s="3"/>
      <c r="B382" s="4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5"/>
      <c r="N382" s="3"/>
      <c r="O382" s="5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4"/>
      <c r="AF382" s="4"/>
    </row>
    <row r="383" spans="1:33" x14ac:dyDescent="0.25">
      <c r="A383" s="3"/>
      <c r="B383" s="4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5"/>
      <c r="N383" s="3"/>
      <c r="O383" s="5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4"/>
      <c r="AF383" s="4"/>
    </row>
    <row r="384" spans="1:33" x14ac:dyDescent="0.25">
      <c r="A384" s="3"/>
      <c r="B384" s="4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5"/>
      <c r="N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4"/>
      <c r="AF384" s="4"/>
    </row>
    <row r="385" spans="1:32" x14ac:dyDescent="0.25">
      <c r="A385" s="3"/>
      <c r="B385" s="4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5"/>
      <c r="N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4"/>
      <c r="AF385" s="4"/>
    </row>
    <row r="386" spans="1:32" x14ac:dyDescent="0.25">
      <c r="A386" s="3"/>
      <c r="B386" s="4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5"/>
      <c r="N386" s="3"/>
      <c r="O386" s="5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4"/>
      <c r="AF386" s="4"/>
    </row>
    <row r="387" spans="1:32" x14ac:dyDescent="0.25">
      <c r="A387" s="3"/>
      <c r="B387" s="4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5"/>
      <c r="N387" s="3"/>
      <c r="O387" s="5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4"/>
      <c r="AF387" s="4"/>
    </row>
    <row r="388" spans="1:32" x14ac:dyDescent="0.25">
      <c r="A388" s="3"/>
      <c r="B388" s="4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5"/>
      <c r="N388" s="3"/>
      <c r="O388" s="5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4"/>
      <c r="AF388" s="4"/>
    </row>
    <row r="389" spans="1:32" x14ac:dyDescent="0.25">
      <c r="A389" s="3"/>
      <c r="B389" s="4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5"/>
      <c r="N389" s="3"/>
      <c r="O389" s="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4"/>
      <c r="AF389" s="4"/>
    </row>
    <row r="390" spans="1:32" x14ac:dyDescent="0.25">
      <c r="A390" s="3"/>
      <c r="B390" s="4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5"/>
      <c r="N390" s="3"/>
      <c r="O390" s="5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4"/>
      <c r="AF390" s="4"/>
    </row>
    <row r="391" spans="1:32" x14ac:dyDescent="0.25">
      <c r="A391" s="3"/>
      <c r="B391" s="4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5"/>
      <c r="N391" s="3"/>
      <c r="O391" s="5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4"/>
      <c r="AF391" s="4"/>
    </row>
    <row r="392" spans="1:32" x14ac:dyDescent="0.25">
      <c r="A392" s="3"/>
      <c r="B392" s="4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5"/>
      <c r="N392" s="3"/>
      <c r="O392" s="5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4"/>
      <c r="AF392" s="4"/>
    </row>
    <row r="393" spans="1:32" x14ac:dyDescent="0.25">
      <c r="A393" s="3"/>
      <c r="B393" s="4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5"/>
      <c r="N393" s="3"/>
      <c r="O393" s="5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4"/>
      <c r="AF393" s="4"/>
    </row>
    <row r="394" spans="1:32" x14ac:dyDescent="0.25">
      <c r="A394" s="3"/>
      <c r="B394" s="4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5"/>
      <c r="N394" s="3"/>
      <c r="O394" s="5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4"/>
      <c r="AF394" s="4"/>
    </row>
    <row r="395" spans="1:32" x14ac:dyDescent="0.25">
      <c r="A395" s="3"/>
      <c r="B395" s="4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5"/>
      <c r="N395" s="3"/>
      <c r="O395" s="5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4"/>
      <c r="AF395" s="4"/>
    </row>
    <row r="396" spans="1:32" x14ac:dyDescent="0.25">
      <c r="A396" s="3"/>
      <c r="B396" s="4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5"/>
      <c r="N396" s="3"/>
      <c r="O396" s="5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4"/>
      <c r="AF396" s="4"/>
    </row>
    <row r="397" spans="1:32" x14ac:dyDescent="0.25">
      <c r="A397" s="3"/>
      <c r="B397" s="4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5"/>
      <c r="N397" s="3"/>
      <c r="O397" s="5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4"/>
      <c r="AF397" s="4"/>
    </row>
    <row r="398" spans="1:32" x14ac:dyDescent="0.25">
      <c r="A398" s="3"/>
      <c r="B398" s="4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5"/>
      <c r="N398" s="3"/>
      <c r="O398" s="5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4"/>
      <c r="AF398" s="4"/>
    </row>
    <row r="399" spans="1:32" x14ac:dyDescent="0.25">
      <c r="A399" s="3"/>
      <c r="B399" s="4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5"/>
      <c r="N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4"/>
      <c r="AF399" s="4"/>
    </row>
    <row r="400" spans="1:32" x14ac:dyDescent="0.25">
      <c r="A400" s="3"/>
      <c r="B400" s="4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5"/>
      <c r="N400" s="3"/>
      <c r="O400" s="5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4"/>
      <c r="AF400" s="4"/>
    </row>
    <row r="401" spans="1:32" x14ac:dyDescent="0.25">
      <c r="A401" s="3"/>
      <c r="B401" s="4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5"/>
      <c r="N401" s="3"/>
      <c r="O401" s="5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4"/>
      <c r="AF401" s="4"/>
    </row>
    <row r="402" spans="1:32" x14ac:dyDescent="0.25">
      <c r="A402" s="3"/>
      <c r="B402" s="4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5"/>
      <c r="N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4"/>
      <c r="AF402" s="4"/>
    </row>
    <row r="403" spans="1:32" x14ac:dyDescent="0.25">
      <c r="A403" s="3"/>
      <c r="B403" s="4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5"/>
      <c r="N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4"/>
      <c r="AF403" s="4"/>
    </row>
    <row r="404" spans="1:32" x14ac:dyDescent="0.25">
      <c r="A404" s="3"/>
      <c r="B404" s="4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5"/>
      <c r="N404" s="3"/>
      <c r="O404" s="5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4"/>
      <c r="AF404" s="4"/>
    </row>
    <row r="405" spans="1:32" x14ac:dyDescent="0.25">
      <c r="A405" s="3"/>
      <c r="B405" s="4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5"/>
      <c r="N405" s="3"/>
      <c r="O405" s="5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4"/>
      <c r="AF405" s="4"/>
    </row>
    <row r="406" spans="1:32" x14ac:dyDescent="0.25">
      <c r="A406" s="3"/>
      <c r="B406" s="4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5"/>
      <c r="N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4"/>
      <c r="AF406" s="4"/>
    </row>
    <row r="407" spans="1:32" x14ac:dyDescent="0.25">
      <c r="A407" s="3"/>
      <c r="B407" s="4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5"/>
      <c r="N407" s="3"/>
      <c r="O407" s="5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4"/>
      <c r="AF407" s="4"/>
    </row>
    <row r="408" spans="1:32" x14ac:dyDescent="0.25">
      <c r="A408" s="3"/>
      <c r="B408" s="4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5"/>
      <c r="N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4"/>
      <c r="AF408" s="4"/>
    </row>
    <row r="409" spans="1:32" x14ac:dyDescent="0.25">
      <c r="A409" s="3"/>
      <c r="B409" s="4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5"/>
      <c r="N409" s="3"/>
      <c r="O409" s="5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4"/>
      <c r="AF409" s="4"/>
    </row>
    <row r="410" spans="1:32" x14ac:dyDescent="0.25">
      <c r="A410" s="3"/>
      <c r="B410" s="4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5"/>
      <c r="N410" s="3"/>
      <c r="O410" s="5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4"/>
      <c r="AF410" s="4"/>
    </row>
    <row r="411" spans="1:32" x14ac:dyDescent="0.25">
      <c r="A411" s="3"/>
      <c r="B411" s="4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5"/>
      <c r="N411" s="3"/>
      <c r="O411" s="5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4"/>
      <c r="AF411" s="4"/>
    </row>
    <row r="412" spans="1:32" x14ac:dyDescent="0.25">
      <c r="A412" s="3"/>
      <c r="B412" s="4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5"/>
      <c r="N412" s="3"/>
      <c r="O412" s="5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4"/>
      <c r="AF412" s="4"/>
    </row>
    <row r="413" spans="1:32" x14ac:dyDescent="0.25">
      <c r="A413" s="3"/>
      <c r="B413" s="4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5"/>
      <c r="N413" s="3"/>
      <c r="O413" s="5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4"/>
      <c r="AF413" s="4"/>
    </row>
    <row r="414" spans="1:32" x14ac:dyDescent="0.25">
      <c r="A414" s="3"/>
      <c r="B414" s="4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5"/>
      <c r="N414" s="3"/>
      <c r="O414" s="5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4"/>
      <c r="AF414" s="4"/>
    </row>
    <row r="415" spans="1:32" x14ac:dyDescent="0.25">
      <c r="A415" s="3"/>
      <c r="B415" s="4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5"/>
      <c r="N415" s="3"/>
      <c r="O415" s="5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4"/>
      <c r="AF415" s="4"/>
    </row>
    <row r="416" spans="1:32" x14ac:dyDescent="0.25">
      <c r="A416" s="3"/>
      <c r="B416" s="4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5"/>
      <c r="N416" s="3"/>
      <c r="O416" s="5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4"/>
      <c r="AF416" s="4"/>
    </row>
    <row r="417" spans="1:32" x14ac:dyDescent="0.25">
      <c r="A417" s="3"/>
      <c r="B417" s="4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5"/>
      <c r="N417" s="3"/>
      <c r="O417" s="5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4"/>
      <c r="AF417" s="4"/>
    </row>
    <row r="418" spans="1:32" x14ac:dyDescent="0.25">
      <c r="A418" s="3"/>
      <c r="B418" s="4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5"/>
      <c r="N418" s="3"/>
      <c r="O418" s="5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4"/>
      <c r="AF418" s="4"/>
    </row>
    <row r="419" spans="1:32" x14ac:dyDescent="0.25">
      <c r="A419" s="3"/>
      <c r="B419" s="4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5"/>
      <c r="N419" s="3"/>
      <c r="O419" s="5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4"/>
      <c r="AF419" s="4"/>
    </row>
    <row r="420" spans="1:32" x14ac:dyDescent="0.25">
      <c r="A420" s="3"/>
      <c r="B420" s="4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5"/>
      <c r="N420" s="3"/>
      <c r="O420" s="5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4"/>
      <c r="AF420" s="4"/>
    </row>
    <row r="421" spans="1:32" x14ac:dyDescent="0.25">
      <c r="A421" s="3"/>
      <c r="B421" s="4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5"/>
      <c r="N421" s="3"/>
      <c r="O421" s="5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4"/>
      <c r="AF421" s="4"/>
    </row>
    <row r="422" spans="1:32" x14ac:dyDescent="0.25">
      <c r="A422" s="3"/>
      <c r="B422" s="4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5"/>
      <c r="N422" s="3"/>
      <c r="O422" s="5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4"/>
      <c r="AF422" s="4"/>
    </row>
    <row r="423" spans="1:32" x14ac:dyDescent="0.25">
      <c r="A423" s="3"/>
      <c r="B423" s="4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5"/>
      <c r="N423" s="3"/>
      <c r="O423" s="5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4"/>
      <c r="AF423" s="4"/>
    </row>
    <row r="424" spans="1:32" x14ac:dyDescent="0.25">
      <c r="A424" s="3"/>
      <c r="B424" s="4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5"/>
      <c r="N424" s="3"/>
      <c r="O424" s="5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4"/>
      <c r="AF424" s="4"/>
    </row>
    <row r="425" spans="1:32" x14ac:dyDescent="0.25">
      <c r="A425" s="3"/>
      <c r="B425" s="4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5"/>
      <c r="N425" s="3"/>
      <c r="O425" s="5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4"/>
      <c r="AF425" s="4"/>
    </row>
    <row r="426" spans="1:32" x14ac:dyDescent="0.25">
      <c r="A426" s="3"/>
      <c r="B426" s="4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5"/>
      <c r="N426" s="3"/>
      <c r="O426" s="5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4"/>
      <c r="AF426" s="4"/>
    </row>
    <row r="427" spans="1:32" x14ac:dyDescent="0.25">
      <c r="A427" s="3"/>
      <c r="B427" s="4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5"/>
      <c r="N427" s="3"/>
      <c r="O427" s="5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4"/>
      <c r="AF427" s="4"/>
    </row>
    <row r="428" spans="1:32" x14ac:dyDescent="0.25">
      <c r="A428" s="3"/>
      <c r="B428" s="4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5"/>
      <c r="N428" s="3"/>
      <c r="O428" s="5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4"/>
      <c r="AF428" s="4"/>
    </row>
    <row r="429" spans="1:32" x14ac:dyDescent="0.25">
      <c r="A429" s="3"/>
      <c r="B429" s="4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5"/>
      <c r="N429" s="3"/>
      <c r="O429" s="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4"/>
      <c r="AF429" s="4"/>
    </row>
    <row r="430" spans="1:32" x14ac:dyDescent="0.25">
      <c r="A430" s="3"/>
      <c r="B430" s="4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5"/>
      <c r="N430" s="3"/>
      <c r="O430" s="5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4"/>
      <c r="AF430" s="4"/>
    </row>
    <row r="431" spans="1:32" x14ac:dyDescent="0.25">
      <c r="A431" s="3"/>
      <c r="B431" s="4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5"/>
      <c r="N431" s="3"/>
      <c r="O431" s="5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4"/>
      <c r="AF431" s="4"/>
    </row>
    <row r="432" spans="1:32" x14ac:dyDescent="0.25">
      <c r="A432" s="3"/>
      <c r="B432" s="4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5"/>
      <c r="N432" s="3"/>
      <c r="O432" s="5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4"/>
      <c r="AF432" s="4"/>
    </row>
    <row r="433" spans="1:32" x14ac:dyDescent="0.25">
      <c r="A433" s="3"/>
      <c r="B433" s="4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5"/>
      <c r="N433" s="3"/>
      <c r="O433" s="5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4"/>
      <c r="AF433" s="4"/>
    </row>
    <row r="434" spans="1:32" x14ac:dyDescent="0.25">
      <c r="A434" s="3"/>
      <c r="B434" s="4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5"/>
      <c r="N434" s="3"/>
      <c r="O434" s="5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4"/>
      <c r="AF434" s="4"/>
    </row>
    <row r="435" spans="1:32" x14ac:dyDescent="0.25">
      <c r="A435" s="3"/>
      <c r="B435" s="4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5"/>
      <c r="N435" s="3"/>
      <c r="O435" s="5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4"/>
      <c r="AF435" s="4"/>
    </row>
    <row r="436" spans="1:32" x14ac:dyDescent="0.25">
      <c r="A436" s="3"/>
      <c r="B436" s="4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5"/>
      <c r="N436" s="3"/>
      <c r="O436" s="5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4"/>
      <c r="AF436" s="4"/>
    </row>
    <row r="437" spans="1:32" x14ac:dyDescent="0.25">
      <c r="A437" s="3"/>
      <c r="B437" s="4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5"/>
      <c r="N437" s="3"/>
      <c r="O437" s="5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4"/>
      <c r="AF437" s="4"/>
    </row>
    <row r="438" spans="1:32" x14ac:dyDescent="0.25">
      <c r="A438" s="3"/>
      <c r="B438" s="4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5"/>
      <c r="N438" s="3"/>
      <c r="O438" s="5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4"/>
      <c r="AF438" s="4"/>
    </row>
    <row r="439" spans="1:32" x14ac:dyDescent="0.25">
      <c r="A439" s="3"/>
      <c r="B439" s="4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5"/>
      <c r="N439" s="3"/>
      <c r="O439" s="5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4"/>
      <c r="AF439" s="4"/>
    </row>
    <row r="440" spans="1:32" x14ac:dyDescent="0.25">
      <c r="A440" s="3"/>
      <c r="B440" s="4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5"/>
      <c r="N440" s="3"/>
      <c r="O440" s="5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4"/>
      <c r="AF440" s="4"/>
    </row>
    <row r="441" spans="1:32" x14ac:dyDescent="0.25">
      <c r="A441" s="3"/>
      <c r="B441" s="4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5"/>
      <c r="N441" s="3"/>
      <c r="O441" s="5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4"/>
      <c r="AF441" s="4"/>
    </row>
    <row r="442" spans="1:32" x14ac:dyDescent="0.25">
      <c r="A442" s="3"/>
      <c r="B442" s="4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5"/>
      <c r="N442" s="3"/>
      <c r="O442" s="5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4"/>
      <c r="AF442" s="4"/>
    </row>
    <row r="443" spans="1:32" x14ac:dyDescent="0.25">
      <c r="A443" s="3"/>
      <c r="B443" s="4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5"/>
      <c r="N443" s="3"/>
      <c r="O443" s="5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4"/>
      <c r="AF443" s="4"/>
    </row>
    <row r="444" spans="1:32" x14ac:dyDescent="0.25">
      <c r="A444" s="3"/>
      <c r="B444" s="4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5"/>
      <c r="N444" s="3"/>
      <c r="O444" s="5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4"/>
      <c r="AF444" s="4"/>
    </row>
    <row r="445" spans="1:32" x14ac:dyDescent="0.25">
      <c r="A445" s="3"/>
      <c r="B445" s="4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5"/>
      <c r="N445" s="3"/>
      <c r="O445" s="5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4"/>
      <c r="AF445" s="4"/>
    </row>
    <row r="446" spans="1:32" x14ac:dyDescent="0.25">
      <c r="A446" s="3"/>
      <c r="B446" s="4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5"/>
      <c r="N446" s="3"/>
      <c r="O446" s="5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4"/>
      <c r="AF446" s="4"/>
    </row>
    <row r="447" spans="1:32" x14ac:dyDescent="0.25">
      <c r="A447" s="3"/>
      <c r="B447" s="4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5"/>
      <c r="N447" s="3"/>
      <c r="O447" s="5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4"/>
      <c r="AF447" s="4"/>
    </row>
    <row r="448" spans="1:32" x14ac:dyDescent="0.25">
      <c r="A448" s="3"/>
      <c r="B448" s="4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5"/>
      <c r="N448" s="3"/>
      <c r="O448" s="5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4"/>
      <c r="AF448" s="4"/>
    </row>
    <row r="449" spans="1:32" x14ac:dyDescent="0.25">
      <c r="A449" s="3"/>
      <c r="B449" s="4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5"/>
      <c r="N449" s="3"/>
      <c r="O449" s="5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4"/>
      <c r="AF449" s="4"/>
    </row>
    <row r="450" spans="1:32" x14ac:dyDescent="0.25">
      <c r="A450" s="3"/>
      <c r="B450" s="4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5"/>
      <c r="N450" s="3"/>
      <c r="O450" s="5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4"/>
      <c r="AF450" s="4"/>
    </row>
    <row r="451" spans="1:32" x14ac:dyDescent="0.25">
      <c r="A451" s="3"/>
      <c r="B451" s="4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5"/>
      <c r="N451" s="3"/>
      <c r="O451" s="5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4"/>
      <c r="AF451" s="4"/>
    </row>
    <row r="452" spans="1:32" x14ac:dyDescent="0.25">
      <c r="A452" s="3"/>
      <c r="B452" s="4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5"/>
      <c r="N452" s="3"/>
      <c r="O452" s="5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4"/>
      <c r="AF452" s="4"/>
    </row>
    <row r="453" spans="1:32" x14ac:dyDescent="0.25">
      <c r="A453" s="3"/>
      <c r="B453" s="4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5"/>
      <c r="N453" s="3"/>
      <c r="O453" s="5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4"/>
      <c r="AF453" s="4"/>
    </row>
    <row r="454" spans="1:32" x14ac:dyDescent="0.25">
      <c r="A454" s="3"/>
      <c r="B454" s="4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5"/>
      <c r="N454" s="3"/>
      <c r="O454" s="5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4"/>
      <c r="AF454" s="4"/>
    </row>
    <row r="455" spans="1:32" x14ac:dyDescent="0.25">
      <c r="A455" s="3"/>
      <c r="B455" s="4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5"/>
      <c r="N455" s="3"/>
      <c r="O455" s="5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4"/>
      <c r="AF455" s="4"/>
    </row>
    <row r="456" spans="1:32" x14ac:dyDescent="0.25">
      <c r="A456" s="3"/>
      <c r="B456" s="4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5"/>
      <c r="N456" s="3"/>
      <c r="O456" s="5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4"/>
      <c r="AF456" s="4"/>
    </row>
    <row r="457" spans="1:32" x14ac:dyDescent="0.25">
      <c r="A457" s="3"/>
      <c r="B457" s="4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5"/>
      <c r="N457" s="3"/>
      <c r="O457" s="5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4"/>
      <c r="AF457" s="4"/>
    </row>
    <row r="458" spans="1:32" x14ac:dyDescent="0.25">
      <c r="A458" s="3"/>
      <c r="B458" s="4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5"/>
      <c r="N458" s="3"/>
      <c r="O458" s="5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4"/>
      <c r="AF458" s="4"/>
    </row>
    <row r="459" spans="1:32" x14ac:dyDescent="0.25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5"/>
      <c r="N459" s="3"/>
      <c r="O459" s="5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4"/>
      <c r="AF459" s="4"/>
    </row>
    <row r="460" spans="1:32" x14ac:dyDescent="0.25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5"/>
      <c r="N460" s="3"/>
      <c r="O460" s="5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4"/>
      <c r="AF460" s="4"/>
    </row>
    <row r="461" spans="1:32" x14ac:dyDescent="0.25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5"/>
      <c r="N461" s="3"/>
      <c r="O461" s="5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4"/>
      <c r="AF461" s="4"/>
    </row>
    <row r="462" spans="1:32" x14ac:dyDescent="0.25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5"/>
      <c r="N462" s="3"/>
      <c r="O462" s="5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4"/>
      <c r="AF462" s="4"/>
    </row>
    <row r="463" spans="1:32" x14ac:dyDescent="0.25">
      <c r="A463" s="3"/>
      <c r="B463" s="4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5"/>
      <c r="N463" s="3"/>
      <c r="O463" s="5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4"/>
      <c r="AF463" s="4"/>
    </row>
    <row r="464" spans="1:32" x14ac:dyDescent="0.25">
      <c r="A464" s="3"/>
      <c r="B464" s="4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5"/>
      <c r="N464" s="3"/>
      <c r="O464" s="5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4"/>
      <c r="AF464" s="4"/>
    </row>
    <row r="465" spans="1:32" x14ac:dyDescent="0.25">
      <c r="A465" s="3"/>
      <c r="B465" s="4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5"/>
      <c r="N465" s="3"/>
      <c r="O465" s="5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4"/>
      <c r="AF465" s="4"/>
    </row>
    <row r="466" spans="1:32" x14ac:dyDescent="0.25">
      <c r="A466" s="3"/>
      <c r="B466" s="4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5"/>
      <c r="N466" s="3"/>
      <c r="O466" s="5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4"/>
      <c r="AF466" s="4"/>
    </row>
    <row r="467" spans="1:32" x14ac:dyDescent="0.25">
      <c r="A467" s="3"/>
      <c r="B467" s="4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5"/>
      <c r="N467" s="3"/>
      <c r="O467" s="5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4"/>
      <c r="AF467" s="4"/>
    </row>
    <row r="468" spans="1:32" x14ac:dyDescent="0.25">
      <c r="A468" s="3"/>
      <c r="B468" s="4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5"/>
      <c r="N468" s="3"/>
      <c r="O468" s="5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4"/>
      <c r="AF468" s="4"/>
    </row>
    <row r="469" spans="1:32" x14ac:dyDescent="0.25">
      <c r="A469" s="3"/>
      <c r="B469" s="4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5"/>
      <c r="N469" s="3"/>
      <c r="O469" s="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4"/>
      <c r="AF469" s="4"/>
    </row>
    <row r="470" spans="1:32" x14ac:dyDescent="0.25">
      <c r="A470" s="3"/>
      <c r="B470" s="4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5"/>
      <c r="N470" s="3"/>
      <c r="O470" s="5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4"/>
      <c r="AF470" s="4"/>
    </row>
    <row r="471" spans="1:32" x14ac:dyDescent="0.25">
      <c r="A471" s="3"/>
      <c r="B471" s="4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5"/>
      <c r="N471" s="3"/>
      <c r="O471" s="5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4"/>
      <c r="AF471" s="4"/>
    </row>
    <row r="472" spans="1:32" x14ac:dyDescent="0.25">
      <c r="A472" s="3"/>
      <c r="B472" s="4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5"/>
      <c r="N472" s="3"/>
      <c r="O472" s="5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4"/>
      <c r="AF472" s="4"/>
    </row>
    <row r="473" spans="1:32" x14ac:dyDescent="0.25">
      <c r="A473" s="3"/>
      <c r="B473" s="4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5"/>
      <c r="N473" s="3"/>
      <c r="O473" s="5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4"/>
      <c r="AF473" s="4"/>
    </row>
    <row r="474" spans="1:32" x14ac:dyDescent="0.25">
      <c r="A474" s="3"/>
      <c r="B474" s="4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5"/>
      <c r="N474" s="3"/>
      <c r="O474" s="5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4"/>
      <c r="AF474" s="4"/>
    </row>
    <row r="475" spans="1:32" x14ac:dyDescent="0.25">
      <c r="A475" s="3"/>
      <c r="B475" s="4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5"/>
      <c r="N475" s="3"/>
      <c r="O475" s="5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4"/>
      <c r="AF475" s="4"/>
    </row>
    <row r="476" spans="1:32" x14ac:dyDescent="0.25">
      <c r="A476" s="3"/>
      <c r="B476" s="4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5"/>
      <c r="N476" s="3"/>
      <c r="O476" s="5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4"/>
      <c r="AF476" s="4"/>
    </row>
    <row r="477" spans="1:32" x14ac:dyDescent="0.25">
      <c r="A477" s="3"/>
      <c r="B477" s="4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5"/>
      <c r="N477" s="3"/>
      <c r="O477" s="5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4"/>
      <c r="AF477" s="4"/>
    </row>
    <row r="478" spans="1:32" x14ac:dyDescent="0.25">
      <c r="A478" s="3"/>
      <c r="B478" s="4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5"/>
      <c r="N478" s="3"/>
      <c r="O478" s="5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4"/>
      <c r="AF478" s="4"/>
    </row>
    <row r="479" spans="1:32" x14ac:dyDescent="0.25">
      <c r="A479" s="3"/>
      <c r="B479" s="4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5"/>
      <c r="N479" s="3"/>
      <c r="O479" s="5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4"/>
      <c r="AF479" s="4"/>
    </row>
    <row r="480" spans="1:32" x14ac:dyDescent="0.25">
      <c r="A480" s="3"/>
      <c r="B480" s="4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5"/>
      <c r="N480" s="3"/>
      <c r="O480" s="5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4"/>
      <c r="AF480" s="4"/>
    </row>
    <row r="481" spans="1:32" x14ac:dyDescent="0.25">
      <c r="A481" s="3"/>
      <c r="B481" s="4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5"/>
      <c r="N481" s="3"/>
      <c r="O481" s="5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4"/>
      <c r="AF481" s="4"/>
    </row>
    <row r="482" spans="1:32" x14ac:dyDescent="0.25">
      <c r="A482" s="3"/>
      <c r="B482" s="4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5"/>
      <c r="N482" s="3"/>
      <c r="O482" s="5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4"/>
      <c r="AF482" s="4"/>
    </row>
    <row r="483" spans="1:32" x14ac:dyDescent="0.25">
      <c r="A483" s="3"/>
      <c r="B483" s="4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5"/>
      <c r="N483" s="3"/>
      <c r="O483" s="5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4"/>
      <c r="AF483" s="4"/>
    </row>
    <row r="484" spans="1:32" x14ac:dyDescent="0.25">
      <c r="A484" s="3"/>
      <c r="B484" s="4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5"/>
      <c r="N484" s="3"/>
      <c r="O484" s="5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4"/>
      <c r="AF484" s="4"/>
    </row>
    <row r="485" spans="1:32" x14ac:dyDescent="0.25">
      <c r="A485" s="3"/>
      <c r="B485" s="4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5"/>
      <c r="N485" s="3"/>
      <c r="O485" s="5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4"/>
      <c r="AF485" s="4"/>
    </row>
    <row r="486" spans="1:32" x14ac:dyDescent="0.25">
      <c r="A486" s="3"/>
      <c r="B486" s="4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5"/>
      <c r="N486" s="3"/>
      <c r="O486" s="5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4"/>
      <c r="AF486" s="4"/>
    </row>
    <row r="487" spans="1:32" x14ac:dyDescent="0.25">
      <c r="A487" s="3"/>
      <c r="B487" s="4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5"/>
      <c r="N487" s="3"/>
      <c r="O487" s="5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4"/>
      <c r="AF487" s="4"/>
    </row>
    <row r="488" spans="1:32" x14ac:dyDescent="0.25">
      <c r="A488" s="3"/>
      <c r="B488" s="4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5"/>
      <c r="N488" s="3"/>
      <c r="O488" s="5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4"/>
      <c r="AF488" s="4"/>
    </row>
    <row r="489" spans="1:32" x14ac:dyDescent="0.25">
      <c r="A489" s="3"/>
      <c r="B489" s="4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5"/>
      <c r="N489" s="3"/>
      <c r="O489" s="5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4"/>
      <c r="AF489" s="4"/>
    </row>
    <row r="490" spans="1:32" x14ac:dyDescent="0.25">
      <c r="A490" s="3"/>
      <c r="B490" s="4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5"/>
      <c r="N490" s="3"/>
      <c r="O490" s="5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4"/>
      <c r="AF490" s="4"/>
    </row>
    <row r="491" spans="1:32" x14ac:dyDescent="0.25">
      <c r="A491" s="3"/>
      <c r="B491" s="4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5"/>
      <c r="N491" s="3"/>
      <c r="O491" s="5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4"/>
      <c r="AF491" s="4"/>
    </row>
    <row r="492" spans="1:32" x14ac:dyDescent="0.25">
      <c r="A492" s="3"/>
      <c r="B492" s="4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5"/>
      <c r="N492" s="3"/>
      <c r="O492" s="5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4"/>
      <c r="AF492" s="4"/>
    </row>
    <row r="493" spans="1:32" x14ac:dyDescent="0.25">
      <c r="A493" s="3"/>
      <c r="B493" s="4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5"/>
      <c r="N493" s="3"/>
      <c r="O493" s="5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4"/>
      <c r="AF493" s="4"/>
    </row>
    <row r="494" spans="1:32" x14ac:dyDescent="0.25">
      <c r="A494" s="3"/>
      <c r="B494" s="4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5"/>
      <c r="N494" s="3"/>
      <c r="O494" s="5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4"/>
      <c r="AF494" s="4"/>
    </row>
    <row r="495" spans="1:32" x14ac:dyDescent="0.25">
      <c r="A495" s="3"/>
      <c r="B495" s="4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5"/>
      <c r="N495" s="3"/>
      <c r="O495" s="5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4"/>
      <c r="AF495" s="4"/>
    </row>
    <row r="496" spans="1:32" x14ac:dyDescent="0.25">
      <c r="A496" s="3"/>
      <c r="B496" s="4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5"/>
      <c r="N496" s="3"/>
      <c r="O496" s="5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4"/>
      <c r="AF496" s="4"/>
    </row>
    <row r="497" spans="1:32" x14ac:dyDescent="0.25">
      <c r="A497" s="3"/>
      <c r="B497" s="4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5"/>
      <c r="N497" s="3"/>
      <c r="O497" s="5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4"/>
      <c r="AF497" s="4"/>
    </row>
    <row r="498" spans="1:32" x14ac:dyDescent="0.25">
      <c r="A498" s="3"/>
      <c r="B498" s="4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5"/>
      <c r="N498" s="3"/>
      <c r="O498" s="5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4"/>
      <c r="AF498" s="4"/>
    </row>
    <row r="499" spans="1:32" x14ac:dyDescent="0.25">
      <c r="A499" s="3"/>
      <c r="B499" s="4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5"/>
      <c r="N499" s="3"/>
      <c r="O499" s="5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4"/>
      <c r="AF499" s="4"/>
    </row>
    <row r="500" spans="1:32" x14ac:dyDescent="0.25">
      <c r="A500" s="3"/>
      <c r="B500" s="4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5"/>
      <c r="N500" s="3"/>
      <c r="O500" s="5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4"/>
      <c r="AF500" s="4"/>
    </row>
    <row r="501" spans="1:32" x14ac:dyDescent="0.25">
      <c r="A501" s="3"/>
      <c r="B501" s="4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5"/>
      <c r="N501" s="3"/>
      <c r="O501" s="5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4"/>
      <c r="AF501" s="4"/>
    </row>
    <row r="502" spans="1:32" x14ac:dyDescent="0.25">
      <c r="A502" s="3"/>
      <c r="B502" s="4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5"/>
      <c r="N502" s="3"/>
      <c r="O502" s="5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4"/>
      <c r="AF502" s="4"/>
    </row>
    <row r="503" spans="1:32" x14ac:dyDescent="0.25">
      <c r="A503" s="3"/>
      <c r="B503" s="4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5"/>
      <c r="N503" s="3"/>
      <c r="O503" s="5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4"/>
      <c r="AF503" s="4"/>
    </row>
    <row r="504" spans="1:32" x14ac:dyDescent="0.25">
      <c r="A504" s="3"/>
      <c r="B504" s="4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5"/>
      <c r="N504" s="3"/>
      <c r="O504" s="5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4"/>
      <c r="AF504" s="4"/>
    </row>
    <row r="505" spans="1:32" x14ac:dyDescent="0.25">
      <c r="A505" s="3"/>
      <c r="B505" s="4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5"/>
      <c r="N505" s="3"/>
      <c r="O505" s="5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4"/>
      <c r="AF505" s="4"/>
    </row>
    <row r="506" spans="1:32" x14ac:dyDescent="0.25">
      <c r="A506" s="3"/>
      <c r="B506" s="4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5"/>
      <c r="N506" s="3"/>
      <c r="O506" s="5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4"/>
      <c r="AF506" s="4"/>
    </row>
    <row r="507" spans="1:32" x14ac:dyDescent="0.25">
      <c r="A507" s="3"/>
      <c r="B507" s="4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5"/>
      <c r="N507" s="3"/>
      <c r="O507" s="5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4"/>
      <c r="AF507" s="4"/>
    </row>
    <row r="508" spans="1:32" x14ac:dyDescent="0.25">
      <c r="A508" s="3"/>
      <c r="B508" s="4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5"/>
      <c r="N508" s="3"/>
      <c r="O508" s="5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4"/>
      <c r="AF508" s="4"/>
    </row>
    <row r="509" spans="1:32" x14ac:dyDescent="0.25">
      <c r="A509" s="3"/>
      <c r="B509" s="4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5"/>
      <c r="N509" s="3"/>
      <c r="O509" s="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4"/>
      <c r="AF509" s="4"/>
    </row>
    <row r="510" spans="1:32" x14ac:dyDescent="0.25">
      <c r="A510" s="3"/>
      <c r="B510" s="4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5"/>
      <c r="N510" s="3"/>
      <c r="O510" s="5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4"/>
      <c r="AF510" s="4"/>
    </row>
    <row r="511" spans="1:32" x14ac:dyDescent="0.25">
      <c r="A511" s="3"/>
      <c r="B511" s="4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5"/>
      <c r="N511" s="3"/>
      <c r="O511" s="5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4"/>
      <c r="AF511" s="4"/>
    </row>
    <row r="512" spans="1:32" x14ac:dyDescent="0.25">
      <c r="A512" s="3"/>
      <c r="B512" s="4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5"/>
      <c r="N512" s="3"/>
      <c r="O512" s="5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4"/>
      <c r="AF512" s="4"/>
    </row>
    <row r="513" spans="1:32" x14ac:dyDescent="0.25">
      <c r="A513" s="3"/>
      <c r="B513" s="4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5"/>
      <c r="N513" s="3"/>
      <c r="O513" s="5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4"/>
      <c r="AF513" s="4"/>
    </row>
    <row r="514" spans="1:32" x14ac:dyDescent="0.25">
      <c r="A514" s="3"/>
      <c r="B514" s="4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5"/>
      <c r="N514" s="3"/>
      <c r="O514" s="5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4"/>
      <c r="AF514" s="4"/>
    </row>
    <row r="515" spans="1:32" x14ac:dyDescent="0.25">
      <c r="A515" s="3"/>
      <c r="B515" s="4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5"/>
      <c r="N515" s="3"/>
      <c r="O515" s="5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4"/>
      <c r="AF515" s="4"/>
    </row>
    <row r="516" spans="1:32" x14ac:dyDescent="0.25">
      <c r="A516" s="3"/>
      <c r="B516" s="4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5"/>
      <c r="N516" s="3"/>
      <c r="O516" s="5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4"/>
      <c r="AF516" s="4"/>
    </row>
    <row r="517" spans="1:32" x14ac:dyDescent="0.25">
      <c r="A517" s="3"/>
      <c r="B517" s="4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5"/>
      <c r="N517" s="3"/>
      <c r="O517" s="5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4"/>
      <c r="AF517" s="4"/>
    </row>
    <row r="518" spans="1:32" x14ac:dyDescent="0.25">
      <c r="A518" s="3"/>
      <c r="B518" s="4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5"/>
      <c r="N518" s="3"/>
      <c r="O518" s="5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4"/>
      <c r="AF518" s="4"/>
    </row>
    <row r="519" spans="1:32" x14ac:dyDescent="0.25">
      <c r="A519" s="3"/>
      <c r="B519" s="4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5"/>
      <c r="N519" s="3"/>
      <c r="O519" s="5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4"/>
      <c r="AF519" s="4"/>
    </row>
    <row r="520" spans="1:32" x14ac:dyDescent="0.25">
      <c r="A520" s="3"/>
      <c r="B520" s="4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5"/>
      <c r="N520" s="3"/>
      <c r="O520" s="5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4"/>
      <c r="AF520" s="4"/>
    </row>
    <row r="521" spans="1:32" x14ac:dyDescent="0.25">
      <c r="A521" s="3"/>
      <c r="B521" s="4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5"/>
      <c r="N521" s="3"/>
      <c r="O521" s="5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4"/>
      <c r="AF521" s="4"/>
    </row>
    <row r="522" spans="1:32" x14ac:dyDescent="0.25">
      <c r="A522" s="3"/>
      <c r="B522" s="4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5"/>
      <c r="N522" s="3"/>
      <c r="O522" s="5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4"/>
      <c r="AF522" s="4"/>
    </row>
    <row r="523" spans="1:32" x14ac:dyDescent="0.25">
      <c r="A523" s="3"/>
      <c r="B523" s="4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5"/>
      <c r="N523" s="3"/>
      <c r="O523" s="5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4"/>
      <c r="AF523" s="4"/>
    </row>
    <row r="524" spans="1:32" x14ac:dyDescent="0.25">
      <c r="A524" s="3"/>
      <c r="B524" s="4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5"/>
      <c r="N524" s="3"/>
      <c r="O524" s="5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4"/>
      <c r="AF524" s="4"/>
    </row>
    <row r="525" spans="1:32" x14ac:dyDescent="0.25">
      <c r="A525" s="3"/>
      <c r="B525" s="4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5"/>
      <c r="N525" s="3"/>
      <c r="O525" s="5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4"/>
      <c r="AF525" s="4"/>
    </row>
    <row r="526" spans="1:32" x14ac:dyDescent="0.25">
      <c r="A526" s="3"/>
      <c r="B526" s="4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5"/>
      <c r="N526" s="3"/>
      <c r="O526" s="5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4"/>
      <c r="AF526" s="4"/>
    </row>
    <row r="527" spans="1:32" x14ac:dyDescent="0.25">
      <c r="A527" s="3"/>
      <c r="B527" s="4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5"/>
      <c r="N527" s="3"/>
      <c r="O527" s="5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4"/>
      <c r="AF527" s="4"/>
    </row>
    <row r="528" spans="1:32" x14ac:dyDescent="0.25">
      <c r="A528" s="3"/>
      <c r="B528" s="4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5"/>
      <c r="N528" s="3"/>
      <c r="O528" s="5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4"/>
      <c r="AF528" s="4"/>
    </row>
    <row r="529" spans="1:32" x14ac:dyDescent="0.25">
      <c r="A529" s="3"/>
      <c r="B529" s="4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5"/>
      <c r="N529" s="3"/>
      <c r="O529" s="5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4"/>
      <c r="AF529" s="4"/>
    </row>
    <row r="530" spans="1:32" x14ac:dyDescent="0.25">
      <c r="A530" s="3"/>
      <c r="B530" s="4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5"/>
      <c r="N530" s="3"/>
      <c r="O530" s="5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4"/>
      <c r="AF530" s="4"/>
    </row>
    <row r="531" spans="1:32" x14ac:dyDescent="0.25">
      <c r="A531" s="3"/>
      <c r="B531" s="4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5"/>
      <c r="N531" s="3"/>
      <c r="O531" s="5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4"/>
      <c r="AF531" s="4"/>
    </row>
    <row r="532" spans="1:32" x14ac:dyDescent="0.25">
      <c r="A532" s="3"/>
      <c r="B532" s="4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5"/>
      <c r="N532" s="3"/>
      <c r="O532" s="5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4"/>
      <c r="AF532" s="4"/>
    </row>
    <row r="533" spans="1:32" x14ac:dyDescent="0.25">
      <c r="A533" s="3"/>
      <c r="B533" s="4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5"/>
      <c r="N533" s="3"/>
      <c r="O533" s="5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4"/>
      <c r="AF533" s="4"/>
    </row>
    <row r="534" spans="1:32" x14ac:dyDescent="0.25">
      <c r="A534" s="3"/>
      <c r="B534" s="4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5"/>
      <c r="N534" s="3"/>
      <c r="O534" s="5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4"/>
      <c r="AF534" s="4"/>
    </row>
    <row r="535" spans="1:32" x14ac:dyDescent="0.25">
      <c r="A535" s="3"/>
      <c r="B535" s="4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5"/>
      <c r="N535" s="3"/>
      <c r="O535" s="5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4"/>
      <c r="AF535" s="4"/>
    </row>
    <row r="536" spans="1:32" x14ac:dyDescent="0.25">
      <c r="A536" s="3"/>
      <c r="B536" s="4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5"/>
      <c r="N536" s="3"/>
      <c r="O536" s="5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4"/>
      <c r="AF536" s="4"/>
    </row>
    <row r="537" spans="1:32" x14ac:dyDescent="0.25">
      <c r="A537" s="3"/>
      <c r="B537" s="4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5"/>
      <c r="N537" s="3"/>
      <c r="O537" s="5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4"/>
      <c r="AF537" s="4"/>
    </row>
    <row r="538" spans="1:32" x14ac:dyDescent="0.25">
      <c r="A538" s="3"/>
      <c r="B538" s="4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5"/>
      <c r="N538" s="3"/>
      <c r="O538" s="5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4"/>
      <c r="AF538" s="4"/>
    </row>
    <row r="539" spans="1:32" x14ac:dyDescent="0.25">
      <c r="A539" s="3"/>
      <c r="B539" s="4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5"/>
      <c r="N539" s="3"/>
      <c r="O539" s="5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4"/>
      <c r="AF539" s="4"/>
    </row>
    <row r="540" spans="1:32" x14ac:dyDescent="0.25">
      <c r="A540" s="3"/>
      <c r="B540" s="4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5"/>
      <c r="N540" s="3"/>
      <c r="O540" s="5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4"/>
      <c r="AF540" s="4"/>
    </row>
    <row r="541" spans="1:32" x14ac:dyDescent="0.25">
      <c r="A541" s="3"/>
      <c r="B541" s="4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5"/>
      <c r="N541" s="3"/>
      <c r="O541" s="5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4"/>
      <c r="AF541" s="4"/>
    </row>
    <row r="542" spans="1:32" x14ac:dyDescent="0.25">
      <c r="A542" s="3"/>
      <c r="B542" s="4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5"/>
      <c r="N542" s="3"/>
      <c r="O542" s="5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4"/>
      <c r="AF542" s="4"/>
    </row>
    <row r="543" spans="1:32" x14ac:dyDescent="0.25">
      <c r="A543" s="3"/>
      <c r="B543" s="4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5"/>
      <c r="N543" s="3"/>
      <c r="O543" s="5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4"/>
      <c r="AF543" s="4"/>
    </row>
    <row r="544" spans="1:32" x14ac:dyDescent="0.25">
      <c r="A544" s="3"/>
      <c r="B544" s="4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5"/>
      <c r="N544" s="3"/>
      <c r="O544" s="5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4"/>
      <c r="AF544" s="4"/>
    </row>
    <row r="545" spans="1:32" x14ac:dyDescent="0.25">
      <c r="A545" s="3"/>
      <c r="B545" s="4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5"/>
      <c r="N545" s="3"/>
      <c r="O545" s="5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4"/>
      <c r="AF545" s="4"/>
    </row>
    <row r="546" spans="1:32" x14ac:dyDescent="0.25">
      <c r="A546" s="3"/>
      <c r="B546" s="4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5"/>
      <c r="N546" s="3"/>
      <c r="O546" s="5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4"/>
      <c r="AF546" s="4"/>
    </row>
    <row r="547" spans="1:32" x14ac:dyDescent="0.25">
      <c r="A547" s="3"/>
      <c r="B547" s="4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5"/>
      <c r="N547" s="3"/>
      <c r="O547" s="5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4"/>
      <c r="AF547" s="4"/>
    </row>
    <row r="548" spans="1:32" x14ac:dyDescent="0.25">
      <c r="A548" s="3"/>
      <c r="B548" s="4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5"/>
      <c r="N548" s="3"/>
      <c r="O548" s="5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4"/>
      <c r="AF548" s="4"/>
    </row>
    <row r="549" spans="1:32" x14ac:dyDescent="0.25">
      <c r="A549" s="3"/>
      <c r="B549" s="4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5"/>
      <c r="N549" s="3"/>
      <c r="O549" s="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4"/>
      <c r="AF549" s="4"/>
    </row>
    <row r="550" spans="1:32" x14ac:dyDescent="0.25">
      <c r="A550" s="3"/>
      <c r="B550" s="4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5"/>
      <c r="N550" s="3"/>
      <c r="O550" s="5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4"/>
      <c r="AF550" s="4"/>
    </row>
    <row r="551" spans="1:32" x14ac:dyDescent="0.25">
      <c r="A551" s="3"/>
      <c r="B551" s="4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5"/>
      <c r="N551" s="3"/>
      <c r="O551" s="5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4"/>
      <c r="AF551" s="4"/>
    </row>
    <row r="552" spans="1:32" x14ac:dyDescent="0.25">
      <c r="A552" s="3"/>
      <c r="B552" s="4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5"/>
      <c r="N552" s="3"/>
      <c r="O552" s="5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4"/>
      <c r="AF552" s="4"/>
    </row>
    <row r="553" spans="1:32" x14ac:dyDescent="0.25">
      <c r="A553" s="3"/>
      <c r="B553" s="4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5"/>
      <c r="N553" s="3"/>
      <c r="O553" s="5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4"/>
      <c r="AF553" s="4"/>
    </row>
    <row r="554" spans="1:32" x14ac:dyDescent="0.25">
      <c r="A554" s="3"/>
      <c r="B554" s="4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5"/>
      <c r="N554" s="3"/>
      <c r="O554" s="5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4"/>
      <c r="AF554" s="4"/>
    </row>
    <row r="555" spans="1:32" x14ac:dyDescent="0.25">
      <c r="A555" s="3"/>
      <c r="B555" s="4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5"/>
      <c r="N555" s="3"/>
      <c r="O555" s="5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4"/>
      <c r="AF555" s="4"/>
    </row>
    <row r="556" spans="1:32" x14ac:dyDescent="0.25">
      <c r="A556" s="3"/>
      <c r="B556" s="4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5"/>
      <c r="N556" s="3"/>
      <c r="O556" s="5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4"/>
      <c r="AF556" s="4"/>
    </row>
    <row r="557" spans="1:32" x14ac:dyDescent="0.25">
      <c r="A557" s="3"/>
      <c r="B557" s="4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5"/>
      <c r="N557" s="3"/>
      <c r="O557" s="5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4"/>
      <c r="AF557" s="4"/>
    </row>
    <row r="558" spans="1:32" x14ac:dyDescent="0.25">
      <c r="A558" s="3"/>
      <c r="B558" s="4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5"/>
      <c r="N558" s="3"/>
      <c r="O558" s="5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4"/>
      <c r="AF558" s="4"/>
    </row>
    <row r="559" spans="1:32" x14ac:dyDescent="0.25">
      <c r="A559" s="3"/>
      <c r="B559" s="4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5"/>
      <c r="N559" s="3"/>
      <c r="O559" s="5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4"/>
      <c r="AF559" s="4"/>
    </row>
    <row r="560" spans="1:32" x14ac:dyDescent="0.25">
      <c r="A560" s="3"/>
      <c r="B560" s="4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5"/>
      <c r="N560" s="3"/>
      <c r="O560" s="5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4"/>
      <c r="AF560" s="4"/>
    </row>
    <row r="561" spans="1:32" x14ac:dyDescent="0.25">
      <c r="A561" s="3"/>
      <c r="B561" s="4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5"/>
      <c r="N561" s="3"/>
      <c r="O561" s="5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4"/>
      <c r="AF561" s="4"/>
    </row>
    <row r="562" spans="1:32" x14ac:dyDescent="0.25">
      <c r="A562" s="3"/>
      <c r="B562" s="4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5"/>
      <c r="N562" s="3"/>
      <c r="O562" s="5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4"/>
      <c r="AF562" s="4"/>
    </row>
    <row r="563" spans="1:32" x14ac:dyDescent="0.25">
      <c r="A563" s="3"/>
      <c r="B563" s="4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5"/>
      <c r="N563" s="3"/>
      <c r="O563" s="5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4"/>
      <c r="AF563" s="4"/>
    </row>
    <row r="564" spans="1:32" x14ac:dyDescent="0.25">
      <c r="A564" s="3"/>
      <c r="B564" s="4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5"/>
      <c r="N564" s="3"/>
      <c r="O564" s="5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4"/>
      <c r="AF564" s="4"/>
    </row>
    <row r="565" spans="1:32" x14ac:dyDescent="0.25">
      <c r="A565" s="3"/>
      <c r="B565" s="4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5"/>
      <c r="N565" s="3"/>
      <c r="O565" s="5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4"/>
      <c r="AF565" s="4"/>
    </row>
    <row r="566" spans="1:32" x14ac:dyDescent="0.25">
      <c r="A566" s="3"/>
      <c r="B566" s="4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5"/>
      <c r="N566" s="3"/>
      <c r="O566" s="5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4"/>
      <c r="AF566" s="4"/>
    </row>
    <row r="567" spans="1:32" x14ac:dyDescent="0.25">
      <c r="A567" s="3"/>
      <c r="B567" s="4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5"/>
      <c r="N567" s="3"/>
      <c r="O567" s="5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4"/>
      <c r="AF567" s="4"/>
    </row>
    <row r="568" spans="1:32" x14ac:dyDescent="0.25">
      <c r="A568" s="3"/>
      <c r="B568" s="4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5"/>
      <c r="N568" s="3"/>
      <c r="O568" s="5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4"/>
      <c r="AF568" s="4"/>
    </row>
    <row r="569" spans="1:32" x14ac:dyDescent="0.25">
      <c r="A569" s="3"/>
      <c r="B569" s="4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5"/>
      <c r="N569" s="3"/>
      <c r="O569" s="5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4"/>
      <c r="AF569" s="4"/>
    </row>
    <row r="570" spans="1:32" x14ac:dyDescent="0.25">
      <c r="A570" s="3"/>
      <c r="B570" s="4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5"/>
      <c r="N570" s="3"/>
      <c r="O570" s="5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4"/>
      <c r="AF570" s="4"/>
    </row>
    <row r="571" spans="1:32" x14ac:dyDescent="0.25">
      <c r="A571" s="3"/>
      <c r="B571" s="4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5"/>
      <c r="N571" s="3"/>
      <c r="O571" s="5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4"/>
      <c r="AF571" s="4"/>
    </row>
    <row r="572" spans="1:32" x14ac:dyDescent="0.25">
      <c r="A572" s="3"/>
      <c r="B572" s="4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5"/>
      <c r="N572" s="3"/>
      <c r="O572" s="5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4"/>
      <c r="AF572" s="4"/>
    </row>
    <row r="573" spans="1:32" x14ac:dyDescent="0.25">
      <c r="A573" s="3"/>
      <c r="B573" s="4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5"/>
      <c r="N573" s="3"/>
      <c r="O573" s="5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4"/>
      <c r="AF573" s="4"/>
    </row>
    <row r="574" spans="1:32" x14ac:dyDescent="0.25">
      <c r="A574" s="3"/>
      <c r="B574" s="4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5"/>
      <c r="N574" s="3"/>
      <c r="O574" s="5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4"/>
      <c r="AF574" s="4"/>
    </row>
    <row r="575" spans="1:32" x14ac:dyDescent="0.25">
      <c r="A575" s="3"/>
      <c r="B575" s="4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5"/>
      <c r="N575" s="3"/>
      <c r="O575" s="5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4"/>
      <c r="AF575" s="4"/>
    </row>
    <row r="576" spans="1:32" x14ac:dyDescent="0.25">
      <c r="A576" s="3"/>
      <c r="B576" s="4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5"/>
      <c r="N576" s="3"/>
      <c r="O576" s="5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4"/>
      <c r="AF576" s="4"/>
    </row>
    <row r="577" spans="1:32" x14ac:dyDescent="0.25">
      <c r="A577" s="3"/>
      <c r="B577" s="4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5"/>
      <c r="N577" s="3"/>
      <c r="O577" s="5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4"/>
      <c r="AF577" s="4"/>
    </row>
    <row r="578" spans="1:32" x14ac:dyDescent="0.25">
      <c r="A578" s="3"/>
      <c r="B578" s="4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5"/>
      <c r="N578" s="3"/>
      <c r="O578" s="5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4"/>
      <c r="AF578" s="4"/>
    </row>
    <row r="579" spans="1:32" x14ac:dyDescent="0.25">
      <c r="A579" s="3"/>
      <c r="B579" s="4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5"/>
      <c r="N579" s="3"/>
      <c r="O579" s="5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4"/>
      <c r="AF579" s="4"/>
    </row>
    <row r="580" spans="1:32" x14ac:dyDescent="0.25">
      <c r="A580" s="3"/>
      <c r="B580" s="4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5"/>
      <c r="N580" s="3"/>
      <c r="O580" s="5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4"/>
      <c r="AF580" s="4"/>
    </row>
    <row r="581" spans="1:32" x14ac:dyDescent="0.25">
      <c r="A581" s="3"/>
      <c r="B581" s="4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5"/>
      <c r="N581" s="3"/>
      <c r="O581" s="5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4"/>
      <c r="AF581" s="4"/>
    </row>
    <row r="582" spans="1:32" x14ac:dyDescent="0.25">
      <c r="A582" s="3"/>
      <c r="B582" s="4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5"/>
      <c r="N582" s="3"/>
      <c r="O582" s="5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4"/>
      <c r="AF582" s="4"/>
    </row>
    <row r="583" spans="1:32" x14ac:dyDescent="0.25">
      <c r="A583" s="3"/>
      <c r="B583" s="4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5"/>
      <c r="N583" s="3"/>
      <c r="O583" s="5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4"/>
      <c r="AF583" s="4"/>
    </row>
    <row r="584" spans="1:32" x14ac:dyDescent="0.25">
      <c r="A584" s="3"/>
      <c r="B584" s="4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5"/>
      <c r="N584" s="3"/>
      <c r="O584" s="5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4"/>
      <c r="AF584" s="4"/>
    </row>
    <row r="585" spans="1:32" x14ac:dyDescent="0.25">
      <c r="A585" s="3"/>
      <c r="B585" s="4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5"/>
      <c r="N585" s="3"/>
      <c r="O585" s="5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4"/>
      <c r="AF585" s="4"/>
    </row>
    <row r="586" spans="1:32" x14ac:dyDescent="0.25">
      <c r="A586" s="3"/>
      <c r="B586" s="4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5"/>
      <c r="N586" s="3"/>
      <c r="O586" s="5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4"/>
      <c r="AF586" s="4"/>
    </row>
    <row r="587" spans="1:32" x14ac:dyDescent="0.25">
      <c r="A587" s="3"/>
      <c r="B587" s="4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5"/>
      <c r="N587" s="3"/>
      <c r="O587" s="5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4"/>
      <c r="AF587" s="4"/>
    </row>
    <row r="588" spans="1:32" x14ac:dyDescent="0.25">
      <c r="A588" s="3"/>
      <c r="B588" s="4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5"/>
      <c r="N588" s="3"/>
      <c r="O588" s="5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4"/>
      <c r="AF588" s="4"/>
    </row>
    <row r="589" spans="1:32" x14ac:dyDescent="0.25">
      <c r="A589" s="3"/>
      <c r="B589" s="4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5"/>
      <c r="N589" s="3"/>
      <c r="O589" s="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4"/>
      <c r="AF589" s="4"/>
    </row>
    <row r="590" spans="1:32" x14ac:dyDescent="0.25">
      <c r="A590" s="3"/>
      <c r="B590" s="4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5"/>
      <c r="N590" s="3"/>
      <c r="O590" s="5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4"/>
      <c r="AF590" s="4"/>
    </row>
    <row r="591" spans="1:32" x14ac:dyDescent="0.25">
      <c r="A591" s="3"/>
      <c r="B591" s="4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5"/>
      <c r="N591" s="3"/>
      <c r="O591" s="5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4"/>
      <c r="AF591" s="4"/>
    </row>
    <row r="592" spans="1:32" x14ac:dyDescent="0.25">
      <c r="A592" s="3"/>
      <c r="B592" s="4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5"/>
      <c r="N592" s="3"/>
      <c r="O592" s="5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4"/>
      <c r="AF592" s="4"/>
    </row>
    <row r="593" spans="1:32" x14ac:dyDescent="0.25">
      <c r="A593" s="3"/>
      <c r="B593" s="4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5"/>
      <c r="N593" s="3"/>
      <c r="O593" s="5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4"/>
      <c r="AF593" s="4"/>
    </row>
    <row r="594" spans="1:32" x14ac:dyDescent="0.25">
      <c r="A594" s="3"/>
      <c r="B594" s="4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5"/>
      <c r="N594" s="3"/>
      <c r="O594" s="5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4"/>
      <c r="AF594" s="4"/>
    </row>
    <row r="595" spans="1:32" x14ac:dyDescent="0.25">
      <c r="A595" s="3"/>
      <c r="B595" s="4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5"/>
      <c r="N595" s="3"/>
      <c r="O595" s="5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4"/>
      <c r="AF595" s="4"/>
    </row>
    <row r="596" spans="1:32" x14ac:dyDescent="0.25">
      <c r="A596" s="3"/>
      <c r="B596" s="4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5"/>
      <c r="N596" s="3"/>
      <c r="O596" s="5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4"/>
      <c r="AF596" s="4"/>
    </row>
    <row r="597" spans="1:32" x14ac:dyDescent="0.25">
      <c r="A597" s="3"/>
      <c r="B597" s="4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5"/>
      <c r="N597" s="3"/>
      <c r="O597" s="5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4"/>
      <c r="AF597" s="4"/>
    </row>
    <row r="598" spans="1:32" x14ac:dyDescent="0.25">
      <c r="A598" s="3"/>
      <c r="B598" s="4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5"/>
      <c r="N598" s="3"/>
      <c r="O598" s="5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4"/>
      <c r="AF598" s="4"/>
    </row>
    <row r="599" spans="1:32" x14ac:dyDescent="0.25">
      <c r="A599" s="3"/>
      <c r="B599" s="4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5"/>
      <c r="N599" s="3"/>
      <c r="O599" s="5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4"/>
      <c r="AF599" s="4"/>
    </row>
    <row r="600" spans="1:32" x14ac:dyDescent="0.25">
      <c r="A600" s="3"/>
      <c r="B600" s="4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5"/>
      <c r="N600" s="3"/>
      <c r="O600" s="5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4"/>
      <c r="AF600" s="4"/>
    </row>
    <row r="601" spans="1:32" x14ac:dyDescent="0.25">
      <c r="A601" s="3"/>
      <c r="B601" s="4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5"/>
      <c r="N601" s="3"/>
      <c r="O601" s="5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4"/>
      <c r="AF601" s="4"/>
    </row>
    <row r="602" spans="1:32" x14ac:dyDescent="0.25">
      <c r="A602" s="3"/>
      <c r="B602" s="4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5"/>
      <c r="N602" s="3"/>
      <c r="O602" s="5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4"/>
      <c r="AF602" s="4"/>
    </row>
    <row r="603" spans="1:32" x14ac:dyDescent="0.25">
      <c r="A603" s="3"/>
      <c r="B603" s="4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5"/>
      <c r="N603" s="3"/>
      <c r="O603" s="5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4"/>
      <c r="AF603" s="4"/>
    </row>
    <row r="604" spans="1:32" x14ac:dyDescent="0.25">
      <c r="A604" s="3"/>
      <c r="B604" s="4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5"/>
      <c r="N604" s="3"/>
      <c r="O604" s="5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4"/>
      <c r="AF604" s="4"/>
    </row>
    <row r="605" spans="1:32" x14ac:dyDescent="0.25">
      <c r="A605" s="3"/>
      <c r="B605" s="4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5"/>
      <c r="N605" s="3"/>
      <c r="O605" s="5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4"/>
      <c r="AF605" s="4"/>
    </row>
    <row r="606" spans="1:32" x14ac:dyDescent="0.25">
      <c r="A606" s="3"/>
      <c r="B606" s="4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5"/>
      <c r="N606" s="3"/>
      <c r="O606" s="5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4"/>
      <c r="AF606" s="4"/>
    </row>
    <row r="607" spans="1:32" x14ac:dyDescent="0.25">
      <c r="A607" s="3"/>
      <c r="B607" s="4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5"/>
      <c r="N607" s="3"/>
      <c r="O607" s="5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4"/>
      <c r="AF607" s="4"/>
    </row>
    <row r="608" spans="1:32" x14ac:dyDescent="0.25">
      <c r="A608" s="3"/>
      <c r="B608" s="4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5"/>
      <c r="N608" s="3"/>
      <c r="O608" s="5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4"/>
      <c r="AF608" s="4"/>
    </row>
    <row r="609" spans="1:32" x14ac:dyDescent="0.25">
      <c r="A609" s="3"/>
      <c r="B609" s="4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5"/>
      <c r="N609" s="3"/>
      <c r="O609" s="5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4"/>
      <c r="AF609" s="4"/>
    </row>
    <row r="610" spans="1:32" x14ac:dyDescent="0.25">
      <c r="A610" s="3"/>
      <c r="B610" s="4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5"/>
      <c r="N610" s="3"/>
      <c r="O610" s="5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4"/>
      <c r="AF610" s="4"/>
    </row>
    <row r="611" spans="1:32" x14ac:dyDescent="0.25">
      <c r="A611" s="3"/>
      <c r="B611" s="4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5"/>
      <c r="N611" s="3"/>
      <c r="O611" s="5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4"/>
      <c r="AF611" s="4"/>
    </row>
    <row r="612" spans="1:32" x14ac:dyDescent="0.25">
      <c r="A612" s="3"/>
      <c r="B612" s="4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5"/>
      <c r="N612" s="3"/>
      <c r="O612" s="5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4"/>
      <c r="AF612" s="4"/>
    </row>
    <row r="613" spans="1:32" x14ac:dyDescent="0.25">
      <c r="A613" s="3"/>
      <c r="B613" s="4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5"/>
      <c r="N613" s="3"/>
      <c r="O613" s="5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4"/>
      <c r="AF613" s="4"/>
    </row>
    <row r="614" spans="1:32" x14ac:dyDescent="0.25">
      <c r="A614" s="3"/>
      <c r="B614" s="4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5"/>
      <c r="N614" s="3"/>
      <c r="O614" s="5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4"/>
      <c r="AF614" s="4"/>
    </row>
    <row r="615" spans="1:32" x14ac:dyDescent="0.25">
      <c r="A615" s="3"/>
      <c r="B615" s="4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5"/>
      <c r="N615" s="3"/>
      <c r="O615" s="5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4"/>
      <c r="AF615" s="4"/>
    </row>
    <row r="616" spans="1:32" x14ac:dyDescent="0.25">
      <c r="A616" s="3"/>
      <c r="B616" s="4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5"/>
      <c r="N616" s="3"/>
      <c r="O616" s="5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4"/>
      <c r="AF616" s="4"/>
    </row>
    <row r="617" spans="1:32" x14ac:dyDescent="0.25">
      <c r="A617" s="3"/>
      <c r="B617" s="4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5"/>
      <c r="N617" s="3"/>
      <c r="O617" s="5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4"/>
      <c r="AF617" s="4"/>
    </row>
    <row r="618" spans="1:32" x14ac:dyDescent="0.25">
      <c r="A618" s="3"/>
      <c r="B618" s="4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5"/>
      <c r="N618" s="3"/>
      <c r="O618" s="5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4"/>
      <c r="AF618" s="4"/>
    </row>
    <row r="619" spans="1:32" x14ac:dyDescent="0.25">
      <c r="A619" s="3"/>
      <c r="B619" s="4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5"/>
      <c r="N619" s="3"/>
      <c r="O619" s="5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4"/>
      <c r="AF619" s="4"/>
    </row>
    <row r="620" spans="1:32" x14ac:dyDescent="0.25">
      <c r="A620" s="3"/>
      <c r="B620" s="4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5"/>
      <c r="N620" s="3"/>
      <c r="O620" s="5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4"/>
      <c r="AF620" s="4"/>
    </row>
    <row r="621" spans="1:32" x14ac:dyDescent="0.25">
      <c r="A621" s="3"/>
      <c r="B621" s="4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5"/>
      <c r="N621" s="3"/>
      <c r="O621" s="5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4"/>
      <c r="AF621" s="4"/>
    </row>
    <row r="622" spans="1:32" x14ac:dyDescent="0.25">
      <c r="A622" s="3"/>
      <c r="B622" s="4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5"/>
      <c r="N622" s="3"/>
      <c r="O622" s="5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4"/>
      <c r="AF622" s="4"/>
    </row>
    <row r="623" spans="1:32" x14ac:dyDescent="0.25">
      <c r="A623" s="3"/>
      <c r="B623" s="4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5"/>
      <c r="N623" s="3"/>
      <c r="O623" s="5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4"/>
      <c r="AF623" s="4"/>
    </row>
    <row r="624" spans="1:32" x14ac:dyDescent="0.25">
      <c r="A624" s="3"/>
      <c r="B624" s="4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5"/>
      <c r="N624" s="3"/>
      <c r="O624" s="5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4"/>
      <c r="AF624" s="4"/>
    </row>
    <row r="625" spans="1:32" x14ac:dyDescent="0.25">
      <c r="A625" s="3"/>
      <c r="B625" s="4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5"/>
      <c r="N625" s="3"/>
      <c r="O625" s="5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4"/>
      <c r="AF625" s="4"/>
    </row>
    <row r="626" spans="1:32" x14ac:dyDescent="0.25">
      <c r="A626" s="3"/>
      <c r="B626" s="4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5"/>
      <c r="N626" s="3"/>
      <c r="O626" s="5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4"/>
      <c r="AF626" s="4"/>
    </row>
    <row r="627" spans="1:32" x14ac:dyDescent="0.25">
      <c r="A627" s="3"/>
      <c r="B627" s="4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5"/>
      <c r="N627" s="3"/>
      <c r="O627" s="5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4"/>
      <c r="AF627" s="4"/>
    </row>
    <row r="628" spans="1:32" x14ac:dyDescent="0.25">
      <c r="A628" s="3"/>
      <c r="B628" s="4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5"/>
      <c r="N628" s="3"/>
      <c r="O628" s="5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4"/>
      <c r="AF628" s="4"/>
    </row>
    <row r="629" spans="1:32" x14ac:dyDescent="0.25">
      <c r="A629" s="3"/>
      <c r="B629" s="4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5"/>
      <c r="N629" s="3"/>
      <c r="O629" s="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4"/>
      <c r="AF629" s="4"/>
    </row>
    <row r="630" spans="1:32" x14ac:dyDescent="0.25">
      <c r="A630" s="3"/>
      <c r="B630" s="4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5"/>
      <c r="N630" s="3"/>
      <c r="O630" s="5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4"/>
      <c r="AF630" s="4"/>
    </row>
    <row r="631" spans="1:32" x14ac:dyDescent="0.25">
      <c r="A631" s="3"/>
      <c r="B631" s="4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5"/>
      <c r="N631" s="3"/>
      <c r="O631" s="5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4"/>
      <c r="AF631" s="4"/>
    </row>
    <row r="632" spans="1:32" x14ac:dyDescent="0.25">
      <c r="A632" s="3"/>
      <c r="B632" s="4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5"/>
      <c r="N632" s="3"/>
      <c r="O632" s="5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4"/>
      <c r="AF632" s="4"/>
    </row>
    <row r="633" spans="1:32" x14ac:dyDescent="0.25">
      <c r="A633" s="3"/>
      <c r="B633" s="4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5"/>
      <c r="N633" s="3"/>
      <c r="O633" s="5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4"/>
      <c r="AF633" s="4"/>
    </row>
    <row r="634" spans="1:32" x14ac:dyDescent="0.25">
      <c r="A634" s="3"/>
      <c r="B634" s="4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5"/>
      <c r="N634" s="3"/>
      <c r="O634" s="5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4"/>
      <c r="AF634" s="4"/>
    </row>
    <row r="635" spans="1:32" x14ac:dyDescent="0.25">
      <c r="A635" s="3"/>
      <c r="B635" s="4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5"/>
      <c r="N635" s="3"/>
      <c r="O635" s="5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4"/>
      <c r="AF635" s="4"/>
    </row>
    <row r="636" spans="1:32" x14ac:dyDescent="0.25">
      <c r="A636" s="3"/>
      <c r="B636" s="4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5"/>
      <c r="N636" s="3"/>
      <c r="O636" s="5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4"/>
      <c r="AF636" s="4"/>
    </row>
    <row r="637" spans="1:32" x14ac:dyDescent="0.25">
      <c r="A637" s="3"/>
      <c r="B637" s="4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5"/>
      <c r="N637" s="3"/>
      <c r="O637" s="5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4"/>
      <c r="AF637" s="4"/>
    </row>
    <row r="638" spans="1:32" x14ac:dyDescent="0.25">
      <c r="A638" s="3"/>
      <c r="B638" s="4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5"/>
      <c r="N638" s="3"/>
      <c r="O638" s="5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4"/>
      <c r="AF638" s="4"/>
    </row>
    <row r="639" spans="1:32" x14ac:dyDescent="0.25">
      <c r="A639" s="3"/>
      <c r="B639" s="4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5"/>
      <c r="N639" s="3"/>
      <c r="O639" s="5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4"/>
      <c r="AF639" s="4"/>
    </row>
    <row r="640" spans="1:32" x14ac:dyDescent="0.25">
      <c r="A640" s="3"/>
      <c r="B640" s="4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5"/>
      <c r="N640" s="3"/>
      <c r="O640" s="5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4"/>
      <c r="AF640" s="4"/>
    </row>
    <row r="641" spans="1:32" x14ac:dyDescent="0.25">
      <c r="A641" s="3"/>
      <c r="B641" s="4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5"/>
      <c r="N641" s="3"/>
      <c r="O641" s="5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4"/>
      <c r="AF641" s="4"/>
    </row>
    <row r="642" spans="1:32" x14ac:dyDescent="0.25">
      <c r="A642" s="3"/>
      <c r="B642" s="4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5"/>
      <c r="N642" s="3"/>
      <c r="O642" s="5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4"/>
      <c r="AF642" s="4"/>
    </row>
    <row r="643" spans="1:32" x14ac:dyDescent="0.25">
      <c r="A643" s="3"/>
      <c r="B643" s="4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5"/>
      <c r="N643" s="3"/>
      <c r="O643" s="5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4"/>
      <c r="AF643" s="4"/>
    </row>
    <row r="644" spans="1:32" x14ac:dyDescent="0.25">
      <c r="A644" s="3"/>
      <c r="B644" s="4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5"/>
      <c r="N644" s="3"/>
      <c r="O644" s="5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4"/>
      <c r="AF644" s="4"/>
    </row>
    <row r="645" spans="1:32" x14ac:dyDescent="0.25">
      <c r="A645" s="3"/>
      <c r="B645" s="4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5"/>
      <c r="N645" s="3"/>
      <c r="O645" s="5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4"/>
      <c r="AF645" s="4"/>
    </row>
    <row r="646" spans="1:32" x14ac:dyDescent="0.25">
      <c r="A646" s="3"/>
      <c r="B646" s="4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5"/>
      <c r="N646" s="3"/>
      <c r="O646" s="5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4"/>
      <c r="AF646" s="4"/>
    </row>
    <row r="647" spans="1:32" x14ac:dyDescent="0.25">
      <c r="A647" s="3"/>
      <c r="B647" s="4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5"/>
      <c r="N647" s="3"/>
      <c r="O647" s="5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4"/>
      <c r="AF647" s="4"/>
    </row>
    <row r="648" spans="1:32" x14ac:dyDescent="0.25">
      <c r="A648" s="3"/>
      <c r="B648" s="4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5"/>
      <c r="N648" s="3"/>
      <c r="O648" s="5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4"/>
      <c r="AF648" s="4"/>
    </row>
    <row r="649" spans="1:32" x14ac:dyDescent="0.25">
      <c r="A649" s="3"/>
      <c r="B649" s="4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5"/>
      <c r="N649" s="3"/>
      <c r="O649" s="5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4"/>
      <c r="AF64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9">
      <formula1>Hidden_13</formula1>
    </dataValidation>
    <dataValidation type="list" allowBlank="1" showErrorMessage="1" sqref="L8:L6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11" workbookViewId="0">
      <selection activeCell="B4" sqref="B4:F36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3">
        <v>1</v>
      </c>
      <c r="B4" t="s">
        <v>232</v>
      </c>
      <c r="C4">
        <v>0</v>
      </c>
      <c r="D4">
        <v>0</v>
      </c>
      <c r="E4" t="s">
        <v>227</v>
      </c>
      <c r="F4" t="s">
        <v>233</v>
      </c>
    </row>
    <row r="5" spans="1:6" x14ac:dyDescent="0.25">
      <c r="A5" s="3">
        <v>2</v>
      </c>
      <c r="B5" s="3" t="s">
        <v>232</v>
      </c>
      <c r="C5" s="3">
        <v>0</v>
      </c>
      <c r="D5" s="3">
        <v>0</v>
      </c>
      <c r="E5" s="3" t="s">
        <v>227</v>
      </c>
      <c r="F5" s="3" t="s">
        <v>233</v>
      </c>
    </row>
    <row r="6" spans="1:6" x14ac:dyDescent="0.25">
      <c r="A6" s="3">
        <v>3</v>
      </c>
      <c r="B6" s="3" t="s">
        <v>232</v>
      </c>
      <c r="C6" s="3">
        <v>0</v>
      </c>
      <c r="D6" s="3">
        <v>0</v>
      </c>
      <c r="E6" s="3" t="s">
        <v>227</v>
      </c>
      <c r="F6" s="3" t="s">
        <v>233</v>
      </c>
    </row>
    <row r="7" spans="1:6" x14ac:dyDescent="0.25">
      <c r="A7" s="3">
        <v>4</v>
      </c>
      <c r="B7" s="3" t="s">
        <v>232</v>
      </c>
      <c r="C7" s="3">
        <v>0</v>
      </c>
      <c r="D7" s="3">
        <v>0</v>
      </c>
      <c r="E7" s="3" t="s">
        <v>227</v>
      </c>
      <c r="F7" s="3" t="s">
        <v>233</v>
      </c>
    </row>
    <row r="8" spans="1:6" x14ac:dyDescent="0.25">
      <c r="A8" s="3">
        <v>5</v>
      </c>
      <c r="B8" s="3" t="s">
        <v>232</v>
      </c>
      <c r="C8" s="3">
        <v>0</v>
      </c>
      <c r="D8" s="3">
        <v>0</v>
      </c>
      <c r="E8" s="3" t="s">
        <v>227</v>
      </c>
      <c r="F8" s="3" t="s">
        <v>233</v>
      </c>
    </row>
    <row r="9" spans="1:6" x14ac:dyDescent="0.25">
      <c r="A9" s="3">
        <v>6</v>
      </c>
      <c r="B9" s="3" t="s">
        <v>232</v>
      </c>
      <c r="C9" s="3">
        <v>0</v>
      </c>
      <c r="D9" s="3">
        <v>0</v>
      </c>
      <c r="E9" s="3" t="s">
        <v>227</v>
      </c>
      <c r="F9" s="3" t="s">
        <v>233</v>
      </c>
    </row>
    <row r="10" spans="1:6" x14ac:dyDescent="0.25">
      <c r="A10" s="3">
        <v>7</v>
      </c>
      <c r="B10" s="3" t="s">
        <v>232</v>
      </c>
      <c r="C10" s="3">
        <v>0</v>
      </c>
      <c r="D10" s="3">
        <v>0</v>
      </c>
      <c r="E10" s="3" t="s">
        <v>227</v>
      </c>
      <c r="F10" s="3" t="s">
        <v>233</v>
      </c>
    </row>
    <row r="11" spans="1:6" x14ac:dyDescent="0.25">
      <c r="A11" s="3">
        <v>8</v>
      </c>
      <c r="B11" s="3" t="s">
        <v>232</v>
      </c>
      <c r="C11" s="3">
        <v>0</v>
      </c>
      <c r="D11" s="3">
        <v>0</v>
      </c>
      <c r="E11" s="3" t="s">
        <v>227</v>
      </c>
      <c r="F11" s="3" t="s">
        <v>233</v>
      </c>
    </row>
    <row r="12" spans="1:6" x14ac:dyDescent="0.25">
      <c r="A12" s="3">
        <v>9</v>
      </c>
      <c r="B12" s="3" t="s">
        <v>232</v>
      </c>
      <c r="C12" s="3">
        <v>0</v>
      </c>
      <c r="D12" s="3">
        <v>0</v>
      </c>
      <c r="E12" s="3" t="s">
        <v>227</v>
      </c>
      <c r="F12" s="3" t="s">
        <v>233</v>
      </c>
    </row>
    <row r="13" spans="1:6" x14ac:dyDescent="0.25">
      <c r="A13" s="3">
        <v>10</v>
      </c>
      <c r="B13" s="3" t="s">
        <v>232</v>
      </c>
      <c r="C13" s="3">
        <v>0</v>
      </c>
      <c r="D13" s="3">
        <v>0</v>
      </c>
      <c r="E13" s="3" t="s">
        <v>227</v>
      </c>
      <c r="F13" s="3" t="s">
        <v>233</v>
      </c>
    </row>
    <row r="14" spans="1:6" x14ac:dyDescent="0.25">
      <c r="A14" s="3">
        <v>11</v>
      </c>
      <c r="B14" s="3" t="s">
        <v>232</v>
      </c>
      <c r="C14" s="3">
        <v>0</v>
      </c>
      <c r="D14" s="3">
        <v>0</v>
      </c>
      <c r="E14" s="3" t="s">
        <v>227</v>
      </c>
      <c r="F14" s="3" t="s">
        <v>233</v>
      </c>
    </row>
    <row r="15" spans="1:6" x14ac:dyDescent="0.25">
      <c r="A15" s="3">
        <v>12</v>
      </c>
      <c r="B15" s="3" t="s">
        <v>232</v>
      </c>
      <c r="C15" s="3">
        <v>0</v>
      </c>
      <c r="D15" s="3">
        <v>0</v>
      </c>
      <c r="E15" s="3" t="s">
        <v>227</v>
      </c>
      <c r="F15" s="3" t="s">
        <v>233</v>
      </c>
    </row>
    <row r="16" spans="1:6" x14ac:dyDescent="0.25">
      <c r="A16" s="3">
        <v>13</v>
      </c>
      <c r="B16" s="3" t="s">
        <v>232</v>
      </c>
      <c r="C16" s="3">
        <v>0</v>
      </c>
      <c r="D16" s="3">
        <v>0</v>
      </c>
      <c r="E16" s="3" t="s">
        <v>227</v>
      </c>
      <c r="F16" s="3" t="s">
        <v>233</v>
      </c>
    </row>
    <row r="17" spans="1:6" x14ac:dyDescent="0.25">
      <c r="A17" s="3">
        <v>14</v>
      </c>
      <c r="B17" s="3" t="s">
        <v>232</v>
      </c>
      <c r="C17" s="3">
        <v>0</v>
      </c>
      <c r="D17" s="3">
        <v>0</v>
      </c>
      <c r="E17" s="3" t="s">
        <v>227</v>
      </c>
      <c r="F17" s="3" t="s">
        <v>233</v>
      </c>
    </row>
    <row r="18" spans="1:6" x14ac:dyDescent="0.25">
      <c r="A18" s="3">
        <v>15</v>
      </c>
      <c r="B18" s="3" t="s">
        <v>232</v>
      </c>
      <c r="C18" s="3">
        <v>0</v>
      </c>
      <c r="D18" s="3">
        <v>0</v>
      </c>
      <c r="E18" s="3" t="s">
        <v>227</v>
      </c>
      <c r="F18" s="3" t="s">
        <v>233</v>
      </c>
    </row>
    <row r="19" spans="1:6" x14ac:dyDescent="0.25">
      <c r="A19" s="3">
        <v>16</v>
      </c>
      <c r="B19" s="3" t="s">
        <v>232</v>
      </c>
      <c r="C19" s="3">
        <v>0</v>
      </c>
      <c r="D19" s="3">
        <v>0</v>
      </c>
      <c r="E19" s="3" t="s">
        <v>227</v>
      </c>
      <c r="F19" s="3" t="s">
        <v>233</v>
      </c>
    </row>
    <row r="20" spans="1:6" x14ac:dyDescent="0.25">
      <c r="A20" s="3">
        <v>17</v>
      </c>
      <c r="B20" s="3" t="s">
        <v>232</v>
      </c>
      <c r="C20" s="3">
        <v>0</v>
      </c>
      <c r="D20" s="3">
        <v>0</v>
      </c>
      <c r="E20" s="3" t="s">
        <v>227</v>
      </c>
      <c r="F20" s="3" t="s">
        <v>233</v>
      </c>
    </row>
    <row r="21" spans="1:6" x14ac:dyDescent="0.25">
      <c r="A21" s="3">
        <v>18</v>
      </c>
      <c r="B21" s="3" t="s">
        <v>232</v>
      </c>
      <c r="C21" s="3">
        <v>0</v>
      </c>
      <c r="D21" s="3">
        <v>0</v>
      </c>
      <c r="E21" s="3" t="s">
        <v>227</v>
      </c>
      <c r="F21" s="3" t="s">
        <v>233</v>
      </c>
    </row>
    <row r="22" spans="1:6" x14ac:dyDescent="0.25">
      <c r="A22" s="3">
        <v>19</v>
      </c>
      <c r="B22" s="3" t="s">
        <v>232</v>
      </c>
      <c r="C22" s="3">
        <v>0</v>
      </c>
      <c r="D22" s="3">
        <v>0</v>
      </c>
      <c r="E22" s="3" t="s">
        <v>227</v>
      </c>
      <c r="F22" s="3" t="s">
        <v>233</v>
      </c>
    </row>
    <row r="23" spans="1:6" x14ac:dyDescent="0.25">
      <c r="A23" s="3">
        <v>20</v>
      </c>
      <c r="B23" s="3" t="s">
        <v>232</v>
      </c>
      <c r="C23" s="3">
        <v>0</v>
      </c>
      <c r="D23" s="3">
        <v>0</v>
      </c>
      <c r="E23" s="3" t="s">
        <v>227</v>
      </c>
      <c r="F23" s="3" t="s">
        <v>233</v>
      </c>
    </row>
    <row r="24" spans="1:6" x14ac:dyDescent="0.25">
      <c r="A24" s="3">
        <v>21</v>
      </c>
      <c r="B24" s="3" t="s">
        <v>232</v>
      </c>
      <c r="C24" s="3">
        <v>0</v>
      </c>
      <c r="D24" s="3">
        <v>0</v>
      </c>
      <c r="E24" s="3" t="s">
        <v>227</v>
      </c>
      <c r="F24" s="3" t="s">
        <v>233</v>
      </c>
    </row>
    <row r="25" spans="1:6" x14ac:dyDescent="0.25">
      <c r="A25" s="3">
        <v>22</v>
      </c>
      <c r="B25" s="3" t="s">
        <v>232</v>
      </c>
      <c r="C25" s="3">
        <v>0</v>
      </c>
      <c r="D25" s="3">
        <v>0</v>
      </c>
      <c r="E25" s="3" t="s">
        <v>227</v>
      </c>
      <c r="F25" s="3" t="s">
        <v>233</v>
      </c>
    </row>
    <row r="26" spans="1:6" x14ac:dyDescent="0.25">
      <c r="A26" s="3">
        <v>23</v>
      </c>
      <c r="B26" s="3" t="s">
        <v>232</v>
      </c>
      <c r="C26" s="3">
        <v>0</v>
      </c>
      <c r="D26" s="3">
        <v>0</v>
      </c>
      <c r="E26" s="3" t="s">
        <v>227</v>
      </c>
      <c r="F26" s="3" t="s">
        <v>233</v>
      </c>
    </row>
    <row r="27" spans="1:6" x14ac:dyDescent="0.25">
      <c r="A27" s="3">
        <v>24</v>
      </c>
      <c r="B27" s="3" t="s">
        <v>232</v>
      </c>
      <c r="C27" s="3">
        <v>0</v>
      </c>
      <c r="D27" s="3">
        <v>0</v>
      </c>
      <c r="E27" s="3" t="s">
        <v>227</v>
      </c>
      <c r="F27" s="3" t="s">
        <v>233</v>
      </c>
    </row>
    <row r="28" spans="1:6" x14ac:dyDescent="0.25">
      <c r="A28" s="3">
        <v>25</v>
      </c>
      <c r="B28" s="3" t="s">
        <v>232</v>
      </c>
      <c r="C28" s="3">
        <v>0</v>
      </c>
      <c r="D28" s="3">
        <v>0</v>
      </c>
      <c r="E28" s="3" t="s">
        <v>227</v>
      </c>
      <c r="F28" s="3" t="s">
        <v>233</v>
      </c>
    </row>
    <row r="29" spans="1:6" x14ac:dyDescent="0.25">
      <c r="A29" s="3">
        <v>26</v>
      </c>
      <c r="B29" s="3" t="s">
        <v>232</v>
      </c>
      <c r="C29" s="3">
        <v>0</v>
      </c>
      <c r="D29" s="3">
        <v>0</v>
      </c>
      <c r="E29" s="3" t="s">
        <v>227</v>
      </c>
      <c r="F29" s="3" t="s">
        <v>233</v>
      </c>
    </row>
    <row r="30" spans="1:6" x14ac:dyDescent="0.25">
      <c r="A30" s="3">
        <v>27</v>
      </c>
      <c r="B30" s="3" t="s">
        <v>232</v>
      </c>
      <c r="C30" s="3">
        <v>0</v>
      </c>
      <c r="D30" s="3">
        <v>0</v>
      </c>
      <c r="E30" s="3" t="s">
        <v>227</v>
      </c>
      <c r="F30" s="3" t="s">
        <v>233</v>
      </c>
    </row>
    <row r="31" spans="1:6" x14ac:dyDescent="0.25">
      <c r="A31" s="3">
        <v>28</v>
      </c>
      <c r="B31" s="3" t="s">
        <v>232</v>
      </c>
      <c r="C31" s="3">
        <v>0</v>
      </c>
      <c r="D31" s="3">
        <v>0</v>
      </c>
      <c r="E31" s="3" t="s">
        <v>227</v>
      </c>
      <c r="F31" s="3" t="s">
        <v>233</v>
      </c>
    </row>
    <row r="32" spans="1:6" x14ac:dyDescent="0.25">
      <c r="A32" s="3">
        <v>29</v>
      </c>
      <c r="B32" s="3" t="s">
        <v>232</v>
      </c>
      <c r="C32" s="3">
        <v>0</v>
      </c>
      <c r="D32" s="3">
        <v>0</v>
      </c>
      <c r="E32" s="3" t="s">
        <v>227</v>
      </c>
      <c r="F32" s="3" t="s">
        <v>233</v>
      </c>
    </row>
    <row r="33" spans="1:6" x14ac:dyDescent="0.25">
      <c r="A33" s="3">
        <v>30</v>
      </c>
      <c r="B33" s="3" t="s">
        <v>232</v>
      </c>
      <c r="C33" s="3">
        <v>0</v>
      </c>
      <c r="D33" s="3">
        <v>0</v>
      </c>
      <c r="E33" s="3" t="s">
        <v>227</v>
      </c>
      <c r="F33" s="3" t="s">
        <v>233</v>
      </c>
    </row>
    <row r="34" spans="1:6" x14ac:dyDescent="0.25">
      <c r="A34" s="3">
        <v>31</v>
      </c>
      <c r="B34" s="3" t="s">
        <v>232</v>
      </c>
      <c r="C34" s="3">
        <v>0</v>
      </c>
      <c r="D34" s="3">
        <v>0</v>
      </c>
      <c r="E34" s="3" t="s">
        <v>227</v>
      </c>
      <c r="F34" s="3" t="s">
        <v>233</v>
      </c>
    </row>
    <row r="35" spans="1:6" x14ac:dyDescent="0.25">
      <c r="A35" s="3">
        <v>32</v>
      </c>
      <c r="B35" s="3" t="s">
        <v>232</v>
      </c>
      <c r="C35" s="3">
        <v>0</v>
      </c>
      <c r="D35" s="3">
        <v>0</v>
      </c>
      <c r="E35" s="3" t="s">
        <v>227</v>
      </c>
      <c r="F35" s="3" t="s">
        <v>233</v>
      </c>
    </row>
    <row r="36" spans="1:6" x14ac:dyDescent="0.25">
      <c r="A36" s="3">
        <v>33</v>
      </c>
      <c r="B36" s="3" t="s">
        <v>232</v>
      </c>
      <c r="C36" s="3">
        <v>0</v>
      </c>
      <c r="D36" s="3">
        <v>0</v>
      </c>
      <c r="E36" s="3" t="s">
        <v>227</v>
      </c>
      <c r="F36" s="3" t="s">
        <v>233</v>
      </c>
    </row>
    <row r="37" spans="1:6" x14ac:dyDescent="0.25">
      <c r="A37" s="3">
        <v>34</v>
      </c>
      <c r="B37" s="3" t="s">
        <v>232</v>
      </c>
      <c r="C37" s="3">
        <v>0</v>
      </c>
      <c r="D37" s="3">
        <v>0</v>
      </c>
      <c r="E37" s="3" t="s">
        <v>227</v>
      </c>
      <c r="F37" s="3" t="s">
        <v>233</v>
      </c>
    </row>
    <row r="38" spans="1:6" x14ac:dyDescent="0.25">
      <c r="A38" s="3">
        <v>35</v>
      </c>
      <c r="B38" s="3" t="s">
        <v>232</v>
      </c>
      <c r="C38" s="3">
        <v>0</v>
      </c>
      <c r="D38" s="3">
        <v>0</v>
      </c>
      <c r="E38" s="3" t="s">
        <v>227</v>
      </c>
      <c r="F38" s="3" t="s">
        <v>233</v>
      </c>
    </row>
    <row r="39" spans="1:6" x14ac:dyDescent="0.25">
      <c r="A39" s="3">
        <v>36</v>
      </c>
      <c r="B39" s="3" t="s">
        <v>232</v>
      </c>
      <c r="C39" s="3">
        <v>0</v>
      </c>
      <c r="D39" s="3">
        <v>0</v>
      </c>
      <c r="E39" s="3" t="s">
        <v>227</v>
      </c>
      <c r="F39" s="3" t="s">
        <v>233</v>
      </c>
    </row>
    <row r="40" spans="1:6" x14ac:dyDescent="0.25">
      <c r="A40" s="3">
        <v>37</v>
      </c>
      <c r="B40" s="3" t="s">
        <v>232</v>
      </c>
      <c r="C40" s="3">
        <v>0</v>
      </c>
      <c r="D40" s="3">
        <v>0</v>
      </c>
      <c r="E40" s="3" t="s">
        <v>227</v>
      </c>
      <c r="F40" s="3" t="s">
        <v>233</v>
      </c>
    </row>
    <row r="41" spans="1:6" x14ac:dyDescent="0.25">
      <c r="A41" s="3">
        <v>38</v>
      </c>
      <c r="B41" s="3" t="s">
        <v>232</v>
      </c>
      <c r="C41" s="3">
        <v>0</v>
      </c>
      <c r="D41" s="3">
        <v>0</v>
      </c>
      <c r="E41" s="3" t="s">
        <v>227</v>
      </c>
      <c r="F41" s="3" t="s">
        <v>233</v>
      </c>
    </row>
    <row r="42" spans="1:6" x14ac:dyDescent="0.25">
      <c r="A42" s="3">
        <v>39</v>
      </c>
      <c r="B42" s="3" t="s">
        <v>232</v>
      </c>
      <c r="C42" s="3">
        <v>0</v>
      </c>
      <c r="D42" s="3">
        <v>0</v>
      </c>
      <c r="E42" s="3" t="s">
        <v>227</v>
      </c>
      <c r="F42" s="3" t="s">
        <v>233</v>
      </c>
    </row>
    <row r="43" spans="1:6" x14ac:dyDescent="0.25">
      <c r="A43" s="3">
        <v>40</v>
      </c>
      <c r="B43" s="3" t="s">
        <v>232</v>
      </c>
      <c r="C43" s="3">
        <v>0</v>
      </c>
      <c r="D43" s="3">
        <v>0</v>
      </c>
      <c r="E43" s="3" t="s">
        <v>227</v>
      </c>
      <c r="F43" s="3" t="s">
        <v>233</v>
      </c>
    </row>
    <row r="44" spans="1:6" x14ac:dyDescent="0.25">
      <c r="A44" s="3">
        <v>41</v>
      </c>
      <c r="B44" s="3" t="s">
        <v>232</v>
      </c>
      <c r="C44" s="3">
        <v>0</v>
      </c>
      <c r="D44" s="3">
        <v>0</v>
      </c>
      <c r="E44" s="3" t="s">
        <v>227</v>
      </c>
      <c r="F44" s="3" t="s">
        <v>233</v>
      </c>
    </row>
    <row r="45" spans="1:6" x14ac:dyDescent="0.25">
      <c r="A45" s="3">
        <v>42</v>
      </c>
      <c r="B45" s="3" t="s">
        <v>232</v>
      </c>
      <c r="C45" s="3">
        <v>0</v>
      </c>
      <c r="D45" s="3">
        <v>0</v>
      </c>
      <c r="E45" s="3" t="s">
        <v>227</v>
      </c>
      <c r="F45" s="3" t="s">
        <v>233</v>
      </c>
    </row>
    <row r="46" spans="1:6" x14ac:dyDescent="0.25">
      <c r="A46" s="3">
        <v>43</v>
      </c>
      <c r="B46" s="3" t="s">
        <v>232</v>
      </c>
      <c r="C46" s="3">
        <v>0</v>
      </c>
      <c r="D46" s="3">
        <v>0</v>
      </c>
      <c r="E46" s="3" t="s">
        <v>227</v>
      </c>
      <c r="F46" s="3" t="s">
        <v>233</v>
      </c>
    </row>
    <row r="47" spans="1:6" x14ac:dyDescent="0.25">
      <c r="A47" s="3">
        <v>44</v>
      </c>
      <c r="B47" s="3" t="s">
        <v>232</v>
      </c>
      <c r="C47" s="3">
        <v>0</v>
      </c>
      <c r="D47" s="3">
        <v>0</v>
      </c>
      <c r="E47" s="3" t="s">
        <v>227</v>
      </c>
      <c r="F47" s="3" t="s">
        <v>233</v>
      </c>
    </row>
    <row r="48" spans="1:6" x14ac:dyDescent="0.25">
      <c r="A48" s="3">
        <v>45</v>
      </c>
      <c r="B48" s="3" t="s">
        <v>232</v>
      </c>
      <c r="C48" s="3">
        <v>0</v>
      </c>
      <c r="D48" s="3">
        <v>0</v>
      </c>
      <c r="E48" s="3" t="s">
        <v>227</v>
      </c>
      <c r="F48" s="3" t="s">
        <v>233</v>
      </c>
    </row>
    <row r="49" spans="1:6" x14ac:dyDescent="0.25">
      <c r="A49" s="3">
        <v>46</v>
      </c>
      <c r="B49" s="3" t="s">
        <v>232</v>
      </c>
      <c r="C49" s="3">
        <v>0</v>
      </c>
      <c r="D49" s="3">
        <v>0</v>
      </c>
      <c r="E49" s="3" t="s">
        <v>227</v>
      </c>
      <c r="F49" s="3" t="s">
        <v>233</v>
      </c>
    </row>
    <row r="50" spans="1:6" x14ac:dyDescent="0.25">
      <c r="A50" s="3">
        <v>47</v>
      </c>
      <c r="B50" s="3" t="s">
        <v>232</v>
      </c>
      <c r="C50" s="3">
        <v>0</v>
      </c>
      <c r="D50" s="3">
        <v>0</v>
      </c>
      <c r="E50" s="3" t="s">
        <v>227</v>
      </c>
      <c r="F50" s="3" t="s">
        <v>233</v>
      </c>
    </row>
    <row r="51" spans="1:6" x14ac:dyDescent="0.25">
      <c r="A51" s="3">
        <v>48</v>
      </c>
      <c r="B51" s="3" t="s">
        <v>232</v>
      </c>
      <c r="C51" s="3">
        <v>0</v>
      </c>
      <c r="D51" s="3">
        <v>0</v>
      </c>
      <c r="E51" s="3" t="s">
        <v>227</v>
      </c>
      <c r="F51" s="3" t="s">
        <v>233</v>
      </c>
    </row>
    <row r="52" spans="1:6" x14ac:dyDescent="0.25">
      <c r="A52" s="3">
        <v>49</v>
      </c>
      <c r="B52" s="3" t="s">
        <v>232</v>
      </c>
      <c r="C52" s="3">
        <v>0</v>
      </c>
      <c r="D52" s="3">
        <v>0</v>
      </c>
      <c r="E52" s="3" t="s">
        <v>227</v>
      </c>
      <c r="F52" s="3" t="s">
        <v>233</v>
      </c>
    </row>
    <row r="53" spans="1:6" x14ac:dyDescent="0.25">
      <c r="A53" s="3">
        <v>50</v>
      </c>
      <c r="B53" s="3" t="s">
        <v>232</v>
      </c>
      <c r="C53" s="3">
        <v>0</v>
      </c>
      <c r="D53" s="3">
        <v>0</v>
      </c>
      <c r="E53" s="3" t="s">
        <v>227</v>
      </c>
      <c r="F53" s="3" t="s">
        <v>233</v>
      </c>
    </row>
    <row r="54" spans="1:6" x14ac:dyDescent="0.25">
      <c r="A54" s="3">
        <v>51</v>
      </c>
      <c r="B54" s="3" t="s">
        <v>232</v>
      </c>
      <c r="C54" s="3">
        <v>0</v>
      </c>
      <c r="D54" s="3">
        <v>0</v>
      </c>
      <c r="E54" s="3" t="s">
        <v>227</v>
      </c>
      <c r="F54" s="3" t="s">
        <v>233</v>
      </c>
    </row>
    <row r="55" spans="1:6" x14ac:dyDescent="0.25">
      <c r="A55" s="3">
        <v>52</v>
      </c>
      <c r="B55" s="3" t="s">
        <v>232</v>
      </c>
      <c r="C55" s="3">
        <v>0</v>
      </c>
      <c r="D55" s="3">
        <v>0</v>
      </c>
      <c r="E55" s="3" t="s">
        <v>227</v>
      </c>
      <c r="F55" s="3" t="s">
        <v>233</v>
      </c>
    </row>
    <row r="56" spans="1:6" x14ac:dyDescent="0.25">
      <c r="A56" s="3">
        <v>53</v>
      </c>
      <c r="B56" s="3" t="s">
        <v>232</v>
      </c>
      <c r="C56" s="3">
        <v>0</v>
      </c>
      <c r="D56" s="3">
        <v>0</v>
      </c>
      <c r="E56" s="3" t="s">
        <v>227</v>
      </c>
      <c r="F56" s="3" t="s">
        <v>233</v>
      </c>
    </row>
    <row r="57" spans="1:6" x14ac:dyDescent="0.25">
      <c r="A57" s="3">
        <v>54</v>
      </c>
      <c r="B57" s="3" t="s">
        <v>232</v>
      </c>
      <c r="C57" s="3">
        <v>0</v>
      </c>
      <c r="D57" s="3">
        <v>0</v>
      </c>
      <c r="E57" s="3" t="s">
        <v>227</v>
      </c>
      <c r="F57" s="3" t="s">
        <v>233</v>
      </c>
    </row>
    <row r="58" spans="1:6" x14ac:dyDescent="0.25">
      <c r="A58" s="3">
        <v>55</v>
      </c>
      <c r="B58" s="3" t="s">
        <v>232</v>
      </c>
      <c r="C58" s="3">
        <v>0</v>
      </c>
      <c r="D58" s="3">
        <v>0</v>
      </c>
      <c r="E58" s="3" t="s">
        <v>227</v>
      </c>
      <c r="F58" s="3" t="s">
        <v>233</v>
      </c>
    </row>
    <row r="59" spans="1:6" x14ac:dyDescent="0.25">
      <c r="A59" s="3">
        <v>56</v>
      </c>
      <c r="B59" s="3" t="s">
        <v>232</v>
      </c>
      <c r="C59" s="3">
        <v>0</v>
      </c>
      <c r="D59" s="3">
        <v>0</v>
      </c>
      <c r="E59" s="3" t="s">
        <v>227</v>
      </c>
      <c r="F59" s="3" t="s">
        <v>233</v>
      </c>
    </row>
    <row r="60" spans="1:6" x14ac:dyDescent="0.25">
      <c r="A60" s="3">
        <v>57</v>
      </c>
      <c r="B60" s="3" t="s">
        <v>232</v>
      </c>
      <c r="C60" s="3">
        <v>0</v>
      </c>
      <c r="D60" s="3">
        <v>0</v>
      </c>
      <c r="E60" s="3" t="s">
        <v>227</v>
      </c>
      <c r="F60" s="3" t="s">
        <v>233</v>
      </c>
    </row>
    <row r="61" spans="1:6" x14ac:dyDescent="0.25">
      <c r="A61" s="3">
        <v>58</v>
      </c>
      <c r="B61" s="3" t="s">
        <v>232</v>
      </c>
      <c r="C61" s="3">
        <v>0</v>
      </c>
      <c r="D61" s="3">
        <v>0</v>
      </c>
      <c r="E61" s="3" t="s">
        <v>227</v>
      </c>
      <c r="F61" s="3" t="s">
        <v>233</v>
      </c>
    </row>
    <row r="62" spans="1:6" x14ac:dyDescent="0.25">
      <c r="A62" s="3">
        <v>59</v>
      </c>
      <c r="B62" s="3" t="s">
        <v>232</v>
      </c>
      <c r="C62" s="3">
        <v>0</v>
      </c>
      <c r="D62" s="3">
        <v>0</v>
      </c>
      <c r="E62" s="3" t="s">
        <v>227</v>
      </c>
      <c r="F62" s="3" t="s">
        <v>233</v>
      </c>
    </row>
    <row r="63" spans="1:6" x14ac:dyDescent="0.25">
      <c r="A63" s="3">
        <v>60</v>
      </c>
      <c r="B63" s="3" t="s">
        <v>232</v>
      </c>
      <c r="C63" s="3">
        <v>0</v>
      </c>
      <c r="D63" s="3">
        <v>0</v>
      </c>
      <c r="E63" s="3" t="s">
        <v>227</v>
      </c>
      <c r="F63" s="3" t="s">
        <v>233</v>
      </c>
    </row>
    <row r="64" spans="1:6" x14ac:dyDescent="0.25">
      <c r="A64" s="3">
        <v>61</v>
      </c>
      <c r="B64" s="3" t="s">
        <v>232</v>
      </c>
      <c r="C64" s="3">
        <v>0</v>
      </c>
      <c r="D64" s="3">
        <v>0</v>
      </c>
      <c r="E64" s="3" t="s">
        <v>227</v>
      </c>
      <c r="F64" s="3" t="s">
        <v>233</v>
      </c>
    </row>
    <row r="65" spans="1:6" x14ac:dyDescent="0.25">
      <c r="A65" s="3">
        <v>62</v>
      </c>
      <c r="B65" s="3" t="s">
        <v>232</v>
      </c>
      <c r="C65" s="3">
        <v>0</v>
      </c>
      <c r="D65" s="3">
        <v>0</v>
      </c>
      <c r="E65" s="3" t="s">
        <v>227</v>
      </c>
      <c r="F65" s="3" t="s">
        <v>233</v>
      </c>
    </row>
    <row r="66" spans="1:6" x14ac:dyDescent="0.25">
      <c r="A66" s="3">
        <v>63</v>
      </c>
      <c r="B66" s="3" t="s">
        <v>232</v>
      </c>
      <c r="C66" s="3">
        <v>0</v>
      </c>
      <c r="D66" s="3">
        <v>0</v>
      </c>
      <c r="E66" s="3" t="s">
        <v>227</v>
      </c>
      <c r="F66" s="3" t="s">
        <v>233</v>
      </c>
    </row>
    <row r="67" spans="1:6" x14ac:dyDescent="0.25">
      <c r="A67" s="3">
        <v>64</v>
      </c>
      <c r="B67" s="3" t="s">
        <v>232</v>
      </c>
      <c r="C67" s="3">
        <v>0</v>
      </c>
      <c r="D67" s="3">
        <v>0</v>
      </c>
      <c r="E67" s="3" t="s">
        <v>227</v>
      </c>
      <c r="F67" s="3" t="s">
        <v>233</v>
      </c>
    </row>
    <row r="68" spans="1:6" x14ac:dyDescent="0.25">
      <c r="A68" s="3">
        <v>65</v>
      </c>
      <c r="B68" s="3" t="s">
        <v>232</v>
      </c>
      <c r="C68" s="3">
        <v>0</v>
      </c>
      <c r="D68" s="3">
        <v>0</v>
      </c>
      <c r="E68" s="3" t="s">
        <v>227</v>
      </c>
      <c r="F68" s="3" t="s">
        <v>233</v>
      </c>
    </row>
    <row r="69" spans="1:6" x14ac:dyDescent="0.25">
      <c r="A69" s="3">
        <v>66</v>
      </c>
      <c r="B69" s="3" t="s">
        <v>232</v>
      </c>
      <c r="C69" s="3">
        <v>0</v>
      </c>
      <c r="D69" s="3">
        <v>0</v>
      </c>
      <c r="E69" s="3" t="s">
        <v>227</v>
      </c>
      <c r="F69" s="3" t="s">
        <v>233</v>
      </c>
    </row>
    <row r="70" spans="1:6" x14ac:dyDescent="0.25">
      <c r="A70" s="3">
        <v>67</v>
      </c>
      <c r="B70" s="3" t="s">
        <v>232</v>
      </c>
      <c r="C70" s="3">
        <v>0</v>
      </c>
      <c r="D70" s="3">
        <v>0</v>
      </c>
      <c r="E70" s="3" t="s">
        <v>227</v>
      </c>
      <c r="F70" s="3" t="s">
        <v>233</v>
      </c>
    </row>
    <row r="71" spans="1:6" x14ac:dyDescent="0.25">
      <c r="A71" s="3">
        <v>68</v>
      </c>
      <c r="B71" s="3" t="s">
        <v>232</v>
      </c>
      <c r="C71" s="3">
        <v>0</v>
      </c>
      <c r="D71" s="3">
        <v>0</v>
      </c>
      <c r="E71" s="3" t="s">
        <v>227</v>
      </c>
      <c r="F71" s="3" t="s">
        <v>233</v>
      </c>
    </row>
    <row r="72" spans="1:6" x14ac:dyDescent="0.25">
      <c r="A72" s="3">
        <v>69</v>
      </c>
      <c r="B72" s="3" t="s">
        <v>232</v>
      </c>
      <c r="C72" s="3">
        <v>0</v>
      </c>
      <c r="D72" s="3">
        <v>0</v>
      </c>
      <c r="E72" s="3" t="s">
        <v>227</v>
      </c>
      <c r="F72" s="3" t="s">
        <v>233</v>
      </c>
    </row>
    <row r="73" spans="1:6" x14ac:dyDescent="0.25">
      <c r="A73" s="3">
        <v>70</v>
      </c>
      <c r="B73" s="3" t="s">
        <v>232</v>
      </c>
      <c r="C73" s="3">
        <v>0</v>
      </c>
      <c r="D73" s="3">
        <v>0</v>
      </c>
      <c r="E73" s="3" t="s">
        <v>227</v>
      </c>
      <c r="F73" s="3" t="s">
        <v>233</v>
      </c>
    </row>
    <row r="74" spans="1:6" x14ac:dyDescent="0.25">
      <c r="A74" s="3">
        <v>71</v>
      </c>
      <c r="B74" s="3" t="s">
        <v>232</v>
      </c>
      <c r="C74" s="3">
        <v>0</v>
      </c>
      <c r="D74" s="3">
        <v>0</v>
      </c>
      <c r="E74" s="3" t="s">
        <v>227</v>
      </c>
      <c r="F74" s="3" t="s">
        <v>233</v>
      </c>
    </row>
    <row r="75" spans="1:6" x14ac:dyDescent="0.25">
      <c r="A75" s="3">
        <v>72</v>
      </c>
      <c r="B75" s="3" t="s">
        <v>232</v>
      </c>
      <c r="C75" s="3">
        <v>0</v>
      </c>
      <c r="D75" s="3">
        <v>0</v>
      </c>
      <c r="E75" s="3" t="s">
        <v>227</v>
      </c>
      <c r="F75" s="3" t="s">
        <v>233</v>
      </c>
    </row>
    <row r="76" spans="1:6" x14ac:dyDescent="0.25">
      <c r="A76" s="3">
        <v>73</v>
      </c>
      <c r="B76" s="3" t="s">
        <v>232</v>
      </c>
      <c r="C76" s="3">
        <v>0</v>
      </c>
      <c r="D76" s="3">
        <v>0</v>
      </c>
      <c r="E76" s="3" t="s">
        <v>227</v>
      </c>
      <c r="F76" s="3" t="s">
        <v>233</v>
      </c>
    </row>
    <row r="77" spans="1:6" x14ac:dyDescent="0.25">
      <c r="A77" s="3">
        <v>74</v>
      </c>
      <c r="B77" s="3" t="s">
        <v>232</v>
      </c>
      <c r="C77" s="3">
        <v>0</v>
      </c>
      <c r="D77" s="3">
        <v>0</v>
      </c>
      <c r="E77" s="3" t="s">
        <v>227</v>
      </c>
      <c r="F77" s="3" t="s">
        <v>233</v>
      </c>
    </row>
    <row r="78" spans="1:6" x14ac:dyDescent="0.25">
      <c r="A78" s="3">
        <v>75</v>
      </c>
      <c r="B78" s="3" t="s">
        <v>232</v>
      </c>
      <c r="C78" s="3">
        <v>0</v>
      </c>
      <c r="D78" s="3">
        <v>0</v>
      </c>
      <c r="E78" s="3" t="s">
        <v>227</v>
      </c>
      <c r="F78" s="3" t="s">
        <v>233</v>
      </c>
    </row>
    <row r="79" spans="1:6" x14ac:dyDescent="0.25">
      <c r="A79" s="3">
        <v>76</v>
      </c>
      <c r="B79" s="3" t="s">
        <v>232</v>
      </c>
      <c r="C79" s="3">
        <v>0</v>
      </c>
      <c r="D79" s="3">
        <v>0</v>
      </c>
      <c r="E79" s="3" t="s">
        <v>227</v>
      </c>
      <c r="F79" s="3" t="s">
        <v>233</v>
      </c>
    </row>
    <row r="80" spans="1:6" x14ac:dyDescent="0.25">
      <c r="A80" s="3">
        <v>77</v>
      </c>
      <c r="B80" s="3" t="s">
        <v>232</v>
      </c>
      <c r="C80" s="3">
        <v>0</v>
      </c>
      <c r="D80" s="3">
        <v>0</v>
      </c>
      <c r="E80" s="3" t="s">
        <v>227</v>
      </c>
      <c r="F80" s="3" t="s">
        <v>233</v>
      </c>
    </row>
    <row r="81" spans="1:6" x14ac:dyDescent="0.25">
      <c r="A81" s="3">
        <v>78</v>
      </c>
      <c r="B81" s="3" t="s">
        <v>232</v>
      </c>
      <c r="C81" s="3">
        <v>0</v>
      </c>
      <c r="D81" s="3">
        <v>0</v>
      </c>
      <c r="E81" s="3" t="s">
        <v>227</v>
      </c>
      <c r="F81" s="3" t="s">
        <v>233</v>
      </c>
    </row>
    <row r="82" spans="1:6" x14ac:dyDescent="0.25">
      <c r="A82" s="3">
        <v>79</v>
      </c>
      <c r="B82" s="3" t="s">
        <v>232</v>
      </c>
      <c r="C82" s="3">
        <v>0</v>
      </c>
      <c r="D82" s="3">
        <v>0</v>
      </c>
      <c r="E82" s="3" t="s">
        <v>227</v>
      </c>
      <c r="F82" s="3" t="s">
        <v>233</v>
      </c>
    </row>
    <row r="83" spans="1:6" x14ac:dyDescent="0.25">
      <c r="A83" s="3">
        <v>80</v>
      </c>
      <c r="B83" s="3" t="s">
        <v>232</v>
      </c>
      <c r="C83" s="3">
        <v>0</v>
      </c>
      <c r="D83" s="3">
        <v>0</v>
      </c>
      <c r="E83" s="3" t="s">
        <v>227</v>
      </c>
      <c r="F83" s="3" t="s">
        <v>233</v>
      </c>
    </row>
    <row r="84" spans="1:6" x14ac:dyDescent="0.25">
      <c r="A84" s="3">
        <v>81</v>
      </c>
      <c r="B84" s="3" t="s">
        <v>232</v>
      </c>
      <c r="C84" s="3">
        <v>0</v>
      </c>
      <c r="D84" s="3">
        <v>0</v>
      </c>
      <c r="E84" s="3" t="s">
        <v>227</v>
      </c>
      <c r="F84" s="3" t="s">
        <v>233</v>
      </c>
    </row>
    <row r="85" spans="1:6" x14ac:dyDescent="0.25">
      <c r="A85" s="3">
        <v>82</v>
      </c>
      <c r="B85" s="3" t="s">
        <v>232</v>
      </c>
      <c r="C85" s="3">
        <v>0</v>
      </c>
      <c r="D85" s="3">
        <v>0</v>
      </c>
      <c r="E85" s="3" t="s">
        <v>227</v>
      </c>
      <c r="F85" s="3" t="s">
        <v>233</v>
      </c>
    </row>
    <row r="86" spans="1:6" x14ac:dyDescent="0.25">
      <c r="A86" s="3">
        <v>83</v>
      </c>
      <c r="B86" s="3" t="s">
        <v>232</v>
      </c>
      <c r="C86" s="3">
        <v>0</v>
      </c>
      <c r="D86" s="3">
        <v>0</v>
      </c>
      <c r="E86" s="3" t="s">
        <v>227</v>
      </c>
      <c r="F86" s="3" t="s">
        <v>233</v>
      </c>
    </row>
    <row r="87" spans="1:6" x14ac:dyDescent="0.25">
      <c r="A87" s="3">
        <v>84</v>
      </c>
      <c r="B87" s="3" t="s">
        <v>232</v>
      </c>
      <c r="C87" s="3">
        <v>0</v>
      </c>
      <c r="D87" s="3">
        <v>0</v>
      </c>
      <c r="E87" s="3" t="s">
        <v>227</v>
      </c>
      <c r="F87" s="3" t="s">
        <v>233</v>
      </c>
    </row>
    <row r="88" spans="1:6" x14ac:dyDescent="0.25">
      <c r="A88" s="3">
        <v>85</v>
      </c>
      <c r="B88" s="3" t="s">
        <v>232</v>
      </c>
      <c r="C88" s="3">
        <v>0</v>
      </c>
      <c r="D88" s="3">
        <v>0</v>
      </c>
      <c r="E88" s="3" t="s">
        <v>227</v>
      </c>
      <c r="F88" s="3" t="s">
        <v>233</v>
      </c>
    </row>
    <row r="89" spans="1:6" x14ac:dyDescent="0.25">
      <c r="A89" s="3">
        <v>86</v>
      </c>
      <c r="B89" s="3" t="s">
        <v>232</v>
      </c>
      <c r="C89" s="3">
        <v>0</v>
      </c>
      <c r="D89" s="3">
        <v>0</v>
      </c>
      <c r="E89" s="3" t="s">
        <v>227</v>
      </c>
      <c r="F89" s="3" t="s">
        <v>233</v>
      </c>
    </row>
    <row r="90" spans="1:6" x14ac:dyDescent="0.25">
      <c r="A90" s="3">
        <v>87</v>
      </c>
      <c r="B90" s="3" t="s">
        <v>232</v>
      </c>
      <c r="C90" s="3">
        <v>0</v>
      </c>
      <c r="D90" s="3">
        <v>0</v>
      </c>
      <c r="E90" s="3" t="s">
        <v>227</v>
      </c>
      <c r="F90" s="3" t="s">
        <v>233</v>
      </c>
    </row>
    <row r="91" spans="1:6" x14ac:dyDescent="0.25">
      <c r="A91" s="3">
        <v>88</v>
      </c>
      <c r="B91" s="3" t="s">
        <v>232</v>
      </c>
      <c r="C91" s="3">
        <v>0</v>
      </c>
      <c r="D91" s="3">
        <v>0</v>
      </c>
      <c r="E91" s="3" t="s">
        <v>227</v>
      </c>
      <c r="F91" s="3" t="s">
        <v>233</v>
      </c>
    </row>
    <row r="92" spans="1:6" x14ac:dyDescent="0.25">
      <c r="A92" s="3">
        <v>89</v>
      </c>
      <c r="B92" s="3" t="s">
        <v>232</v>
      </c>
      <c r="C92" s="3">
        <v>0</v>
      </c>
      <c r="D92" s="3">
        <v>0</v>
      </c>
      <c r="E92" s="3" t="s">
        <v>227</v>
      </c>
      <c r="F92" s="3" t="s">
        <v>233</v>
      </c>
    </row>
    <row r="93" spans="1:6" x14ac:dyDescent="0.25">
      <c r="A93" s="3">
        <v>90</v>
      </c>
      <c r="B93" s="3" t="s">
        <v>232</v>
      </c>
      <c r="C93" s="3">
        <v>0</v>
      </c>
      <c r="D93" s="3">
        <v>0</v>
      </c>
      <c r="E93" s="3" t="s">
        <v>227</v>
      </c>
      <c r="F93" s="3" t="s">
        <v>233</v>
      </c>
    </row>
    <row r="94" spans="1:6" x14ac:dyDescent="0.25">
      <c r="A94" s="3">
        <v>91</v>
      </c>
      <c r="B94" s="3" t="s">
        <v>232</v>
      </c>
      <c r="C94" s="3">
        <v>0</v>
      </c>
      <c r="D94" s="3">
        <v>0</v>
      </c>
      <c r="E94" s="3" t="s">
        <v>227</v>
      </c>
      <c r="F94" s="3" t="s">
        <v>233</v>
      </c>
    </row>
    <row r="95" spans="1:6" x14ac:dyDescent="0.25">
      <c r="A95" s="3">
        <v>92</v>
      </c>
      <c r="B95" s="3" t="s">
        <v>232</v>
      </c>
      <c r="C95" s="3">
        <v>0</v>
      </c>
      <c r="D95" s="3">
        <v>0</v>
      </c>
      <c r="E95" s="3" t="s">
        <v>227</v>
      </c>
      <c r="F95" s="3" t="s">
        <v>233</v>
      </c>
    </row>
    <row r="96" spans="1:6" x14ac:dyDescent="0.25">
      <c r="A96" s="3">
        <v>93</v>
      </c>
      <c r="B96" s="3" t="s">
        <v>232</v>
      </c>
      <c r="C96" s="3">
        <v>0</v>
      </c>
      <c r="D96" s="3">
        <v>0</v>
      </c>
      <c r="E96" s="3" t="s">
        <v>227</v>
      </c>
      <c r="F96" s="3" t="s">
        <v>233</v>
      </c>
    </row>
    <row r="97" spans="1:6" x14ac:dyDescent="0.25">
      <c r="A97" s="3">
        <v>94</v>
      </c>
      <c r="B97" s="3" t="s">
        <v>232</v>
      </c>
      <c r="C97" s="3">
        <v>0</v>
      </c>
      <c r="D97" s="3">
        <v>0</v>
      </c>
      <c r="E97" s="3" t="s">
        <v>227</v>
      </c>
      <c r="F97" s="3" t="s">
        <v>233</v>
      </c>
    </row>
    <row r="98" spans="1:6" x14ac:dyDescent="0.25">
      <c r="A98" s="3">
        <v>95</v>
      </c>
      <c r="B98" s="3" t="s">
        <v>232</v>
      </c>
      <c r="C98" s="3">
        <v>0</v>
      </c>
      <c r="D98" s="3">
        <v>0</v>
      </c>
      <c r="E98" s="3" t="s">
        <v>227</v>
      </c>
      <c r="F98" s="3" t="s">
        <v>233</v>
      </c>
    </row>
    <row r="99" spans="1:6" x14ac:dyDescent="0.25">
      <c r="A99" s="3">
        <v>96</v>
      </c>
      <c r="B99" s="3" t="s">
        <v>232</v>
      </c>
      <c r="C99" s="3">
        <v>0</v>
      </c>
      <c r="D99" s="3">
        <v>0</v>
      </c>
      <c r="E99" s="3" t="s">
        <v>227</v>
      </c>
      <c r="F99" s="3" t="s">
        <v>233</v>
      </c>
    </row>
    <row r="100" spans="1:6" x14ac:dyDescent="0.25">
      <c r="A100" s="3">
        <v>97</v>
      </c>
      <c r="B100" s="3" t="s">
        <v>232</v>
      </c>
      <c r="C100" s="3">
        <v>0</v>
      </c>
      <c r="D100" s="3">
        <v>0</v>
      </c>
      <c r="E100" s="3" t="s">
        <v>227</v>
      </c>
      <c r="F100" s="3" t="s">
        <v>233</v>
      </c>
    </row>
    <row r="101" spans="1:6" x14ac:dyDescent="0.25">
      <c r="A101" s="3">
        <v>98</v>
      </c>
      <c r="B101" s="3" t="s">
        <v>232</v>
      </c>
      <c r="C101" s="3">
        <v>0</v>
      </c>
      <c r="D101" s="3">
        <v>0</v>
      </c>
      <c r="E101" s="3" t="s">
        <v>227</v>
      </c>
      <c r="F101" s="3" t="s">
        <v>233</v>
      </c>
    </row>
    <row r="102" spans="1:6" x14ac:dyDescent="0.25">
      <c r="A102" s="3">
        <v>99</v>
      </c>
      <c r="B102" s="3" t="s">
        <v>232</v>
      </c>
      <c r="C102" s="3">
        <v>0</v>
      </c>
      <c r="D102" s="3">
        <v>0</v>
      </c>
      <c r="E102" s="3" t="s">
        <v>227</v>
      </c>
      <c r="F102" s="3" t="s">
        <v>233</v>
      </c>
    </row>
    <row r="103" spans="1:6" x14ac:dyDescent="0.25">
      <c r="A103" s="3">
        <v>100</v>
      </c>
      <c r="B103" s="3" t="s">
        <v>232</v>
      </c>
      <c r="C103" s="3">
        <v>0</v>
      </c>
      <c r="D103" s="3">
        <v>0</v>
      </c>
      <c r="E103" s="3" t="s">
        <v>227</v>
      </c>
      <c r="F103" s="3" t="s">
        <v>233</v>
      </c>
    </row>
    <row r="104" spans="1:6" x14ac:dyDescent="0.25">
      <c r="A104" s="3">
        <v>101</v>
      </c>
      <c r="B104" s="3" t="s">
        <v>232</v>
      </c>
      <c r="C104" s="3">
        <v>0</v>
      </c>
      <c r="D104" s="3">
        <v>0</v>
      </c>
      <c r="E104" s="3" t="s">
        <v>227</v>
      </c>
      <c r="F104" s="3" t="s">
        <v>233</v>
      </c>
    </row>
    <row r="105" spans="1:6" x14ac:dyDescent="0.25">
      <c r="A105" s="3">
        <v>102</v>
      </c>
      <c r="B105" s="3" t="s">
        <v>232</v>
      </c>
      <c r="C105" s="3">
        <v>0</v>
      </c>
      <c r="D105" s="3">
        <v>0</v>
      </c>
      <c r="E105" s="3" t="s">
        <v>227</v>
      </c>
      <c r="F105" s="3" t="s">
        <v>233</v>
      </c>
    </row>
    <row r="106" spans="1:6" x14ac:dyDescent="0.25">
      <c r="A106" s="3">
        <v>103</v>
      </c>
      <c r="B106" s="3" t="s">
        <v>232</v>
      </c>
      <c r="C106" s="3">
        <v>0</v>
      </c>
      <c r="D106" s="3">
        <v>0</v>
      </c>
      <c r="E106" s="3" t="s">
        <v>227</v>
      </c>
      <c r="F106" s="3" t="s">
        <v>233</v>
      </c>
    </row>
    <row r="107" spans="1:6" x14ac:dyDescent="0.25">
      <c r="A107" s="3">
        <v>104</v>
      </c>
      <c r="B107" s="3" t="s">
        <v>232</v>
      </c>
      <c r="C107" s="3">
        <v>0</v>
      </c>
      <c r="D107" s="3">
        <v>0</v>
      </c>
      <c r="E107" s="3" t="s">
        <v>227</v>
      </c>
      <c r="F107" s="3" t="s">
        <v>233</v>
      </c>
    </row>
    <row r="108" spans="1:6" x14ac:dyDescent="0.25">
      <c r="A108" s="3">
        <v>105</v>
      </c>
      <c r="B108" s="3" t="s">
        <v>232</v>
      </c>
      <c r="C108" s="3">
        <v>0</v>
      </c>
      <c r="D108" s="3">
        <v>0</v>
      </c>
      <c r="E108" s="3" t="s">
        <v>227</v>
      </c>
      <c r="F108" s="3" t="s">
        <v>233</v>
      </c>
    </row>
    <row r="109" spans="1:6" x14ac:dyDescent="0.25">
      <c r="A109" s="3">
        <v>106</v>
      </c>
      <c r="B109" s="3" t="s">
        <v>232</v>
      </c>
      <c r="C109" s="3">
        <v>0</v>
      </c>
      <c r="D109" s="3">
        <v>0</v>
      </c>
      <c r="E109" s="3" t="s">
        <v>227</v>
      </c>
      <c r="F109" s="3" t="s">
        <v>233</v>
      </c>
    </row>
    <row r="110" spans="1:6" x14ac:dyDescent="0.25">
      <c r="A110" s="3">
        <v>107</v>
      </c>
      <c r="B110" s="3" t="s">
        <v>232</v>
      </c>
      <c r="C110" s="3">
        <v>0</v>
      </c>
      <c r="D110" s="3">
        <v>0</v>
      </c>
      <c r="E110" s="3" t="s">
        <v>227</v>
      </c>
      <c r="F110" s="3" t="s">
        <v>233</v>
      </c>
    </row>
    <row r="111" spans="1:6" x14ac:dyDescent="0.25">
      <c r="A111" s="3">
        <v>108</v>
      </c>
      <c r="B111" s="3" t="s">
        <v>232</v>
      </c>
      <c r="C111" s="3">
        <v>0</v>
      </c>
      <c r="D111" s="3">
        <v>0</v>
      </c>
      <c r="E111" s="3" t="s">
        <v>227</v>
      </c>
      <c r="F111" s="3" t="s">
        <v>233</v>
      </c>
    </row>
    <row r="112" spans="1:6" x14ac:dyDescent="0.25">
      <c r="A112" s="3">
        <v>109</v>
      </c>
      <c r="B112" s="3" t="s">
        <v>232</v>
      </c>
      <c r="C112" s="3">
        <v>0</v>
      </c>
      <c r="D112" s="3">
        <v>0</v>
      </c>
      <c r="E112" s="3" t="s">
        <v>227</v>
      </c>
      <c r="F112" s="3" t="s">
        <v>233</v>
      </c>
    </row>
    <row r="113" spans="1:6" x14ac:dyDescent="0.25">
      <c r="A113" s="3">
        <v>110</v>
      </c>
      <c r="B113" s="3" t="s">
        <v>232</v>
      </c>
      <c r="C113" s="3">
        <v>0</v>
      </c>
      <c r="D113" s="3">
        <v>0</v>
      </c>
      <c r="E113" s="3" t="s">
        <v>227</v>
      </c>
      <c r="F113" s="3" t="s">
        <v>233</v>
      </c>
    </row>
    <row r="114" spans="1:6" x14ac:dyDescent="0.25">
      <c r="A114" s="3">
        <v>111</v>
      </c>
      <c r="B114" s="3" t="s">
        <v>232</v>
      </c>
      <c r="C114" s="3">
        <v>0</v>
      </c>
      <c r="D114" s="3">
        <v>0</v>
      </c>
      <c r="E114" s="3" t="s">
        <v>227</v>
      </c>
      <c r="F114" s="3" t="s">
        <v>233</v>
      </c>
    </row>
    <row r="115" spans="1:6" x14ac:dyDescent="0.25">
      <c r="A115" s="3">
        <v>112</v>
      </c>
      <c r="B115" s="3" t="s">
        <v>232</v>
      </c>
      <c r="C115" s="3">
        <v>0</v>
      </c>
      <c r="D115" s="3">
        <v>0</v>
      </c>
      <c r="E115" s="3" t="s">
        <v>227</v>
      </c>
      <c r="F115" s="3" t="s">
        <v>233</v>
      </c>
    </row>
    <row r="116" spans="1:6" x14ac:dyDescent="0.25">
      <c r="A116" s="3">
        <v>113</v>
      </c>
      <c r="B116" s="3" t="s">
        <v>232</v>
      </c>
      <c r="C116" s="3">
        <v>0</v>
      </c>
      <c r="D116" s="3">
        <v>0</v>
      </c>
      <c r="E116" s="3" t="s">
        <v>227</v>
      </c>
      <c r="F116" s="3" t="s">
        <v>233</v>
      </c>
    </row>
    <row r="117" spans="1:6" x14ac:dyDescent="0.25">
      <c r="A117" s="3">
        <v>114</v>
      </c>
      <c r="B117" s="3" t="s">
        <v>232</v>
      </c>
      <c r="C117" s="3">
        <v>0</v>
      </c>
      <c r="D117" s="3">
        <v>0</v>
      </c>
      <c r="E117" s="3" t="s">
        <v>227</v>
      </c>
      <c r="F117" s="3" t="s">
        <v>233</v>
      </c>
    </row>
    <row r="118" spans="1:6" x14ac:dyDescent="0.25">
      <c r="A118" s="3">
        <v>115</v>
      </c>
      <c r="B118" s="3" t="s">
        <v>232</v>
      </c>
      <c r="C118" s="3">
        <v>0</v>
      </c>
      <c r="D118" s="3">
        <v>0</v>
      </c>
      <c r="E118" s="3" t="s">
        <v>227</v>
      </c>
      <c r="F118" s="3" t="s">
        <v>233</v>
      </c>
    </row>
    <row r="119" spans="1:6" x14ac:dyDescent="0.25">
      <c r="A119" s="3">
        <v>116</v>
      </c>
      <c r="B119" s="3" t="s">
        <v>232</v>
      </c>
      <c r="C119" s="3">
        <v>0</v>
      </c>
      <c r="D119" s="3">
        <v>0</v>
      </c>
      <c r="E119" s="3" t="s">
        <v>227</v>
      </c>
      <c r="F119" s="3" t="s">
        <v>233</v>
      </c>
    </row>
    <row r="120" spans="1:6" x14ac:dyDescent="0.25">
      <c r="A120" s="3">
        <v>117</v>
      </c>
      <c r="B120" s="3" t="s">
        <v>232</v>
      </c>
      <c r="C120" s="3">
        <v>0</v>
      </c>
      <c r="D120" s="3">
        <v>0</v>
      </c>
      <c r="E120" s="3" t="s">
        <v>227</v>
      </c>
      <c r="F120" s="3" t="s">
        <v>233</v>
      </c>
    </row>
    <row r="121" spans="1:6" x14ac:dyDescent="0.25">
      <c r="A121" s="3">
        <v>118</v>
      </c>
      <c r="B121" s="3" t="s">
        <v>232</v>
      </c>
      <c r="C121" s="3">
        <v>0</v>
      </c>
      <c r="D121" s="3">
        <v>0</v>
      </c>
      <c r="E121" s="3" t="s">
        <v>227</v>
      </c>
      <c r="F121" s="3" t="s">
        <v>233</v>
      </c>
    </row>
    <row r="122" spans="1:6" x14ac:dyDescent="0.25">
      <c r="A122" s="3">
        <v>119</v>
      </c>
      <c r="B122" s="3" t="s">
        <v>232</v>
      </c>
      <c r="C122" s="3">
        <v>0</v>
      </c>
      <c r="D122" s="3">
        <v>0</v>
      </c>
      <c r="E122" s="3" t="s">
        <v>227</v>
      </c>
      <c r="F122" s="3" t="s">
        <v>233</v>
      </c>
    </row>
    <row r="123" spans="1:6" x14ac:dyDescent="0.25">
      <c r="A123" s="3">
        <v>120</v>
      </c>
      <c r="B123" s="3" t="s">
        <v>232</v>
      </c>
      <c r="C123" s="3">
        <v>0</v>
      </c>
      <c r="D123" s="3">
        <v>0</v>
      </c>
      <c r="E123" s="3" t="s">
        <v>227</v>
      </c>
      <c r="F123" s="3" t="s">
        <v>233</v>
      </c>
    </row>
    <row r="124" spans="1:6" x14ac:dyDescent="0.25">
      <c r="A124" s="3">
        <v>121</v>
      </c>
      <c r="B124" s="3" t="s">
        <v>232</v>
      </c>
      <c r="C124" s="3">
        <v>0</v>
      </c>
      <c r="D124" s="3">
        <v>0</v>
      </c>
      <c r="E124" s="3" t="s">
        <v>227</v>
      </c>
      <c r="F124" s="3" t="s">
        <v>233</v>
      </c>
    </row>
    <row r="125" spans="1:6" x14ac:dyDescent="0.25">
      <c r="A125" s="3">
        <v>122</v>
      </c>
      <c r="B125" s="3" t="s">
        <v>232</v>
      </c>
      <c r="C125" s="3">
        <v>0</v>
      </c>
      <c r="D125" s="3">
        <v>0</v>
      </c>
      <c r="E125" s="3" t="s">
        <v>227</v>
      </c>
      <c r="F125" s="3" t="s">
        <v>233</v>
      </c>
    </row>
    <row r="126" spans="1:6" x14ac:dyDescent="0.25">
      <c r="A126" s="3">
        <v>123</v>
      </c>
      <c r="B126" s="3" t="s">
        <v>232</v>
      </c>
      <c r="C126" s="3">
        <v>0</v>
      </c>
      <c r="D126" s="3">
        <v>0</v>
      </c>
      <c r="E126" s="3" t="s">
        <v>227</v>
      </c>
      <c r="F126" s="3" t="s">
        <v>233</v>
      </c>
    </row>
    <row r="127" spans="1:6" x14ac:dyDescent="0.25">
      <c r="A127" s="3">
        <v>124</v>
      </c>
      <c r="B127" s="3" t="s">
        <v>232</v>
      </c>
      <c r="C127" s="3">
        <v>0</v>
      </c>
      <c r="D127" s="3">
        <v>0</v>
      </c>
      <c r="E127" s="3" t="s">
        <v>227</v>
      </c>
      <c r="F127" s="3" t="s">
        <v>233</v>
      </c>
    </row>
    <row r="128" spans="1:6" x14ac:dyDescent="0.25">
      <c r="A128" s="3">
        <v>125</v>
      </c>
      <c r="B128" s="3" t="s">
        <v>232</v>
      </c>
      <c r="C128" s="3">
        <v>0</v>
      </c>
      <c r="D128" s="3">
        <v>0</v>
      </c>
      <c r="E128" s="3" t="s">
        <v>227</v>
      </c>
      <c r="F128" s="3" t="s">
        <v>233</v>
      </c>
    </row>
    <row r="129" spans="1:6" x14ac:dyDescent="0.25">
      <c r="A129" s="3">
        <v>126</v>
      </c>
      <c r="B129" s="3" t="s">
        <v>232</v>
      </c>
      <c r="C129" s="3">
        <v>0</v>
      </c>
      <c r="D129" s="3">
        <v>0</v>
      </c>
      <c r="E129" s="3" t="s">
        <v>227</v>
      </c>
      <c r="F129" s="3" t="s">
        <v>233</v>
      </c>
    </row>
    <row r="130" spans="1:6" x14ac:dyDescent="0.25">
      <c r="A130" s="3">
        <v>127</v>
      </c>
      <c r="B130" s="3" t="s">
        <v>232</v>
      </c>
      <c r="C130" s="3">
        <v>0</v>
      </c>
      <c r="D130" s="3">
        <v>0</v>
      </c>
      <c r="E130" s="3" t="s">
        <v>227</v>
      </c>
      <c r="F130" s="3" t="s">
        <v>233</v>
      </c>
    </row>
    <row r="131" spans="1:6" x14ac:dyDescent="0.25">
      <c r="A131" s="3">
        <v>128</v>
      </c>
      <c r="B131" s="3" t="s">
        <v>232</v>
      </c>
      <c r="C131" s="3">
        <v>0</v>
      </c>
      <c r="D131" s="3">
        <v>0</v>
      </c>
      <c r="E131" s="3" t="s">
        <v>227</v>
      </c>
      <c r="F131" s="3" t="s">
        <v>233</v>
      </c>
    </row>
    <row r="132" spans="1:6" x14ac:dyDescent="0.25">
      <c r="A132" s="3">
        <v>129</v>
      </c>
      <c r="B132" s="3" t="s">
        <v>232</v>
      </c>
      <c r="C132" s="3">
        <v>0</v>
      </c>
      <c r="D132" s="3">
        <v>0</v>
      </c>
      <c r="E132" s="3" t="s">
        <v>227</v>
      </c>
      <c r="F132" s="3" t="s">
        <v>233</v>
      </c>
    </row>
    <row r="133" spans="1:6" x14ac:dyDescent="0.25">
      <c r="A133" s="3">
        <v>130</v>
      </c>
      <c r="B133" s="3" t="s">
        <v>232</v>
      </c>
      <c r="C133" s="3">
        <v>0</v>
      </c>
      <c r="D133" s="3">
        <v>0</v>
      </c>
      <c r="E133" s="3" t="s">
        <v>227</v>
      </c>
      <c r="F133" s="3" t="s">
        <v>233</v>
      </c>
    </row>
    <row r="134" spans="1:6" x14ac:dyDescent="0.25">
      <c r="A134" s="3">
        <v>131</v>
      </c>
      <c r="B134" s="3" t="s">
        <v>232</v>
      </c>
      <c r="C134" s="3">
        <v>0</v>
      </c>
      <c r="D134" s="3">
        <v>0</v>
      </c>
      <c r="E134" s="3" t="s">
        <v>227</v>
      </c>
      <c r="F134" s="3" t="s">
        <v>233</v>
      </c>
    </row>
    <row r="135" spans="1:6" x14ac:dyDescent="0.25">
      <c r="A135" s="3">
        <v>132</v>
      </c>
      <c r="B135" s="3" t="s">
        <v>232</v>
      </c>
      <c r="C135" s="3">
        <v>0</v>
      </c>
      <c r="D135" s="3">
        <v>0</v>
      </c>
      <c r="E135" s="3" t="s">
        <v>227</v>
      </c>
      <c r="F135" s="3" t="s">
        <v>233</v>
      </c>
    </row>
    <row r="136" spans="1:6" x14ac:dyDescent="0.25">
      <c r="A136" s="3">
        <v>133</v>
      </c>
      <c r="B136" s="3" t="s">
        <v>232</v>
      </c>
      <c r="C136" s="3">
        <v>0</v>
      </c>
      <c r="D136" s="3">
        <v>0</v>
      </c>
      <c r="E136" s="3" t="s">
        <v>227</v>
      </c>
      <c r="F136" s="3" t="s">
        <v>233</v>
      </c>
    </row>
    <row r="137" spans="1:6" x14ac:dyDescent="0.25">
      <c r="A137" s="3">
        <v>134</v>
      </c>
      <c r="B137" s="3" t="s">
        <v>232</v>
      </c>
      <c r="C137" s="3">
        <v>0</v>
      </c>
      <c r="D137" s="3">
        <v>0</v>
      </c>
      <c r="E137" s="3" t="s">
        <v>227</v>
      </c>
      <c r="F137" s="3" t="s">
        <v>233</v>
      </c>
    </row>
    <row r="138" spans="1:6" x14ac:dyDescent="0.25">
      <c r="A138" s="3">
        <v>135</v>
      </c>
      <c r="B138" s="3" t="s">
        <v>232</v>
      </c>
      <c r="C138" s="3">
        <v>0</v>
      </c>
      <c r="D138" s="3">
        <v>0</v>
      </c>
      <c r="E138" s="3" t="s">
        <v>227</v>
      </c>
      <c r="F138" s="3" t="s">
        <v>233</v>
      </c>
    </row>
    <row r="139" spans="1:6" x14ac:dyDescent="0.25">
      <c r="A139" s="3">
        <v>136</v>
      </c>
      <c r="B139" s="3" t="s">
        <v>232</v>
      </c>
      <c r="C139" s="3">
        <v>0</v>
      </c>
      <c r="D139" s="3">
        <v>0</v>
      </c>
      <c r="E139" s="3" t="s">
        <v>227</v>
      </c>
      <c r="F139" s="3" t="s">
        <v>233</v>
      </c>
    </row>
    <row r="140" spans="1:6" x14ac:dyDescent="0.25">
      <c r="A140" s="3">
        <v>137</v>
      </c>
      <c r="B140" s="3" t="s">
        <v>232</v>
      </c>
      <c r="C140" s="3">
        <v>0</v>
      </c>
      <c r="D140" s="3">
        <v>0</v>
      </c>
      <c r="E140" s="3" t="s">
        <v>227</v>
      </c>
      <c r="F140" s="3" t="s">
        <v>233</v>
      </c>
    </row>
    <row r="141" spans="1:6" x14ac:dyDescent="0.25">
      <c r="A141" s="3">
        <v>138</v>
      </c>
      <c r="B141" s="3" t="s">
        <v>232</v>
      </c>
      <c r="C141" s="3">
        <v>0</v>
      </c>
      <c r="D141" s="3">
        <v>0</v>
      </c>
      <c r="E141" s="3" t="s">
        <v>227</v>
      </c>
      <c r="F141" s="3" t="s">
        <v>233</v>
      </c>
    </row>
    <row r="142" spans="1:6" x14ac:dyDescent="0.25">
      <c r="A142" s="3">
        <v>139</v>
      </c>
      <c r="B142" s="3" t="s">
        <v>232</v>
      </c>
      <c r="C142" s="3">
        <v>0</v>
      </c>
      <c r="D142" s="3">
        <v>0</v>
      </c>
      <c r="E142" s="3" t="s">
        <v>227</v>
      </c>
      <c r="F142" s="3" t="s">
        <v>233</v>
      </c>
    </row>
    <row r="143" spans="1:6" x14ac:dyDescent="0.25">
      <c r="A143" s="3">
        <v>140</v>
      </c>
      <c r="B143" s="3" t="s">
        <v>232</v>
      </c>
      <c r="C143" s="3">
        <v>0</v>
      </c>
      <c r="D143" s="3">
        <v>0</v>
      </c>
      <c r="E143" s="3" t="s">
        <v>227</v>
      </c>
      <c r="F143" s="3" t="s">
        <v>233</v>
      </c>
    </row>
    <row r="144" spans="1:6" x14ac:dyDescent="0.25">
      <c r="A144" s="3">
        <v>141</v>
      </c>
      <c r="B144" s="3" t="s">
        <v>232</v>
      </c>
      <c r="C144" s="3">
        <v>0</v>
      </c>
      <c r="D144" s="3">
        <v>0</v>
      </c>
      <c r="E144" s="3" t="s">
        <v>227</v>
      </c>
      <c r="F144" s="3" t="s">
        <v>233</v>
      </c>
    </row>
    <row r="145" spans="1:6" x14ac:dyDescent="0.25">
      <c r="A145" s="3">
        <v>142</v>
      </c>
      <c r="B145" s="3" t="s">
        <v>232</v>
      </c>
      <c r="C145" s="3">
        <v>0</v>
      </c>
      <c r="D145" s="3">
        <v>0</v>
      </c>
      <c r="E145" s="3" t="s">
        <v>227</v>
      </c>
      <c r="F145" s="3" t="s">
        <v>233</v>
      </c>
    </row>
    <row r="146" spans="1:6" x14ac:dyDescent="0.25">
      <c r="A146" s="3">
        <v>143</v>
      </c>
      <c r="B146" s="3" t="s">
        <v>232</v>
      </c>
      <c r="C146" s="3">
        <v>0</v>
      </c>
      <c r="D146" s="3">
        <v>0</v>
      </c>
      <c r="E146" s="3" t="s">
        <v>227</v>
      </c>
      <c r="F146" s="3" t="s">
        <v>233</v>
      </c>
    </row>
    <row r="147" spans="1:6" x14ac:dyDescent="0.25">
      <c r="A147" s="3">
        <v>144</v>
      </c>
      <c r="B147" s="3" t="s">
        <v>232</v>
      </c>
      <c r="C147" s="3">
        <v>0</v>
      </c>
      <c r="D147" s="3">
        <v>0</v>
      </c>
      <c r="E147" s="3" t="s">
        <v>227</v>
      </c>
      <c r="F147" s="3" t="s">
        <v>233</v>
      </c>
    </row>
    <row r="148" spans="1:6" x14ac:dyDescent="0.25">
      <c r="A148" s="3">
        <v>145</v>
      </c>
      <c r="B148" s="3" t="s">
        <v>232</v>
      </c>
      <c r="C148" s="3">
        <v>0</v>
      </c>
      <c r="D148" s="3">
        <v>0</v>
      </c>
      <c r="E148" s="3" t="s">
        <v>227</v>
      </c>
      <c r="F148" s="3" t="s">
        <v>233</v>
      </c>
    </row>
    <row r="149" spans="1:6" x14ac:dyDescent="0.25">
      <c r="A149" s="3">
        <v>146</v>
      </c>
      <c r="B149" s="3" t="s">
        <v>232</v>
      </c>
      <c r="C149" s="3">
        <v>0</v>
      </c>
      <c r="D149" s="3">
        <v>0</v>
      </c>
      <c r="E149" s="3" t="s">
        <v>227</v>
      </c>
      <c r="F149" s="3" t="s">
        <v>233</v>
      </c>
    </row>
    <row r="150" spans="1:6" x14ac:dyDescent="0.25">
      <c r="A150" s="3">
        <v>147</v>
      </c>
      <c r="B150" s="3" t="s">
        <v>232</v>
      </c>
      <c r="C150" s="3">
        <v>0</v>
      </c>
      <c r="D150" s="3">
        <v>0</v>
      </c>
      <c r="E150" s="3" t="s">
        <v>227</v>
      </c>
      <c r="F150" s="3" t="s">
        <v>233</v>
      </c>
    </row>
    <row r="151" spans="1:6" x14ac:dyDescent="0.25">
      <c r="A151" s="3">
        <v>148</v>
      </c>
      <c r="B151" s="3" t="s">
        <v>232</v>
      </c>
      <c r="C151" s="3">
        <v>0</v>
      </c>
      <c r="D151" s="3">
        <v>0</v>
      </c>
      <c r="E151" s="3" t="s">
        <v>227</v>
      </c>
      <c r="F151" s="3" t="s">
        <v>233</v>
      </c>
    </row>
    <row r="152" spans="1:6" x14ac:dyDescent="0.25">
      <c r="A152" s="3">
        <v>149</v>
      </c>
      <c r="B152" s="3" t="s">
        <v>232</v>
      </c>
      <c r="C152" s="3">
        <v>0</v>
      </c>
      <c r="D152" s="3">
        <v>0</v>
      </c>
      <c r="E152" s="3" t="s">
        <v>227</v>
      </c>
      <c r="F152" s="3" t="s">
        <v>233</v>
      </c>
    </row>
    <row r="153" spans="1:6" x14ac:dyDescent="0.25">
      <c r="A153" s="3">
        <v>150</v>
      </c>
      <c r="B153" s="3" t="s">
        <v>232</v>
      </c>
      <c r="C153" s="3">
        <v>0</v>
      </c>
      <c r="D153" s="3">
        <v>0</v>
      </c>
      <c r="E153" s="3" t="s">
        <v>227</v>
      </c>
      <c r="F153" s="3" t="s">
        <v>233</v>
      </c>
    </row>
    <row r="154" spans="1:6" x14ac:dyDescent="0.25">
      <c r="A154" s="3">
        <v>151</v>
      </c>
      <c r="B154" s="3" t="s">
        <v>232</v>
      </c>
      <c r="C154" s="3">
        <v>0</v>
      </c>
      <c r="D154" s="3">
        <v>0</v>
      </c>
      <c r="E154" s="3" t="s">
        <v>227</v>
      </c>
      <c r="F154" s="3" t="s">
        <v>233</v>
      </c>
    </row>
    <row r="155" spans="1:6" x14ac:dyDescent="0.25">
      <c r="A155" s="3">
        <v>152</v>
      </c>
      <c r="B155" s="3" t="s">
        <v>232</v>
      </c>
      <c r="C155" s="3">
        <v>0</v>
      </c>
      <c r="D155" s="3">
        <v>0</v>
      </c>
      <c r="E155" s="3" t="s">
        <v>227</v>
      </c>
      <c r="F155" s="3" t="s">
        <v>233</v>
      </c>
    </row>
    <row r="156" spans="1:6" x14ac:dyDescent="0.25">
      <c r="A156" s="3">
        <v>153</v>
      </c>
      <c r="B156" s="3" t="s">
        <v>232</v>
      </c>
      <c r="C156" s="3">
        <v>0</v>
      </c>
      <c r="D156" s="3">
        <v>0</v>
      </c>
      <c r="E156" s="3" t="s">
        <v>227</v>
      </c>
      <c r="F156" s="3" t="s">
        <v>233</v>
      </c>
    </row>
    <row r="157" spans="1:6" x14ac:dyDescent="0.25">
      <c r="A157" s="3">
        <v>154</v>
      </c>
      <c r="B157" s="3" t="s">
        <v>232</v>
      </c>
      <c r="C157" s="3">
        <v>0</v>
      </c>
      <c r="D157" s="3">
        <v>0</v>
      </c>
      <c r="E157" s="3" t="s">
        <v>227</v>
      </c>
      <c r="F157" s="3" t="s">
        <v>233</v>
      </c>
    </row>
    <row r="158" spans="1:6" x14ac:dyDescent="0.25">
      <c r="A158" s="3">
        <v>155</v>
      </c>
      <c r="B158" s="3" t="s">
        <v>232</v>
      </c>
      <c r="C158" s="3">
        <v>0</v>
      </c>
      <c r="D158" s="3">
        <v>0</v>
      </c>
      <c r="E158" s="3" t="s">
        <v>227</v>
      </c>
      <c r="F158" s="3" t="s">
        <v>233</v>
      </c>
    </row>
    <row r="159" spans="1:6" x14ac:dyDescent="0.25">
      <c r="A159" s="3">
        <v>156</v>
      </c>
      <c r="B159" s="3" t="s">
        <v>232</v>
      </c>
      <c r="C159" s="3">
        <v>0</v>
      </c>
      <c r="D159" s="3">
        <v>0</v>
      </c>
      <c r="E159" s="3" t="s">
        <v>227</v>
      </c>
      <c r="F159" s="3" t="s">
        <v>233</v>
      </c>
    </row>
    <row r="160" spans="1:6" x14ac:dyDescent="0.25">
      <c r="A160" s="3">
        <v>157</v>
      </c>
      <c r="B160" s="3" t="s">
        <v>232</v>
      </c>
      <c r="C160" s="3">
        <v>0</v>
      </c>
      <c r="D160" s="3">
        <v>0</v>
      </c>
      <c r="E160" s="3" t="s">
        <v>227</v>
      </c>
      <c r="F160" s="3" t="s">
        <v>233</v>
      </c>
    </row>
    <row r="161" spans="1:6" x14ac:dyDescent="0.25">
      <c r="A161" s="3">
        <v>158</v>
      </c>
      <c r="B161" s="3" t="s">
        <v>232</v>
      </c>
      <c r="C161" s="3">
        <v>0</v>
      </c>
      <c r="D161" s="3">
        <v>0</v>
      </c>
      <c r="E161" s="3" t="s">
        <v>227</v>
      </c>
      <c r="F161" s="3" t="s">
        <v>233</v>
      </c>
    </row>
    <row r="162" spans="1:6" x14ac:dyDescent="0.25">
      <c r="A162" s="3">
        <v>159</v>
      </c>
      <c r="B162" s="3" t="s">
        <v>232</v>
      </c>
      <c r="C162" s="3">
        <v>0</v>
      </c>
      <c r="D162" s="3">
        <v>0</v>
      </c>
      <c r="E162" s="3" t="s">
        <v>227</v>
      </c>
      <c r="F162" s="3" t="s">
        <v>233</v>
      </c>
    </row>
    <row r="163" spans="1:6" x14ac:dyDescent="0.25">
      <c r="A163" s="3">
        <v>160</v>
      </c>
      <c r="B163" s="3" t="s">
        <v>232</v>
      </c>
      <c r="C163" s="3">
        <v>0</v>
      </c>
      <c r="D163" s="3">
        <v>0</v>
      </c>
      <c r="E163" s="3" t="s">
        <v>227</v>
      </c>
      <c r="F163" s="3" t="s">
        <v>233</v>
      </c>
    </row>
    <row r="164" spans="1:6" x14ac:dyDescent="0.25">
      <c r="A164" s="3">
        <v>161</v>
      </c>
      <c r="B164" s="3" t="s">
        <v>232</v>
      </c>
      <c r="C164" s="3">
        <v>0</v>
      </c>
      <c r="D164" s="3">
        <v>0</v>
      </c>
      <c r="E164" s="3" t="s">
        <v>227</v>
      </c>
      <c r="F164" s="3" t="s">
        <v>233</v>
      </c>
    </row>
    <row r="165" spans="1:6" x14ac:dyDescent="0.25">
      <c r="A165" s="3">
        <v>162</v>
      </c>
      <c r="B165" s="3" t="s">
        <v>232</v>
      </c>
      <c r="C165" s="3">
        <v>0</v>
      </c>
      <c r="D165" s="3">
        <v>0</v>
      </c>
      <c r="E165" s="3" t="s">
        <v>227</v>
      </c>
      <c r="F165" s="3" t="s">
        <v>233</v>
      </c>
    </row>
    <row r="166" spans="1:6" x14ac:dyDescent="0.25">
      <c r="A166" s="3">
        <v>163</v>
      </c>
      <c r="B166" s="3" t="s">
        <v>232</v>
      </c>
      <c r="C166" s="3">
        <v>0</v>
      </c>
      <c r="D166" s="3">
        <v>0</v>
      </c>
      <c r="E166" s="3" t="s">
        <v>227</v>
      </c>
      <c r="F166" s="3" t="s">
        <v>233</v>
      </c>
    </row>
    <row r="167" spans="1:6" x14ac:dyDescent="0.25">
      <c r="A167" s="3">
        <v>164</v>
      </c>
      <c r="B167" s="3" t="s">
        <v>232</v>
      </c>
      <c r="C167" s="3">
        <v>0</v>
      </c>
      <c r="D167" s="3">
        <v>0</v>
      </c>
      <c r="E167" s="3" t="s">
        <v>227</v>
      </c>
      <c r="F167" s="3" t="s">
        <v>233</v>
      </c>
    </row>
    <row r="168" spans="1:6" x14ac:dyDescent="0.25">
      <c r="A168" s="3">
        <v>165</v>
      </c>
      <c r="B168" s="3" t="s">
        <v>232</v>
      </c>
      <c r="C168" s="3">
        <v>0</v>
      </c>
      <c r="D168" s="3">
        <v>0</v>
      </c>
      <c r="E168" s="3" t="s">
        <v>227</v>
      </c>
      <c r="F168" s="3" t="s">
        <v>233</v>
      </c>
    </row>
    <row r="169" spans="1:6" x14ac:dyDescent="0.25">
      <c r="A169" s="3">
        <v>166</v>
      </c>
      <c r="B169" s="3" t="s">
        <v>232</v>
      </c>
      <c r="C169" s="3">
        <v>0</v>
      </c>
      <c r="D169" s="3">
        <v>0</v>
      </c>
      <c r="E169" s="3" t="s">
        <v>227</v>
      </c>
      <c r="F169" s="3" t="s">
        <v>233</v>
      </c>
    </row>
    <row r="170" spans="1:6" x14ac:dyDescent="0.25">
      <c r="A170" s="3">
        <v>167</v>
      </c>
      <c r="B170" s="3" t="s">
        <v>232</v>
      </c>
      <c r="C170" s="3">
        <v>0</v>
      </c>
      <c r="D170" s="3">
        <v>0</v>
      </c>
      <c r="E170" s="3" t="s">
        <v>227</v>
      </c>
      <c r="F170" s="3" t="s">
        <v>233</v>
      </c>
    </row>
    <row r="171" spans="1:6" x14ac:dyDescent="0.25">
      <c r="A171" s="3">
        <v>168</v>
      </c>
      <c r="B171" s="3" t="s">
        <v>232</v>
      </c>
      <c r="C171" s="3">
        <v>0</v>
      </c>
      <c r="D171" s="3">
        <v>0</v>
      </c>
      <c r="E171" s="3" t="s">
        <v>227</v>
      </c>
      <c r="F171" s="3" t="s">
        <v>233</v>
      </c>
    </row>
    <row r="172" spans="1:6" x14ac:dyDescent="0.25">
      <c r="A172" s="3">
        <v>169</v>
      </c>
      <c r="B172" s="3" t="s">
        <v>232</v>
      </c>
      <c r="C172" s="3">
        <v>0</v>
      </c>
      <c r="D172" s="3">
        <v>0</v>
      </c>
      <c r="E172" s="3" t="s">
        <v>227</v>
      </c>
      <c r="F172" s="3" t="s">
        <v>233</v>
      </c>
    </row>
    <row r="173" spans="1:6" x14ac:dyDescent="0.25">
      <c r="A173" s="3">
        <v>170</v>
      </c>
      <c r="B173" s="3" t="s">
        <v>232</v>
      </c>
      <c r="C173" s="3">
        <v>0</v>
      </c>
      <c r="D173" s="3">
        <v>0</v>
      </c>
      <c r="E173" s="3" t="s">
        <v>227</v>
      </c>
      <c r="F173" s="3" t="s">
        <v>233</v>
      </c>
    </row>
    <row r="174" spans="1:6" x14ac:dyDescent="0.25">
      <c r="A174" s="3">
        <v>171</v>
      </c>
      <c r="B174" s="3" t="s">
        <v>232</v>
      </c>
      <c r="C174" s="3">
        <v>0</v>
      </c>
      <c r="D174" s="3">
        <v>0</v>
      </c>
      <c r="E174" s="3" t="s">
        <v>227</v>
      </c>
      <c r="F174" s="3" t="s">
        <v>233</v>
      </c>
    </row>
    <row r="175" spans="1:6" x14ac:dyDescent="0.25">
      <c r="A175" s="3">
        <v>172</v>
      </c>
      <c r="B175" s="3" t="s">
        <v>232</v>
      </c>
      <c r="C175" s="3">
        <v>0</v>
      </c>
      <c r="D175" s="3">
        <v>0</v>
      </c>
      <c r="E175" s="3" t="s">
        <v>227</v>
      </c>
      <c r="F175" s="3" t="s">
        <v>233</v>
      </c>
    </row>
    <row r="176" spans="1:6" x14ac:dyDescent="0.25">
      <c r="A176" s="3">
        <v>173</v>
      </c>
      <c r="B176" s="3" t="s">
        <v>232</v>
      </c>
      <c r="C176" s="3">
        <v>0</v>
      </c>
      <c r="D176" s="3">
        <v>0</v>
      </c>
      <c r="E176" s="3" t="s">
        <v>227</v>
      </c>
      <c r="F176" s="3" t="s">
        <v>233</v>
      </c>
    </row>
    <row r="177" spans="1:6" x14ac:dyDescent="0.25">
      <c r="A177" s="3">
        <v>174</v>
      </c>
      <c r="B177" s="3" t="s">
        <v>232</v>
      </c>
      <c r="C177" s="3">
        <v>0</v>
      </c>
      <c r="D177" s="3">
        <v>0</v>
      </c>
      <c r="E177" s="3" t="s">
        <v>227</v>
      </c>
      <c r="F177" s="3" t="s">
        <v>233</v>
      </c>
    </row>
    <row r="178" spans="1:6" x14ac:dyDescent="0.25">
      <c r="A178" s="3">
        <v>175</v>
      </c>
      <c r="B178" s="3" t="s">
        <v>232</v>
      </c>
      <c r="C178" s="3">
        <v>0</v>
      </c>
      <c r="D178" s="3">
        <v>0</v>
      </c>
      <c r="E178" s="3" t="s">
        <v>227</v>
      </c>
      <c r="F178" s="3" t="s">
        <v>233</v>
      </c>
    </row>
    <row r="179" spans="1:6" x14ac:dyDescent="0.25">
      <c r="A179" s="3">
        <v>176</v>
      </c>
      <c r="B179" s="3" t="s">
        <v>232</v>
      </c>
      <c r="C179" s="3">
        <v>0</v>
      </c>
      <c r="D179" s="3">
        <v>0</v>
      </c>
      <c r="E179" s="3" t="s">
        <v>227</v>
      </c>
      <c r="F179" s="3" t="s">
        <v>233</v>
      </c>
    </row>
    <row r="180" spans="1:6" x14ac:dyDescent="0.25">
      <c r="A180" s="3">
        <v>177</v>
      </c>
      <c r="B180" s="3" t="s">
        <v>232</v>
      </c>
      <c r="C180" s="3">
        <v>0</v>
      </c>
      <c r="D180" s="3">
        <v>0</v>
      </c>
      <c r="E180" s="3" t="s">
        <v>227</v>
      </c>
      <c r="F180" s="3" t="s">
        <v>233</v>
      </c>
    </row>
    <row r="181" spans="1:6" x14ac:dyDescent="0.25">
      <c r="A181" s="3">
        <v>178</v>
      </c>
      <c r="B181" s="3" t="s">
        <v>232</v>
      </c>
      <c r="C181" s="3">
        <v>0</v>
      </c>
      <c r="D181" s="3">
        <v>0</v>
      </c>
      <c r="E181" s="3" t="s">
        <v>227</v>
      </c>
      <c r="F181" s="3" t="s">
        <v>233</v>
      </c>
    </row>
    <row r="182" spans="1:6" x14ac:dyDescent="0.25">
      <c r="A182" s="3">
        <v>179</v>
      </c>
      <c r="B182" s="3" t="s">
        <v>232</v>
      </c>
      <c r="C182" s="3">
        <v>0</v>
      </c>
      <c r="D182" s="3">
        <v>0</v>
      </c>
      <c r="E182" s="3" t="s">
        <v>227</v>
      </c>
      <c r="F182" s="3" t="s">
        <v>233</v>
      </c>
    </row>
    <row r="183" spans="1:6" x14ac:dyDescent="0.25">
      <c r="A183" s="3">
        <v>180</v>
      </c>
      <c r="B183" s="3" t="s">
        <v>232</v>
      </c>
      <c r="C183" s="3">
        <v>0</v>
      </c>
      <c r="D183" s="3">
        <v>0</v>
      </c>
      <c r="E183" s="3" t="s">
        <v>227</v>
      </c>
      <c r="F183" s="3" t="s">
        <v>233</v>
      </c>
    </row>
    <row r="184" spans="1:6" x14ac:dyDescent="0.25">
      <c r="A184" s="3">
        <v>181</v>
      </c>
      <c r="B184" s="3" t="s">
        <v>232</v>
      </c>
      <c r="C184" s="3">
        <v>0</v>
      </c>
      <c r="D184" s="3">
        <v>0</v>
      </c>
      <c r="E184" s="3" t="s">
        <v>227</v>
      </c>
      <c r="F184" s="3" t="s">
        <v>233</v>
      </c>
    </row>
    <row r="185" spans="1:6" x14ac:dyDescent="0.25">
      <c r="A185" s="3">
        <v>182</v>
      </c>
      <c r="B185" s="3" t="s">
        <v>232</v>
      </c>
      <c r="C185" s="3">
        <v>0</v>
      </c>
      <c r="D185" s="3">
        <v>0</v>
      </c>
      <c r="E185" s="3" t="s">
        <v>227</v>
      </c>
      <c r="F185" s="3" t="s">
        <v>233</v>
      </c>
    </row>
    <row r="186" spans="1:6" x14ac:dyDescent="0.25">
      <c r="A186" s="3">
        <v>183</v>
      </c>
      <c r="B186" s="3" t="s">
        <v>232</v>
      </c>
      <c r="C186" s="3">
        <v>0</v>
      </c>
      <c r="D186" s="3">
        <v>0</v>
      </c>
      <c r="E186" s="3" t="s">
        <v>227</v>
      </c>
      <c r="F186" s="3" t="s">
        <v>233</v>
      </c>
    </row>
    <row r="187" spans="1:6" x14ac:dyDescent="0.25">
      <c r="A187" s="3">
        <v>184</v>
      </c>
      <c r="B187" s="3" t="s">
        <v>232</v>
      </c>
      <c r="C187" s="3">
        <v>0</v>
      </c>
      <c r="D187" s="3">
        <v>0</v>
      </c>
      <c r="E187" s="3" t="s">
        <v>227</v>
      </c>
      <c r="F187" s="3" t="s">
        <v>233</v>
      </c>
    </row>
    <row r="188" spans="1:6" x14ac:dyDescent="0.25">
      <c r="A188" s="3">
        <v>185</v>
      </c>
      <c r="B188" s="3" t="s">
        <v>232</v>
      </c>
      <c r="C188" s="3">
        <v>0</v>
      </c>
      <c r="D188" s="3">
        <v>0</v>
      </c>
      <c r="E188" s="3" t="s">
        <v>227</v>
      </c>
      <c r="F188" s="3" t="s">
        <v>233</v>
      </c>
    </row>
    <row r="189" spans="1:6" x14ac:dyDescent="0.25">
      <c r="A189" s="3">
        <v>186</v>
      </c>
      <c r="B189" s="3" t="s">
        <v>232</v>
      </c>
      <c r="C189" s="3">
        <v>0</v>
      </c>
      <c r="D189" s="3">
        <v>0</v>
      </c>
      <c r="E189" s="3" t="s">
        <v>227</v>
      </c>
      <c r="F189" s="3" t="s">
        <v>233</v>
      </c>
    </row>
    <row r="190" spans="1:6" x14ac:dyDescent="0.25">
      <c r="A190" s="3">
        <v>187</v>
      </c>
      <c r="B190" s="3" t="s">
        <v>232</v>
      </c>
      <c r="C190" s="3">
        <v>0</v>
      </c>
      <c r="D190" s="3">
        <v>0</v>
      </c>
      <c r="E190" s="3" t="s">
        <v>227</v>
      </c>
      <c r="F190" s="3" t="s">
        <v>233</v>
      </c>
    </row>
    <row r="191" spans="1:6" x14ac:dyDescent="0.25">
      <c r="A191" s="3">
        <v>188</v>
      </c>
      <c r="B191" s="3" t="s">
        <v>232</v>
      </c>
      <c r="C191" s="3">
        <v>0</v>
      </c>
      <c r="D191" s="3">
        <v>0</v>
      </c>
      <c r="E191" s="3" t="s">
        <v>227</v>
      </c>
      <c r="F191" s="3" t="s">
        <v>233</v>
      </c>
    </row>
    <row r="192" spans="1:6" x14ac:dyDescent="0.25">
      <c r="A192" s="3">
        <v>189</v>
      </c>
      <c r="B192" s="3" t="s">
        <v>232</v>
      </c>
      <c r="C192" s="3">
        <v>0</v>
      </c>
      <c r="D192" s="3">
        <v>0</v>
      </c>
      <c r="E192" s="3" t="s">
        <v>227</v>
      </c>
      <c r="F192" s="3" t="s">
        <v>233</v>
      </c>
    </row>
    <row r="193" spans="1:6" x14ac:dyDescent="0.25">
      <c r="A193" s="3">
        <v>190</v>
      </c>
      <c r="B193" s="3" t="s">
        <v>232</v>
      </c>
      <c r="C193" s="3">
        <v>0</v>
      </c>
      <c r="D193" s="3">
        <v>0</v>
      </c>
      <c r="E193" s="3" t="s">
        <v>227</v>
      </c>
      <c r="F193" s="3" t="s">
        <v>233</v>
      </c>
    </row>
    <row r="194" spans="1:6" x14ac:dyDescent="0.25">
      <c r="A194" s="3">
        <v>191</v>
      </c>
      <c r="B194" s="3" t="s">
        <v>232</v>
      </c>
      <c r="C194" s="3">
        <v>0</v>
      </c>
      <c r="D194" s="3">
        <v>0</v>
      </c>
      <c r="E194" s="3" t="s">
        <v>227</v>
      </c>
      <c r="F194" s="3" t="s">
        <v>233</v>
      </c>
    </row>
    <row r="195" spans="1:6" x14ac:dyDescent="0.25">
      <c r="A195" s="3">
        <v>192</v>
      </c>
      <c r="B195" s="3" t="s">
        <v>232</v>
      </c>
      <c r="C195" s="3">
        <v>0</v>
      </c>
      <c r="D195" s="3">
        <v>0</v>
      </c>
      <c r="E195" s="3" t="s">
        <v>227</v>
      </c>
      <c r="F195" s="3" t="s">
        <v>233</v>
      </c>
    </row>
    <row r="196" spans="1:6" x14ac:dyDescent="0.25">
      <c r="A196" s="3">
        <v>193</v>
      </c>
      <c r="B196" s="3" t="s">
        <v>232</v>
      </c>
      <c r="C196" s="3">
        <v>0</v>
      </c>
      <c r="D196" s="3">
        <v>0</v>
      </c>
      <c r="E196" s="3" t="s">
        <v>227</v>
      </c>
      <c r="F196" s="3" t="s">
        <v>233</v>
      </c>
    </row>
    <row r="197" spans="1:6" x14ac:dyDescent="0.25">
      <c r="A197" s="3">
        <v>194</v>
      </c>
      <c r="B197" s="3" t="s">
        <v>232</v>
      </c>
      <c r="C197" s="3">
        <v>0</v>
      </c>
      <c r="D197" s="3">
        <v>0</v>
      </c>
      <c r="E197" s="3" t="s">
        <v>227</v>
      </c>
      <c r="F197" s="3" t="s">
        <v>233</v>
      </c>
    </row>
    <row r="198" spans="1:6" x14ac:dyDescent="0.25">
      <c r="A198" s="3">
        <v>195</v>
      </c>
      <c r="B198" s="3" t="s">
        <v>232</v>
      </c>
      <c r="C198" s="3">
        <v>0</v>
      </c>
      <c r="D198" s="3">
        <v>0</v>
      </c>
      <c r="E198" s="3" t="s">
        <v>227</v>
      </c>
      <c r="F198" s="3" t="s">
        <v>233</v>
      </c>
    </row>
    <row r="199" spans="1:6" x14ac:dyDescent="0.25">
      <c r="A199" s="3">
        <v>196</v>
      </c>
      <c r="B199" s="3" t="s">
        <v>232</v>
      </c>
      <c r="C199" s="3">
        <v>0</v>
      </c>
      <c r="D199" s="3">
        <v>0</v>
      </c>
      <c r="E199" s="3" t="s">
        <v>227</v>
      </c>
      <c r="F199" s="3" t="s">
        <v>233</v>
      </c>
    </row>
    <row r="200" spans="1:6" x14ac:dyDescent="0.25">
      <c r="A200" s="3">
        <v>197</v>
      </c>
      <c r="B200" s="3" t="s">
        <v>232</v>
      </c>
      <c r="C200" s="3">
        <v>0</v>
      </c>
      <c r="D200" s="3">
        <v>0</v>
      </c>
      <c r="E200" s="3" t="s">
        <v>227</v>
      </c>
      <c r="F200" s="3" t="s">
        <v>233</v>
      </c>
    </row>
    <row r="201" spans="1:6" x14ac:dyDescent="0.25">
      <c r="A201" s="3">
        <v>198</v>
      </c>
      <c r="B201" s="3" t="s">
        <v>232</v>
      </c>
      <c r="C201" s="3">
        <v>0</v>
      </c>
      <c r="D201" s="3">
        <v>0</v>
      </c>
      <c r="E201" s="3" t="s">
        <v>227</v>
      </c>
      <c r="F201" s="3" t="s">
        <v>233</v>
      </c>
    </row>
    <row r="202" spans="1:6" x14ac:dyDescent="0.25">
      <c r="A202" s="3">
        <v>199</v>
      </c>
      <c r="B202" s="3" t="s">
        <v>232</v>
      </c>
      <c r="C202" s="3">
        <v>0</v>
      </c>
      <c r="D202" s="3">
        <v>0</v>
      </c>
      <c r="E202" s="3" t="s">
        <v>227</v>
      </c>
      <c r="F202" s="3" t="s">
        <v>233</v>
      </c>
    </row>
    <row r="203" spans="1:6" x14ac:dyDescent="0.25">
      <c r="A203" s="3">
        <v>200</v>
      </c>
      <c r="B203" s="3" t="s">
        <v>232</v>
      </c>
      <c r="C203" s="3">
        <v>0</v>
      </c>
      <c r="D203" s="3">
        <v>0</v>
      </c>
      <c r="E203" s="3" t="s">
        <v>227</v>
      </c>
      <c r="F203" s="3" t="s">
        <v>233</v>
      </c>
    </row>
    <row r="204" spans="1:6" x14ac:dyDescent="0.25">
      <c r="A204" s="3">
        <v>201</v>
      </c>
      <c r="B204" s="3" t="s">
        <v>232</v>
      </c>
      <c r="C204" s="3">
        <v>0</v>
      </c>
      <c r="D204" s="3">
        <v>0</v>
      </c>
      <c r="E204" s="3" t="s">
        <v>227</v>
      </c>
      <c r="F204" s="3" t="s">
        <v>233</v>
      </c>
    </row>
    <row r="205" spans="1:6" x14ac:dyDescent="0.25">
      <c r="A205" s="3">
        <v>202</v>
      </c>
      <c r="B205" s="3" t="s">
        <v>232</v>
      </c>
      <c r="C205" s="3">
        <v>0</v>
      </c>
      <c r="D205" s="3">
        <v>0</v>
      </c>
      <c r="E205" s="3" t="s">
        <v>227</v>
      </c>
      <c r="F205" s="3" t="s">
        <v>233</v>
      </c>
    </row>
    <row r="206" spans="1:6" x14ac:dyDescent="0.25">
      <c r="A206" s="3">
        <v>203</v>
      </c>
      <c r="B206" s="3" t="s">
        <v>232</v>
      </c>
      <c r="C206" s="3">
        <v>0</v>
      </c>
      <c r="D206" s="3">
        <v>0</v>
      </c>
      <c r="E206" s="3" t="s">
        <v>227</v>
      </c>
      <c r="F206" s="3" t="s">
        <v>233</v>
      </c>
    </row>
    <row r="207" spans="1:6" x14ac:dyDescent="0.25">
      <c r="A207" s="3">
        <v>204</v>
      </c>
      <c r="B207" s="3" t="s">
        <v>232</v>
      </c>
      <c r="C207" s="3">
        <v>0</v>
      </c>
      <c r="D207" s="3">
        <v>0</v>
      </c>
      <c r="E207" s="3" t="s">
        <v>227</v>
      </c>
      <c r="F207" s="3" t="s">
        <v>233</v>
      </c>
    </row>
    <row r="208" spans="1:6" x14ac:dyDescent="0.25">
      <c r="A208" s="3">
        <v>205</v>
      </c>
      <c r="B208" s="3" t="s">
        <v>232</v>
      </c>
      <c r="C208" s="3">
        <v>0</v>
      </c>
      <c r="D208" s="3">
        <v>0</v>
      </c>
      <c r="E208" s="3" t="s">
        <v>227</v>
      </c>
      <c r="F208" s="3" t="s">
        <v>233</v>
      </c>
    </row>
    <row r="209" spans="1:6" x14ac:dyDescent="0.25">
      <c r="A209" s="3">
        <v>206</v>
      </c>
      <c r="B209" s="3" t="s">
        <v>232</v>
      </c>
      <c r="C209" s="3">
        <v>0</v>
      </c>
      <c r="D209" s="3">
        <v>0</v>
      </c>
      <c r="E209" s="3" t="s">
        <v>227</v>
      </c>
      <c r="F209" s="3" t="s">
        <v>233</v>
      </c>
    </row>
    <row r="210" spans="1:6" x14ac:dyDescent="0.25">
      <c r="A210" s="3">
        <v>207</v>
      </c>
      <c r="B210" s="3" t="s">
        <v>232</v>
      </c>
      <c r="C210" s="3">
        <v>0</v>
      </c>
      <c r="D210" s="3">
        <v>0</v>
      </c>
      <c r="E210" s="3" t="s">
        <v>227</v>
      </c>
      <c r="F210" s="3" t="s">
        <v>233</v>
      </c>
    </row>
    <row r="211" spans="1:6" x14ac:dyDescent="0.25">
      <c r="A211" s="3">
        <v>208</v>
      </c>
      <c r="B211" s="3" t="s">
        <v>232</v>
      </c>
      <c r="C211" s="3">
        <v>0</v>
      </c>
      <c r="D211" s="3">
        <v>0</v>
      </c>
      <c r="E211" s="3" t="s">
        <v>227</v>
      </c>
      <c r="F211" s="3" t="s">
        <v>233</v>
      </c>
    </row>
    <row r="212" spans="1:6" x14ac:dyDescent="0.25">
      <c r="A212" s="3">
        <v>209</v>
      </c>
      <c r="B212" s="3" t="s">
        <v>232</v>
      </c>
      <c r="C212" s="3">
        <v>0</v>
      </c>
      <c r="D212" s="3">
        <v>0</v>
      </c>
      <c r="E212" s="3" t="s">
        <v>227</v>
      </c>
      <c r="F212" s="3" t="s">
        <v>233</v>
      </c>
    </row>
    <row r="213" spans="1:6" x14ac:dyDescent="0.25">
      <c r="A213" s="3">
        <v>210</v>
      </c>
      <c r="B213" s="3" t="s">
        <v>232</v>
      </c>
      <c r="C213" s="3">
        <v>0</v>
      </c>
      <c r="D213" s="3">
        <v>0</v>
      </c>
      <c r="E213" s="3" t="s">
        <v>227</v>
      </c>
      <c r="F213" s="3" t="s">
        <v>233</v>
      </c>
    </row>
    <row r="214" spans="1:6" x14ac:dyDescent="0.25">
      <c r="A214" s="3">
        <v>211</v>
      </c>
      <c r="B214" s="3" t="s">
        <v>232</v>
      </c>
      <c r="C214" s="3">
        <v>0</v>
      </c>
      <c r="D214" s="3">
        <v>0</v>
      </c>
      <c r="E214" s="3" t="s">
        <v>227</v>
      </c>
      <c r="F214" s="3" t="s">
        <v>233</v>
      </c>
    </row>
    <row r="215" spans="1:6" x14ac:dyDescent="0.25">
      <c r="A215" s="3">
        <v>212</v>
      </c>
      <c r="B215" s="3" t="s">
        <v>232</v>
      </c>
      <c r="C215" s="3">
        <v>0</v>
      </c>
      <c r="D215" s="3">
        <v>0</v>
      </c>
      <c r="E215" s="3" t="s">
        <v>227</v>
      </c>
      <c r="F215" s="3" t="s">
        <v>233</v>
      </c>
    </row>
    <row r="216" spans="1:6" x14ac:dyDescent="0.25">
      <c r="A216" s="3">
        <v>213</v>
      </c>
      <c r="B216" s="3" t="s">
        <v>232</v>
      </c>
      <c r="C216" s="3">
        <v>0</v>
      </c>
      <c r="D216" s="3">
        <v>0</v>
      </c>
      <c r="E216" s="3" t="s">
        <v>227</v>
      </c>
      <c r="F216" s="3" t="s">
        <v>233</v>
      </c>
    </row>
    <row r="217" spans="1:6" x14ac:dyDescent="0.25">
      <c r="A217" s="3">
        <v>214</v>
      </c>
      <c r="B217" s="3" t="s">
        <v>232</v>
      </c>
      <c r="C217" s="3">
        <v>0</v>
      </c>
      <c r="D217" s="3">
        <v>0</v>
      </c>
      <c r="E217" s="3" t="s">
        <v>227</v>
      </c>
      <c r="F217" s="3" t="s">
        <v>233</v>
      </c>
    </row>
    <row r="218" spans="1:6" x14ac:dyDescent="0.25">
      <c r="A218" s="3">
        <v>215</v>
      </c>
      <c r="B218" s="3" t="s">
        <v>232</v>
      </c>
      <c r="C218" s="3">
        <v>0</v>
      </c>
      <c r="D218" s="3">
        <v>0</v>
      </c>
      <c r="E218" s="3" t="s">
        <v>227</v>
      </c>
      <c r="F218" s="3" t="s">
        <v>233</v>
      </c>
    </row>
    <row r="219" spans="1:6" x14ac:dyDescent="0.25">
      <c r="A219" s="3">
        <v>216</v>
      </c>
      <c r="B219" s="3" t="s">
        <v>232</v>
      </c>
      <c r="C219" s="3">
        <v>0</v>
      </c>
      <c r="D219" s="3">
        <v>0</v>
      </c>
      <c r="E219" s="3" t="s">
        <v>227</v>
      </c>
      <c r="F219" s="3" t="s">
        <v>233</v>
      </c>
    </row>
    <row r="220" spans="1:6" x14ac:dyDescent="0.25">
      <c r="A220" s="3">
        <v>217</v>
      </c>
      <c r="B220" s="3" t="s">
        <v>232</v>
      </c>
      <c r="C220" s="3">
        <v>0</v>
      </c>
      <c r="D220" s="3">
        <v>0</v>
      </c>
      <c r="E220" s="3" t="s">
        <v>227</v>
      </c>
      <c r="F220" s="3" t="s">
        <v>233</v>
      </c>
    </row>
    <row r="221" spans="1:6" x14ac:dyDescent="0.25">
      <c r="A221" s="3">
        <v>218</v>
      </c>
      <c r="B221" s="3" t="s">
        <v>232</v>
      </c>
      <c r="C221" s="3">
        <v>0</v>
      </c>
      <c r="D221" s="3">
        <v>0</v>
      </c>
      <c r="E221" s="3" t="s">
        <v>227</v>
      </c>
      <c r="F221" s="3" t="s">
        <v>233</v>
      </c>
    </row>
    <row r="222" spans="1:6" x14ac:dyDescent="0.25">
      <c r="A222" s="3">
        <v>219</v>
      </c>
      <c r="B222" s="3" t="s">
        <v>232</v>
      </c>
      <c r="C222" s="3">
        <v>0</v>
      </c>
      <c r="D222" s="3">
        <v>0</v>
      </c>
      <c r="E222" s="3" t="s">
        <v>227</v>
      </c>
      <c r="F222" s="3" t="s">
        <v>233</v>
      </c>
    </row>
    <row r="223" spans="1:6" x14ac:dyDescent="0.25">
      <c r="A223" s="3">
        <v>220</v>
      </c>
      <c r="B223" s="3" t="s">
        <v>232</v>
      </c>
      <c r="C223" s="3">
        <v>0</v>
      </c>
      <c r="D223" s="3">
        <v>0</v>
      </c>
      <c r="E223" s="3" t="s">
        <v>227</v>
      </c>
      <c r="F223" s="3" t="s">
        <v>233</v>
      </c>
    </row>
    <row r="224" spans="1:6" x14ac:dyDescent="0.25">
      <c r="A224" s="3">
        <v>221</v>
      </c>
      <c r="B224" s="3" t="s">
        <v>232</v>
      </c>
      <c r="C224" s="3">
        <v>0</v>
      </c>
      <c r="D224" s="3">
        <v>0</v>
      </c>
      <c r="E224" s="3" t="s">
        <v>227</v>
      </c>
      <c r="F224" s="3" t="s">
        <v>233</v>
      </c>
    </row>
    <row r="225" spans="1:6" x14ac:dyDescent="0.25">
      <c r="A225" s="3">
        <v>222</v>
      </c>
      <c r="B225" s="3" t="s">
        <v>232</v>
      </c>
      <c r="C225" s="3">
        <v>0</v>
      </c>
      <c r="D225" s="3">
        <v>0</v>
      </c>
      <c r="E225" s="3" t="s">
        <v>227</v>
      </c>
      <c r="F225" s="3" t="s">
        <v>233</v>
      </c>
    </row>
    <row r="226" spans="1:6" x14ac:dyDescent="0.25">
      <c r="A226" s="3">
        <v>223</v>
      </c>
      <c r="B226" s="3" t="s">
        <v>232</v>
      </c>
      <c r="C226" s="3">
        <v>0</v>
      </c>
      <c r="D226" s="3">
        <v>0</v>
      </c>
      <c r="E226" s="3" t="s">
        <v>227</v>
      </c>
      <c r="F226" s="3" t="s">
        <v>233</v>
      </c>
    </row>
    <row r="227" spans="1:6" x14ac:dyDescent="0.25">
      <c r="A227" s="3">
        <v>224</v>
      </c>
      <c r="B227" s="3" t="s">
        <v>232</v>
      </c>
      <c r="C227" s="3">
        <v>0</v>
      </c>
      <c r="D227" s="3">
        <v>0</v>
      </c>
      <c r="E227" s="3" t="s">
        <v>227</v>
      </c>
      <c r="F227" s="3" t="s">
        <v>233</v>
      </c>
    </row>
    <row r="228" spans="1:6" x14ac:dyDescent="0.25">
      <c r="A228" s="3">
        <v>225</v>
      </c>
      <c r="B228" s="3" t="s">
        <v>232</v>
      </c>
      <c r="C228" s="3">
        <v>0</v>
      </c>
      <c r="D228" s="3">
        <v>0</v>
      </c>
      <c r="E228" s="3" t="s">
        <v>227</v>
      </c>
      <c r="F228" s="3" t="s">
        <v>233</v>
      </c>
    </row>
    <row r="229" spans="1:6" x14ac:dyDescent="0.25">
      <c r="A229" s="3">
        <v>226</v>
      </c>
      <c r="B229" s="3" t="s">
        <v>232</v>
      </c>
      <c r="C229" s="3">
        <v>0</v>
      </c>
      <c r="D229" s="3">
        <v>0</v>
      </c>
      <c r="E229" s="3" t="s">
        <v>227</v>
      </c>
      <c r="F229" s="3" t="s">
        <v>233</v>
      </c>
    </row>
    <row r="230" spans="1:6" x14ac:dyDescent="0.25">
      <c r="A230" s="3">
        <v>227</v>
      </c>
      <c r="B230" s="3" t="s">
        <v>232</v>
      </c>
      <c r="C230" s="3">
        <v>0</v>
      </c>
      <c r="D230" s="3">
        <v>0</v>
      </c>
      <c r="E230" s="3" t="s">
        <v>227</v>
      </c>
      <c r="F230" s="3" t="s">
        <v>233</v>
      </c>
    </row>
    <row r="231" spans="1:6" x14ac:dyDescent="0.25">
      <c r="A231" s="3">
        <v>228</v>
      </c>
      <c r="B231" s="3" t="s">
        <v>232</v>
      </c>
      <c r="C231" s="3">
        <v>0</v>
      </c>
      <c r="D231" s="3">
        <v>0</v>
      </c>
      <c r="E231" s="3" t="s">
        <v>227</v>
      </c>
      <c r="F231" s="3" t="s">
        <v>233</v>
      </c>
    </row>
    <row r="232" spans="1:6" x14ac:dyDescent="0.25">
      <c r="A232" s="3">
        <v>229</v>
      </c>
      <c r="B232" s="3" t="s">
        <v>232</v>
      </c>
      <c r="C232" s="3">
        <v>0</v>
      </c>
      <c r="D232" s="3">
        <v>0</v>
      </c>
      <c r="E232" s="3" t="s">
        <v>227</v>
      </c>
      <c r="F232" s="3" t="s">
        <v>233</v>
      </c>
    </row>
    <row r="233" spans="1:6" x14ac:dyDescent="0.25">
      <c r="A233" s="3">
        <v>230</v>
      </c>
      <c r="B233" s="3" t="s">
        <v>232</v>
      </c>
      <c r="C233" s="3">
        <v>0</v>
      </c>
      <c r="D233" s="3">
        <v>0</v>
      </c>
      <c r="E233" s="3" t="s">
        <v>227</v>
      </c>
      <c r="F233" s="3" t="s">
        <v>233</v>
      </c>
    </row>
    <row r="234" spans="1:6" x14ac:dyDescent="0.25">
      <c r="A234" s="3">
        <v>231</v>
      </c>
      <c r="B234" s="3" t="s">
        <v>232</v>
      </c>
      <c r="C234" s="3">
        <v>0</v>
      </c>
      <c r="D234" s="3">
        <v>0</v>
      </c>
      <c r="E234" s="3" t="s">
        <v>227</v>
      </c>
      <c r="F234" s="3" t="s">
        <v>233</v>
      </c>
    </row>
    <row r="235" spans="1:6" x14ac:dyDescent="0.25">
      <c r="A235" s="3">
        <v>232</v>
      </c>
      <c r="B235" s="3" t="s">
        <v>232</v>
      </c>
      <c r="C235" s="3">
        <v>0</v>
      </c>
      <c r="D235" s="3">
        <v>0</v>
      </c>
      <c r="E235" s="3" t="s">
        <v>227</v>
      </c>
      <c r="F235" s="3" t="s">
        <v>233</v>
      </c>
    </row>
    <row r="236" spans="1:6" x14ac:dyDescent="0.25">
      <c r="A236" s="3">
        <v>233</v>
      </c>
      <c r="B236" s="3" t="s">
        <v>232</v>
      </c>
      <c r="C236" s="3">
        <v>0</v>
      </c>
      <c r="D236" s="3">
        <v>0</v>
      </c>
      <c r="E236" s="3" t="s">
        <v>227</v>
      </c>
      <c r="F236" s="3" t="s">
        <v>233</v>
      </c>
    </row>
    <row r="237" spans="1:6" x14ac:dyDescent="0.25">
      <c r="A237" s="3">
        <v>234</v>
      </c>
      <c r="B237" s="3" t="s">
        <v>232</v>
      </c>
      <c r="C237" s="3">
        <v>0</v>
      </c>
      <c r="D237" s="3">
        <v>0</v>
      </c>
      <c r="E237" s="3" t="s">
        <v>227</v>
      </c>
      <c r="F237" s="3" t="s">
        <v>233</v>
      </c>
    </row>
    <row r="238" spans="1:6" x14ac:dyDescent="0.25">
      <c r="A238" s="3">
        <v>235</v>
      </c>
      <c r="B238" s="3" t="s">
        <v>232</v>
      </c>
      <c r="C238" s="3">
        <v>0</v>
      </c>
      <c r="D238" s="3">
        <v>0</v>
      </c>
      <c r="E238" s="3" t="s">
        <v>227</v>
      </c>
      <c r="F238" s="3" t="s">
        <v>233</v>
      </c>
    </row>
    <row r="239" spans="1:6" x14ac:dyDescent="0.25">
      <c r="A239" s="3">
        <v>236</v>
      </c>
      <c r="B239" s="3" t="s">
        <v>232</v>
      </c>
      <c r="C239" s="3">
        <v>0</v>
      </c>
      <c r="D239" s="3">
        <v>0</v>
      </c>
      <c r="E239" s="3" t="s">
        <v>227</v>
      </c>
      <c r="F239" s="3" t="s">
        <v>233</v>
      </c>
    </row>
    <row r="240" spans="1:6" x14ac:dyDescent="0.25">
      <c r="A240" s="3">
        <v>237</v>
      </c>
      <c r="B240" s="3" t="s">
        <v>232</v>
      </c>
      <c r="C240" s="3">
        <v>0</v>
      </c>
      <c r="D240" s="3">
        <v>0</v>
      </c>
      <c r="E240" s="3" t="s">
        <v>227</v>
      </c>
      <c r="F240" s="3" t="s">
        <v>233</v>
      </c>
    </row>
    <row r="241" spans="1:6" x14ac:dyDescent="0.25">
      <c r="A241" s="3">
        <v>238</v>
      </c>
      <c r="B241" s="3" t="s">
        <v>232</v>
      </c>
      <c r="C241" s="3">
        <v>0</v>
      </c>
      <c r="D241" s="3">
        <v>0</v>
      </c>
      <c r="E241" s="3" t="s">
        <v>227</v>
      </c>
      <c r="F241" s="3" t="s">
        <v>233</v>
      </c>
    </row>
    <row r="242" spans="1:6" x14ac:dyDescent="0.25">
      <c r="A242" s="3">
        <v>239</v>
      </c>
      <c r="B242" s="3" t="s">
        <v>232</v>
      </c>
      <c r="C242" s="3">
        <v>0</v>
      </c>
      <c r="D242" s="3">
        <v>0</v>
      </c>
      <c r="E242" s="3" t="s">
        <v>227</v>
      </c>
      <c r="F242" s="3" t="s">
        <v>233</v>
      </c>
    </row>
    <row r="243" spans="1:6" x14ac:dyDescent="0.25">
      <c r="A243" s="3">
        <v>240</v>
      </c>
      <c r="B243" s="3" t="s">
        <v>232</v>
      </c>
      <c r="C243" s="3">
        <v>0</v>
      </c>
      <c r="D243" s="3">
        <v>0</v>
      </c>
      <c r="E243" s="3" t="s">
        <v>227</v>
      </c>
      <c r="F243" s="3" t="s">
        <v>233</v>
      </c>
    </row>
    <row r="244" spans="1:6" x14ac:dyDescent="0.25">
      <c r="A244" s="3">
        <v>241</v>
      </c>
      <c r="B244" s="3" t="s">
        <v>232</v>
      </c>
      <c r="C244" s="3">
        <v>0</v>
      </c>
      <c r="D244" s="3">
        <v>0</v>
      </c>
      <c r="E244" s="3" t="s">
        <v>227</v>
      </c>
      <c r="F244" s="3" t="s">
        <v>233</v>
      </c>
    </row>
    <row r="245" spans="1:6" x14ac:dyDescent="0.25">
      <c r="A245" s="3">
        <v>242</v>
      </c>
      <c r="B245" s="3" t="s">
        <v>232</v>
      </c>
      <c r="C245" s="3">
        <v>0</v>
      </c>
      <c r="D245" s="3">
        <v>0</v>
      </c>
      <c r="E245" s="3" t="s">
        <v>227</v>
      </c>
      <c r="F245" s="3" t="s">
        <v>233</v>
      </c>
    </row>
    <row r="246" spans="1:6" x14ac:dyDescent="0.25">
      <c r="A246" s="3">
        <v>243</v>
      </c>
      <c r="B246" s="3" t="s">
        <v>232</v>
      </c>
      <c r="C246" s="3">
        <v>0</v>
      </c>
      <c r="D246" s="3">
        <v>0</v>
      </c>
      <c r="E246" s="3" t="s">
        <v>227</v>
      </c>
      <c r="F246" s="3" t="s">
        <v>233</v>
      </c>
    </row>
    <row r="247" spans="1:6" x14ac:dyDescent="0.25">
      <c r="A247" s="3">
        <v>244</v>
      </c>
      <c r="B247" s="3" t="s">
        <v>232</v>
      </c>
      <c r="C247" s="3">
        <v>0</v>
      </c>
      <c r="D247" s="3">
        <v>0</v>
      </c>
      <c r="E247" s="3" t="s">
        <v>227</v>
      </c>
      <c r="F247" s="3" t="s">
        <v>233</v>
      </c>
    </row>
    <row r="248" spans="1:6" x14ac:dyDescent="0.25">
      <c r="A248" s="3">
        <v>245</v>
      </c>
      <c r="B248" s="3" t="s">
        <v>232</v>
      </c>
      <c r="C248" s="3">
        <v>0</v>
      </c>
      <c r="D248" s="3">
        <v>0</v>
      </c>
      <c r="E248" s="3" t="s">
        <v>227</v>
      </c>
      <c r="F248" s="3" t="s">
        <v>233</v>
      </c>
    </row>
    <row r="249" spans="1:6" x14ac:dyDescent="0.25">
      <c r="A249" s="3">
        <v>246</v>
      </c>
      <c r="B249" s="3" t="s">
        <v>232</v>
      </c>
      <c r="C249" s="3">
        <v>0</v>
      </c>
      <c r="D249" s="3">
        <v>0</v>
      </c>
      <c r="E249" s="3" t="s">
        <v>227</v>
      </c>
      <c r="F249" s="3" t="s">
        <v>233</v>
      </c>
    </row>
    <row r="250" spans="1:6" x14ac:dyDescent="0.25">
      <c r="A250" s="3">
        <v>247</v>
      </c>
      <c r="B250" s="3" t="s">
        <v>232</v>
      </c>
      <c r="C250" s="3">
        <v>0</v>
      </c>
      <c r="D250" s="3">
        <v>0</v>
      </c>
      <c r="E250" s="3" t="s">
        <v>227</v>
      </c>
      <c r="F250" s="3" t="s">
        <v>233</v>
      </c>
    </row>
    <row r="251" spans="1:6" x14ac:dyDescent="0.25">
      <c r="A251" s="3">
        <v>248</v>
      </c>
      <c r="B251" s="3" t="s">
        <v>232</v>
      </c>
      <c r="C251" s="3">
        <v>0</v>
      </c>
      <c r="D251" s="3">
        <v>0</v>
      </c>
      <c r="E251" s="3" t="s">
        <v>227</v>
      </c>
      <c r="F251" s="3" t="s">
        <v>233</v>
      </c>
    </row>
    <row r="252" spans="1:6" x14ac:dyDescent="0.25">
      <c r="A252" s="3">
        <v>249</v>
      </c>
      <c r="B252" s="3" t="s">
        <v>232</v>
      </c>
      <c r="C252" s="3">
        <v>0</v>
      </c>
      <c r="D252" s="3">
        <v>0</v>
      </c>
      <c r="E252" s="3" t="s">
        <v>227</v>
      </c>
      <c r="F252" s="3" t="s">
        <v>233</v>
      </c>
    </row>
    <row r="253" spans="1:6" x14ac:dyDescent="0.25">
      <c r="A253" s="3">
        <v>250</v>
      </c>
      <c r="B253" s="3" t="s">
        <v>232</v>
      </c>
      <c r="C253" s="3">
        <v>0</v>
      </c>
      <c r="D253" s="3">
        <v>0</v>
      </c>
      <c r="E253" s="3" t="s">
        <v>227</v>
      </c>
      <c r="F253" s="3" t="s">
        <v>233</v>
      </c>
    </row>
    <row r="254" spans="1:6" x14ac:dyDescent="0.25">
      <c r="A254" s="3">
        <v>251</v>
      </c>
      <c r="B254" s="3" t="s">
        <v>232</v>
      </c>
      <c r="C254" s="3">
        <v>0</v>
      </c>
      <c r="D254" s="3">
        <v>0</v>
      </c>
      <c r="E254" s="3" t="s">
        <v>227</v>
      </c>
      <c r="F254" s="3" t="s">
        <v>233</v>
      </c>
    </row>
    <row r="255" spans="1:6" x14ac:dyDescent="0.25">
      <c r="A255" s="3">
        <v>252</v>
      </c>
      <c r="B255" s="3" t="s">
        <v>232</v>
      </c>
      <c r="C255" s="3">
        <v>0</v>
      </c>
      <c r="D255" s="3">
        <v>0</v>
      </c>
      <c r="E255" s="3" t="s">
        <v>227</v>
      </c>
      <c r="F255" s="3" t="s">
        <v>233</v>
      </c>
    </row>
    <row r="256" spans="1:6" x14ac:dyDescent="0.25">
      <c r="A256" s="3">
        <v>253</v>
      </c>
      <c r="B256" s="3" t="s">
        <v>232</v>
      </c>
      <c r="C256" s="3">
        <v>0</v>
      </c>
      <c r="D256" s="3">
        <v>0</v>
      </c>
      <c r="E256" s="3" t="s">
        <v>227</v>
      </c>
      <c r="F256" s="3" t="s">
        <v>233</v>
      </c>
    </row>
    <row r="257" spans="1:6" x14ac:dyDescent="0.25">
      <c r="A257" s="3">
        <v>254</v>
      </c>
      <c r="B257" s="3" t="s">
        <v>232</v>
      </c>
      <c r="C257" s="3">
        <v>0</v>
      </c>
      <c r="D257" s="3">
        <v>0</v>
      </c>
      <c r="E257" s="3" t="s">
        <v>227</v>
      </c>
      <c r="F257" s="3" t="s">
        <v>233</v>
      </c>
    </row>
    <row r="258" spans="1:6" x14ac:dyDescent="0.25">
      <c r="A258" s="3">
        <v>255</v>
      </c>
      <c r="B258" s="3" t="s">
        <v>232</v>
      </c>
      <c r="C258" s="3">
        <v>0</v>
      </c>
      <c r="D258" s="3">
        <v>0</v>
      </c>
      <c r="E258" s="3" t="s">
        <v>227</v>
      </c>
      <c r="F258" s="3" t="s">
        <v>233</v>
      </c>
    </row>
    <row r="259" spans="1:6" x14ac:dyDescent="0.25">
      <c r="A259" s="3">
        <v>256</v>
      </c>
      <c r="B259" s="3" t="s">
        <v>232</v>
      </c>
      <c r="C259" s="3">
        <v>0</v>
      </c>
      <c r="D259" s="3">
        <v>0</v>
      </c>
      <c r="E259" s="3" t="s">
        <v>227</v>
      </c>
      <c r="F259" s="3" t="s">
        <v>233</v>
      </c>
    </row>
    <row r="260" spans="1:6" x14ac:dyDescent="0.25">
      <c r="A260" s="3">
        <v>257</v>
      </c>
      <c r="B260" s="3" t="s">
        <v>232</v>
      </c>
      <c r="C260" s="3">
        <v>0</v>
      </c>
      <c r="D260" s="3">
        <v>0</v>
      </c>
      <c r="E260" s="3" t="s">
        <v>227</v>
      </c>
      <c r="F260" s="3" t="s">
        <v>233</v>
      </c>
    </row>
    <row r="261" spans="1:6" x14ac:dyDescent="0.25">
      <c r="A261" s="3">
        <v>258</v>
      </c>
      <c r="B261" s="3" t="s">
        <v>232</v>
      </c>
      <c r="C261" s="3">
        <v>0</v>
      </c>
      <c r="D261" s="3">
        <v>0</v>
      </c>
      <c r="E261" s="3" t="s">
        <v>227</v>
      </c>
      <c r="F261" s="3" t="s">
        <v>233</v>
      </c>
    </row>
    <row r="262" spans="1:6" x14ac:dyDescent="0.25">
      <c r="A262" s="3">
        <v>259</v>
      </c>
      <c r="B262" s="3" t="s">
        <v>232</v>
      </c>
      <c r="C262" s="3">
        <v>0</v>
      </c>
      <c r="D262" s="3">
        <v>0</v>
      </c>
      <c r="E262" s="3" t="s">
        <v>227</v>
      </c>
      <c r="F262" s="3" t="s">
        <v>233</v>
      </c>
    </row>
    <row r="263" spans="1:6" x14ac:dyDescent="0.25">
      <c r="A263" s="3">
        <v>260</v>
      </c>
      <c r="B263" s="3" t="s">
        <v>232</v>
      </c>
      <c r="C263" s="3">
        <v>0</v>
      </c>
      <c r="D263" s="3">
        <v>0</v>
      </c>
      <c r="E263" s="3" t="s">
        <v>227</v>
      </c>
      <c r="F263" s="3" t="s">
        <v>233</v>
      </c>
    </row>
    <row r="264" spans="1:6" x14ac:dyDescent="0.25">
      <c r="A264" s="3">
        <v>261</v>
      </c>
      <c r="B264" s="3" t="s">
        <v>232</v>
      </c>
      <c r="C264" s="3">
        <v>0</v>
      </c>
      <c r="D264" s="3">
        <v>0</v>
      </c>
      <c r="E264" s="3" t="s">
        <v>227</v>
      </c>
      <c r="F264" s="3" t="s">
        <v>233</v>
      </c>
    </row>
    <row r="265" spans="1:6" x14ac:dyDescent="0.25">
      <c r="A265" s="3">
        <v>262</v>
      </c>
      <c r="B265" s="3" t="s">
        <v>232</v>
      </c>
      <c r="C265" s="3">
        <v>0</v>
      </c>
      <c r="D265" s="3">
        <v>0</v>
      </c>
      <c r="E265" s="3" t="s">
        <v>227</v>
      </c>
      <c r="F265" s="3" t="s">
        <v>233</v>
      </c>
    </row>
    <row r="266" spans="1:6" x14ac:dyDescent="0.25">
      <c r="A266" s="3">
        <v>263</v>
      </c>
      <c r="B266" s="3" t="s">
        <v>232</v>
      </c>
      <c r="C266" s="3">
        <v>0</v>
      </c>
      <c r="D266" s="3">
        <v>0</v>
      </c>
      <c r="E266" s="3" t="s">
        <v>227</v>
      </c>
      <c r="F266" s="3" t="s">
        <v>233</v>
      </c>
    </row>
    <row r="267" spans="1:6" x14ac:dyDescent="0.25">
      <c r="A267" s="3">
        <v>264</v>
      </c>
      <c r="B267" s="3" t="s">
        <v>232</v>
      </c>
      <c r="C267" s="3">
        <v>0</v>
      </c>
      <c r="D267" s="3">
        <v>0</v>
      </c>
      <c r="E267" s="3" t="s">
        <v>227</v>
      </c>
      <c r="F267" s="3" t="s">
        <v>233</v>
      </c>
    </row>
    <row r="268" spans="1:6" x14ac:dyDescent="0.25">
      <c r="A268" s="3">
        <v>265</v>
      </c>
      <c r="B268" s="3" t="s">
        <v>232</v>
      </c>
      <c r="C268" s="3">
        <v>0</v>
      </c>
      <c r="D268" s="3">
        <v>0</v>
      </c>
      <c r="E268" s="3" t="s">
        <v>227</v>
      </c>
      <c r="F268" s="3" t="s">
        <v>233</v>
      </c>
    </row>
    <row r="269" spans="1:6" x14ac:dyDescent="0.25">
      <c r="A269" s="3">
        <v>266</v>
      </c>
      <c r="B269" s="3" t="s">
        <v>232</v>
      </c>
      <c r="C269" s="3">
        <v>0</v>
      </c>
      <c r="D269" s="3">
        <v>0</v>
      </c>
      <c r="E269" s="3" t="s">
        <v>227</v>
      </c>
      <c r="F269" s="3" t="s">
        <v>233</v>
      </c>
    </row>
    <row r="270" spans="1:6" x14ac:dyDescent="0.25">
      <c r="A270" s="3">
        <v>267</v>
      </c>
      <c r="B270" s="3" t="s">
        <v>232</v>
      </c>
      <c r="C270" s="3">
        <v>0</v>
      </c>
      <c r="D270" s="3">
        <v>0</v>
      </c>
      <c r="E270" s="3" t="s">
        <v>227</v>
      </c>
      <c r="F270" s="3" t="s">
        <v>233</v>
      </c>
    </row>
    <row r="271" spans="1:6" x14ac:dyDescent="0.25">
      <c r="A271" s="3">
        <v>268</v>
      </c>
      <c r="B271" s="3" t="s">
        <v>232</v>
      </c>
      <c r="C271" s="3">
        <v>0</v>
      </c>
      <c r="D271" s="3">
        <v>0</v>
      </c>
      <c r="E271" s="3" t="s">
        <v>227</v>
      </c>
      <c r="F271" s="3" t="s">
        <v>233</v>
      </c>
    </row>
    <row r="272" spans="1:6" x14ac:dyDescent="0.25">
      <c r="A272" s="3">
        <v>269</v>
      </c>
      <c r="B272" s="3" t="s">
        <v>232</v>
      </c>
      <c r="C272" s="3">
        <v>0</v>
      </c>
      <c r="D272" s="3">
        <v>0</v>
      </c>
      <c r="E272" s="3" t="s">
        <v>227</v>
      </c>
      <c r="F272" s="3" t="s">
        <v>233</v>
      </c>
    </row>
    <row r="273" spans="1:6" x14ac:dyDescent="0.25">
      <c r="A273" s="3">
        <v>270</v>
      </c>
      <c r="B273" s="3" t="s">
        <v>232</v>
      </c>
      <c r="C273" s="3">
        <v>0</v>
      </c>
      <c r="D273" s="3">
        <v>0</v>
      </c>
      <c r="E273" s="3" t="s">
        <v>227</v>
      </c>
      <c r="F273" s="3" t="s">
        <v>233</v>
      </c>
    </row>
    <row r="274" spans="1:6" x14ac:dyDescent="0.25">
      <c r="A274" s="3">
        <v>271</v>
      </c>
      <c r="B274" s="3" t="s">
        <v>232</v>
      </c>
      <c r="C274" s="3">
        <v>0</v>
      </c>
      <c r="D274" s="3">
        <v>0</v>
      </c>
      <c r="E274" s="3" t="s">
        <v>227</v>
      </c>
      <c r="F274" s="3" t="s">
        <v>233</v>
      </c>
    </row>
    <row r="275" spans="1:6" x14ac:dyDescent="0.25">
      <c r="A275" s="3">
        <v>272</v>
      </c>
      <c r="B275" s="3" t="s">
        <v>232</v>
      </c>
      <c r="C275" s="3">
        <v>0</v>
      </c>
      <c r="D275" s="3">
        <v>0</v>
      </c>
      <c r="E275" s="3" t="s">
        <v>227</v>
      </c>
      <c r="F275" s="3" t="s">
        <v>233</v>
      </c>
    </row>
    <row r="276" spans="1:6" x14ac:dyDescent="0.25">
      <c r="A276" s="3">
        <v>273</v>
      </c>
      <c r="B276" s="3" t="s">
        <v>232</v>
      </c>
      <c r="C276" s="3">
        <v>0</v>
      </c>
      <c r="D276" s="3">
        <v>0</v>
      </c>
      <c r="E276" s="3" t="s">
        <v>227</v>
      </c>
      <c r="F276" s="3" t="s">
        <v>233</v>
      </c>
    </row>
    <row r="277" spans="1:6" x14ac:dyDescent="0.25">
      <c r="A277" s="3">
        <v>274</v>
      </c>
      <c r="B277" s="3" t="s">
        <v>232</v>
      </c>
      <c r="C277" s="3">
        <v>0</v>
      </c>
      <c r="D277" s="3">
        <v>0</v>
      </c>
      <c r="E277" s="3" t="s">
        <v>227</v>
      </c>
      <c r="F277" s="3" t="s">
        <v>233</v>
      </c>
    </row>
    <row r="278" spans="1:6" x14ac:dyDescent="0.25">
      <c r="A278" s="3">
        <v>275</v>
      </c>
      <c r="B278" s="3" t="s">
        <v>232</v>
      </c>
      <c r="C278" s="3">
        <v>0</v>
      </c>
      <c r="D278" s="3">
        <v>0</v>
      </c>
      <c r="E278" s="3" t="s">
        <v>227</v>
      </c>
      <c r="F278" s="3" t="s">
        <v>233</v>
      </c>
    </row>
    <row r="279" spans="1:6" x14ac:dyDescent="0.25">
      <c r="A279" s="3">
        <v>276</v>
      </c>
      <c r="B279" s="3" t="s">
        <v>232</v>
      </c>
      <c r="C279" s="3">
        <v>0</v>
      </c>
      <c r="D279" s="3">
        <v>0</v>
      </c>
      <c r="E279" s="3" t="s">
        <v>227</v>
      </c>
      <c r="F279" s="3" t="s">
        <v>233</v>
      </c>
    </row>
    <row r="280" spans="1:6" x14ac:dyDescent="0.25">
      <c r="A280" s="3">
        <v>277</v>
      </c>
      <c r="B280" s="3" t="s">
        <v>232</v>
      </c>
      <c r="C280" s="3">
        <v>0</v>
      </c>
      <c r="D280" s="3">
        <v>0</v>
      </c>
      <c r="E280" s="3" t="s">
        <v>227</v>
      </c>
      <c r="F280" s="3" t="s">
        <v>233</v>
      </c>
    </row>
    <row r="281" spans="1:6" x14ac:dyDescent="0.25">
      <c r="A281" s="3">
        <v>278</v>
      </c>
      <c r="B281" s="3" t="s">
        <v>232</v>
      </c>
      <c r="C281" s="3">
        <v>0</v>
      </c>
      <c r="D281" s="3">
        <v>0</v>
      </c>
      <c r="E281" s="3" t="s">
        <v>227</v>
      </c>
      <c r="F281" s="3" t="s">
        <v>233</v>
      </c>
    </row>
    <row r="282" spans="1:6" x14ac:dyDescent="0.25">
      <c r="A282" s="3">
        <v>279</v>
      </c>
      <c r="B282" s="3" t="s">
        <v>232</v>
      </c>
      <c r="C282" s="3">
        <v>0</v>
      </c>
      <c r="D282" s="3">
        <v>0</v>
      </c>
      <c r="E282" s="3" t="s">
        <v>227</v>
      </c>
      <c r="F282" s="3" t="s">
        <v>233</v>
      </c>
    </row>
    <row r="283" spans="1:6" x14ac:dyDescent="0.25">
      <c r="A283" s="3">
        <v>280</v>
      </c>
      <c r="B283" s="3" t="s">
        <v>232</v>
      </c>
      <c r="C283" s="3">
        <v>0</v>
      </c>
      <c r="D283" s="3">
        <v>0</v>
      </c>
      <c r="E283" s="3" t="s">
        <v>227</v>
      </c>
      <c r="F283" s="3" t="s">
        <v>233</v>
      </c>
    </row>
    <row r="284" spans="1:6" x14ac:dyDescent="0.25">
      <c r="A284" s="3">
        <v>281</v>
      </c>
      <c r="B284" s="3" t="s">
        <v>232</v>
      </c>
      <c r="C284" s="3">
        <v>0</v>
      </c>
      <c r="D284" s="3">
        <v>0</v>
      </c>
      <c r="E284" s="3" t="s">
        <v>227</v>
      </c>
      <c r="F284" s="3" t="s">
        <v>233</v>
      </c>
    </row>
    <row r="285" spans="1:6" x14ac:dyDescent="0.25">
      <c r="A285" s="3">
        <v>282</v>
      </c>
      <c r="B285" s="3" t="s">
        <v>232</v>
      </c>
      <c r="C285" s="3">
        <v>0</v>
      </c>
      <c r="D285" s="3">
        <v>0</v>
      </c>
      <c r="E285" s="3" t="s">
        <v>227</v>
      </c>
      <c r="F285" s="3" t="s">
        <v>233</v>
      </c>
    </row>
    <row r="286" spans="1:6" x14ac:dyDescent="0.25">
      <c r="A286" s="3">
        <v>283</v>
      </c>
      <c r="B286" s="3" t="s">
        <v>232</v>
      </c>
      <c r="C286" s="3">
        <v>0</v>
      </c>
      <c r="D286" s="3">
        <v>0</v>
      </c>
      <c r="E286" s="3" t="s">
        <v>227</v>
      </c>
      <c r="F286" s="3" t="s">
        <v>233</v>
      </c>
    </row>
    <row r="287" spans="1:6" x14ac:dyDescent="0.25">
      <c r="A287" s="3">
        <v>284</v>
      </c>
      <c r="B287" s="3" t="s">
        <v>232</v>
      </c>
      <c r="C287" s="3">
        <v>0</v>
      </c>
      <c r="D287" s="3">
        <v>0</v>
      </c>
      <c r="E287" s="3" t="s">
        <v>227</v>
      </c>
      <c r="F287" s="3" t="s">
        <v>233</v>
      </c>
    </row>
    <row r="288" spans="1:6" x14ac:dyDescent="0.25">
      <c r="A288" s="3">
        <v>285</v>
      </c>
      <c r="B288" s="3" t="s">
        <v>232</v>
      </c>
      <c r="C288" s="3">
        <v>0</v>
      </c>
      <c r="D288" s="3">
        <v>0</v>
      </c>
      <c r="E288" s="3" t="s">
        <v>227</v>
      </c>
      <c r="F288" s="3" t="s">
        <v>233</v>
      </c>
    </row>
    <row r="289" spans="1:6" x14ac:dyDescent="0.25">
      <c r="A289" s="3">
        <v>286</v>
      </c>
      <c r="B289" s="3" t="s">
        <v>232</v>
      </c>
      <c r="C289" s="3">
        <v>0</v>
      </c>
      <c r="D289" s="3">
        <v>0</v>
      </c>
      <c r="E289" s="3" t="s">
        <v>227</v>
      </c>
      <c r="F289" s="3" t="s">
        <v>233</v>
      </c>
    </row>
    <row r="290" spans="1:6" x14ac:dyDescent="0.25">
      <c r="A290" s="3">
        <v>287</v>
      </c>
      <c r="B290" s="3" t="s">
        <v>232</v>
      </c>
      <c r="C290" s="3">
        <v>0</v>
      </c>
      <c r="D290" s="3">
        <v>0</v>
      </c>
      <c r="E290" s="3" t="s">
        <v>227</v>
      </c>
      <c r="F290" s="3" t="s">
        <v>233</v>
      </c>
    </row>
    <row r="291" spans="1:6" x14ac:dyDescent="0.25">
      <c r="A291" s="3">
        <v>288</v>
      </c>
      <c r="B291" s="3" t="s">
        <v>232</v>
      </c>
      <c r="C291" s="3">
        <v>0</v>
      </c>
      <c r="D291" s="3">
        <v>0</v>
      </c>
      <c r="E291" s="3" t="s">
        <v>227</v>
      </c>
      <c r="F291" s="3" t="s">
        <v>233</v>
      </c>
    </row>
    <row r="292" spans="1:6" x14ac:dyDescent="0.25">
      <c r="A292" s="3">
        <v>289</v>
      </c>
      <c r="B292" s="3" t="s">
        <v>232</v>
      </c>
      <c r="C292" s="3">
        <v>0</v>
      </c>
      <c r="D292" s="3">
        <v>0</v>
      </c>
      <c r="E292" s="3" t="s">
        <v>227</v>
      </c>
      <c r="F292" s="3" t="s">
        <v>233</v>
      </c>
    </row>
    <row r="293" spans="1:6" x14ac:dyDescent="0.25">
      <c r="A293" s="3">
        <v>290</v>
      </c>
      <c r="B293" s="3" t="s">
        <v>232</v>
      </c>
      <c r="C293" s="3">
        <v>0</v>
      </c>
      <c r="D293" s="3">
        <v>0</v>
      </c>
      <c r="E293" s="3" t="s">
        <v>227</v>
      </c>
      <c r="F293" s="3" t="s">
        <v>233</v>
      </c>
    </row>
    <row r="294" spans="1:6" x14ac:dyDescent="0.25">
      <c r="A294" s="3">
        <v>291</v>
      </c>
      <c r="B294" s="3" t="s">
        <v>232</v>
      </c>
      <c r="C294" s="3">
        <v>0</v>
      </c>
      <c r="D294" s="3">
        <v>0</v>
      </c>
      <c r="E294" s="3" t="s">
        <v>227</v>
      </c>
      <c r="F294" s="3" t="s">
        <v>233</v>
      </c>
    </row>
    <row r="295" spans="1:6" x14ac:dyDescent="0.25">
      <c r="A295" s="3">
        <v>292</v>
      </c>
      <c r="B295" s="3" t="s">
        <v>232</v>
      </c>
      <c r="C295" s="3">
        <v>0</v>
      </c>
      <c r="D295" s="3">
        <v>0</v>
      </c>
      <c r="E295" s="3" t="s">
        <v>227</v>
      </c>
      <c r="F295" s="3" t="s">
        <v>233</v>
      </c>
    </row>
    <row r="296" spans="1:6" x14ac:dyDescent="0.25">
      <c r="A296" s="3">
        <v>293</v>
      </c>
      <c r="B296" s="3" t="s">
        <v>232</v>
      </c>
      <c r="C296" s="3">
        <v>0</v>
      </c>
      <c r="D296" s="3">
        <v>0</v>
      </c>
      <c r="E296" s="3" t="s">
        <v>227</v>
      </c>
      <c r="F296" s="3" t="s">
        <v>233</v>
      </c>
    </row>
    <row r="297" spans="1:6" x14ac:dyDescent="0.25">
      <c r="A297" s="3">
        <v>294</v>
      </c>
      <c r="B297" s="3" t="s">
        <v>232</v>
      </c>
      <c r="C297" s="3">
        <v>0</v>
      </c>
      <c r="D297" s="3">
        <v>0</v>
      </c>
      <c r="E297" s="3" t="s">
        <v>227</v>
      </c>
      <c r="F297" s="3" t="s">
        <v>233</v>
      </c>
    </row>
    <row r="298" spans="1:6" x14ac:dyDescent="0.25">
      <c r="A298" s="3">
        <v>295</v>
      </c>
      <c r="B298" s="3" t="s">
        <v>232</v>
      </c>
      <c r="C298" s="3">
        <v>0</v>
      </c>
      <c r="D298" s="3">
        <v>0</v>
      </c>
      <c r="E298" s="3" t="s">
        <v>227</v>
      </c>
      <c r="F298" s="3" t="s">
        <v>233</v>
      </c>
    </row>
    <row r="299" spans="1:6" x14ac:dyDescent="0.25">
      <c r="A299" s="3">
        <v>296</v>
      </c>
      <c r="B299" s="3" t="s">
        <v>232</v>
      </c>
      <c r="C299" s="3">
        <v>0</v>
      </c>
      <c r="D299" s="3">
        <v>0</v>
      </c>
      <c r="E299" s="3" t="s">
        <v>227</v>
      </c>
      <c r="F299" s="3" t="s">
        <v>233</v>
      </c>
    </row>
    <row r="300" spans="1:6" x14ac:dyDescent="0.25">
      <c r="A300" s="3">
        <v>297</v>
      </c>
      <c r="B300" s="3" t="s">
        <v>232</v>
      </c>
      <c r="C300" s="3">
        <v>0</v>
      </c>
      <c r="D300" s="3">
        <v>0</v>
      </c>
      <c r="E300" s="3" t="s">
        <v>227</v>
      </c>
      <c r="F300" s="3" t="s">
        <v>233</v>
      </c>
    </row>
    <row r="301" spans="1:6" x14ac:dyDescent="0.25">
      <c r="A301" s="3">
        <v>298</v>
      </c>
      <c r="B301" s="3" t="s">
        <v>232</v>
      </c>
      <c r="C301" s="3">
        <v>0</v>
      </c>
      <c r="D301" s="3">
        <v>0</v>
      </c>
      <c r="E301" s="3" t="s">
        <v>227</v>
      </c>
      <c r="F301" s="3" t="s">
        <v>233</v>
      </c>
    </row>
    <row r="302" spans="1:6" x14ac:dyDescent="0.25">
      <c r="A302" s="3">
        <v>299</v>
      </c>
      <c r="B302" s="3" t="s">
        <v>232</v>
      </c>
      <c r="C302" s="3">
        <v>0</v>
      </c>
      <c r="D302" s="3">
        <v>0</v>
      </c>
      <c r="E302" s="3" t="s">
        <v>227</v>
      </c>
      <c r="F302" s="3" t="s">
        <v>233</v>
      </c>
    </row>
    <row r="303" spans="1:6" x14ac:dyDescent="0.25">
      <c r="A303" s="3">
        <v>300</v>
      </c>
      <c r="B303" s="3" t="s">
        <v>232</v>
      </c>
      <c r="C303" s="3">
        <v>0</v>
      </c>
      <c r="D303" s="3">
        <v>0</v>
      </c>
      <c r="E303" s="3" t="s">
        <v>227</v>
      </c>
      <c r="F303" s="3" t="s">
        <v>233</v>
      </c>
    </row>
    <row r="304" spans="1:6" x14ac:dyDescent="0.25">
      <c r="A304" s="3">
        <v>301</v>
      </c>
      <c r="B304" s="3" t="s">
        <v>232</v>
      </c>
      <c r="C304" s="3">
        <v>0</v>
      </c>
      <c r="D304" s="3">
        <v>0</v>
      </c>
      <c r="E304" s="3" t="s">
        <v>227</v>
      </c>
      <c r="F304" s="3" t="s">
        <v>233</v>
      </c>
    </row>
    <row r="305" spans="1:6" x14ac:dyDescent="0.25">
      <c r="A305" s="3">
        <v>302</v>
      </c>
      <c r="B305" s="3" t="s">
        <v>232</v>
      </c>
      <c r="C305" s="3">
        <v>0</v>
      </c>
      <c r="D305" s="3">
        <v>0</v>
      </c>
      <c r="E305" s="3" t="s">
        <v>227</v>
      </c>
      <c r="F305" s="3" t="s">
        <v>233</v>
      </c>
    </row>
    <row r="306" spans="1:6" x14ac:dyDescent="0.25">
      <c r="A306" s="3">
        <v>303</v>
      </c>
      <c r="B306" s="3" t="s">
        <v>232</v>
      </c>
      <c r="C306" s="3">
        <v>0</v>
      </c>
      <c r="D306" s="3">
        <v>0</v>
      </c>
      <c r="E306" s="3" t="s">
        <v>227</v>
      </c>
      <c r="F306" s="3" t="s">
        <v>233</v>
      </c>
    </row>
    <row r="307" spans="1:6" x14ac:dyDescent="0.25">
      <c r="A307" s="3">
        <v>304</v>
      </c>
      <c r="B307" s="3" t="s">
        <v>232</v>
      </c>
      <c r="C307" s="3">
        <v>0</v>
      </c>
      <c r="D307" s="3">
        <v>0</v>
      </c>
      <c r="E307" s="3" t="s">
        <v>227</v>
      </c>
      <c r="F307" s="3" t="s">
        <v>233</v>
      </c>
    </row>
    <row r="308" spans="1:6" x14ac:dyDescent="0.25">
      <c r="A308" s="3">
        <v>305</v>
      </c>
      <c r="B308" s="3" t="s">
        <v>232</v>
      </c>
      <c r="C308" s="3">
        <v>0</v>
      </c>
      <c r="D308" s="3">
        <v>0</v>
      </c>
      <c r="E308" s="3" t="s">
        <v>227</v>
      </c>
      <c r="F308" s="3" t="s">
        <v>233</v>
      </c>
    </row>
    <row r="309" spans="1:6" x14ac:dyDescent="0.25">
      <c r="A309" s="3">
        <v>306</v>
      </c>
      <c r="B309" s="3" t="s">
        <v>232</v>
      </c>
      <c r="C309" s="3">
        <v>0</v>
      </c>
      <c r="D309" s="3">
        <v>0</v>
      </c>
      <c r="E309" s="3" t="s">
        <v>227</v>
      </c>
      <c r="F309" s="3" t="s">
        <v>233</v>
      </c>
    </row>
    <row r="310" spans="1:6" x14ac:dyDescent="0.25">
      <c r="A310" s="3">
        <v>307</v>
      </c>
      <c r="B310" s="3" t="s">
        <v>232</v>
      </c>
      <c r="C310" s="3">
        <v>0</v>
      </c>
      <c r="D310" s="3">
        <v>0</v>
      </c>
      <c r="E310" s="3" t="s">
        <v>227</v>
      </c>
      <c r="F310" s="3" t="s">
        <v>233</v>
      </c>
    </row>
    <row r="311" spans="1:6" x14ac:dyDescent="0.25">
      <c r="A311" s="3">
        <v>308</v>
      </c>
      <c r="B311" s="3" t="s">
        <v>232</v>
      </c>
      <c r="C311" s="3">
        <v>0</v>
      </c>
      <c r="D311" s="3">
        <v>0</v>
      </c>
      <c r="E311" s="3" t="s">
        <v>227</v>
      </c>
      <c r="F311" s="3" t="s">
        <v>233</v>
      </c>
    </row>
    <row r="312" spans="1:6" x14ac:dyDescent="0.25">
      <c r="A312" s="3">
        <v>309</v>
      </c>
      <c r="B312" s="3" t="s">
        <v>232</v>
      </c>
      <c r="C312" s="3">
        <v>0</v>
      </c>
      <c r="D312" s="3">
        <v>0</v>
      </c>
      <c r="E312" s="3" t="s">
        <v>227</v>
      </c>
      <c r="F312" s="3" t="s">
        <v>233</v>
      </c>
    </row>
    <row r="313" spans="1:6" x14ac:dyDescent="0.25">
      <c r="A313" s="3">
        <v>310</v>
      </c>
      <c r="B313" s="3" t="s">
        <v>232</v>
      </c>
      <c r="C313" s="3">
        <v>0</v>
      </c>
      <c r="D313" s="3">
        <v>0</v>
      </c>
      <c r="E313" s="3" t="s">
        <v>227</v>
      </c>
      <c r="F313" s="3" t="s">
        <v>233</v>
      </c>
    </row>
    <row r="314" spans="1:6" x14ac:dyDescent="0.25">
      <c r="A314" s="3">
        <v>311</v>
      </c>
      <c r="B314" s="3" t="s">
        <v>232</v>
      </c>
      <c r="C314" s="3">
        <v>0</v>
      </c>
      <c r="D314" s="3">
        <v>0</v>
      </c>
      <c r="E314" s="3" t="s">
        <v>227</v>
      </c>
      <c r="F314" s="3" t="s">
        <v>233</v>
      </c>
    </row>
    <row r="315" spans="1:6" x14ac:dyDescent="0.25">
      <c r="A315" s="3">
        <v>312</v>
      </c>
      <c r="B315" s="3" t="s">
        <v>232</v>
      </c>
      <c r="C315" s="3">
        <v>0</v>
      </c>
      <c r="D315" s="3">
        <v>0</v>
      </c>
      <c r="E315" s="3" t="s">
        <v>227</v>
      </c>
      <c r="F315" s="3" t="s">
        <v>233</v>
      </c>
    </row>
    <row r="316" spans="1:6" x14ac:dyDescent="0.25">
      <c r="A316" s="3">
        <v>313</v>
      </c>
      <c r="B316" s="3" t="s">
        <v>232</v>
      </c>
      <c r="C316" s="3">
        <v>0</v>
      </c>
      <c r="D316" s="3">
        <v>0</v>
      </c>
      <c r="E316" s="3" t="s">
        <v>227</v>
      </c>
      <c r="F316" s="3" t="s">
        <v>233</v>
      </c>
    </row>
    <row r="317" spans="1:6" x14ac:dyDescent="0.25">
      <c r="A317" s="3">
        <v>314</v>
      </c>
      <c r="B317" s="3" t="s">
        <v>232</v>
      </c>
      <c r="C317" s="3">
        <v>0</v>
      </c>
      <c r="D317" s="3">
        <v>0</v>
      </c>
      <c r="E317" s="3" t="s">
        <v>227</v>
      </c>
      <c r="F317" s="3" t="s">
        <v>233</v>
      </c>
    </row>
    <row r="318" spans="1:6" x14ac:dyDescent="0.25">
      <c r="A318" s="3">
        <v>315</v>
      </c>
      <c r="B318" s="3" t="s">
        <v>232</v>
      </c>
      <c r="C318" s="3">
        <v>0</v>
      </c>
      <c r="D318" s="3">
        <v>0</v>
      </c>
      <c r="E318" s="3" t="s">
        <v>227</v>
      </c>
      <c r="F318" s="3" t="s">
        <v>233</v>
      </c>
    </row>
    <row r="319" spans="1:6" x14ac:dyDescent="0.25">
      <c r="A319" s="3">
        <v>316</v>
      </c>
      <c r="B319" s="3" t="s">
        <v>232</v>
      </c>
      <c r="C319" s="3">
        <v>0</v>
      </c>
      <c r="D319" s="3">
        <v>0</v>
      </c>
      <c r="E319" s="3" t="s">
        <v>227</v>
      </c>
      <c r="F319" s="3" t="s">
        <v>233</v>
      </c>
    </row>
    <row r="320" spans="1:6" x14ac:dyDescent="0.25">
      <c r="A320" s="3">
        <v>317</v>
      </c>
      <c r="B320" s="3" t="s">
        <v>232</v>
      </c>
      <c r="C320" s="3">
        <v>0</v>
      </c>
      <c r="D320" s="3">
        <v>0</v>
      </c>
      <c r="E320" s="3" t="s">
        <v>227</v>
      </c>
      <c r="F320" s="3" t="s">
        <v>233</v>
      </c>
    </row>
    <row r="321" spans="1:6" x14ac:dyDescent="0.25">
      <c r="A321" s="3">
        <v>318</v>
      </c>
      <c r="B321" s="3" t="s">
        <v>232</v>
      </c>
      <c r="C321" s="3">
        <v>0</v>
      </c>
      <c r="D321" s="3">
        <v>0</v>
      </c>
      <c r="E321" s="3" t="s">
        <v>227</v>
      </c>
      <c r="F321" s="3" t="s">
        <v>233</v>
      </c>
    </row>
    <row r="322" spans="1:6" x14ac:dyDescent="0.25">
      <c r="A322" s="3">
        <v>319</v>
      </c>
      <c r="B322" s="3" t="s">
        <v>232</v>
      </c>
      <c r="C322" s="3">
        <v>0</v>
      </c>
      <c r="D322" s="3">
        <v>0</v>
      </c>
      <c r="E322" s="3" t="s">
        <v>227</v>
      </c>
      <c r="F322" s="3" t="s">
        <v>233</v>
      </c>
    </row>
    <row r="323" spans="1:6" x14ac:dyDescent="0.25">
      <c r="A323" s="3">
        <v>320</v>
      </c>
      <c r="B323" s="3" t="s">
        <v>232</v>
      </c>
      <c r="C323" s="3">
        <v>0</v>
      </c>
      <c r="D323" s="3">
        <v>0</v>
      </c>
      <c r="E323" s="3" t="s">
        <v>227</v>
      </c>
      <c r="F323" s="3" t="s">
        <v>233</v>
      </c>
    </row>
    <row r="324" spans="1:6" x14ac:dyDescent="0.25">
      <c r="A324" s="3">
        <v>321</v>
      </c>
      <c r="B324" s="3" t="s">
        <v>232</v>
      </c>
      <c r="C324" s="3">
        <v>0</v>
      </c>
      <c r="D324" s="3">
        <v>0</v>
      </c>
      <c r="E324" s="3" t="s">
        <v>227</v>
      </c>
      <c r="F324" s="3" t="s">
        <v>233</v>
      </c>
    </row>
    <row r="325" spans="1:6" x14ac:dyDescent="0.25">
      <c r="A325" s="3">
        <v>322</v>
      </c>
      <c r="B325" s="3" t="s">
        <v>232</v>
      </c>
      <c r="C325" s="3">
        <v>0</v>
      </c>
      <c r="D325" s="3">
        <v>0</v>
      </c>
      <c r="E325" s="3" t="s">
        <v>227</v>
      </c>
      <c r="F325" s="3" t="s">
        <v>233</v>
      </c>
    </row>
    <row r="326" spans="1:6" x14ac:dyDescent="0.25">
      <c r="A326" s="3">
        <v>323</v>
      </c>
      <c r="B326" s="3" t="s">
        <v>232</v>
      </c>
      <c r="C326" s="3">
        <v>0</v>
      </c>
      <c r="D326" s="3">
        <v>0</v>
      </c>
      <c r="E326" s="3" t="s">
        <v>227</v>
      </c>
      <c r="F326" s="3" t="s">
        <v>233</v>
      </c>
    </row>
    <row r="327" spans="1:6" x14ac:dyDescent="0.25">
      <c r="A327" s="3">
        <v>324</v>
      </c>
      <c r="B327" s="3" t="s">
        <v>232</v>
      </c>
      <c r="C327" s="3">
        <v>0</v>
      </c>
      <c r="D327" s="3">
        <v>0</v>
      </c>
      <c r="E327" s="3" t="s">
        <v>227</v>
      </c>
      <c r="F327" s="3" t="s">
        <v>233</v>
      </c>
    </row>
    <row r="328" spans="1:6" x14ac:dyDescent="0.25">
      <c r="A328" s="3">
        <v>325</v>
      </c>
      <c r="B328" s="3" t="s">
        <v>232</v>
      </c>
      <c r="C328" s="3">
        <v>0</v>
      </c>
      <c r="D328" s="3">
        <v>0</v>
      </c>
      <c r="E328" s="3" t="s">
        <v>227</v>
      </c>
      <c r="F328" s="3" t="s">
        <v>233</v>
      </c>
    </row>
    <row r="329" spans="1:6" x14ac:dyDescent="0.25">
      <c r="A329" s="3">
        <v>326</v>
      </c>
      <c r="B329" s="3" t="s">
        <v>232</v>
      </c>
      <c r="C329" s="3">
        <v>0</v>
      </c>
      <c r="D329" s="3">
        <v>0</v>
      </c>
      <c r="E329" s="3" t="s">
        <v>227</v>
      </c>
      <c r="F329" s="3" t="s">
        <v>233</v>
      </c>
    </row>
    <row r="330" spans="1:6" x14ac:dyDescent="0.25">
      <c r="A330" s="3">
        <v>327</v>
      </c>
      <c r="B330" s="3" t="s">
        <v>232</v>
      </c>
      <c r="C330" s="3">
        <v>0</v>
      </c>
      <c r="D330" s="3">
        <v>0</v>
      </c>
      <c r="E330" s="3" t="s">
        <v>227</v>
      </c>
      <c r="F330" s="3" t="s">
        <v>233</v>
      </c>
    </row>
    <row r="331" spans="1:6" x14ac:dyDescent="0.25">
      <c r="A331" s="3">
        <v>328</v>
      </c>
      <c r="B331" s="3" t="s">
        <v>232</v>
      </c>
      <c r="C331" s="3">
        <v>0</v>
      </c>
      <c r="D331" s="3">
        <v>0</v>
      </c>
      <c r="E331" s="3" t="s">
        <v>227</v>
      </c>
      <c r="F331" s="3" t="s">
        <v>233</v>
      </c>
    </row>
    <row r="332" spans="1:6" x14ac:dyDescent="0.25">
      <c r="A332" s="3">
        <v>329</v>
      </c>
      <c r="B332" s="3" t="s">
        <v>232</v>
      </c>
      <c r="C332" s="3">
        <v>0</v>
      </c>
      <c r="D332" s="3">
        <v>0</v>
      </c>
      <c r="E332" s="3" t="s">
        <v>227</v>
      </c>
      <c r="F332" s="3" t="s">
        <v>233</v>
      </c>
    </row>
    <row r="333" spans="1:6" x14ac:dyDescent="0.25">
      <c r="A333" s="3">
        <v>330</v>
      </c>
      <c r="B333" s="3" t="s">
        <v>232</v>
      </c>
      <c r="C333" s="3">
        <v>0</v>
      </c>
      <c r="D333" s="3">
        <v>0</v>
      </c>
      <c r="E333" s="3" t="s">
        <v>227</v>
      </c>
      <c r="F333" s="3" t="s">
        <v>233</v>
      </c>
    </row>
    <row r="334" spans="1:6" x14ac:dyDescent="0.25">
      <c r="A334" s="3">
        <v>331</v>
      </c>
      <c r="B334" s="3" t="s">
        <v>232</v>
      </c>
      <c r="C334" s="3">
        <v>0</v>
      </c>
      <c r="D334" s="3">
        <v>0</v>
      </c>
      <c r="E334" s="3" t="s">
        <v>227</v>
      </c>
      <c r="F334" s="3" t="s">
        <v>233</v>
      </c>
    </row>
    <row r="335" spans="1:6" x14ac:dyDescent="0.25">
      <c r="A335" s="3">
        <v>332</v>
      </c>
      <c r="B335" s="3" t="s">
        <v>232</v>
      </c>
      <c r="C335" s="3">
        <v>0</v>
      </c>
      <c r="D335" s="3">
        <v>0</v>
      </c>
      <c r="E335" s="3" t="s">
        <v>227</v>
      </c>
      <c r="F335" s="3" t="s">
        <v>233</v>
      </c>
    </row>
    <row r="336" spans="1:6" x14ac:dyDescent="0.25">
      <c r="A336" s="3">
        <v>333</v>
      </c>
      <c r="B336" s="3" t="s">
        <v>232</v>
      </c>
      <c r="C336" s="3">
        <v>0</v>
      </c>
      <c r="D336" s="3">
        <v>0</v>
      </c>
      <c r="E336" s="3" t="s">
        <v>227</v>
      </c>
      <c r="F336" s="3" t="s">
        <v>233</v>
      </c>
    </row>
    <row r="337" spans="1:6" x14ac:dyDescent="0.25">
      <c r="A337" s="3">
        <v>334</v>
      </c>
      <c r="B337" s="3" t="s">
        <v>232</v>
      </c>
      <c r="C337" s="3">
        <v>0</v>
      </c>
      <c r="D337" s="3">
        <v>0</v>
      </c>
      <c r="E337" s="3" t="s">
        <v>227</v>
      </c>
      <c r="F337" s="3" t="s">
        <v>233</v>
      </c>
    </row>
    <row r="338" spans="1:6" x14ac:dyDescent="0.25">
      <c r="A338" s="3">
        <v>335</v>
      </c>
      <c r="B338" s="3" t="s">
        <v>232</v>
      </c>
      <c r="C338" s="3">
        <v>0</v>
      </c>
      <c r="D338" s="3">
        <v>0</v>
      </c>
      <c r="E338" s="3" t="s">
        <v>227</v>
      </c>
      <c r="F338" s="3" t="s">
        <v>233</v>
      </c>
    </row>
    <row r="339" spans="1:6" x14ac:dyDescent="0.25">
      <c r="A339" s="3">
        <v>336</v>
      </c>
      <c r="B339" s="3" t="s">
        <v>232</v>
      </c>
      <c r="C339" s="3">
        <v>0</v>
      </c>
      <c r="D339" s="3">
        <v>0</v>
      </c>
      <c r="E339" s="3" t="s">
        <v>227</v>
      </c>
      <c r="F339" s="3" t="s">
        <v>233</v>
      </c>
    </row>
    <row r="340" spans="1:6" x14ac:dyDescent="0.25">
      <c r="A340" s="3">
        <v>337</v>
      </c>
      <c r="B340" s="3" t="s">
        <v>232</v>
      </c>
      <c r="C340" s="3">
        <v>0</v>
      </c>
      <c r="D340" s="3">
        <v>0</v>
      </c>
      <c r="E340" s="3" t="s">
        <v>227</v>
      </c>
      <c r="F340" s="3" t="s">
        <v>233</v>
      </c>
    </row>
    <row r="341" spans="1:6" x14ac:dyDescent="0.25">
      <c r="A341" s="3">
        <v>338</v>
      </c>
      <c r="B341" s="3" t="s">
        <v>232</v>
      </c>
      <c r="C341" s="3">
        <v>0</v>
      </c>
      <c r="D341" s="3">
        <v>0</v>
      </c>
      <c r="E341" s="3" t="s">
        <v>227</v>
      </c>
      <c r="F341" s="3" t="s">
        <v>233</v>
      </c>
    </row>
    <row r="342" spans="1:6" x14ac:dyDescent="0.25">
      <c r="A342" s="3">
        <v>339</v>
      </c>
      <c r="B342" s="3" t="s">
        <v>232</v>
      </c>
      <c r="C342" s="3">
        <v>0</v>
      </c>
      <c r="D342" s="3">
        <v>0</v>
      </c>
      <c r="E342" s="3" t="s">
        <v>227</v>
      </c>
      <c r="F342" s="3" t="s">
        <v>233</v>
      </c>
    </row>
    <row r="343" spans="1:6" x14ac:dyDescent="0.25">
      <c r="A343" s="3">
        <v>340</v>
      </c>
      <c r="B343" s="3" t="s">
        <v>232</v>
      </c>
      <c r="C343" s="3">
        <v>0</v>
      </c>
      <c r="D343" s="3">
        <v>0</v>
      </c>
      <c r="E343" s="3" t="s">
        <v>227</v>
      </c>
      <c r="F343" s="3" t="s">
        <v>233</v>
      </c>
    </row>
    <row r="344" spans="1:6" x14ac:dyDescent="0.25">
      <c r="A344" s="3">
        <v>341</v>
      </c>
      <c r="B344" s="3" t="s">
        <v>232</v>
      </c>
      <c r="C344" s="3">
        <v>0</v>
      </c>
      <c r="D344" s="3">
        <v>0</v>
      </c>
      <c r="E344" s="3" t="s">
        <v>227</v>
      </c>
      <c r="F344" s="3" t="s">
        <v>233</v>
      </c>
    </row>
    <row r="345" spans="1:6" x14ac:dyDescent="0.25">
      <c r="A345" s="3">
        <v>342</v>
      </c>
      <c r="B345" s="3" t="s">
        <v>232</v>
      </c>
      <c r="C345" s="3">
        <v>0</v>
      </c>
      <c r="D345" s="3">
        <v>0</v>
      </c>
      <c r="E345" s="3" t="s">
        <v>227</v>
      </c>
      <c r="F345" s="3" t="s">
        <v>233</v>
      </c>
    </row>
    <row r="346" spans="1:6" x14ac:dyDescent="0.25">
      <c r="A346" s="3">
        <v>343</v>
      </c>
      <c r="B346" s="3" t="s">
        <v>232</v>
      </c>
      <c r="C346" s="3">
        <v>0</v>
      </c>
      <c r="D346" s="3">
        <v>0</v>
      </c>
      <c r="E346" s="3" t="s">
        <v>227</v>
      </c>
      <c r="F346" s="3" t="s">
        <v>233</v>
      </c>
    </row>
    <row r="347" spans="1:6" x14ac:dyDescent="0.25">
      <c r="A347" s="3">
        <v>344</v>
      </c>
      <c r="B347" s="3" t="s">
        <v>232</v>
      </c>
      <c r="C347" s="3">
        <v>0</v>
      </c>
      <c r="D347" s="3">
        <v>0</v>
      </c>
      <c r="E347" s="3" t="s">
        <v>227</v>
      </c>
      <c r="F347" s="3" t="s">
        <v>233</v>
      </c>
    </row>
    <row r="348" spans="1:6" x14ac:dyDescent="0.25">
      <c r="A348" s="3">
        <v>345</v>
      </c>
      <c r="B348" s="3" t="s">
        <v>232</v>
      </c>
      <c r="C348" s="3">
        <v>0</v>
      </c>
      <c r="D348" s="3">
        <v>0</v>
      </c>
      <c r="E348" s="3" t="s">
        <v>227</v>
      </c>
      <c r="F348" s="3" t="s">
        <v>233</v>
      </c>
    </row>
    <row r="349" spans="1:6" x14ac:dyDescent="0.25">
      <c r="A349" s="3">
        <v>346</v>
      </c>
      <c r="B349" s="3" t="s">
        <v>232</v>
      </c>
      <c r="C349" s="3">
        <v>0</v>
      </c>
      <c r="D349" s="3">
        <v>0</v>
      </c>
      <c r="E349" s="3" t="s">
        <v>227</v>
      </c>
      <c r="F349" s="3" t="s">
        <v>233</v>
      </c>
    </row>
    <row r="350" spans="1:6" x14ac:dyDescent="0.25">
      <c r="A350" s="3">
        <v>347</v>
      </c>
      <c r="B350" s="3" t="s">
        <v>232</v>
      </c>
      <c r="C350" s="3">
        <v>0</v>
      </c>
      <c r="D350" s="3">
        <v>0</v>
      </c>
      <c r="E350" s="3" t="s">
        <v>227</v>
      </c>
      <c r="F350" s="3" t="s">
        <v>233</v>
      </c>
    </row>
    <row r="351" spans="1:6" x14ac:dyDescent="0.25">
      <c r="A351" s="3">
        <v>348</v>
      </c>
      <c r="B351" s="3" t="s">
        <v>232</v>
      </c>
      <c r="C351" s="3">
        <v>0</v>
      </c>
      <c r="D351" s="3">
        <v>0</v>
      </c>
      <c r="E351" s="3" t="s">
        <v>227</v>
      </c>
      <c r="F351" s="3" t="s">
        <v>233</v>
      </c>
    </row>
    <row r="352" spans="1:6" x14ac:dyDescent="0.25">
      <c r="A352" s="3">
        <v>349</v>
      </c>
      <c r="B352" s="3" t="s">
        <v>232</v>
      </c>
      <c r="C352" s="3">
        <v>0</v>
      </c>
      <c r="D352" s="3">
        <v>0</v>
      </c>
      <c r="E352" s="3" t="s">
        <v>227</v>
      </c>
      <c r="F352" s="3" t="s">
        <v>233</v>
      </c>
    </row>
    <row r="353" spans="1:6" x14ac:dyDescent="0.25">
      <c r="A353" s="3">
        <v>350</v>
      </c>
      <c r="B353" s="3" t="s">
        <v>232</v>
      </c>
      <c r="C353" s="3">
        <v>0</v>
      </c>
      <c r="D353" s="3">
        <v>0</v>
      </c>
      <c r="E353" s="3" t="s">
        <v>227</v>
      </c>
      <c r="F353" s="3" t="s">
        <v>233</v>
      </c>
    </row>
    <row r="354" spans="1:6" x14ac:dyDescent="0.25">
      <c r="A354" s="3">
        <v>351</v>
      </c>
      <c r="B354" s="3" t="s">
        <v>232</v>
      </c>
      <c r="C354" s="3">
        <v>0</v>
      </c>
      <c r="D354" s="3">
        <v>0</v>
      </c>
      <c r="E354" s="3" t="s">
        <v>227</v>
      </c>
      <c r="F354" s="3" t="s">
        <v>233</v>
      </c>
    </row>
    <row r="355" spans="1:6" x14ac:dyDescent="0.25">
      <c r="A355" s="3">
        <v>352</v>
      </c>
      <c r="B355" s="3" t="s">
        <v>232</v>
      </c>
      <c r="C355" s="3">
        <v>0</v>
      </c>
      <c r="D355" s="3">
        <v>0</v>
      </c>
      <c r="E355" s="3" t="s">
        <v>227</v>
      </c>
      <c r="F355" s="3" t="s">
        <v>233</v>
      </c>
    </row>
    <row r="356" spans="1:6" x14ac:dyDescent="0.25">
      <c r="A356" s="3">
        <v>353</v>
      </c>
      <c r="B356" s="3" t="s">
        <v>232</v>
      </c>
      <c r="C356" s="3">
        <v>0</v>
      </c>
      <c r="D356" s="3">
        <v>0</v>
      </c>
      <c r="E356" s="3" t="s">
        <v>227</v>
      </c>
      <c r="F356" s="3" t="s">
        <v>233</v>
      </c>
    </row>
    <row r="357" spans="1:6" x14ac:dyDescent="0.25">
      <c r="A357" s="3">
        <v>354</v>
      </c>
      <c r="B357" s="3" t="s">
        <v>232</v>
      </c>
      <c r="C357" s="3">
        <v>0</v>
      </c>
      <c r="D357" s="3">
        <v>0</v>
      </c>
      <c r="E357" s="3" t="s">
        <v>227</v>
      </c>
      <c r="F357" s="3" t="s">
        <v>233</v>
      </c>
    </row>
    <row r="358" spans="1:6" x14ac:dyDescent="0.25">
      <c r="A358" s="3">
        <v>355</v>
      </c>
      <c r="B358" s="3" t="s">
        <v>232</v>
      </c>
      <c r="C358" s="3">
        <v>0</v>
      </c>
      <c r="D358" s="3">
        <v>0</v>
      </c>
      <c r="E358" s="3" t="s">
        <v>227</v>
      </c>
      <c r="F358" s="3" t="s">
        <v>233</v>
      </c>
    </row>
    <row r="359" spans="1:6" x14ac:dyDescent="0.25">
      <c r="A359" s="3">
        <v>356</v>
      </c>
      <c r="B359" s="3" t="s">
        <v>232</v>
      </c>
      <c r="C359" s="3">
        <v>0</v>
      </c>
      <c r="D359" s="3">
        <v>0</v>
      </c>
      <c r="E359" s="3" t="s">
        <v>227</v>
      </c>
      <c r="F359" s="3" t="s">
        <v>233</v>
      </c>
    </row>
    <row r="360" spans="1:6" x14ac:dyDescent="0.25">
      <c r="A360" s="3">
        <v>357</v>
      </c>
      <c r="B360" s="3" t="s">
        <v>232</v>
      </c>
      <c r="C360" s="3">
        <v>0</v>
      </c>
      <c r="D360" s="3">
        <v>0</v>
      </c>
      <c r="E360" s="3" t="s">
        <v>227</v>
      </c>
      <c r="F360" s="3" t="s">
        <v>233</v>
      </c>
    </row>
    <row r="361" spans="1:6" x14ac:dyDescent="0.25">
      <c r="A361" s="3">
        <v>358</v>
      </c>
      <c r="B361" s="3" t="s">
        <v>232</v>
      </c>
      <c r="C361" s="3">
        <v>0</v>
      </c>
      <c r="D361" s="3">
        <v>0</v>
      </c>
      <c r="E361" s="3" t="s">
        <v>227</v>
      </c>
      <c r="F361" s="3" t="s">
        <v>233</v>
      </c>
    </row>
    <row r="362" spans="1:6" x14ac:dyDescent="0.25">
      <c r="A362" s="3">
        <v>359</v>
      </c>
      <c r="B362" s="3" t="s">
        <v>232</v>
      </c>
      <c r="C362" s="3">
        <v>0</v>
      </c>
      <c r="D362" s="3">
        <v>0</v>
      </c>
      <c r="E362" s="3" t="s">
        <v>227</v>
      </c>
      <c r="F362" s="3" t="s">
        <v>233</v>
      </c>
    </row>
    <row r="363" spans="1:6" x14ac:dyDescent="0.25">
      <c r="A363" s="3">
        <v>360</v>
      </c>
      <c r="B363" s="3" t="s">
        <v>232</v>
      </c>
      <c r="C363" s="3">
        <v>0</v>
      </c>
      <c r="D363" s="3">
        <v>0</v>
      </c>
      <c r="E363" s="3" t="s">
        <v>227</v>
      </c>
      <c r="F363" s="3" t="s">
        <v>233</v>
      </c>
    </row>
    <row r="364" spans="1:6" x14ac:dyDescent="0.25">
      <c r="A364" s="3">
        <v>361</v>
      </c>
      <c r="B364" s="3" t="s">
        <v>232</v>
      </c>
      <c r="C364" s="3">
        <v>0</v>
      </c>
      <c r="D364" s="3">
        <v>0</v>
      </c>
      <c r="E364" s="3" t="s">
        <v>227</v>
      </c>
      <c r="F364" s="3" t="s">
        <v>233</v>
      </c>
    </row>
    <row r="365" spans="1:6" x14ac:dyDescent="0.25">
      <c r="A365" s="3">
        <v>362</v>
      </c>
      <c r="B365" s="3" t="s">
        <v>232</v>
      </c>
      <c r="C365" s="3">
        <v>0</v>
      </c>
      <c r="D365" s="3">
        <v>0</v>
      </c>
      <c r="E365" s="3" t="s">
        <v>227</v>
      </c>
      <c r="F365" s="3" t="s">
        <v>233</v>
      </c>
    </row>
    <row r="366" spans="1:6" x14ac:dyDescent="0.25">
      <c r="A366" s="3">
        <v>363</v>
      </c>
      <c r="B366" s="3" t="s">
        <v>232</v>
      </c>
      <c r="C366" s="3">
        <v>0</v>
      </c>
      <c r="D366" s="3">
        <v>0</v>
      </c>
      <c r="E366" s="3" t="s">
        <v>227</v>
      </c>
      <c r="F366" s="3" t="s">
        <v>233</v>
      </c>
    </row>
    <row r="367" spans="1:6" x14ac:dyDescent="0.25">
      <c r="A367" s="3">
        <v>364</v>
      </c>
      <c r="B367" s="3" t="s">
        <v>232</v>
      </c>
      <c r="C367" s="3">
        <v>0</v>
      </c>
      <c r="D367" s="3">
        <v>0</v>
      </c>
      <c r="E367" s="3" t="s">
        <v>227</v>
      </c>
      <c r="F367" s="3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" workbookViewId="0">
      <selection activeCell="F4" sqref="F4:F367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3">
        <v>1</v>
      </c>
      <c r="B4" t="str">
        <f>IF(C4&gt;0,"DIETAS","NO APLICA")</f>
        <v>NO APLICA</v>
      </c>
      <c r="C4">
        <f>'[1]30 de junio 19'!T2*2</f>
        <v>0</v>
      </c>
      <c r="D4">
        <f>IF(C4&gt;0,'[1]30 de junio 19'!AA2*2,0)</f>
        <v>0</v>
      </c>
      <c r="E4" t="str">
        <f>IF(C4&gt;0,"PESOS"," NO APLICA")</f>
        <v xml:space="preserve"> NO APLICA</v>
      </c>
      <c r="F4" t="str">
        <f>IF(C4&gt;0,"MENSUAL", "NO APLICA")</f>
        <v>NO APLICA</v>
      </c>
    </row>
    <row r="5" spans="1:6" x14ac:dyDescent="0.25">
      <c r="A5" s="3">
        <v>2</v>
      </c>
      <c r="B5" s="6" t="str">
        <f t="shared" ref="B5:B68" si="0">IF(C5&gt;0,"DIETAS","NO APLICA")</f>
        <v>NO APLICA</v>
      </c>
      <c r="C5" s="6">
        <f>'[1]30 de junio 19'!T3*2</f>
        <v>0</v>
      </c>
      <c r="D5" s="6">
        <f>IF(C5&gt;0,'[1]30 de junio 19'!AA3*2,0)</f>
        <v>0</v>
      </c>
      <c r="E5" s="6" t="str">
        <f t="shared" ref="E5:E68" si="1">IF(C5&gt;0,"PESOS"," NO APLICA")</f>
        <v xml:space="preserve"> NO APLICA</v>
      </c>
      <c r="F5" s="6" t="str">
        <f t="shared" ref="F5:F68" si="2">IF(C5&gt;0,"MENSUAL", "NO APLICA")</f>
        <v>NO APLICA</v>
      </c>
    </row>
    <row r="6" spans="1:6" x14ac:dyDescent="0.25">
      <c r="A6" s="3">
        <v>3</v>
      </c>
      <c r="B6" s="6" t="str">
        <f t="shared" si="0"/>
        <v>NO APLICA</v>
      </c>
      <c r="C6" s="6">
        <f>'[1]30 de junio 19'!T4*2</f>
        <v>0</v>
      </c>
      <c r="D6" s="6">
        <f>IF(C6&gt;0,'[1]30 de junio 19'!AA4*2,0)</f>
        <v>0</v>
      </c>
      <c r="E6" s="6" t="str">
        <f t="shared" si="1"/>
        <v xml:space="preserve"> NO APLICA</v>
      </c>
      <c r="F6" s="6" t="str">
        <f t="shared" si="2"/>
        <v>NO APLICA</v>
      </c>
    </row>
    <row r="7" spans="1:6" x14ac:dyDescent="0.25">
      <c r="A7" s="3">
        <v>4</v>
      </c>
      <c r="B7" s="6" t="str">
        <f t="shared" si="0"/>
        <v>NO APLICA</v>
      </c>
      <c r="C7" s="6">
        <f>'[1]30 de junio 19'!T5*2</f>
        <v>0</v>
      </c>
      <c r="D7" s="6">
        <f>IF(C7&gt;0,'[1]30 de junio 19'!AA5*2,0)</f>
        <v>0</v>
      </c>
      <c r="E7" s="6" t="str">
        <f t="shared" si="1"/>
        <v xml:space="preserve"> NO APLICA</v>
      </c>
      <c r="F7" s="6" t="str">
        <f t="shared" si="2"/>
        <v>NO APLICA</v>
      </c>
    </row>
    <row r="8" spans="1:6" x14ac:dyDescent="0.25">
      <c r="A8" s="3">
        <v>5</v>
      </c>
      <c r="B8" s="6" t="str">
        <f t="shared" si="0"/>
        <v>NO APLICA</v>
      </c>
      <c r="C8" s="6">
        <f>'[1]30 de junio 19'!T6*2</f>
        <v>0</v>
      </c>
      <c r="D8" s="6">
        <f>IF(C8&gt;0,'[1]30 de junio 19'!AA6*2,0)</f>
        <v>0</v>
      </c>
      <c r="E8" s="6" t="str">
        <f t="shared" si="1"/>
        <v xml:space="preserve"> NO APLICA</v>
      </c>
      <c r="F8" s="6" t="str">
        <f t="shared" si="2"/>
        <v>NO APLICA</v>
      </c>
    </row>
    <row r="9" spans="1:6" x14ac:dyDescent="0.25">
      <c r="A9" s="3">
        <v>6</v>
      </c>
      <c r="B9" s="6" t="str">
        <f t="shared" si="0"/>
        <v>NO APLICA</v>
      </c>
      <c r="C9" s="6">
        <f>'[1]30 de junio 19'!T7*2</f>
        <v>0</v>
      </c>
      <c r="D9" s="6">
        <f>IF(C9&gt;0,'[1]30 de junio 19'!AA7*2,0)</f>
        <v>0</v>
      </c>
      <c r="E9" s="6" t="str">
        <f t="shared" si="1"/>
        <v xml:space="preserve"> NO APLICA</v>
      </c>
      <c r="F9" s="6" t="str">
        <f t="shared" si="2"/>
        <v>NO APLICA</v>
      </c>
    </row>
    <row r="10" spans="1:6" x14ac:dyDescent="0.25">
      <c r="A10" s="3">
        <v>7</v>
      </c>
      <c r="B10" s="6" t="str">
        <f t="shared" si="0"/>
        <v>NO APLICA</v>
      </c>
      <c r="C10" s="6">
        <f>'[1]30 de junio 19'!T8*2</f>
        <v>0</v>
      </c>
      <c r="D10" s="6">
        <f>IF(C10&gt;0,'[1]30 de junio 19'!AA8*2,0)</f>
        <v>0</v>
      </c>
      <c r="E10" s="6" t="str">
        <f t="shared" si="1"/>
        <v xml:space="preserve"> NO APLICA</v>
      </c>
      <c r="F10" s="6" t="str">
        <f t="shared" si="2"/>
        <v>NO APLICA</v>
      </c>
    </row>
    <row r="11" spans="1:6" x14ac:dyDescent="0.25">
      <c r="A11" s="3">
        <v>8</v>
      </c>
      <c r="B11" s="6" t="str">
        <f t="shared" si="0"/>
        <v>NO APLICA</v>
      </c>
      <c r="C11" s="6">
        <f>'[1]30 de junio 19'!T9*2</f>
        <v>0</v>
      </c>
      <c r="D11" s="6">
        <f>IF(C11&gt;0,'[1]30 de junio 19'!AA9*2,0)</f>
        <v>0</v>
      </c>
      <c r="E11" s="6" t="str">
        <f t="shared" si="1"/>
        <v xml:space="preserve"> NO APLICA</v>
      </c>
      <c r="F11" s="6" t="str">
        <f t="shared" si="2"/>
        <v>NO APLICA</v>
      </c>
    </row>
    <row r="12" spans="1:6" x14ac:dyDescent="0.25">
      <c r="A12" s="3">
        <v>9</v>
      </c>
      <c r="B12" s="6" t="str">
        <f t="shared" si="0"/>
        <v>NO APLICA</v>
      </c>
      <c r="C12" s="6">
        <f>'[1]30 de junio 19'!T10*2</f>
        <v>0</v>
      </c>
      <c r="D12" s="6">
        <f>IF(C12&gt;0,'[1]30 de junio 19'!AA10*2,0)</f>
        <v>0</v>
      </c>
      <c r="E12" s="6" t="str">
        <f t="shared" si="1"/>
        <v xml:space="preserve"> NO APLICA</v>
      </c>
      <c r="F12" s="6" t="str">
        <f t="shared" si="2"/>
        <v>NO APLICA</v>
      </c>
    </row>
    <row r="13" spans="1:6" x14ac:dyDescent="0.25">
      <c r="A13" s="3">
        <v>10</v>
      </c>
      <c r="B13" s="6" t="str">
        <f t="shared" si="0"/>
        <v>NO APLICA</v>
      </c>
      <c r="C13" s="6">
        <f>'[1]30 de junio 19'!T11*2</f>
        <v>0</v>
      </c>
      <c r="D13" s="6">
        <f>IF(C13&gt;0,'[1]30 de junio 19'!AA11*2,0)</f>
        <v>0</v>
      </c>
      <c r="E13" s="6" t="str">
        <f t="shared" si="1"/>
        <v xml:space="preserve"> NO APLICA</v>
      </c>
      <c r="F13" s="6" t="str">
        <f t="shared" si="2"/>
        <v>NO APLICA</v>
      </c>
    </row>
    <row r="14" spans="1:6" x14ac:dyDescent="0.25">
      <c r="A14" s="3">
        <v>11</v>
      </c>
      <c r="B14" s="6" t="str">
        <f t="shared" si="0"/>
        <v>NO APLICA</v>
      </c>
      <c r="C14" s="6">
        <f>'[1]30 de junio 19'!T12*2</f>
        <v>0</v>
      </c>
      <c r="D14" s="6">
        <f>IF(C14&gt;0,'[1]30 de junio 19'!AA12*2,0)</f>
        <v>0</v>
      </c>
      <c r="E14" s="6" t="str">
        <f t="shared" si="1"/>
        <v xml:space="preserve"> NO APLICA</v>
      </c>
      <c r="F14" s="6" t="str">
        <f t="shared" si="2"/>
        <v>NO APLICA</v>
      </c>
    </row>
    <row r="15" spans="1:6" x14ac:dyDescent="0.25">
      <c r="A15" s="3">
        <v>12</v>
      </c>
      <c r="B15" s="6" t="str">
        <f t="shared" si="0"/>
        <v>NO APLICA</v>
      </c>
      <c r="C15" s="6">
        <f>'[1]30 de junio 19'!T13*2</f>
        <v>0</v>
      </c>
      <c r="D15" s="6">
        <f>IF(C15&gt;0,'[1]30 de junio 19'!AA13*2,0)</f>
        <v>0</v>
      </c>
      <c r="E15" s="6" t="str">
        <f t="shared" si="1"/>
        <v xml:space="preserve"> NO APLICA</v>
      </c>
      <c r="F15" s="6" t="str">
        <f t="shared" si="2"/>
        <v>NO APLICA</v>
      </c>
    </row>
    <row r="16" spans="1:6" x14ac:dyDescent="0.25">
      <c r="A16" s="3">
        <v>13</v>
      </c>
      <c r="B16" s="6" t="str">
        <f t="shared" si="0"/>
        <v>NO APLICA</v>
      </c>
      <c r="C16" s="6">
        <f>'[1]30 de junio 19'!T14*2</f>
        <v>0</v>
      </c>
      <c r="D16" s="6">
        <f>IF(C16&gt;0,'[1]30 de junio 19'!AA14*2,0)</f>
        <v>0</v>
      </c>
      <c r="E16" s="6" t="str">
        <f t="shared" si="1"/>
        <v xml:space="preserve"> NO APLICA</v>
      </c>
      <c r="F16" s="6" t="str">
        <f t="shared" si="2"/>
        <v>NO APLICA</v>
      </c>
    </row>
    <row r="17" spans="1:6" x14ac:dyDescent="0.25">
      <c r="A17" s="3">
        <v>14</v>
      </c>
      <c r="B17" s="6" t="str">
        <f t="shared" si="0"/>
        <v>NO APLICA</v>
      </c>
      <c r="C17" s="6">
        <f>'[1]30 de junio 19'!T15*2</f>
        <v>0</v>
      </c>
      <c r="D17" s="6">
        <f>IF(C17&gt;0,'[1]30 de junio 19'!AA15*2,0)</f>
        <v>0</v>
      </c>
      <c r="E17" s="6" t="str">
        <f t="shared" si="1"/>
        <v xml:space="preserve"> NO APLICA</v>
      </c>
      <c r="F17" s="6" t="str">
        <f t="shared" si="2"/>
        <v>NO APLICA</v>
      </c>
    </row>
    <row r="18" spans="1:6" x14ac:dyDescent="0.25">
      <c r="A18" s="3">
        <v>15</v>
      </c>
      <c r="B18" s="6" t="str">
        <f t="shared" si="0"/>
        <v>NO APLICA</v>
      </c>
      <c r="C18" s="6">
        <f>'[1]30 de junio 19'!T16*2</f>
        <v>0</v>
      </c>
      <c r="D18" s="6">
        <f>IF(C18&gt;0,'[1]30 de junio 19'!AA16*2,0)</f>
        <v>0</v>
      </c>
      <c r="E18" s="6" t="str">
        <f t="shared" si="1"/>
        <v xml:space="preserve"> NO APLICA</v>
      </c>
      <c r="F18" s="6" t="str">
        <f t="shared" si="2"/>
        <v>NO APLICA</v>
      </c>
    </row>
    <row r="19" spans="1:6" x14ac:dyDescent="0.25">
      <c r="A19" s="3">
        <v>16</v>
      </c>
      <c r="B19" s="6" t="str">
        <f t="shared" si="0"/>
        <v>NO APLICA</v>
      </c>
      <c r="C19" s="6">
        <f>'[1]30 de junio 19'!T17*2</f>
        <v>0</v>
      </c>
      <c r="D19" s="6">
        <f>IF(C19&gt;0,'[1]30 de junio 19'!AA17*2,0)</f>
        <v>0</v>
      </c>
      <c r="E19" s="6" t="str">
        <f t="shared" si="1"/>
        <v xml:space="preserve"> NO APLICA</v>
      </c>
      <c r="F19" s="6" t="str">
        <f t="shared" si="2"/>
        <v>NO APLICA</v>
      </c>
    </row>
    <row r="20" spans="1:6" x14ac:dyDescent="0.25">
      <c r="A20" s="3">
        <v>17</v>
      </c>
      <c r="B20" s="6" t="str">
        <f t="shared" si="0"/>
        <v>NO APLICA</v>
      </c>
      <c r="C20" s="6">
        <f>'[1]30 de junio 19'!T18*2</f>
        <v>0</v>
      </c>
      <c r="D20" s="6">
        <f>IF(C20&gt;0,'[1]30 de junio 19'!AA18*2,0)</f>
        <v>0</v>
      </c>
      <c r="E20" s="6" t="str">
        <f t="shared" si="1"/>
        <v xml:space="preserve"> NO APLICA</v>
      </c>
      <c r="F20" s="6" t="str">
        <f t="shared" si="2"/>
        <v>NO APLICA</v>
      </c>
    </row>
    <row r="21" spans="1:6" x14ac:dyDescent="0.25">
      <c r="A21" s="3">
        <v>18</v>
      </c>
      <c r="B21" s="6" t="str">
        <f t="shared" si="0"/>
        <v>NO APLICA</v>
      </c>
      <c r="C21" s="6">
        <f>'[1]30 de junio 19'!T19*2</f>
        <v>0</v>
      </c>
      <c r="D21" s="6">
        <f>IF(C21&gt;0,'[1]30 de junio 19'!AA19*2,0)</f>
        <v>0</v>
      </c>
      <c r="E21" s="6" t="str">
        <f t="shared" si="1"/>
        <v xml:space="preserve"> NO APLICA</v>
      </c>
      <c r="F21" s="6" t="str">
        <f t="shared" si="2"/>
        <v>NO APLICA</v>
      </c>
    </row>
    <row r="22" spans="1:6" x14ac:dyDescent="0.25">
      <c r="A22" s="3">
        <v>19</v>
      </c>
      <c r="B22" s="6" t="str">
        <f t="shared" si="0"/>
        <v>NO APLICA</v>
      </c>
      <c r="C22" s="6">
        <f>'[1]30 de junio 19'!T20*2</f>
        <v>0</v>
      </c>
      <c r="D22" s="6">
        <f>IF(C22&gt;0,'[1]30 de junio 19'!AA20*2,0)</f>
        <v>0</v>
      </c>
      <c r="E22" s="6" t="str">
        <f t="shared" si="1"/>
        <v xml:space="preserve"> NO APLICA</v>
      </c>
      <c r="F22" s="6" t="str">
        <f t="shared" si="2"/>
        <v>NO APLICA</v>
      </c>
    </row>
    <row r="23" spans="1:6" x14ac:dyDescent="0.25">
      <c r="A23" s="3">
        <v>20</v>
      </c>
      <c r="B23" s="6" t="str">
        <f t="shared" si="0"/>
        <v>NO APLICA</v>
      </c>
      <c r="C23" s="6">
        <f>'[1]30 de junio 19'!T21*2</f>
        <v>0</v>
      </c>
      <c r="D23" s="6">
        <f>IF(C23&gt;0,'[1]30 de junio 19'!AA21*2,0)</f>
        <v>0</v>
      </c>
      <c r="E23" s="6" t="str">
        <f t="shared" si="1"/>
        <v xml:space="preserve"> NO APLICA</v>
      </c>
      <c r="F23" s="6" t="str">
        <f t="shared" si="2"/>
        <v>NO APLICA</v>
      </c>
    </row>
    <row r="24" spans="1:6" x14ac:dyDescent="0.25">
      <c r="A24" s="3">
        <v>21</v>
      </c>
      <c r="B24" s="6" t="str">
        <f t="shared" si="0"/>
        <v>NO APLICA</v>
      </c>
      <c r="C24" s="6">
        <f>'[1]30 de junio 19'!T22*2</f>
        <v>0</v>
      </c>
      <c r="D24" s="6">
        <f>IF(C24&gt;0,'[1]30 de junio 19'!AA22*2,0)</f>
        <v>0</v>
      </c>
      <c r="E24" s="6" t="str">
        <f t="shared" si="1"/>
        <v xml:space="preserve"> NO APLICA</v>
      </c>
      <c r="F24" s="6" t="str">
        <f t="shared" si="2"/>
        <v>NO APLICA</v>
      </c>
    </row>
    <row r="25" spans="1:6" x14ac:dyDescent="0.25">
      <c r="A25" s="3">
        <v>22</v>
      </c>
      <c r="B25" s="6" t="str">
        <f t="shared" si="0"/>
        <v>NO APLICA</v>
      </c>
      <c r="C25" s="6">
        <f>'[1]30 de junio 19'!T23*2</f>
        <v>0</v>
      </c>
      <c r="D25" s="6">
        <f>IF(C25&gt;0,'[1]30 de junio 19'!AA23*2,0)</f>
        <v>0</v>
      </c>
      <c r="E25" s="6" t="str">
        <f t="shared" si="1"/>
        <v xml:space="preserve"> NO APLICA</v>
      </c>
      <c r="F25" s="6" t="str">
        <f t="shared" si="2"/>
        <v>NO APLICA</v>
      </c>
    </row>
    <row r="26" spans="1:6" x14ac:dyDescent="0.25">
      <c r="A26" s="3">
        <v>23</v>
      </c>
      <c r="B26" s="6" t="str">
        <f t="shared" si="0"/>
        <v>NO APLICA</v>
      </c>
      <c r="C26" s="6">
        <f>'[1]30 de junio 19'!T24*2</f>
        <v>0</v>
      </c>
      <c r="D26" s="6">
        <f>IF(C26&gt;0,'[1]30 de junio 19'!AA24*2,0)</f>
        <v>0</v>
      </c>
      <c r="E26" s="6" t="str">
        <f t="shared" si="1"/>
        <v xml:space="preserve"> NO APLICA</v>
      </c>
      <c r="F26" s="6" t="str">
        <f t="shared" si="2"/>
        <v>NO APLICA</v>
      </c>
    </row>
    <row r="27" spans="1:6" x14ac:dyDescent="0.25">
      <c r="A27" s="3">
        <v>24</v>
      </c>
      <c r="B27" s="6" t="str">
        <f t="shared" si="0"/>
        <v>NO APLICA</v>
      </c>
      <c r="C27" s="6">
        <f>'[1]30 de junio 19'!T25*2</f>
        <v>0</v>
      </c>
      <c r="D27" s="6">
        <f>IF(C27&gt;0,'[1]30 de junio 19'!AA25*2,0)</f>
        <v>0</v>
      </c>
      <c r="E27" s="6" t="str">
        <f t="shared" si="1"/>
        <v xml:space="preserve"> NO APLICA</v>
      </c>
      <c r="F27" s="6" t="str">
        <f t="shared" si="2"/>
        <v>NO APLICA</v>
      </c>
    </row>
    <row r="28" spans="1:6" x14ac:dyDescent="0.25">
      <c r="A28" s="3">
        <v>25</v>
      </c>
      <c r="B28" s="6" t="str">
        <f t="shared" si="0"/>
        <v>NO APLICA</v>
      </c>
      <c r="C28" s="6">
        <f>'[1]30 de junio 19'!T26*2</f>
        <v>0</v>
      </c>
      <c r="D28" s="6">
        <f>IF(C28&gt;0,'[1]30 de junio 19'!AA26*2,0)</f>
        <v>0</v>
      </c>
      <c r="E28" s="6" t="str">
        <f t="shared" si="1"/>
        <v xml:space="preserve"> NO APLICA</v>
      </c>
      <c r="F28" s="6" t="str">
        <f t="shared" si="2"/>
        <v>NO APLICA</v>
      </c>
    </row>
    <row r="29" spans="1:6" x14ac:dyDescent="0.25">
      <c r="A29" s="3">
        <v>26</v>
      </c>
      <c r="B29" s="6" t="str">
        <f t="shared" si="0"/>
        <v>NO APLICA</v>
      </c>
      <c r="C29" s="6">
        <f>'[1]30 de junio 19'!T27*2</f>
        <v>0</v>
      </c>
      <c r="D29" s="6">
        <f>IF(C29&gt;0,'[1]30 de junio 19'!AA27*2,0)</f>
        <v>0</v>
      </c>
      <c r="E29" s="6" t="str">
        <f t="shared" si="1"/>
        <v xml:space="preserve"> NO APLICA</v>
      </c>
      <c r="F29" s="6" t="str">
        <f t="shared" si="2"/>
        <v>NO APLICA</v>
      </c>
    </row>
    <row r="30" spans="1:6" x14ac:dyDescent="0.25">
      <c r="A30" s="3">
        <v>27</v>
      </c>
      <c r="B30" s="6" t="str">
        <f t="shared" si="0"/>
        <v>NO APLICA</v>
      </c>
      <c r="C30" s="6">
        <f>'[1]30 de junio 19'!T28*2</f>
        <v>0</v>
      </c>
      <c r="D30" s="6">
        <f>IF(C30&gt;0,'[1]30 de junio 19'!AA28*2,0)</f>
        <v>0</v>
      </c>
      <c r="E30" s="6" t="str">
        <f t="shared" si="1"/>
        <v xml:space="preserve"> NO APLICA</v>
      </c>
      <c r="F30" s="6" t="str">
        <f t="shared" si="2"/>
        <v>NO APLICA</v>
      </c>
    </row>
    <row r="31" spans="1:6" x14ac:dyDescent="0.25">
      <c r="A31" s="3">
        <v>28</v>
      </c>
      <c r="B31" s="6" t="str">
        <f t="shared" si="0"/>
        <v>NO APLICA</v>
      </c>
      <c r="C31" s="6">
        <f>'[1]30 de junio 19'!T29*2</f>
        <v>0</v>
      </c>
      <c r="D31" s="6">
        <f>IF(C31&gt;0,'[1]30 de junio 19'!AA29*2,0)</f>
        <v>0</v>
      </c>
      <c r="E31" s="6" t="str">
        <f t="shared" si="1"/>
        <v xml:space="preserve"> NO APLICA</v>
      </c>
      <c r="F31" s="6" t="str">
        <f t="shared" si="2"/>
        <v>NO APLICA</v>
      </c>
    </row>
    <row r="32" spans="1:6" x14ac:dyDescent="0.25">
      <c r="A32" s="3">
        <v>29</v>
      </c>
      <c r="B32" s="6" t="str">
        <f t="shared" si="0"/>
        <v>NO APLICA</v>
      </c>
      <c r="C32" s="6">
        <f>'[1]30 de junio 19'!T30*2</f>
        <v>0</v>
      </c>
      <c r="D32" s="6">
        <f>IF(C32&gt;0,'[1]30 de junio 19'!AA30*2,0)</f>
        <v>0</v>
      </c>
      <c r="E32" s="6" t="str">
        <f t="shared" si="1"/>
        <v xml:space="preserve"> NO APLICA</v>
      </c>
      <c r="F32" s="6" t="str">
        <f t="shared" si="2"/>
        <v>NO APLICA</v>
      </c>
    </row>
    <row r="33" spans="1:6" x14ac:dyDescent="0.25">
      <c r="A33" s="3">
        <v>30</v>
      </c>
      <c r="B33" s="6" t="str">
        <f t="shared" si="0"/>
        <v>NO APLICA</v>
      </c>
      <c r="C33" s="6">
        <f>'[1]30 de junio 19'!T31*2</f>
        <v>0</v>
      </c>
      <c r="D33" s="6">
        <f>IF(C33&gt;0,'[1]30 de junio 19'!AA31*2,0)</f>
        <v>0</v>
      </c>
      <c r="E33" s="6" t="str">
        <f t="shared" si="1"/>
        <v xml:space="preserve"> NO APLICA</v>
      </c>
      <c r="F33" s="6" t="str">
        <f t="shared" si="2"/>
        <v>NO APLICA</v>
      </c>
    </row>
    <row r="34" spans="1:6" x14ac:dyDescent="0.25">
      <c r="A34" s="3">
        <v>31</v>
      </c>
      <c r="B34" s="6" t="str">
        <f t="shared" si="0"/>
        <v>NO APLICA</v>
      </c>
      <c r="C34" s="6">
        <f>'[1]30 de junio 19'!T32*2</f>
        <v>0</v>
      </c>
      <c r="D34" s="6">
        <f>IF(C34&gt;0,'[1]30 de junio 19'!AA32*2,0)</f>
        <v>0</v>
      </c>
      <c r="E34" s="6" t="str">
        <f t="shared" si="1"/>
        <v xml:space="preserve"> NO APLICA</v>
      </c>
      <c r="F34" s="6" t="str">
        <f t="shared" si="2"/>
        <v>NO APLICA</v>
      </c>
    </row>
    <row r="35" spans="1:6" x14ac:dyDescent="0.25">
      <c r="A35" s="3">
        <v>32</v>
      </c>
      <c r="B35" s="6" t="str">
        <f t="shared" si="0"/>
        <v>NO APLICA</v>
      </c>
      <c r="C35" s="6">
        <f>'[1]30 de junio 19'!T33*2</f>
        <v>0</v>
      </c>
      <c r="D35" s="6">
        <f>IF(C35&gt;0,'[1]30 de junio 19'!AA33*2,0)</f>
        <v>0</v>
      </c>
      <c r="E35" s="6" t="str">
        <f t="shared" si="1"/>
        <v xml:space="preserve"> NO APLICA</v>
      </c>
      <c r="F35" s="6" t="str">
        <f t="shared" si="2"/>
        <v>NO APLICA</v>
      </c>
    </row>
    <row r="36" spans="1:6" x14ac:dyDescent="0.25">
      <c r="A36" s="3">
        <v>33</v>
      </c>
      <c r="B36" s="6" t="str">
        <f t="shared" si="0"/>
        <v>NO APLICA</v>
      </c>
      <c r="C36" s="6">
        <f>'[1]30 de junio 19'!T34*2</f>
        <v>0</v>
      </c>
      <c r="D36" s="6">
        <f>IF(C36&gt;0,'[1]30 de junio 19'!AA34*2,0)</f>
        <v>0</v>
      </c>
      <c r="E36" s="6" t="str">
        <f t="shared" si="1"/>
        <v xml:space="preserve"> NO APLICA</v>
      </c>
      <c r="F36" s="6" t="str">
        <f t="shared" si="2"/>
        <v>NO APLICA</v>
      </c>
    </row>
    <row r="37" spans="1:6" x14ac:dyDescent="0.25">
      <c r="A37" s="3">
        <v>34</v>
      </c>
      <c r="B37" s="6" t="str">
        <f t="shared" si="0"/>
        <v>NO APLICA</v>
      </c>
      <c r="C37" s="6">
        <f>'[1]30 de junio 19'!T35*2</f>
        <v>0</v>
      </c>
      <c r="D37" s="6">
        <f>IF(C37&gt;0,'[1]30 de junio 19'!AA35*2,0)</f>
        <v>0</v>
      </c>
      <c r="E37" s="6" t="str">
        <f t="shared" si="1"/>
        <v xml:space="preserve"> NO APLICA</v>
      </c>
      <c r="F37" s="6" t="str">
        <f t="shared" si="2"/>
        <v>NO APLICA</v>
      </c>
    </row>
    <row r="38" spans="1:6" x14ac:dyDescent="0.25">
      <c r="A38" s="3">
        <v>35</v>
      </c>
      <c r="B38" s="6" t="str">
        <f t="shared" si="0"/>
        <v>NO APLICA</v>
      </c>
      <c r="C38" s="6">
        <f>'[1]30 de junio 19'!T36*2</f>
        <v>0</v>
      </c>
      <c r="D38" s="6">
        <f>IF(C38&gt;0,'[1]30 de junio 19'!AA36*2,0)</f>
        <v>0</v>
      </c>
      <c r="E38" s="6" t="str">
        <f t="shared" si="1"/>
        <v xml:space="preserve"> NO APLICA</v>
      </c>
      <c r="F38" s="6" t="str">
        <f t="shared" si="2"/>
        <v>NO APLICA</v>
      </c>
    </row>
    <row r="39" spans="1:6" x14ac:dyDescent="0.25">
      <c r="A39" s="3">
        <v>36</v>
      </c>
      <c r="B39" s="6" t="str">
        <f t="shared" si="0"/>
        <v>NO APLICA</v>
      </c>
      <c r="C39" s="6">
        <f>'[1]30 de junio 19'!T37*2</f>
        <v>0</v>
      </c>
      <c r="D39" s="6">
        <f>IF(C39&gt;0,'[1]30 de junio 19'!AA37*2,0)</f>
        <v>0</v>
      </c>
      <c r="E39" s="6" t="str">
        <f t="shared" si="1"/>
        <v xml:space="preserve"> NO APLICA</v>
      </c>
      <c r="F39" s="6" t="str">
        <f t="shared" si="2"/>
        <v>NO APLICA</v>
      </c>
    </row>
    <row r="40" spans="1:6" x14ac:dyDescent="0.25">
      <c r="A40" s="3">
        <v>37</v>
      </c>
      <c r="B40" s="6" t="str">
        <f t="shared" si="0"/>
        <v>NO APLICA</v>
      </c>
      <c r="C40" s="6">
        <f>'[1]30 de junio 19'!T38*2</f>
        <v>0</v>
      </c>
      <c r="D40" s="6">
        <f>IF(C40&gt;0,'[1]30 de junio 19'!AA38*2,0)</f>
        <v>0</v>
      </c>
      <c r="E40" s="6" t="str">
        <f t="shared" si="1"/>
        <v xml:space="preserve"> NO APLICA</v>
      </c>
      <c r="F40" s="6" t="str">
        <f t="shared" si="2"/>
        <v>NO APLICA</v>
      </c>
    </row>
    <row r="41" spans="1:6" x14ac:dyDescent="0.25">
      <c r="A41" s="3">
        <v>38</v>
      </c>
      <c r="B41" s="6" t="str">
        <f t="shared" si="0"/>
        <v>NO APLICA</v>
      </c>
      <c r="C41" s="6">
        <f>'[1]30 de junio 19'!T39*2</f>
        <v>0</v>
      </c>
      <c r="D41" s="6">
        <f>IF(C41&gt;0,'[1]30 de junio 19'!AA39*2,0)</f>
        <v>0</v>
      </c>
      <c r="E41" s="6" t="str">
        <f t="shared" si="1"/>
        <v xml:space="preserve"> NO APLICA</v>
      </c>
      <c r="F41" s="6" t="str">
        <f t="shared" si="2"/>
        <v>NO APLICA</v>
      </c>
    </row>
    <row r="42" spans="1:6" x14ac:dyDescent="0.25">
      <c r="A42" s="3">
        <v>39</v>
      </c>
      <c r="B42" s="6" t="str">
        <f t="shared" si="0"/>
        <v>NO APLICA</v>
      </c>
      <c r="C42" s="6">
        <f>'[1]30 de junio 19'!T40*2</f>
        <v>0</v>
      </c>
      <c r="D42" s="6">
        <f>IF(C42&gt;0,'[1]30 de junio 19'!AA40*2,0)</f>
        <v>0</v>
      </c>
      <c r="E42" s="6" t="str">
        <f t="shared" si="1"/>
        <v xml:space="preserve"> NO APLICA</v>
      </c>
      <c r="F42" s="6" t="str">
        <f t="shared" si="2"/>
        <v>NO APLICA</v>
      </c>
    </row>
    <row r="43" spans="1:6" x14ac:dyDescent="0.25">
      <c r="A43" s="3">
        <v>40</v>
      </c>
      <c r="B43" s="6" t="str">
        <f t="shared" si="0"/>
        <v>NO APLICA</v>
      </c>
      <c r="C43" s="6">
        <f>'[1]30 de junio 19'!T41*2</f>
        <v>0</v>
      </c>
      <c r="D43" s="6">
        <f>IF(C43&gt;0,'[1]30 de junio 19'!AA41*2,0)</f>
        <v>0</v>
      </c>
      <c r="E43" s="6" t="str">
        <f t="shared" si="1"/>
        <v xml:space="preserve"> NO APLICA</v>
      </c>
      <c r="F43" s="6" t="str">
        <f t="shared" si="2"/>
        <v>NO APLICA</v>
      </c>
    </row>
    <row r="44" spans="1:6" x14ac:dyDescent="0.25">
      <c r="A44" s="3">
        <v>41</v>
      </c>
      <c r="B44" s="6" t="str">
        <f t="shared" si="0"/>
        <v>NO APLICA</v>
      </c>
      <c r="C44" s="6">
        <f>'[1]30 de junio 19'!T42*2</f>
        <v>0</v>
      </c>
      <c r="D44" s="6">
        <f>IF(C44&gt;0,'[1]30 de junio 19'!AA42*2,0)</f>
        <v>0</v>
      </c>
      <c r="E44" s="6" t="str">
        <f t="shared" si="1"/>
        <v xml:space="preserve"> NO APLICA</v>
      </c>
      <c r="F44" s="6" t="str">
        <f t="shared" si="2"/>
        <v>NO APLICA</v>
      </c>
    </row>
    <row r="45" spans="1:6" x14ac:dyDescent="0.25">
      <c r="A45" s="3">
        <v>42</v>
      </c>
      <c r="B45" s="6" t="str">
        <f t="shared" si="0"/>
        <v>NO APLICA</v>
      </c>
      <c r="C45" s="6">
        <f>'[1]30 de junio 19'!T43*2</f>
        <v>0</v>
      </c>
      <c r="D45" s="6">
        <f>IF(C45&gt;0,'[1]30 de junio 19'!AA43*2,0)</f>
        <v>0</v>
      </c>
      <c r="E45" s="6" t="str">
        <f t="shared" si="1"/>
        <v xml:space="preserve"> NO APLICA</v>
      </c>
      <c r="F45" s="6" t="str">
        <f t="shared" si="2"/>
        <v>NO APLICA</v>
      </c>
    </row>
    <row r="46" spans="1:6" x14ac:dyDescent="0.25">
      <c r="A46" s="3">
        <v>43</v>
      </c>
      <c r="B46" s="6" t="str">
        <f t="shared" si="0"/>
        <v>NO APLICA</v>
      </c>
      <c r="C46" s="6">
        <f>'[1]30 de junio 19'!T44*2</f>
        <v>0</v>
      </c>
      <c r="D46" s="6">
        <f>IF(C46&gt;0,'[1]30 de junio 19'!AA44*2,0)</f>
        <v>0</v>
      </c>
      <c r="E46" s="6" t="str">
        <f t="shared" si="1"/>
        <v xml:space="preserve"> NO APLICA</v>
      </c>
      <c r="F46" s="6" t="str">
        <f t="shared" si="2"/>
        <v>NO APLICA</v>
      </c>
    </row>
    <row r="47" spans="1:6" x14ac:dyDescent="0.25">
      <c r="A47" s="3">
        <v>44</v>
      </c>
      <c r="B47" s="6" t="str">
        <f t="shared" si="0"/>
        <v>NO APLICA</v>
      </c>
      <c r="C47" s="6">
        <f>'[1]30 de junio 19'!T45*2</f>
        <v>0</v>
      </c>
      <c r="D47" s="6">
        <f>IF(C47&gt;0,'[1]30 de junio 19'!AA45*2,0)</f>
        <v>0</v>
      </c>
      <c r="E47" s="6" t="str">
        <f t="shared" si="1"/>
        <v xml:space="preserve"> NO APLICA</v>
      </c>
      <c r="F47" s="6" t="str">
        <f t="shared" si="2"/>
        <v>NO APLICA</v>
      </c>
    </row>
    <row r="48" spans="1:6" x14ac:dyDescent="0.25">
      <c r="A48" s="3">
        <v>45</v>
      </c>
      <c r="B48" s="6" t="str">
        <f t="shared" si="0"/>
        <v>NO APLICA</v>
      </c>
      <c r="C48" s="6">
        <f>'[1]30 de junio 19'!T46*2</f>
        <v>0</v>
      </c>
      <c r="D48" s="6">
        <f>IF(C48&gt;0,'[1]30 de junio 19'!AA46*2,0)</f>
        <v>0</v>
      </c>
      <c r="E48" s="6" t="str">
        <f t="shared" si="1"/>
        <v xml:space="preserve"> NO APLICA</v>
      </c>
      <c r="F48" s="6" t="str">
        <f t="shared" si="2"/>
        <v>NO APLICA</v>
      </c>
    </row>
    <row r="49" spans="1:6" x14ac:dyDescent="0.25">
      <c r="A49" s="3">
        <v>46</v>
      </c>
      <c r="B49" s="6" t="str">
        <f t="shared" si="0"/>
        <v>NO APLICA</v>
      </c>
      <c r="C49" s="6">
        <f>'[1]30 de junio 19'!T47*2</f>
        <v>0</v>
      </c>
      <c r="D49" s="6">
        <f>IF(C49&gt;0,'[1]30 de junio 19'!AA47*2,0)</f>
        <v>0</v>
      </c>
      <c r="E49" s="6" t="str">
        <f t="shared" si="1"/>
        <v xml:space="preserve"> NO APLICA</v>
      </c>
      <c r="F49" s="6" t="str">
        <f t="shared" si="2"/>
        <v>NO APLICA</v>
      </c>
    </row>
    <row r="50" spans="1:6" x14ac:dyDescent="0.25">
      <c r="A50" s="3">
        <v>47</v>
      </c>
      <c r="B50" s="6" t="str">
        <f t="shared" si="0"/>
        <v>NO APLICA</v>
      </c>
      <c r="C50" s="6">
        <f>'[1]30 de junio 19'!T48*2</f>
        <v>0</v>
      </c>
      <c r="D50" s="6">
        <f>IF(C50&gt;0,'[1]30 de junio 19'!AA48*2,0)</f>
        <v>0</v>
      </c>
      <c r="E50" s="6" t="str">
        <f t="shared" si="1"/>
        <v xml:space="preserve"> NO APLICA</v>
      </c>
      <c r="F50" s="6" t="str">
        <f t="shared" si="2"/>
        <v>NO APLICA</v>
      </c>
    </row>
    <row r="51" spans="1:6" x14ac:dyDescent="0.25">
      <c r="A51" s="3">
        <v>48</v>
      </c>
      <c r="B51" s="6" t="str">
        <f t="shared" si="0"/>
        <v>NO APLICA</v>
      </c>
      <c r="C51" s="6">
        <f>'[1]30 de junio 19'!T49*2</f>
        <v>0</v>
      </c>
      <c r="D51" s="6">
        <f>IF(C51&gt;0,'[1]30 de junio 19'!AA49*2,0)</f>
        <v>0</v>
      </c>
      <c r="E51" s="6" t="str">
        <f t="shared" si="1"/>
        <v xml:space="preserve"> NO APLICA</v>
      </c>
      <c r="F51" s="6" t="str">
        <f t="shared" si="2"/>
        <v>NO APLICA</v>
      </c>
    </row>
    <row r="52" spans="1:6" x14ac:dyDescent="0.25">
      <c r="A52" s="3">
        <v>49</v>
      </c>
      <c r="B52" s="6" t="str">
        <f t="shared" si="0"/>
        <v>NO APLICA</v>
      </c>
      <c r="C52" s="6">
        <f>'[1]30 de junio 19'!T50*2</f>
        <v>0</v>
      </c>
      <c r="D52" s="6">
        <f>IF(C52&gt;0,'[1]30 de junio 19'!AA50*2,0)</f>
        <v>0</v>
      </c>
      <c r="E52" s="6" t="str">
        <f t="shared" si="1"/>
        <v xml:space="preserve"> NO APLICA</v>
      </c>
      <c r="F52" s="6" t="str">
        <f t="shared" si="2"/>
        <v>NO APLICA</v>
      </c>
    </row>
    <row r="53" spans="1:6" x14ac:dyDescent="0.25">
      <c r="A53" s="3">
        <v>50</v>
      </c>
      <c r="B53" s="6" t="str">
        <f t="shared" si="0"/>
        <v>NO APLICA</v>
      </c>
      <c r="C53" s="6">
        <f>'[1]30 de junio 19'!T51*2</f>
        <v>0</v>
      </c>
      <c r="D53" s="6">
        <f>IF(C53&gt;0,'[1]30 de junio 19'!AA51*2,0)</f>
        <v>0</v>
      </c>
      <c r="E53" s="6" t="str">
        <f t="shared" si="1"/>
        <v xml:space="preserve"> NO APLICA</v>
      </c>
      <c r="F53" s="6" t="str">
        <f t="shared" si="2"/>
        <v>NO APLICA</v>
      </c>
    </row>
    <row r="54" spans="1:6" x14ac:dyDescent="0.25">
      <c r="A54" s="3">
        <v>51</v>
      </c>
      <c r="B54" s="6" t="str">
        <f t="shared" si="0"/>
        <v>NO APLICA</v>
      </c>
      <c r="C54" s="6">
        <f>'[1]30 de junio 19'!T52*2</f>
        <v>0</v>
      </c>
      <c r="D54" s="6">
        <f>IF(C54&gt;0,'[1]30 de junio 19'!AA52*2,0)</f>
        <v>0</v>
      </c>
      <c r="E54" s="6" t="str">
        <f t="shared" si="1"/>
        <v xml:space="preserve"> NO APLICA</v>
      </c>
      <c r="F54" s="6" t="str">
        <f t="shared" si="2"/>
        <v>NO APLICA</v>
      </c>
    </row>
    <row r="55" spans="1:6" x14ac:dyDescent="0.25">
      <c r="A55" s="3">
        <v>52</v>
      </c>
      <c r="B55" s="6" t="str">
        <f t="shared" si="0"/>
        <v>NO APLICA</v>
      </c>
      <c r="C55" s="6">
        <f>'[1]30 de junio 19'!T53*2</f>
        <v>0</v>
      </c>
      <c r="D55" s="6">
        <f>IF(C55&gt;0,'[1]30 de junio 19'!AA53*2,0)</f>
        <v>0</v>
      </c>
      <c r="E55" s="6" t="str">
        <f t="shared" si="1"/>
        <v xml:space="preserve"> NO APLICA</v>
      </c>
      <c r="F55" s="6" t="str">
        <f t="shared" si="2"/>
        <v>NO APLICA</v>
      </c>
    </row>
    <row r="56" spans="1:6" x14ac:dyDescent="0.25">
      <c r="A56" s="3">
        <v>53</v>
      </c>
      <c r="B56" s="6" t="str">
        <f t="shared" si="0"/>
        <v>NO APLICA</v>
      </c>
      <c r="C56" s="6">
        <f>'[1]30 de junio 19'!T54*2</f>
        <v>0</v>
      </c>
      <c r="D56" s="6">
        <f>IF(C56&gt;0,'[1]30 de junio 19'!AA54*2,0)</f>
        <v>0</v>
      </c>
      <c r="E56" s="6" t="str">
        <f t="shared" si="1"/>
        <v xml:space="preserve"> NO APLICA</v>
      </c>
      <c r="F56" s="6" t="str">
        <f t="shared" si="2"/>
        <v>NO APLICA</v>
      </c>
    </row>
    <row r="57" spans="1:6" x14ac:dyDescent="0.25">
      <c r="A57" s="3">
        <v>54</v>
      </c>
      <c r="B57" s="6" t="str">
        <f t="shared" si="0"/>
        <v>NO APLICA</v>
      </c>
      <c r="C57" s="6">
        <f>'[1]30 de junio 19'!T55*2</f>
        <v>0</v>
      </c>
      <c r="D57" s="6">
        <f>IF(C57&gt;0,'[1]30 de junio 19'!AA55*2,0)</f>
        <v>0</v>
      </c>
      <c r="E57" s="6" t="str">
        <f t="shared" si="1"/>
        <v xml:space="preserve"> NO APLICA</v>
      </c>
      <c r="F57" s="6" t="str">
        <f t="shared" si="2"/>
        <v>NO APLICA</v>
      </c>
    </row>
    <row r="58" spans="1:6" x14ac:dyDescent="0.25">
      <c r="A58" s="3">
        <v>55</v>
      </c>
      <c r="B58" s="6" t="str">
        <f t="shared" si="0"/>
        <v>NO APLICA</v>
      </c>
      <c r="C58" s="6">
        <f>'[1]30 de junio 19'!T56*2</f>
        <v>0</v>
      </c>
      <c r="D58" s="6">
        <f>IF(C58&gt;0,'[1]30 de junio 19'!AA56*2,0)</f>
        <v>0</v>
      </c>
      <c r="E58" s="6" t="str">
        <f t="shared" si="1"/>
        <v xml:space="preserve"> NO APLICA</v>
      </c>
      <c r="F58" s="6" t="str">
        <f t="shared" si="2"/>
        <v>NO APLICA</v>
      </c>
    </row>
    <row r="59" spans="1:6" x14ac:dyDescent="0.25">
      <c r="A59" s="3">
        <v>56</v>
      </c>
      <c r="B59" s="6" t="str">
        <f t="shared" si="0"/>
        <v>NO APLICA</v>
      </c>
      <c r="C59" s="6">
        <f>'[1]30 de junio 19'!T57*2</f>
        <v>0</v>
      </c>
      <c r="D59" s="6">
        <f>IF(C59&gt;0,'[1]30 de junio 19'!AA57*2,0)</f>
        <v>0</v>
      </c>
      <c r="E59" s="6" t="str">
        <f t="shared" si="1"/>
        <v xml:space="preserve"> NO APLICA</v>
      </c>
      <c r="F59" s="6" t="str">
        <f t="shared" si="2"/>
        <v>NO APLICA</v>
      </c>
    </row>
    <row r="60" spans="1:6" x14ac:dyDescent="0.25">
      <c r="A60" s="3">
        <v>57</v>
      </c>
      <c r="B60" s="6" t="str">
        <f t="shared" si="0"/>
        <v>NO APLICA</v>
      </c>
      <c r="C60" s="6">
        <f>'[1]30 de junio 19'!T58*2</f>
        <v>0</v>
      </c>
      <c r="D60" s="6">
        <f>IF(C60&gt;0,'[1]30 de junio 19'!AA58*2,0)</f>
        <v>0</v>
      </c>
      <c r="E60" s="6" t="str">
        <f t="shared" si="1"/>
        <v xml:space="preserve"> NO APLICA</v>
      </c>
      <c r="F60" s="6" t="str">
        <f t="shared" si="2"/>
        <v>NO APLICA</v>
      </c>
    </row>
    <row r="61" spans="1:6" x14ac:dyDescent="0.25">
      <c r="A61" s="3">
        <v>58</v>
      </c>
      <c r="B61" s="6" t="str">
        <f t="shared" si="0"/>
        <v>NO APLICA</v>
      </c>
      <c r="C61" s="6">
        <f>'[1]30 de junio 19'!T59*2</f>
        <v>0</v>
      </c>
      <c r="D61" s="6">
        <f>IF(C61&gt;0,'[1]30 de junio 19'!AA59*2,0)</f>
        <v>0</v>
      </c>
      <c r="E61" s="6" t="str">
        <f t="shared" si="1"/>
        <v xml:space="preserve"> NO APLICA</v>
      </c>
      <c r="F61" s="6" t="str">
        <f t="shared" si="2"/>
        <v>NO APLICA</v>
      </c>
    </row>
    <row r="62" spans="1:6" x14ac:dyDescent="0.25">
      <c r="A62" s="3">
        <v>59</v>
      </c>
      <c r="B62" s="6" t="str">
        <f t="shared" si="0"/>
        <v>NO APLICA</v>
      </c>
      <c r="C62" s="6">
        <f>'[1]30 de junio 19'!T60*2</f>
        <v>0</v>
      </c>
      <c r="D62" s="6">
        <f>IF(C62&gt;0,'[1]30 de junio 19'!AA60*2,0)</f>
        <v>0</v>
      </c>
      <c r="E62" s="6" t="str">
        <f t="shared" si="1"/>
        <v xml:space="preserve"> NO APLICA</v>
      </c>
      <c r="F62" s="6" t="str">
        <f t="shared" si="2"/>
        <v>NO APLICA</v>
      </c>
    </row>
    <row r="63" spans="1:6" x14ac:dyDescent="0.25">
      <c r="A63" s="3">
        <v>60</v>
      </c>
      <c r="B63" s="6" t="str">
        <f t="shared" si="0"/>
        <v>NO APLICA</v>
      </c>
      <c r="C63" s="6">
        <f>'[1]30 de junio 19'!T61*2</f>
        <v>0</v>
      </c>
      <c r="D63" s="6">
        <f>IF(C63&gt;0,'[1]30 de junio 19'!AA61*2,0)</f>
        <v>0</v>
      </c>
      <c r="E63" s="6" t="str">
        <f t="shared" si="1"/>
        <v xml:space="preserve"> NO APLICA</v>
      </c>
      <c r="F63" s="6" t="str">
        <f t="shared" si="2"/>
        <v>NO APLICA</v>
      </c>
    </row>
    <row r="64" spans="1:6" x14ac:dyDescent="0.25">
      <c r="A64" s="3">
        <v>61</v>
      </c>
      <c r="B64" s="6" t="str">
        <f t="shared" si="0"/>
        <v>NO APLICA</v>
      </c>
      <c r="C64" s="6">
        <f>'[1]30 de junio 19'!T62*2</f>
        <v>0</v>
      </c>
      <c r="D64" s="6">
        <f>IF(C64&gt;0,'[1]30 de junio 19'!AA62*2,0)</f>
        <v>0</v>
      </c>
      <c r="E64" s="6" t="str">
        <f t="shared" si="1"/>
        <v xml:space="preserve"> NO APLICA</v>
      </c>
      <c r="F64" s="6" t="str">
        <f t="shared" si="2"/>
        <v>NO APLICA</v>
      </c>
    </row>
    <row r="65" spans="1:6" x14ac:dyDescent="0.25">
      <c r="A65" s="3">
        <v>62</v>
      </c>
      <c r="B65" s="6" t="str">
        <f t="shared" si="0"/>
        <v>NO APLICA</v>
      </c>
      <c r="C65" s="6">
        <f>'[1]30 de junio 19'!T63*2</f>
        <v>0</v>
      </c>
      <c r="D65" s="6">
        <f>IF(C65&gt;0,'[1]30 de junio 19'!AA63*2,0)</f>
        <v>0</v>
      </c>
      <c r="E65" s="6" t="str">
        <f t="shared" si="1"/>
        <v xml:space="preserve"> NO APLICA</v>
      </c>
      <c r="F65" s="6" t="str">
        <f t="shared" si="2"/>
        <v>NO APLICA</v>
      </c>
    </row>
    <row r="66" spans="1:6" x14ac:dyDescent="0.25">
      <c r="A66" s="3">
        <v>63</v>
      </c>
      <c r="B66" s="6" t="str">
        <f t="shared" si="0"/>
        <v>NO APLICA</v>
      </c>
      <c r="C66" s="6">
        <f>'[1]30 de junio 19'!T64*2</f>
        <v>0</v>
      </c>
      <c r="D66" s="6">
        <f>IF(C66&gt;0,'[1]30 de junio 19'!AA64*2,0)</f>
        <v>0</v>
      </c>
      <c r="E66" s="6" t="str">
        <f t="shared" si="1"/>
        <v xml:space="preserve"> NO APLICA</v>
      </c>
      <c r="F66" s="6" t="str">
        <f t="shared" si="2"/>
        <v>NO APLICA</v>
      </c>
    </row>
    <row r="67" spans="1:6" x14ac:dyDescent="0.25">
      <c r="A67" s="3">
        <v>64</v>
      </c>
      <c r="B67" s="6" t="str">
        <f t="shared" si="0"/>
        <v>NO APLICA</v>
      </c>
      <c r="C67" s="6">
        <f>'[1]30 de junio 19'!T65*2</f>
        <v>0</v>
      </c>
      <c r="D67" s="6">
        <f>IF(C67&gt;0,'[1]30 de junio 19'!AA65*2,0)</f>
        <v>0</v>
      </c>
      <c r="E67" s="6" t="str">
        <f t="shared" si="1"/>
        <v xml:space="preserve"> NO APLICA</v>
      </c>
      <c r="F67" s="6" t="str">
        <f t="shared" si="2"/>
        <v>NO APLICA</v>
      </c>
    </row>
    <row r="68" spans="1:6" x14ac:dyDescent="0.25">
      <c r="A68" s="3">
        <v>65</v>
      </c>
      <c r="B68" s="6" t="str">
        <f t="shared" si="0"/>
        <v>NO APLICA</v>
      </c>
      <c r="C68" s="6">
        <f>'[1]30 de junio 19'!T66*2</f>
        <v>0</v>
      </c>
      <c r="D68" s="6">
        <f>IF(C68&gt;0,'[1]30 de junio 19'!AA66*2,0)</f>
        <v>0</v>
      </c>
      <c r="E68" s="6" t="str">
        <f t="shared" si="1"/>
        <v xml:space="preserve"> NO APLICA</v>
      </c>
      <c r="F68" s="6" t="str">
        <f t="shared" si="2"/>
        <v>NO APLICA</v>
      </c>
    </row>
    <row r="69" spans="1:6" x14ac:dyDescent="0.25">
      <c r="A69" s="3">
        <v>66</v>
      </c>
      <c r="B69" s="6" t="str">
        <f t="shared" ref="B69:B132" si="3">IF(C69&gt;0,"DIETAS","NO APLICA")</f>
        <v>NO APLICA</v>
      </c>
      <c r="C69" s="6">
        <f>'[1]30 de junio 19'!T67*2</f>
        <v>0</v>
      </c>
      <c r="D69" s="6">
        <f>IF(C69&gt;0,'[1]30 de junio 19'!AA67*2,0)</f>
        <v>0</v>
      </c>
      <c r="E69" s="6" t="str">
        <f t="shared" ref="E69:E132" si="4">IF(C69&gt;0,"PESOS"," NO APLICA")</f>
        <v xml:space="preserve"> NO APLICA</v>
      </c>
      <c r="F69" s="6" t="str">
        <f t="shared" ref="F69:F132" si="5">IF(C69&gt;0,"MENSUAL", "NO APLICA")</f>
        <v>NO APLICA</v>
      </c>
    </row>
    <row r="70" spans="1:6" x14ac:dyDescent="0.25">
      <c r="A70" s="3">
        <v>67</v>
      </c>
      <c r="B70" s="6" t="str">
        <f t="shared" si="3"/>
        <v>NO APLICA</v>
      </c>
      <c r="C70" s="6">
        <f>'[1]30 de junio 19'!T68*2</f>
        <v>0</v>
      </c>
      <c r="D70" s="6">
        <f>IF(C70&gt;0,'[1]30 de junio 19'!AA68*2,0)</f>
        <v>0</v>
      </c>
      <c r="E70" s="6" t="str">
        <f t="shared" si="4"/>
        <v xml:space="preserve"> NO APLICA</v>
      </c>
      <c r="F70" s="6" t="str">
        <f t="shared" si="5"/>
        <v>NO APLICA</v>
      </c>
    </row>
    <row r="71" spans="1:6" x14ac:dyDescent="0.25">
      <c r="A71" s="3">
        <v>68</v>
      </c>
      <c r="B71" s="6" t="str">
        <f t="shared" si="3"/>
        <v>NO APLICA</v>
      </c>
      <c r="C71" s="6">
        <f>'[1]30 de junio 19'!T69*2</f>
        <v>0</v>
      </c>
      <c r="D71" s="6">
        <f>IF(C71&gt;0,'[1]30 de junio 19'!AA69*2,0)</f>
        <v>0</v>
      </c>
      <c r="E71" s="6" t="str">
        <f t="shared" si="4"/>
        <v xml:space="preserve"> NO APLICA</v>
      </c>
      <c r="F71" s="6" t="str">
        <f t="shared" si="5"/>
        <v>NO APLICA</v>
      </c>
    </row>
    <row r="72" spans="1:6" x14ac:dyDescent="0.25">
      <c r="A72" s="3">
        <v>69</v>
      </c>
      <c r="B72" s="6" t="str">
        <f t="shared" si="3"/>
        <v>NO APLICA</v>
      </c>
      <c r="C72" s="6">
        <f>'[1]30 de junio 19'!T70*2</f>
        <v>0</v>
      </c>
      <c r="D72" s="6">
        <f>IF(C72&gt;0,'[1]30 de junio 19'!AA70*2,0)</f>
        <v>0</v>
      </c>
      <c r="E72" s="6" t="str">
        <f t="shared" si="4"/>
        <v xml:space="preserve"> NO APLICA</v>
      </c>
      <c r="F72" s="6" t="str">
        <f t="shared" si="5"/>
        <v>NO APLICA</v>
      </c>
    </row>
    <row r="73" spans="1:6" x14ac:dyDescent="0.25">
      <c r="A73" s="3">
        <v>70</v>
      </c>
      <c r="B73" s="6" t="str">
        <f t="shared" si="3"/>
        <v>NO APLICA</v>
      </c>
      <c r="C73" s="6">
        <f>'[1]30 de junio 19'!T71*2</f>
        <v>0</v>
      </c>
      <c r="D73" s="6">
        <f>IF(C73&gt;0,'[1]30 de junio 19'!AA71*2,0)</f>
        <v>0</v>
      </c>
      <c r="E73" s="6" t="str">
        <f t="shared" si="4"/>
        <v xml:space="preserve"> NO APLICA</v>
      </c>
      <c r="F73" s="6" t="str">
        <f t="shared" si="5"/>
        <v>NO APLICA</v>
      </c>
    </row>
    <row r="74" spans="1:6" x14ac:dyDescent="0.25">
      <c r="A74" s="3">
        <v>71</v>
      </c>
      <c r="B74" s="6" t="str">
        <f t="shared" si="3"/>
        <v>NO APLICA</v>
      </c>
      <c r="C74" s="6">
        <f>'[1]30 de junio 19'!T72*2</f>
        <v>0</v>
      </c>
      <c r="D74" s="6">
        <f>IF(C74&gt;0,'[1]30 de junio 19'!AA72*2,0)</f>
        <v>0</v>
      </c>
      <c r="E74" s="6" t="str">
        <f t="shared" si="4"/>
        <v xml:space="preserve"> NO APLICA</v>
      </c>
      <c r="F74" s="6" t="str">
        <f t="shared" si="5"/>
        <v>NO APLICA</v>
      </c>
    </row>
    <row r="75" spans="1:6" x14ac:dyDescent="0.25">
      <c r="A75" s="3">
        <v>72</v>
      </c>
      <c r="B75" s="6" t="str">
        <f t="shared" si="3"/>
        <v>NO APLICA</v>
      </c>
      <c r="C75" s="6">
        <f>'[1]30 de junio 19'!T73*2</f>
        <v>0</v>
      </c>
      <c r="D75" s="6">
        <f>IF(C75&gt;0,'[1]30 de junio 19'!AA73*2,0)</f>
        <v>0</v>
      </c>
      <c r="E75" s="6" t="str">
        <f t="shared" si="4"/>
        <v xml:space="preserve"> NO APLICA</v>
      </c>
      <c r="F75" s="6" t="str">
        <f t="shared" si="5"/>
        <v>NO APLICA</v>
      </c>
    </row>
    <row r="76" spans="1:6" x14ac:dyDescent="0.25">
      <c r="A76" s="3">
        <v>73</v>
      </c>
      <c r="B76" s="6" t="str">
        <f t="shared" si="3"/>
        <v>NO APLICA</v>
      </c>
      <c r="C76" s="6">
        <f>'[1]30 de junio 19'!T74*2</f>
        <v>0</v>
      </c>
      <c r="D76" s="6">
        <f>IF(C76&gt;0,'[1]30 de junio 19'!AA74*2,0)</f>
        <v>0</v>
      </c>
      <c r="E76" s="6" t="str">
        <f t="shared" si="4"/>
        <v xml:space="preserve"> NO APLICA</v>
      </c>
      <c r="F76" s="6" t="str">
        <f t="shared" si="5"/>
        <v>NO APLICA</v>
      </c>
    </row>
    <row r="77" spans="1:6" x14ac:dyDescent="0.25">
      <c r="A77" s="3">
        <v>74</v>
      </c>
      <c r="B77" s="6" t="str">
        <f t="shared" si="3"/>
        <v>NO APLICA</v>
      </c>
      <c r="C77" s="6">
        <f>'[1]30 de junio 19'!T75*2</f>
        <v>0</v>
      </c>
      <c r="D77" s="6">
        <f>IF(C77&gt;0,'[1]30 de junio 19'!AA75*2,0)</f>
        <v>0</v>
      </c>
      <c r="E77" s="6" t="str">
        <f t="shared" si="4"/>
        <v xml:space="preserve"> NO APLICA</v>
      </c>
      <c r="F77" s="6" t="str">
        <f t="shared" si="5"/>
        <v>NO APLICA</v>
      </c>
    </row>
    <row r="78" spans="1:6" x14ac:dyDescent="0.25">
      <c r="A78" s="3">
        <v>75</v>
      </c>
      <c r="B78" s="6" t="str">
        <f t="shared" si="3"/>
        <v>NO APLICA</v>
      </c>
      <c r="C78" s="6">
        <f>'[1]30 de junio 19'!T76*2</f>
        <v>0</v>
      </c>
      <c r="D78" s="6">
        <f>IF(C78&gt;0,'[1]30 de junio 19'!AA76*2,0)</f>
        <v>0</v>
      </c>
      <c r="E78" s="6" t="str">
        <f t="shared" si="4"/>
        <v xml:space="preserve"> NO APLICA</v>
      </c>
      <c r="F78" s="6" t="str">
        <f t="shared" si="5"/>
        <v>NO APLICA</v>
      </c>
    </row>
    <row r="79" spans="1:6" x14ac:dyDescent="0.25">
      <c r="A79" s="3">
        <v>76</v>
      </c>
      <c r="B79" s="6" t="str">
        <f t="shared" si="3"/>
        <v>NO APLICA</v>
      </c>
      <c r="C79" s="6">
        <f>'[1]30 de junio 19'!T77*2</f>
        <v>0</v>
      </c>
      <c r="D79" s="6">
        <f>IF(C79&gt;0,'[1]30 de junio 19'!AA77*2,0)</f>
        <v>0</v>
      </c>
      <c r="E79" s="6" t="str">
        <f t="shared" si="4"/>
        <v xml:space="preserve"> NO APLICA</v>
      </c>
      <c r="F79" s="6" t="str">
        <f t="shared" si="5"/>
        <v>NO APLICA</v>
      </c>
    </row>
    <row r="80" spans="1:6" x14ac:dyDescent="0.25">
      <c r="A80" s="3">
        <v>77</v>
      </c>
      <c r="B80" s="6" t="str">
        <f t="shared" si="3"/>
        <v>NO APLICA</v>
      </c>
      <c r="C80" s="6">
        <f>'[1]30 de junio 19'!T78*2</f>
        <v>0</v>
      </c>
      <c r="D80" s="6">
        <f>IF(C80&gt;0,'[1]30 de junio 19'!AA78*2,0)</f>
        <v>0</v>
      </c>
      <c r="E80" s="6" t="str">
        <f t="shared" si="4"/>
        <v xml:space="preserve"> NO APLICA</v>
      </c>
      <c r="F80" s="6" t="str">
        <f t="shared" si="5"/>
        <v>NO APLICA</v>
      </c>
    </row>
    <row r="81" spans="1:6" x14ac:dyDescent="0.25">
      <c r="A81" s="3">
        <v>78</v>
      </c>
      <c r="B81" s="6" t="str">
        <f t="shared" si="3"/>
        <v>NO APLICA</v>
      </c>
      <c r="C81" s="6">
        <f>'[1]30 de junio 19'!T79*2</f>
        <v>0</v>
      </c>
      <c r="D81" s="6">
        <f>IF(C81&gt;0,'[1]30 de junio 19'!AA79*2,0)</f>
        <v>0</v>
      </c>
      <c r="E81" s="6" t="str">
        <f t="shared" si="4"/>
        <v xml:space="preserve"> NO APLICA</v>
      </c>
      <c r="F81" s="6" t="str">
        <f t="shared" si="5"/>
        <v>NO APLICA</v>
      </c>
    </row>
    <row r="82" spans="1:6" x14ac:dyDescent="0.25">
      <c r="A82" s="3">
        <v>79</v>
      </c>
      <c r="B82" s="6" t="str">
        <f t="shared" si="3"/>
        <v>NO APLICA</v>
      </c>
      <c r="C82" s="6">
        <f>'[1]30 de junio 19'!T80*2</f>
        <v>0</v>
      </c>
      <c r="D82" s="6">
        <f>IF(C82&gt;0,'[1]30 de junio 19'!AA80*2,0)</f>
        <v>0</v>
      </c>
      <c r="E82" s="6" t="str">
        <f t="shared" si="4"/>
        <v xml:space="preserve"> NO APLICA</v>
      </c>
      <c r="F82" s="6" t="str">
        <f t="shared" si="5"/>
        <v>NO APLICA</v>
      </c>
    </row>
    <row r="83" spans="1:6" x14ac:dyDescent="0.25">
      <c r="A83" s="3">
        <v>80</v>
      </c>
      <c r="B83" s="6" t="str">
        <f t="shared" si="3"/>
        <v>NO APLICA</v>
      </c>
      <c r="C83" s="6">
        <f>'[1]30 de junio 19'!T81*2</f>
        <v>0</v>
      </c>
      <c r="D83" s="6">
        <f>IF(C83&gt;0,'[1]30 de junio 19'!AA81*2,0)</f>
        <v>0</v>
      </c>
      <c r="E83" s="6" t="str">
        <f t="shared" si="4"/>
        <v xml:space="preserve"> NO APLICA</v>
      </c>
      <c r="F83" s="6" t="str">
        <f t="shared" si="5"/>
        <v>NO APLICA</v>
      </c>
    </row>
    <row r="84" spans="1:6" x14ac:dyDescent="0.25">
      <c r="A84" s="3">
        <v>81</v>
      </c>
      <c r="B84" s="6" t="str">
        <f t="shared" si="3"/>
        <v>NO APLICA</v>
      </c>
      <c r="C84" s="6">
        <f>'[1]30 de junio 19'!T82*2</f>
        <v>0</v>
      </c>
      <c r="D84" s="6">
        <f>IF(C84&gt;0,'[1]30 de junio 19'!AA82*2,0)</f>
        <v>0</v>
      </c>
      <c r="E84" s="6" t="str">
        <f t="shared" si="4"/>
        <v xml:space="preserve"> NO APLICA</v>
      </c>
      <c r="F84" s="6" t="str">
        <f t="shared" si="5"/>
        <v>NO APLICA</v>
      </c>
    </row>
    <row r="85" spans="1:6" x14ac:dyDescent="0.25">
      <c r="A85" s="3">
        <v>82</v>
      </c>
      <c r="B85" s="6" t="str">
        <f t="shared" si="3"/>
        <v>NO APLICA</v>
      </c>
      <c r="C85" s="6">
        <f>'[1]30 de junio 19'!T83*2</f>
        <v>0</v>
      </c>
      <c r="D85" s="6">
        <f>IF(C85&gt;0,'[1]30 de junio 19'!AA83*2,0)</f>
        <v>0</v>
      </c>
      <c r="E85" s="6" t="str">
        <f t="shared" si="4"/>
        <v xml:space="preserve"> NO APLICA</v>
      </c>
      <c r="F85" s="6" t="str">
        <f t="shared" si="5"/>
        <v>NO APLICA</v>
      </c>
    </row>
    <row r="86" spans="1:6" x14ac:dyDescent="0.25">
      <c r="A86" s="3">
        <v>83</v>
      </c>
      <c r="B86" s="6" t="str">
        <f t="shared" si="3"/>
        <v>NO APLICA</v>
      </c>
      <c r="C86" s="6">
        <f>'[1]30 de junio 19'!T84*2</f>
        <v>0</v>
      </c>
      <c r="D86" s="6">
        <f>IF(C86&gt;0,'[1]30 de junio 19'!AA84*2,0)</f>
        <v>0</v>
      </c>
      <c r="E86" s="6" t="str">
        <f t="shared" si="4"/>
        <v xml:space="preserve"> NO APLICA</v>
      </c>
      <c r="F86" s="6" t="str">
        <f t="shared" si="5"/>
        <v>NO APLICA</v>
      </c>
    </row>
    <row r="87" spans="1:6" x14ac:dyDescent="0.25">
      <c r="A87" s="3">
        <v>84</v>
      </c>
      <c r="B87" s="6" t="str">
        <f t="shared" si="3"/>
        <v>NO APLICA</v>
      </c>
      <c r="C87" s="6">
        <f>'[1]30 de junio 19'!T85*2</f>
        <v>0</v>
      </c>
      <c r="D87" s="6">
        <f>IF(C87&gt;0,'[1]30 de junio 19'!AA85*2,0)</f>
        <v>0</v>
      </c>
      <c r="E87" s="6" t="str">
        <f t="shared" si="4"/>
        <v xml:space="preserve"> NO APLICA</v>
      </c>
      <c r="F87" s="6" t="str">
        <f t="shared" si="5"/>
        <v>NO APLICA</v>
      </c>
    </row>
    <row r="88" spans="1:6" x14ac:dyDescent="0.25">
      <c r="A88" s="3">
        <v>85</v>
      </c>
      <c r="B88" s="6" t="str">
        <f t="shared" si="3"/>
        <v>NO APLICA</v>
      </c>
      <c r="C88" s="6">
        <f>'[1]30 de junio 19'!T86*2</f>
        <v>0</v>
      </c>
      <c r="D88" s="6">
        <f>IF(C88&gt;0,'[1]30 de junio 19'!AA86*2,0)</f>
        <v>0</v>
      </c>
      <c r="E88" s="6" t="str">
        <f t="shared" si="4"/>
        <v xml:space="preserve"> NO APLICA</v>
      </c>
      <c r="F88" s="6" t="str">
        <f t="shared" si="5"/>
        <v>NO APLICA</v>
      </c>
    </row>
    <row r="89" spans="1:6" x14ac:dyDescent="0.25">
      <c r="A89" s="3">
        <v>86</v>
      </c>
      <c r="B89" s="6" t="str">
        <f t="shared" si="3"/>
        <v>NO APLICA</v>
      </c>
      <c r="C89" s="6">
        <f>'[1]30 de junio 19'!T87*2</f>
        <v>0</v>
      </c>
      <c r="D89" s="6">
        <f>IF(C89&gt;0,'[1]30 de junio 19'!AA87*2,0)</f>
        <v>0</v>
      </c>
      <c r="E89" s="6" t="str">
        <f t="shared" si="4"/>
        <v xml:space="preserve"> NO APLICA</v>
      </c>
      <c r="F89" s="6" t="str">
        <f t="shared" si="5"/>
        <v>NO APLICA</v>
      </c>
    </row>
    <row r="90" spans="1:6" x14ac:dyDescent="0.25">
      <c r="A90" s="3">
        <v>87</v>
      </c>
      <c r="B90" s="6" t="str">
        <f t="shared" si="3"/>
        <v>NO APLICA</v>
      </c>
      <c r="C90" s="6">
        <f>'[1]30 de junio 19'!T88*2</f>
        <v>0</v>
      </c>
      <c r="D90" s="6">
        <f>IF(C90&gt;0,'[1]30 de junio 19'!AA88*2,0)</f>
        <v>0</v>
      </c>
      <c r="E90" s="6" t="str">
        <f t="shared" si="4"/>
        <v xml:space="preserve"> NO APLICA</v>
      </c>
      <c r="F90" s="6" t="str">
        <f t="shared" si="5"/>
        <v>NO APLICA</v>
      </c>
    </row>
    <row r="91" spans="1:6" x14ac:dyDescent="0.25">
      <c r="A91" s="3">
        <v>88</v>
      </c>
      <c r="B91" s="6" t="str">
        <f t="shared" si="3"/>
        <v>NO APLICA</v>
      </c>
      <c r="C91" s="6">
        <f>'[1]30 de junio 19'!T89*2</f>
        <v>0</v>
      </c>
      <c r="D91" s="6">
        <f>IF(C91&gt;0,'[1]30 de junio 19'!AA89*2,0)</f>
        <v>0</v>
      </c>
      <c r="E91" s="6" t="str">
        <f t="shared" si="4"/>
        <v xml:space="preserve"> NO APLICA</v>
      </c>
      <c r="F91" s="6" t="str">
        <f t="shared" si="5"/>
        <v>NO APLICA</v>
      </c>
    </row>
    <row r="92" spans="1:6" x14ac:dyDescent="0.25">
      <c r="A92" s="3">
        <v>89</v>
      </c>
      <c r="B92" s="6" t="str">
        <f t="shared" si="3"/>
        <v>NO APLICA</v>
      </c>
      <c r="C92" s="6">
        <f>'[1]30 de junio 19'!T90*2</f>
        <v>0</v>
      </c>
      <c r="D92" s="6">
        <f>IF(C92&gt;0,'[1]30 de junio 19'!AA90*2,0)</f>
        <v>0</v>
      </c>
      <c r="E92" s="6" t="str">
        <f t="shared" si="4"/>
        <v xml:space="preserve"> NO APLICA</v>
      </c>
      <c r="F92" s="6" t="str">
        <f t="shared" si="5"/>
        <v>NO APLICA</v>
      </c>
    </row>
    <row r="93" spans="1:6" x14ac:dyDescent="0.25">
      <c r="A93" s="3">
        <v>90</v>
      </c>
      <c r="B93" s="6" t="str">
        <f t="shared" si="3"/>
        <v>NO APLICA</v>
      </c>
      <c r="C93" s="6">
        <f>'[1]30 de junio 19'!T91*2</f>
        <v>0</v>
      </c>
      <c r="D93" s="6">
        <f>IF(C93&gt;0,'[1]30 de junio 19'!AA91*2,0)</f>
        <v>0</v>
      </c>
      <c r="E93" s="6" t="str">
        <f t="shared" si="4"/>
        <v xml:space="preserve"> NO APLICA</v>
      </c>
      <c r="F93" s="6" t="str">
        <f t="shared" si="5"/>
        <v>NO APLICA</v>
      </c>
    </row>
    <row r="94" spans="1:6" x14ac:dyDescent="0.25">
      <c r="A94" s="3">
        <v>91</v>
      </c>
      <c r="B94" s="6" t="str">
        <f t="shared" si="3"/>
        <v>NO APLICA</v>
      </c>
      <c r="C94" s="6">
        <f>'[1]30 de junio 19'!T92*2</f>
        <v>0</v>
      </c>
      <c r="D94" s="6">
        <f>IF(C94&gt;0,'[1]30 de junio 19'!AA92*2,0)</f>
        <v>0</v>
      </c>
      <c r="E94" s="6" t="str">
        <f t="shared" si="4"/>
        <v xml:space="preserve"> NO APLICA</v>
      </c>
      <c r="F94" s="6" t="str">
        <f t="shared" si="5"/>
        <v>NO APLICA</v>
      </c>
    </row>
    <row r="95" spans="1:6" x14ac:dyDescent="0.25">
      <c r="A95" s="3">
        <v>92</v>
      </c>
      <c r="B95" s="6" t="str">
        <f t="shared" si="3"/>
        <v>NO APLICA</v>
      </c>
      <c r="C95" s="6">
        <f>'[1]30 de junio 19'!T93*2</f>
        <v>0</v>
      </c>
      <c r="D95" s="6">
        <f>IF(C95&gt;0,'[1]30 de junio 19'!AA93*2,0)</f>
        <v>0</v>
      </c>
      <c r="E95" s="6" t="str">
        <f t="shared" si="4"/>
        <v xml:space="preserve"> NO APLICA</v>
      </c>
      <c r="F95" s="6" t="str">
        <f t="shared" si="5"/>
        <v>NO APLICA</v>
      </c>
    </row>
    <row r="96" spans="1:6" x14ac:dyDescent="0.25">
      <c r="A96" s="3">
        <v>93</v>
      </c>
      <c r="B96" s="6" t="str">
        <f t="shared" si="3"/>
        <v>NO APLICA</v>
      </c>
      <c r="C96" s="6">
        <f>'[1]30 de junio 19'!T94*2</f>
        <v>0</v>
      </c>
      <c r="D96" s="6">
        <f>IF(C96&gt;0,'[1]30 de junio 19'!AA94*2,0)</f>
        <v>0</v>
      </c>
      <c r="E96" s="6" t="str">
        <f t="shared" si="4"/>
        <v xml:space="preserve"> NO APLICA</v>
      </c>
      <c r="F96" s="6" t="str">
        <f t="shared" si="5"/>
        <v>NO APLICA</v>
      </c>
    </row>
    <row r="97" spans="1:6" x14ac:dyDescent="0.25">
      <c r="A97" s="3">
        <v>94</v>
      </c>
      <c r="B97" s="6" t="str">
        <f t="shared" si="3"/>
        <v>NO APLICA</v>
      </c>
      <c r="C97" s="6">
        <f>'[1]30 de junio 19'!T95*2</f>
        <v>0</v>
      </c>
      <c r="D97" s="6">
        <f>IF(C97&gt;0,'[1]30 de junio 19'!AA95*2,0)</f>
        <v>0</v>
      </c>
      <c r="E97" s="6" t="str">
        <f t="shared" si="4"/>
        <v xml:space="preserve"> NO APLICA</v>
      </c>
      <c r="F97" s="6" t="str">
        <f t="shared" si="5"/>
        <v>NO APLICA</v>
      </c>
    </row>
    <row r="98" spans="1:6" x14ac:dyDescent="0.25">
      <c r="A98" s="3">
        <v>95</v>
      </c>
      <c r="B98" s="6" t="str">
        <f t="shared" si="3"/>
        <v>NO APLICA</v>
      </c>
      <c r="C98" s="6">
        <f>'[1]30 de junio 19'!T96*2</f>
        <v>0</v>
      </c>
      <c r="D98" s="6">
        <f>IF(C98&gt;0,'[1]30 de junio 19'!AA96*2,0)</f>
        <v>0</v>
      </c>
      <c r="E98" s="6" t="str">
        <f t="shared" si="4"/>
        <v xml:space="preserve"> NO APLICA</v>
      </c>
      <c r="F98" s="6" t="str">
        <f t="shared" si="5"/>
        <v>NO APLICA</v>
      </c>
    </row>
    <row r="99" spans="1:6" x14ac:dyDescent="0.25">
      <c r="A99" s="3">
        <v>96</v>
      </c>
      <c r="B99" s="6" t="str">
        <f t="shared" si="3"/>
        <v>NO APLICA</v>
      </c>
      <c r="C99" s="6">
        <f>'[1]30 de junio 19'!T97*2</f>
        <v>0</v>
      </c>
      <c r="D99" s="6">
        <f>IF(C99&gt;0,'[1]30 de junio 19'!AA97*2,0)</f>
        <v>0</v>
      </c>
      <c r="E99" s="6" t="str">
        <f t="shared" si="4"/>
        <v xml:space="preserve"> NO APLICA</v>
      </c>
      <c r="F99" s="6" t="str">
        <f t="shared" si="5"/>
        <v>NO APLICA</v>
      </c>
    </row>
    <row r="100" spans="1:6" x14ac:dyDescent="0.25">
      <c r="A100" s="3">
        <v>97</v>
      </c>
      <c r="B100" s="6" t="str">
        <f t="shared" si="3"/>
        <v>NO APLICA</v>
      </c>
      <c r="C100" s="6">
        <f>'[1]30 de junio 19'!T98*2</f>
        <v>0</v>
      </c>
      <c r="D100" s="6">
        <f>IF(C100&gt;0,'[1]30 de junio 19'!AA98*2,0)</f>
        <v>0</v>
      </c>
      <c r="E100" s="6" t="str">
        <f t="shared" si="4"/>
        <v xml:space="preserve"> NO APLICA</v>
      </c>
      <c r="F100" s="6" t="str">
        <f t="shared" si="5"/>
        <v>NO APLICA</v>
      </c>
    </row>
    <row r="101" spans="1:6" x14ac:dyDescent="0.25">
      <c r="A101" s="3">
        <v>98</v>
      </c>
      <c r="B101" s="6" t="str">
        <f t="shared" si="3"/>
        <v>NO APLICA</v>
      </c>
      <c r="C101" s="6">
        <f>'[1]30 de junio 19'!T99*2</f>
        <v>0</v>
      </c>
      <c r="D101" s="6">
        <f>IF(C101&gt;0,'[1]30 de junio 19'!AA99*2,0)</f>
        <v>0</v>
      </c>
      <c r="E101" s="6" t="str">
        <f t="shared" si="4"/>
        <v xml:space="preserve"> NO APLICA</v>
      </c>
      <c r="F101" s="6" t="str">
        <f t="shared" si="5"/>
        <v>NO APLICA</v>
      </c>
    </row>
    <row r="102" spans="1:6" x14ac:dyDescent="0.25">
      <c r="A102" s="3">
        <v>99</v>
      </c>
      <c r="B102" s="6" t="str">
        <f t="shared" si="3"/>
        <v>NO APLICA</v>
      </c>
      <c r="C102" s="6">
        <f>'[1]30 de junio 19'!T100*2</f>
        <v>0</v>
      </c>
      <c r="D102" s="6">
        <f>IF(C102&gt;0,'[1]30 de junio 19'!AA100*2,0)</f>
        <v>0</v>
      </c>
      <c r="E102" s="6" t="str">
        <f t="shared" si="4"/>
        <v xml:space="preserve"> NO APLICA</v>
      </c>
      <c r="F102" s="6" t="str">
        <f t="shared" si="5"/>
        <v>NO APLICA</v>
      </c>
    </row>
    <row r="103" spans="1:6" x14ac:dyDescent="0.25">
      <c r="A103" s="3">
        <v>100</v>
      </c>
      <c r="B103" s="6" t="str">
        <f t="shared" si="3"/>
        <v>NO APLICA</v>
      </c>
      <c r="C103" s="6">
        <f>'[1]30 de junio 19'!T101*2</f>
        <v>0</v>
      </c>
      <c r="D103" s="6">
        <f>IF(C103&gt;0,'[1]30 de junio 19'!AA101*2,0)</f>
        <v>0</v>
      </c>
      <c r="E103" s="6" t="str">
        <f t="shared" si="4"/>
        <v xml:space="preserve"> NO APLICA</v>
      </c>
      <c r="F103" s="6" t="str">
        <f t="shared" si="5"/>
        <v>NO APLICA</v>
      </c>
    </row>
    <row r="104" spans="1:6" x14ac:dyDescent="0.25">
      <c r="A104" s="3">
        <v>101</v>
      </c>
      <c r="B104" s="6" t="str">
        <f t="shared" si="3"/>
        <v>NO APLICA</v>
      </c>
      <c r="C104" s="6">
        <f>'[1]30 de junio 19'!T102*2</f>
        <v>0</v>
      </c>
      <c r="D104" s="6">
        <f>IF(C104&gt;0,'[1]30 de junio 19'!AA102*2,0)</f>
        <v>0</v>
      </c>
      <c r="E104" s="6" t="str">
        <f t="shared" si="4"/>
        <v xml:space="preserve"> NO APLICA</v>
      </c>
      <c r="F104" s="6" t="str">
        <f t="shared" si="5"/>
        <v>NO APLICA</v>
      </c>
    </row>
    <row r="105" spans="1:6" x14ac:dyDescent="0.25">
      <c r="A105" s="3">
        <v>102</v>
      </c>
      <c r="B105" s="6" t="str">
        <f t="shared" si="3"/>
        <v>NO APLICA</v>
      </c>
      <c r="C105" s="6">
        <f>'[1]30 de junio 19'!T103*2</f>
        <v>0</v>
      </c>
      <c r="D105" s="6">
        <f>IF(C105&gt;0,'[1]30 de junio 19'!AA103*2,0)</f>
        <v>0</v>
      </c>
      <c r="E105" s="6" t="str">
        <f t="shared" si="4"/>
        <v xml:space="preserve"> NO APLICA</v>
      </c>
      <c r="F105" s="6" t="str">
        <f t="shared" si="5"/>
        <v>NO APLICA</v>
      </c>
    </row>
    <row r="106" spans="1:6" x14ac:dyDescent="0.25">
      <c r="A106" s="3">
        <v>103</v>
      </c>
      <c r="B106" s="6" t="str">
        <f t="shared" si="3"/>
        <v>NO APLICA</v>
      </c>
      <c r="C106" s="6">
        <f>'[1]30 de junio 19'!T104*2</f>
        <v>0</v>
      </c>
      <c r="D106" s="6">
        <f>IF(C106&gt;0,'[1]30 de junio 19'!AA104*2,0)</f>
        <v>0</v>
      </c>
      <c r="E106" s="6" t="str">
        <f t="shared" si="4"/>
        <v xml:space="preserve"> NO APLICA</v>
      </c>
      <c r="F106" s="6" t="str">
        <f t="shared" si="5"/>
        <v>NO APLICA</v>
      </c>
    </row>
    <row r="107" spans="1:6" x14ac:dyDescent="0.25">
      <c r="A107" s="3">
        <v>104</v>
      </c>
      <c r="B107" s="6" t="str">
        <f t="shared" si="3"/>
        <v>NO APLICA</v>
      </c>
      <c r="C107" s="6">
        <f>'[1]30 de junio 19'!T105*2</f>
        <v>0</v>
      </c>
      <c r="D107" s="6">
        <f>IF(C107&gt;0,'[1]30 de junio 19'!AA105*2,0)</f>
        <v>0</v>
      </c>
      <c r="E107" s="6" t="str">
        <f t="shared" si="4"/>
        <v xml:space="preserve"> NO APLICA</v>
      </c>
      <c r="F107" s="6" t="str">
        <f t="shared" si="5"/>
        <v>NO APLICA</v>
      </c>
    </row>
    <row r="108" spans="1:6" x14ac:dyDescent="0.25">
      <c r="A108" s="3">
        <v>105</v>
      </c>
      <c r="B108" s="6" t="str">
        <f t="shared" si="3"/>
        <v>NO APLICA</v>
      </c>
      <c r="C108" s="6">
        <f>'[1]30 de junio 19'!T106*2</f>
        <v>0</v>
      </c>
      <c r="D108" s="6">
        <f>IF(C108&gt;0,'[1]30 de junio 19'!AA106*2,0)</f>
        <v>0</v>
      </c>
      <c r="E108" s="6" t="str">
        <f t="shared" si="4"/>
        <v xml:space="preserve"> NO APLICA</v>
      </c>
      <c r="F108" s="6" t="str">
        <f t="shared" si="5"/>
        <v>NO APLICA</v>
      </c>
    </row>
    <row r="109" spans="1:6" x14ac:dyDescent="0.25">
      <c r="A109" s="3">
        <v>106</v>
      </c>
      <c r="B109" s="6" t="str">
        <f t="shared" si="3"/>
        <v>NO APLICA</v>
      </c>
      <c r="C109" s="6">
        <f>'[1]30 de junio 19'!T107*2</f>
        <v>0</v>
      </c>
      <c r="D109" s="6">
        <f>IF(C109&gt;0,'[1]30 de junio 19'!AA107*2,0)</f>
        <v>0</v>
      </c>
      <c r="E109" s="6" t="str">
        <f t="shared" si="4"/>
        <v xml:space="preserve"> NO APLICA</v>
      </c>
      <c r="F109" s="6" t="str">
        <f t="shared" si="5"/>
        <v>NO APLICA</v>
      </c>
    </row>
    <row r="110" spans="1:6" x14ac:dyDescent="0.25">
      <c r="A110" s="3">
        <v>107</v>
      </c>
      <c r="B110" s="6" t="str">
        <f t="shared" si="3"/>
        <v>NO APLICA</v>
      </c>
      <c r="C110" s="6">
        <f>'[1]30 de junio 19'!T108*2</f>
        <v>0</v>
      </c>
      <c r="D110" s="6">
        <f>IF(C110&gt;0,'[1]30 de junio 19'!AA108*2,0)</f>
        <v>0</v>
      </c>
      <c r="E110" s="6" t="str">
        <f t="shared" si="4"/>
        <v xml:space="preserve"> NO APLICA</v>
      </c>
      <c r="F110" s="6" t="str">
        <f t="shared" si="5"/>
        <v>NO APLICA</v>
      </c>
    </row>
    <row r="111" spans="1:6" x14ac:dyDescent="0.25">
      <c r="A111" s="3">
        <v>108</v>
      </c>
      <c r="B111" s="6" t="str">
        <f t="shared" si="3"/>
        <v>NO APLICA</v>
      </c>
      <c r="C111" s="6">
        <f>'[1]30 de junio 19'!T109*2</f>
        <v>0</v>
      </c>
      <c r="D111" s="6">
        <f>IF(C111&gt;0,'[1]30 de junio 19'!AA109*2,0)</f>
        <v>0</v>
      </c>
      <c r="E111" s="6" t="str">
        <f t="shared" si="4"/>
        <v xml:space="preserve"> NO APLICA</v>
      </c>
      <c r="F111" s="6" t="str">
        <f t="shared" si="5"/>
        <v>NO APLICA</v>
      </c>
    </row>
    <row r="112" spans="1:6" x14ac:dyDescent="0.25">
      <c r="A112" s="3">
        <v>109</v>
      </c>
      <c r="B112" s="6" t="str">
        <f t="shared" si="3"/>
        <v>NO APLICA</v>
      </c>
      <c r="C112" s="6">
        <f>'[1]30 de junio 19'!T110*2</f>
        <v>0</v>
      </c>
      <c r="D112" s="6">
        <f>IF(C112&gt;0,'[1]30 de junio 19'!AA110*2,0)</f>
        <v>0</v>
      </c>
      <c r="E112" s="6" t="str">
        <f t="shared" si="4"/>
        <v xml:space="preserve"> NO APLICA</v>
      </c>
      <c r="F112" s="6" t="str">
        <f t="shared" si="5"/>
        <v>NO APLICA</v>
      </c>
    </row>
    <row r="113" spans="1:6" x14ac:dyDescent="0.25">
      <c r="A113" s="3">
        <v>110</v>
      </c>
      <c r="B113" s="6" t="str">
        <f t="shared" si="3"/>
        <v>NO APLICA</v>
      </c>
      <c r="C113" s="6">
        <f>'[1]30 de junio 19'!T111*2</f>
        <v>0</v>
      </c>
      <c r="D113" s="6">
        <f>IF(C113&gt;0,'[1]30 de junio 19'!AA111*2,0)</f>
        <v>0</v>
      </c>
      <c r="E113" s="6" t="str">
        <f t="shared" si="4"/>
        <v xml:space="preserve"> NO APLICA</v>
      </c>
      <c r="F113" s="6" t="str">
        <f t="shared" si="5"/>
        <v>NO APLICA</v>
      </c>
    </row>
    <row r="114" spans="1:6" x14ac:dyDescent="0.25">
      <c r="A114" s="3">
        <v>111</v>
      </c>
      <c r="B114" s="6" t="str">
        <f t="shared" si="3"/>
        <v>NO APLICA</v>
      </c>
      <c r="C114" s="6">
        <f>'[1]30 de junio 19'!T112*2</f>
        <v>0</v>
      </c>
      <c r="D114" s="6">
        <f>IF(C114&gt;0,'[1]30 de junio 19'!AA112*2,0)</f>
        <v>0</v>
      </c>
      <c r="E114" s="6" t="str">
        <f t="shared" si="4"/>
        <v xml:space="preserve"> NO APLICA</v>
      </c>
      <c r="F114" s="6" t="str">
        <f t="shared" si="5"/>
        <v>NO APLICA</v>
      </c>
    </row>
    <row r="115" spans="1:6" x14ac:dyDescent="0.25">
      <c r="A115" s="3">
        <v>112</v>
      </c>
      <c r="B115" s="6" t="str">
        <f t="shared" si="3"/>
        <v>NO APLICA</v>
      </c>
      <c r="C115" s="6">
        <f>'[1]30 de junio 19'!T113*2</f>
        <v>0</v>
      </c>
      <c r="D115" s="6">
        <f>IF(C115&gt;0,'[1]30 de junio 19'!AA113*2,0)</f>
        <v>0</v>
      </c>
      <c r="E115" s="6" t="str">
        <f t="shared" si="4"/>
        <v xml:space="preserve"> NO APLICA</v>
      </c>
      <c r="F115" s="6" t="str">
        <f t="shared" si="5"/>
        <v>NO APLICA</v>
      </c>
    </row>
    <row r="116" spans="1:6" x14ac:dyDescent="0.25">
      <c r="A116" s="3">
        <v>113</v>
      </c>
      <c r="B116" s="6" t="str">
        <f t="shared" si="3"/>
        <v>NO APLICA</v>
      </c>
      <c r="C116" s="6">
        <f>'[1]30 de junio 19'!T114*2</f>
        <v>0</v>
      </c>
      <c r="D116" s="6">
        <f>IF(C116&gt;0,'[1]30 de junio 19'!AA114*2,0)</f>
        <v>0</v>
      </c>
      <c r="E116" s="6" t="str">
        <f t="shared" si="4"/>
        <v xml:space="preserve"> NO APLICA</v>
      </c>
      <c r="F116" s="6" t="str">
        <f t="shared" si="5"/>
        <v>NO APLICA</v>
      </c>
    </row>
    <row r="117" spans="1:6" x14ac:dyDescent="0.25">
      <c r="A117" s="3">
        <v>114</v>
      </c>
      <c r="B117" s="6" t="str">
        <f t="shared" si="3"/>
        <v>NO APLICA</v>
      </c>
      <c r="C117" s="6">
        <f>'[1]30 de junio 19'!T115*2</f>
        <v>0</v>
      </c>
      <c r="D117" s="6">
        <f>IF(C117&gt;0,'[1]30 de junio 19'!AA115*2,0)</f>
        <v>0</v>
      </c>
      <c r="E117" s="6" t="str">
        <f t="shared" si="4"/>
        <v xml:space="preserve"> NO APLICA</v>
      </c>
      <c r="F117" s="6" t="str">
        <f t="shared" si="5"/>
        <v>NO APLICA</v>
      </c>
    </row>
    <row r="118" spans="1:6" x14ac:dyDescent="0.25">
      <c r="A118" s="3">
        <v>115</v>
      </c>
      <c r="B118" s="6" t="str">
        <f t="shared" si="3"/>
        <v>NO APLICA</v>
      </c>
      <c r="C118" s="6">
        <f>'[1]30 de junio 19'!T116*2</f>
        <v>0</v>
      </c>
      <c r="D118" s="6">
        <f>IF(C118&gt;0,'[1]30 de junio 19'!AA116*2,0)</f>
        <v>0</v>
      </c>
      <c r="E118" s="6" t="str">
        <f t="shared" si="4"/>
        <v xml:space="preserve"> NO APLICA</v>
      </c>
      <c r="F118" s="6" t="str">
        <f t="shared" si="5"/>
        <v>NO APLICA</v>
      </c>
    </row>
    <row r="119" spans="1:6" x14ac:dyDescent="0.25">
      <c r="A119" s="3">
        <v>116</v>
      </c>
      <c r="B119" s="6" t="str">
        <f t="shared" si="3"/>
        <v>NO APLICA</v>
      </c>
      <c r="C119" s="6">
        <f>'[1]30 de junio 19'!T117*2</f>
        <v>0</v>
      </c>
      <c r="D119" s="6">
        <f>IF(C119&gt;0,'[1]30 de junio 19'!AA117*2,0)</f>
        <v>0</v>
      </c>
      <c r="E119" s="6" t="str">
        <f t="shared" si="4"/>
        <v xml:space="preserve"> NO APLICA</v>
      </c>
      <c r="F119" s="6" t="str">
        <f t="shared" si="5"/>
        <v>NO APLICA</v>
      </c>
    </row>
    <row r="120" spans="1:6" x14ac:dyDescent="0.25">
      <c r="A120" s="3">
        <v>117</v>
      </c>
      <c r="B120" s="6" t="str">
        <f t="shared" si="3"/>
        <v>NO APLICA</v>
      </c>
      <c r="C120" s="6">
        <f>'[1]30 de junio 19'!T118*2</f>
        <v>0</v>
      </c>
      <c r="D120" s="6">
        <f>IF(C120&gt;0,'[1]30 de junio 19'!AA118*2,0)</f>
        <v>0</v>
      </c>
      <c r="E120" s="6" t="str">
        <f t="shared" si="4"/>
        <v xml:space="preserve"> NO APLICA</v>
      </c>
      <c r="F120" s="6" t="str">
        <f t="shared" si="5"/>
        <v>NO APLICA</v>
      </c>
    </row>
    <row r="121" spans="1:6" x14ac:dyDescent="0.25">
      <c r="A121" s="3">
        <v>118</v>
      </c>
      <c r="B121" s="6" t="str">
        <f t="shared" si="3"/>
        <v>NO APLICA</v>
      </c>
      <c r="C121" s="6">
        <f>'[1]30 de junio 19'!T119*2</f>
        <v>0</v>
      </c>
      <c r="D121" s="6">
        <f>IF(C121&gt;0,'[1]30 de junio 19'!AA119*2,0)</f>
        <v>0</v>
      </c>
      <c r="E121" s="6" t="str">
        <f t="shared" si="4"/>
        <v xml:space="preserve"> NO APLICA</v>
      </c>
      <c r="F121" s="6" t="str">
        <f t="shared" si="5"/>
        <v>NO APLICA</v>
      </c>
    </row>
    <row r="122" spans="1:6" x14ac:dyDescent="0.25">
      <c r="A122" s="3">
        <v>119</v>
      </c>
      <c r="B122" s="6" t="str">
        <f t="shared" si="3"/>
        <v>NO APLICA</v>
      </c>
      <c r="C122" s="6">
        <f>'[1]30 de junio 19'!T120*2</f>
        <v>0</v>
      </c>
      <c r="D122" s="6">
        <f>IF(C122&gt;0,'[1]30 de junio 19'!AA120*2,0)</f>
        <v>0</v>
      </c>
      <c r="E122" s="6" t="str">
        <f t="shared" si="4"/>
        <v xml:space="preserve"> NO APLICA</v>
      </c>
      <c r="F122" s="6" t="str">
        <f t="shared" si="5"/>
        <v>NO APLICA</v>
      </c>
    </row>
    <row r="123" spans="1:6" x14ac:dyDescent="0.25">
      <c r="A123" s="3">
        <v>120</v>
      </c>
      <c r="B123" s="6" t="str">
        <f t="shared" si="3"/>
        <v>NO APLICA</v>
      </c>
      <c r="C123" s="6">
        <f>'[1]30 de junio 19'!T121*2</f>
        <v>0</v>
      </c>
      <c r="D123" s="6">
        <f>IF(C123&gt;0,'[1]30 de junio 19'!AA121*2,0)</f>
        <v>0</v>
      </c>
      <c r="E123" s="6" t="str">
        <f t="shared" si="4"/>
        <v xml:space="preserve"> NO APLICA</v>
      </c>
      <c r="F123" s="6" t="str">
        <f t="shared" si="5"/>
        <v>NO APLICA</v>
      </c>
    </row>
    <row r="124" spans="1:6" x14ac:dyDescent="0.25">
      <c r="A124" s="3">
        <v>121</v>
      </c>
      <c r="B124" s="6" t="str">
        <f t="shared" si="3"/>
        <v>NO APLICA</v>
      </c>
      <c r="C124" s="6">
        <f>'[1]30 de junio 19'!T122*2</f>
        <v>0</v>
      </c>
      <c r="D124" s="6">
        <f>IF(C124&gt;0,'[1]30 de junio 19'!AA122*2,0)</f>
        <v>0</v>
      </c>
      <c r="E124" s="6" t="str">
        <f t="shared" si="4"/>
        <v xml:space="preserve"> NO APLICA</v>
      </c>
      <c r="F124" s="6" t="str">
        <f t="shared" si="5"/>
        <v>NO APLICA</v>
      </c>
    </row>
    <row r="125" spans="1:6" x14ac:dyDescent="0.25">
      <c r="A125" s="3">
        <v>122</v>
      </c>
      <c r="B125" s="6" t="str">
        <f t="shared" si="3"/>
        <v>NO APLICA</v>
      </c>
      <c r="C125" s="6">
        <f>'[1]30 de junio 19'!T123*2</f>
        <v>0</v>
      </c>
      <c r="D125" s="6">
        <f>IF(C125&gt;0,'[1]30 de junio 19'!AA123*2,0)</f>
        <v>0</v>
      </c>
      <c r="E125" s="6" t="str">
        <f t="shared" si="4"/>
        <v xml:space="preserve"> NO APLICA</v>
      </c>
      <c r="F125" s="6" t="str">
        <f t="shared" si="5"/>
        <v>NO APLICA</v>
      </c>
    </row>
    <row r="126" spans="1:6" x14ac:dyDescent="0.25">
      <c r="A126" s="3">
        <v>123</v>
      </c>
      <c r="B126" s="6" t="str">
        <f t="shared" si="3"/>
        <v>NO APLICA</v>
      </c>
      <c r="C126" s="6">
        <f>'[1]30 de junio 19'!T124*2</f>
        <v>0</v>
      </c>
      <c r="D126" s="6">
        <f>IF(C126&gt;0,'[1]30 de junio 19'!AA124*2,0)</f>
        <v>0</v>
      </c>
      <c r="E126" s="6" t="str">
        <f t="shared" si="4"/>
        <v xml:space="preserve"> NO APLICA</v>
      </c>
      <c r="F126" s="6" t="str">
        <f t="shared" si="5"/>
        <v>NO APLICA</v>
      </c>
    </row>
    <row r="127" spans="1:6" x14ac:dyDescent="0.25">
      <c r="A127" s="3">
        <v>124</v>
      </c>
      <c r="B127" s="6" t="str">
        <f t="shared" si="3"/>
        <v>NO APLICA</v>
      </c>
      <c r="C127" s="6">
        <f>'[1]30 de junio 19'!T125*2</f>
        <v>0</v>
      </c>
      <c r="D127" s="6">
        <f>IF(C127&gt;0,'[1]30 de junio 19'!AA125*2,0)</f>
        <v>0</v>
      </c>
      <c r="E127" s="6" t="str">
        <f t="shared" si="4"/>
        <v xml:space="preserve"> NO APLICA</v>
      </c>
      <c r="F127" s="6" t="str">
        <f t="shared" si="5"/>
        <v>NO APLICA</v>
      </c>
    </row>
    <row r="128" spans="1:6" x14ac:dyDescent="0.25">
      <c r="A128" s="3">
        <v>125</v>
      </c>
      <c r="B128" s="6" t="str">
        <f t="shared" si="3"/>
        <v>NO APLICA</v>
      </c>
      <c r="C128" s="6">
        <f>'[1]30 de junio 19'!T126*2</f>
        <v>0</v>
      </c>
      <c r="D128" s="6">
        <f>IF(C128&gt;0,'[1]30 de junio 19'!AA126*2,0)</f>
        <v>0</v>
      </c>
      <c r="E128" s="6" t="str">
        <f t="shared" si="4"/>
        <v xml:space="preserve"> NO APLICA</v>
      </c>
      <c r="F128" s="6" t="str">
        <f t="shared" si="5"/>
        <v>NO APLICA</v>
      </c>
    </row>
    <row r="129" spans="1:6" x14ac:dyDescent="0.25">
      <c r="A129" s="3">
        <v>126</v>
      </c>
      <c r="B129" s="6" t="str">
        <f t="shared" si="3"/>
        <v>NO APLICA</v>
      </c>
      <c r="C129" s="6">
        <f>'[1]30 de junio 19'!T127*2</f>
        <v>0</v>
      </c>
      <c r="D129" s="6">
        <f>IF(C129&gt;0,'[1]30 de junio 19'!AA127*2,0)</f>
        <v>0</v>
      </c>
      <c r="E129" s="6" t="str">
        <f t="shared" si="4"/>
        <v xml:space="preserve"> NO APLICA</v>
      </c>
      <c r="F129" s="6" t="str">
        <f t="shared" si="5"/>
        <v>NO APLICA</v>
      </c>
    </row>
    <row r="130" spans="1:6" x14ac:dyDescent="0.25">
      <c r="A130" s="3">
        <v>127</v>
      </c>
      <c r="B130" s="6" t="str">
        <f t="shared" si="3"/>
        <v>NO APLICA</v>
      </c>
      <c r="C130" s="6">
        <f>'[1]30 de junio 19'!T128*2</f>
        <v>0</v>
      </c>
      <c r="D130" s="6">
        <f>IF(C130&gt;0,'[1]30 de junio 19'!AA128*2,0)</f>
        <v>0</v>
      </c>
      <c r="E130" s="6" t="str">
        <f t="shared" si="4"/>
        <v xml:space="preserve"> NO APLICA</v>
      </c>
      <c r="F130" s="6" t="str">
        <f t="shared" si="5"/>
        <v>NO APLICA</v>
      </c>
    </row>
    <row r="131" spans="1:6" x14ac:dyDescent="0.25">
      <c r="A131" s="3">
        <v>128</v>
      </c>
      <c r="B131" s="6" t="str">
        <f t="shared" si="3"/>
        <v>NO APLICA</v>
      </c>
      <c r="C131" s="6">
        <f>'[1]30 de junio 19'!T129*2</f>
        <v>0</v>
      </c>
      <c r="D131" s="6">
        <f>IF(C131&gt;0,'[1]30 de junio 19'!AA129*2,0)</f>
        <v>0</v>
      </c>
      <c r="E131" s="6" t="str">
        <f t="shared" si="4"/>
        <v xml:space="preserve"> NO APLICA</v>
      </c>
      <c r="F131" s="6" t="str">
        <f t="shared" si="5"/>
        <v>NO APLICA</v>
      </c>
    </row>
    <row r="132" spans="1:6" x14ac:dyDescent="0.25">
      <c r="A132" s="3">
        <v>129</v>
      </c>
      <c r="B132" s="6" t="str">
        <f t="shared" si="3"/>
        <v>NO APLICA</v>
      </c>
      <c r="C132" s="6">
        <f>'[1]30 de junio 19'!T130*2</f>
        <v>0</v>
      </c>
      <c r="D132" s="6">
        <f>IF(C132&gt;0,'[1]30 de junio 19'!AA130*2,0)</f>
        <v>0</v>
      </c>
      <c r="E132" s="6" t="str">
        <f t="shared" si="4"/>
        <v xml:space="preserve"> NO APLICA</v>
      </c>
      <c r="F132" s="6" t="str">
        <f t="shared" si="5"/>
        <v>NO APLICA</v>
      </c>
    </row>
    <row r="133" spans="1:6" x14ac:dyDescent="0.25">
      <c r="A133" s="3">
        <v>130</v>
      </c>
      <c r="B133" s="6" t="str">
        <f t="shared" ref="B133:B196" si="6">IF(C133&gt;0,"DIETAS","NO APLICA")</f>
        <v>NO APLICA</v>
      </c>
      <c r="C133" s="6">
        <f>'[1]30 de junio 19'!T131*2</f>
        <v>0</v>
      </c>
      <c r="D133" s="6">
        <f>IF(C133&gt;0,'[1]30 de junio 19'!AA131*2,0)</f>
        <v>0</v>
      </c>
      <c r="E133" s="6" t="str">
        <f t="shared" ref="E133:E196" si="7">IF(C133&gt;0,"PESOS"," NO APLICA")</f>
        <v xml:space="preserve"> NO APLICA</v>
      </c>
      <c r="F133" s="6" t="str">
        <f t="shared" ref="F133:F196" si="8">IF(C133&gt;0,"MENSUAL", "NO APLICA")</f>
        <v>NO APLICA</v>
      </c>
    </row>
    <row r="134" spans="1:6" x14ac:dyDescent="0.25">
      <c r="A134" s="3">
        <v>131</v>
      </c>
      <c r="B134" s="6" t="str">
        <f t="shared" si="6"/>
        <v>NO APLICA</v>
      </c>
      <c r="C134" s="6">
        <f>'[1]30 de junio 19'!T132*2</f>
        <v>0</v>
      </c>
      <c r="D134" s="6">
        <f>IF(C134&gt;0,'[1]30 de junio 19'!AA132*2,0)</f>
        <v>0</v>
      </c>
      <c r="E134" s="6" t="str">
        <f t="shared" si="7"/>
        <v xml:space="preserve"> NO APLICA</v>
      </c>
      <c r="F134" s="6" t="str">
        <f t="shared" si="8"/>
        <v>NO APLICA</v>
      </c>
    </row>
    <row r="135" spans="1:6" x14ac:dyDescent="0.25">
      <c r="A135" s="3">
        <v>132</v>
      </c>
      <c r="B135" s="6" t="str">
        <f t="shared" si="6"/>
        <v>NO APLICA</v>
      </c>
      <c r="C135" s="6">
        <f>'[1]30 de junio 19'!T133*2</f>
        <v>0</v>
      </c>
      <c r="D135" s="6">
        <f>IF(C135&gt;0,'[1]30 de junio 19'!AA133*2,0)</f>
        <v>0</v>
      </c>
      <c r="E135" s="6" t="str">
        <f t="shared" si="7"/>
        <v xml:space="preserve"> NO APLICA</v>
      </c>
      <c r="F135" s="6" t="str">
        <f t="shared" si="8"/>
        <v>NO APLICA</v>
      </c>
    </row>
    <row r="136" spans="1:6" x14ac:dyDescent="0.25">
      <c r="A136" s="3">
        <v>133</v>
      </c>
      <c r="B136" s="6" t="str">
        <f t="shared" si="6"/>
        <v>NO APLICA</v>
      </c>
      <c r="C136" s="6">
        <f>'[1]30 de junio 19'!T134*2</f>
        <v>0</v>
      </c>
      <c r="D136" s="6">
        <f>IF(C136&gt;0,'[1]30 de junio 19'!AA134*2,0)</f>
        <v>0</v>
      </c>
      <c r="E136" s="6" t="str">
        <f t="shared" si="7"/>
        <v xml:space="preserve"> NO APLICA</v>
      </c>
      <c r="F136" s="6" t="str">
        <f t="shared" si="8"/>
        <v>NO APLICA</v>
      </c>
    </row>
    <row r="137" spans="1:6" x14ac:dyDescent="0.25">
      <c r="A137" s="3">
        <v>134</v>
      </c>
      <c r="B137" s="6" t="str">
        <f t="shared" si="6"/>
        <v>NO APLICA</v>
      </c>
      <c r="C137" s="6">
        <f>'[1]30 de junio 19'!T135*2</f>
        <v>0</v>
      </c>
      <c r="D137" s="6">
        <f>IF(C137&gt;0,'[1]30 de junio 19'!AA135*2,0)</f>
        <v>0</v>
      </c>
      <c r="E137" s="6" t="str">
        <f t="shared" si="7"/>
        <v xml:space="preserve"> NO APLICA</v>
      </c>
      <c r="F137" s="6" t="str">
        <f t="shared" si="8"/>
        <v>NO APLICA</v>
      </c>
    </row>
    <row r="138" spans="1:6" x14ac:dyDescent="0.25">
      <c r="A138" s="3">
        <v>135</v>
      </c>
      <c r="B138" s="6" t="str">
        <f t="shared" si="6"/>
        <v>NO APLICA</v>
      </c>
      <c r="C138" s="6">
        <f>'[1]30 de junio 19'!T136*2</f>
        <v>0</v>
      </c>
      <c r="D138" s="6">
        <f>IF(C138&gt;0,'[1]30 de junio 19'!AA136*2,0)</f>
        <v>0</v>
      </c>
      <c r="E138" s="6" t="str">
        <f t="shared" si="7"/>
        <v xml:space="preserve"> NO APLICA</v>
      </c>
      <c r="F138" s="6" t="str">
        <f t="shared" si="8"/>
        <v>NO APLICA</v>
      </c>
    </row>
    <row r="139" spans="1:6" x14ac:dyDescent="0.25">
      <c r="A139" s="3">
        <v>136</v>
      </c>
      <c r="B139" s="6" t="str">
        <f t="shared" si="6"/>
        <v>NO APLICA</v>
      </c>
      <c r="C139" s="6">
        <f>'[1]30 de junio 19'!T137*2</f>
        <v>0</v>
      </c>
      <c r="D139" s="6">
        <f>IF(C139&gt;0,'[1]30 de junio 19'!AA137*2,0)</f>
        <v>0</v>
      </c>
      <c r="E139" s="6" t="str">
        <f t="shared" si="7"/>
        <v xml:space="preserve"> NO APLICA</v>
      </c>
      <c r="F139" s="6" t="str">
        <f t="shared" si="8"/>
        <v>NO APLICA</v>
      </c>
    </row>
    <row r="140" spans="1:6" x14ac:dyDescent="0.25">
      <c r="A140" s="3">
        <v>137</v>
      </c>
      <c r="B140" s="6" t="str">
        <f t="shared" si="6"/>
        <v>NO APLICA</v>
      </c>
      <c r="C140" s="6">
        <f>'[1]30 de junio 19'!T138*2</f>
        <v>0</v>
      </c>
      <c r="D140" s="6">
        <f>IF(C140&gt;0,'[1]30 de junio 19'!AA138*2,0)</f>
        <v>0</v>
      </c>
      <c r="E140" s="6" t="str">
        <f t="shared" si="7"/>
        <v xml:space="preserve"> NO APLICA</v>
      </c>
      <c r="F140" s="6" t="str">
        <f t="shared" si="8"/>
        <v>NO APLICA</v>
      </c>
    </row>
    <row r="141" spans="1:6" x14ac:dyDescent="0.25">
      <c r="A141" s="3">
        <v>138</v>
      </c>
      <c r="B141" s="6" t="str">
        <f t="shared" si="6"/>
        <v>NO APLICA</v>
      </c>
      <c r="C141" s="6">
        <f>'[1]30 de junio 19'!T139*2</f>
        <v>0</v>
      </c>
      <c r="D141" s="6">
        <f>IF(C141&gt;0,'[1]30 de junio 19'!AA139*2,0)</f>
        <v>0</v>
      </c>
      <c r="E141" s="6" t="str">
        <f t="shared" si="7"/>
        <v xml:space="preserve"> NO APLICA</v>
      </c>
      <c r="F141" s="6" t="str">
        <f t="shared" si="8"/>
        <v>NO APLICA</v>
      </c>
    </row>
    <row r="142" spans="1:6" x14ac:dyDescent="0.25">
      <c r="A142" s="3">
        <v>139</v>
      </c>
      <c r="B142" s="6" t="str">
        <f t="shared" si="6"/>
        <v>NO APLICA</v>
      </c>
      <c r="C142" s="6">
        <f>'[1]30 de junio 19'!T140*2</f>
        <v>0</v>
      </c>
      <c r="D142" s="6">
        <f>IF(C142&gt;0,'[1]30 de junio 19'!AA140*2,0)</f>
        <v>0</v>
      </c>
      <c r="E142" s="6" t="str">
        <f t="shared" si="7"/>
        <v xml:space="preserve"> NO APLICA</v>
      </c>
      <c r="F142" s="6" t="str">
        <f t="shared" si="8"/>
        <v>NO APLICA</v>
      </c>
    </row>
    <row r="143" spans="1:6" x14ac:dyDescent="0.25">
      <c r="A143" s="3">
        <v>140</v>
      </c>
      <c r="B143" s="6" t="str">
        <f t="shared" si="6"/>
        <v>NO APLICA</v>
      </c>
      <c r="C143" s="6">
        <f>'[1]30 de junio 19'!T141*2</f>
        <v>0</v>
      </c>
      <c r="D143" s="6">
        <f>IF(C143&gt;0,'[1]30 de junio 19'!AA141*2,0)</f>
        <v>0</v>
      </c>
      <c r="E143" s="6" t="str">
        <f t="shared" si="7"/>
        <v xml:space="preserve"> NO APLICA</v>
      </c>
      <c r="F143" s="6" t="str">
        <f t="shared" si="8"/>
        <v>NO APLICA</v>
      </c>
    </row>
    <row r="144" spans="1:6" x14ac:dyDescent="0.25">
      <c r="A144" s="3">
        <v>141</v>
      </c>
      <c r="B144" s="6" t="str">
        <f t="shared" si="6"/>
        <v>NO APLICA</v>
      </c>
      <c r="C144" s="6">
        <f>'[1]30 de junio 19'!T142*2</f>
        <v>0</v>
      </c>
      <c r="D144" s="6">
        <f>IF(C144&gt;0,'[1]30 de junio 19'!AA142*2,0)</f>
        <v>0</v>
      </c>
      <c r="E144" s="6" t="str">
        <f t="shared" si="7"/>
        <v xml:space="preserve"> NO APLICA</v>
      </c>
      <c r="F144" s="6" t="str">
        <f t="shared" si="8"/>
        <v>NO APLICA</v>
      </c>
    </row>
    <row r="145" spans="1:6" x14ac:dyDescent="0.25">
      <c r="A145" s="3">
        <v>142</v>
      </c>
      <c r="B145" s="6" t="str">
        <f t="shared" si="6"/>
        <v>NO APLICA</v>
      </c>
      <c r="C145" s="6">
        <f>'[1]30 de junio 19'!T143*2</f>
        <v>0</v>
      </c>
      <c r="D145" s="6">
        <f>IF(C145&gt;0,'[1]30 de junio 19'!AA143*2,0)</f>
        <v>0</v>
      </c>
      <c r="E145" s="6" t="str">
        <f t="shared" si="7"/>
        <v xml:space="preserve"> NO APLICA</v>
      </c>
      <c r="F145" s="6" t="str">
        <f t="shared" si="8"/>
        <v>NO APLICA</v>
      </c>
    </row>
    <row r="146" spans="1:6" x14ac:dyDescent="0.25">
      <c r="A146" s="3">
        <v>143</v>
      </c>
      <c r="B146" s="6" t="str">
        <f t="shared" si="6"/>
        <v>NO APLICA</v>
      </c>
      <c r="C146" s="6">
        <f>'[1]30 de junio 19'!T144*2</f>
        <v>0</v>
      </c>
      <c r="D146" s="6">
        <f>IF(C146&gt;0,'[1]30 de junio 19'!AA144*2,0)</f>
        <v>0</v>
      </c>
      <c r="E146" s="6" t="str">
        <f t="shared" si="7"/>
        <v xml:space="preserve"> NO APLICA</v>
      </c>
      <c r="F146" s="6" t="str">
        <f t="shared" si="8"/>
        <v>NO APLICA</v>
      </c>
    </row>
    <row r="147" spans="1:6" x14ac:dyDescent="0.25">
      <c r="A147" s="3">
        <v>144</v>
      </c>
      <c r="B147" s="6" t="str">
        <f t="shared" si="6"/>
        <v>NO APLICA</v>
      </c>
      <c r="C147" s="6">
        <f>'[1]30 de junio 19'!T145*2</f>
        <v>0</v>
      </c>
      <c r="D147" s="6">
        <f>IF(C147&gt;0,'[1]30 de junio 19'!AA145*2,0)</f>
        <v>0</v>
      </c>
      <c r="E147" s="6" t="str">
        <f t="shared" si="7"/>
        <v xml:space="preserve"> NO APLICA</v>
      </c>
      <c r="F147" s="6" t="str">
        <f t="shared" si="8"/>
        <v>NO APLICA</v>
      </c>
    </row>
    <row r="148" spans="1:6" x14ac:dyDescent="0.25">
      <c r="A148" s="3">
        <v>145</v>
      </c>
      <c r="B148" s="6" t="str">
        <f t="shared" si="6"/>
        <v>NO APLICA</v>
      </c>
      <c r="C148" s="6">
        <f>'[1]30 de junio 19'!T146*2</f>
        <v>0</v>
      </c>
      <c r="D148" s="6">
        <f>IF(C148&gt;0,'[1]30 de junio 19'!AA146*2,0)</f>
        <v>0</v>
      </c>
      <c r="E148" s="6" t="str">
        <f t="shared" si="7"/>
        <v xml:space="preserve"> NO APLICA</v>
      </c>
      <c r="F148" s="6" t="str">
        <f t="shared" si="8"/>
        <v>NO APLICA</v>
      </c>
    </row>
    <row r="149" spans="1:6" x14ac:dyDescent="0.25">
      <c r="A149" s="3">
        <v>146</v>
      </c>
      <c r="B149" s="6" t="str">
        <f t="shared" si="6"/>
        <v>NO APLICA</v>
      </c>
      <c r="C149" s="6">
        <f>'[1]30 de junio 19'!T147*2</f>
        <v>0</v>
      </c>
      <c r="D149" s="6">
        <f>IF(C149&gt;0,'[1]30 de junio 19'!AA147*2,0)</f>
        <v>0</v>
      </c>
      <c r="E149" s="6" t="str">
        <f t="shared" si="7"/>
        <v xml:space="preserve"> NO APLICA</v>
      </c>
      <c r="F149" s="6" t="str">
        <f t="shared" si="8"/>
        <v>NO APLICA</v>
      </c>
    </row>
    <row r="150" spans="1:6" x14ac:dyDescent="0.25">
      <c r="A150" s="3">
        <v>147</v>
      </c>
      <c r="B150" s="6" t="str">
        <f t="shared" si="6"/>
        <v>NO APLICA</v>
      </c>
      <c r="C150" s="6">
        <f>'[1]30 de junio 19'!T148*2</f>
        <v>0</v>
      </c>
      <c r="D150" s="6">
        <f>IF(C150&gt;0,'[1]30 de junio 19'!AA148*2,0)</f>
        <v>0</v>
      </c>
      <c r="E150" s="6" t="str">
        <f t="shared" si="7"/>
        <v xml:space="preserve"> NO APLICA</v>
      </c>
      <c r="F150" s="6" t="str">
        <f t="shared" si="8"/>
        <v>NO APLICA</v>
      </c>
    </row>
    <row r="151" spans="1:6" x14ac:dyDescent="0.25">
      <c r="A151" s="3">
        <v>148</v>
      </c>
      <c r="B151" s="6" t="str">
        <f t="shared" si="6"/>
        <v>NO APLICA</v>
      </c>
      <c r="C151" s="6">
        <f>'[1]30 de junio 19'!T149*2</f>
        <v>0</v>
      </c>
      <c r="D151" s="6">
        <f>IF(C151&gt;0,'[1]30 de junio 19'!AA149*2,0)</f>
        <v>0</v>
      </c>
      <c r="E151" s="6" t="str">
        <f t="shared" si="7"/>
        <v xml:space="preserve"> NO APLICA</v>
      </c>
      <c r="F151" s="6" t="str">
        <f t="shared" si="8"/>
        <v>NO APLICA</v>
      </c>
    </row>
    <row r="152" spans="1:6" x14ac:dyDescent="0.25">
      <c r="A152" s="3">
        <v>149</v>
      </c>
      <c r="B152" s="6" t="str">
        <f t="shared" si="6"/>
        <v>NO APLICA</v>
      </c>
      <c r="C152" s="6">
        <f>'[1]30 de junio 19'!T150*2</f>
        <v>0</v>
      </c>
      <c r="D152" s="6">
        <f>IF(C152&gt;0,'[1]30 de junio 19'!AA150*2,0)</f>
        <v>0</v>
      </c>
      <c r="E152" s="6" t="str">
        <f t="shared" si="7"/>
        <v xml:space="preserve"> NO APLICA</v>
      </c>
      <c r="F152" s="6" t="str">
        <f t="shared" si="8"/>
        <v>NO APLICA</v>
      </c>
    </row>
    <row r="153" spans="1:6" x14ac:dyDescent="0.25">
      <c r="A153" s="3">
        <v>150</v>
      </c>
      <c r="B153" s="6" t="str">
        <f t="shared" si="6"/>
        <v>DIETAS</v>
      </c>
      <c r="C153" s="6">
        <f>'[1]30 de junio 19'!T151*2</f>
        <v>105945</v>
      </c>
      <c r="D153" s="6">
        <f>IF(C153&gt;0,'[1]30 de junio 19'!AA151*2,0)</f>
        <v>66706.58</v>
      </c>
      <c r="E153" s="6" t="str">
        <f t="shared" si="7"/>
        <v>PESOS</v>
      </c>
      <c r="F153" s="6" t="str">
        <f t="shared" si="8"/>
        <v>MENSUAL</v>
      </c>
    </row>
    <row r="154" spans="1:6" x14ac:dyDescent="0.25">
      <c r="A154" s="3">
        <v>151</v>
      </c>
      <c r="B154" s="6" t="str">
        <f t="shared" si="6"/>
        <v>DIETAS</v>
      </c>
      <c r="C154" s="6">
        <f>'[1]30 de junio 19'!T152*2</f>
        <v>105945</v>
      </c>
      <c r="D154" s="6">
        <f>IF(C154&gt;0,'[1]30 de junio 19'!AA152*2,0)</f>
        <v>66706.58</v>
      </c>
      <c r="E154" s="6" t="str">
        <f t="shared" si="7"/>
        <v>PESOS</v>
      </c>
      <c r="F154" s="6" t="str">
        <f t="shared" si="8"/>
        <v>MENSUAL</v>
      </c>
    </row>
    <row r="155" spans="1:6" x14ac:dyDescent="0.25">
      <c r="A155" s="3">
        <v>152</v>
      </c>
      <c r="B155" s="6" t="str">
        <f t="shared" si="6"/>
        <v>DIETAS</v>
      </c>
      <c r="C155" s="6">
        <f>'[1]30 de junio 19'!T153*2</f>
        <v>105945</v>
      </c>
      <c r="D155" s="6">
        <f>IF(C155&gt;0,'[1]30 de junio 19'!AA153*2,0)</f>
        <v>66706.58</v>
      </c>
      <c r="E155" s="6" t="str">
        <f t="shared" si="7"/>
        <v>PESOS</v>
      </c>
      <c r="F155" s="6" t="str">
        <f t="shared" si="8"/>
        <v>MENSUAL</v>
      </c>
    </row>
    <row r="156" spans="1:6" x14ac:dyDescent="0.25">
      <c r="A156" s="3">
        <v>153</v>
      </c>
      <c r="B156" s="6" t="str">
        <f t="shared" si="6"/>
        <v>DIETAS</v>
      </c>
      <c r="C156" s="6">
        <f>'[1]30 de junio 19'!T154*2</f>
        <v>105945</v>
      </c>
      <c r="D156" s="6">
        <f>IF(C156&gt;0,'[1]30 de junio 19'!AA154*2,0)</f>
        <v>66706.58</v>
      </c>
      <c r="E156" s="6" t="str">
        <f t="shared" si="7"/>
        <v>PESOS</v>
      </c>
      <c r="F156" s="6" t="str">
        <f t="shared" si="8"/>
        <v>MENSUAL</v>
      </c>
    </row>
    <row r="157" spans="1:6" x14ac:dyDescent="0.25">
      <c r="A157" s="3">
        <v>154</v>
      </c>
      <c r="B157" s="6" t="str">
        <f t="shared" si="6"/>
        <v>DIETAS</v>
      </c>
      <c r="C157" s="6">
        <f>'[1]30 de junio 19'!T155*2</f>
        <v>105945</v>
      </c>
      <c r="D157" s="6">
        <f>IF(C157&gt;0,'[1]30 de junio 19'!AA155*2,0)</f>
        <v>66706.58</v>
      </c>
      <c r="E157" s="6" t="str">
        <f t="shared" si="7"/>
        <v>PESOS</v>
      </c>
      <c r="F157" s="6" t="str">
        <f t="shared" si="8"/>
        <v>MENSUAL</v>
      </c>
    </row>
    <row r="158" spans="1:6" x14ac:dyDescent="0.25">
      <c r="A158" s="3">
        <v>155</v>
      </c>
      <c r="B158" s="6" t="str">
        <f t="shared" si="6"/>
        <v>DIETAS</v>
      </c>
      <c r="C158" s="6">
        <f>'[1]30 de junio 19'!T156*2</f>
        <v>105945</v>
      </c>
      <c r="D158" s="6">
        <f>IF(C158&gt;0,'[1]30 de junio 19'!AA156*2,0)</f>
        <v>66706.58</v>
      </c>
      <c r="E158" s="6" t="str">
        <f t="shared" si="7"/>
        <v>PESOS</v>
      </c>
      <c r="F158" s="6" t="str">
        <f t="shared" si="8"/>
        <v>MENSUAL</v>
      </c>
    </row>
    <row r="159" spans="1:6" x14ac:dyDescent="0.25">
      <c r="A159" s="3">
        <v>156</v>
      </c>
      <c r="B159" s="6" t="str">
        <f t="shared" si="6"/>
        <v>DIETAS</v>
      </c>
      <c r="C159" s="6">
        <f>'[1]30 de junio 19'!T157*2</f>
        <v>105945</v>
      </c>
      <c r="D159" s="6">
        <f>IF(C159&gt;0,'[1]30 de junio 19'!AA157*2,0)</f>
        <v>77615.679999999993</v>
      </c>
      <c r="E159" s="6" t="str">
        <f t="shared" si="7"/>
        <v>PESOS</v>
      </c>
      <c r="F159" s="6" t="str">
        <f t="shared" si="8"/>
        <v>MENSUAL</v>
      </c>
    </row>
    <row r="160" spans="1:6" x14ac:dyDescent="0.25">
      <c r="A160" s="3">
        <v>157</v>
      </c>
      <c r="B160" s="6" t="str">
        <f t="shared" si="6"/>
        <v>DIETAS</v>
      </c>
      <c r="C160" s="6">
        <f>'[1]30 de junio 19'!T158*2</f>
        <v>105945</v>
      </c>
      <c r="D160" s="6">
        <f>IF(C160&gt;0,'[1]30 de junio 19'!AA158*2,0)</f>
        <v>66706.58</v>
      </c>
      <c r="E160" s="6" t="str">
        <f t="shared" si="7"/>
        <v>PESOS</v>
      </c>
      <c r="F160" s="6" t="str">
        <f t="shared" si="8"/>
        <v>MENSUAL</v>
      </c>
    </row>
    <row r="161" spans="1:6" x14ac:dyDescent="0.25">
      <c r="A161" s="3">
        <v>158</v>
      </c>
      <c r="B161" s="6" t="str">
        <f t="shared" si="6"/>
        <v>DIETAS</v>
      </c>
      <c r="C161" s="6">
        <f>'[1]30 de junio 19'!T159*2</f>
        <v>105945</v>
      </c>
      <c r="D161" s="6">
        <f>IF(C161&gt;0,'[1]30 de junio 19'!AA159*2,0)</f>
        <v>66706.58</v>
      </c>
      <c r="E161" s="6" t="str">
        <f t="shared" si="7"/>
        <v>PESOS</v>
      </c>
      <c r="F161" s="6" t="str">
        <f t="shared" si="8"/>
        <v>MENSUAL</v>
      </c>
    </row>
    <row r="162" spans="1:6" x14ac:dyDescent="0.25">
      <c r="A162" s="3">
        <v>159</v>
      </c>
      <c r="B162" s="6" t="str">
        <f t="shared" si="6"/>
        <v>DIETAS</v>
      </c>
      <c r="C162" s="6">
        <f>'[1]30 de junio 19'!T160*2</f>
        <v>105945</v>
      </c>
      <c r="D162" s="6">
        <f>IF(C162&gt;0,'[1]30 de junio 19'!AA160*2,0)</f>
        <v>66706.58</v>
      </c>
      <c r="E162" s="6" t="str">
        <f t="shared" si="7"/>
        <v>PESOS</v>
      </c>
      <c r="F162" s="6" t="str">
        <f t="shared" si="8"/>
        <v>MENSUAL</v>
      </c>
    </row>
    <row r="163" spans="1:6" x14ac:dyDescent="0.25">
      <c r="A163" s="3">
        <v>160</v>
      </c>
      <c r="B163" s="6" t="str">
        <f t="shared" si="6"/>
        <v>DIETAS</v>
      </c>
      <c r="C163" s="6">
        <f>'[1]30 de junio 19'!T161*2</f>
        <v>129450.3</v>
      </c>
      <c r="D163" s="6">
        <f>IF(C163&gt;0,'[1]30 de junio 19'!AA161*2,0)</f>
        <v>82220.08</v>
      </c>
      <c r="E163" s="6" t="str">
        <f t="shared" si="7"/>
        <v>PESOS</v>
      </c>
      <c r="F163" s="6" t="str">
        <f t="shared" si="8"/>
        <v>MENSUAL</v>
      </c>
    </row>
    <row r="164" spans="1:6" x14ac:dyDescent="0.25">
      <c r="A164" s="3">
        <v>161</v>
      </c>
      <c r="B164" s="6" t="str">
        <f t="shared" si="6"/>
        <v>DIETAS</v>
      </c>
      <c r="C164" s="6">
        <f>'[1]30 de junio 19'!T162*2</f>
        <v>105945</v>
      </c>
      <c r="D164" s="6">
        <f>IF(C164&gt;0,'[1]30 de junio 19'!AA162*2,0)</f>
        <v>66706.58</v>
      </c>
      <c r="E164" s="6" t="str">
        <f t="shared" si="7"/>
        <v>PESOS</v>
      </c>
      <c r="F164" s="6" t="str">
        <f t="shared" si="8"/>
        <v>MENSUAL</v>
      </c>
    </row>
    <row r="165" spans="1:6" x14ac:dyDescent="0.25">
      <c r="A165" s="3">
        <v>162</v>
      </c>
      <c r="B165" s="6" t="str">
        <f t="shared" si="6"/>
        <v>DIETAS</v>
      </c>
      <c r="C165" s="6">
        <f>'[1]30 de junio 19'!T163*2</f>
        <v>105945</v>
      </c>
      <c r="D165" s="6">
        <f>IF(C165&gt;0,'[1]30 de junio 19'!AA163*2,0)</f>
        <v>66706.58</v>
      </c>
      <c r="E165" s="6" t="str">
        <f t="shared" si="7"/>
        <v>PESOS</v>
      </c>
      <c r="F165" s="6" t="str">
        <f t="shared" si="8"/>
        <v>MENSUAL</v>
      </c>
    </row>
    <row r="166" spans="1:6" x14ac:dyDescent="0.25">
      <c r="A166" s="3">
        <v>163</v>
      </c>
      <c r="B166" s="6" t="str">
        <f t="shared" si="6"/>
        <v>DIETAS</v>
      </c>
      <c r="C166" s="6">
        <f>'[1]30 de junio 19'!T164*2</f>
        <v>105945</v>
      </c>
      <c r="D166" s="6">
        <f>IF(C166&gt;0,'[1]30 de junio 19'!AA164*2,0)</f>
        <v>66706.58</v>
      </c>
      <c r="E166" s="6" t="str">
        <f t="shared" si="7"/>
        <v>PESOS</v>
      </c>
      <c r="F166" s="6" t="str">
        <f t="shared" si="8"/>
        <v>MENSUAL</v>
      </c>
    </row>
    <row r="167" spans="1:6" x14ac:dyDescent="0.25">
      <c r="A167" s="3">
        <v>164</v>
      </c>
      <c r="B167" s="6" t="str">
        <f t="shared" si="6"/>
        <v>DIETAS</v>
      </c>
      <c r="C167" s="6">
        <f>'[1]30 de junio 19'!T165*2</f>
        <v>105945</v>
      </c>
      <c r="D167" s="6">
        <f>IF(C167&gt;0,'[1]30 de junio 19'!AA165*2,0)</f>
        <v>66706.58</v>
      </c>
      <c r="E167" s="6" t="str">
        <f t="shared" si="7"/>
        <v>PESOS</v>
      </c>
      <c r="F167" s="6" t="str">
        <f t="shared" si="8"/>
        <v>MENSUAL</v>
      </c>
    </row>
    <row r="168" spans="1:6" x14ac:dyDescent="0.25">
      <c r="A168" s="3">
        <v>165</v>
      </c>
      <c r="B168" s="6" t="str">
        <f t="shared" si="6"/>
        <v>DIETAS</v>
      </c>
      <c r="C168" s="6">
        <f>'[1]30 de junio 19'!T166*2</f>
        <v>105945</v>
      </c>
      <c r="D168" s="6">
        <f>IF(C168&gt;0,'[1]30 de junio 19'!AA166*2,0)</f>
        <v>66706.58</v>
      </c>
      <c r="E168" s="6" t="str">
        <f t="shared" si="7"/>
        <v>PESOS</v>
      </c>
      <c r="F168" s="6" t="str">
        <f t="shared" si="8"/>
        <v>MENSUAL</v>
      </c>
    </row>
    <row r="169" spans="1:6" x14ac:dyDescent="0.25">
      <c r="A169" s="3">
        <v>166</v>
      </c>
      <c r="B169" s="6" t="str">
        <f t="shared" si="6"/>
        <v>DIETAS</v>
      </c>
      <c r="C169" s="6">
        <f>'[1]30 de junio 19'!T167*2</f>
        <v>105945</v>
      </c>
      <c r="D169" s="6">
        <f>IF(C169&gt;0,'[1]30 de junio 19'!AA167*2,0)</f>
        <v>66706.58</v>
      </c>
      <c r="E169" s="6" t="str">
        <f t="shared" si="7"/>
        <v>PESOS</v>
      </c>
      <c r="F169" s="6" t="str">
        <f t="shared" si="8"/>
        <v>MENSUAL</v>
      </c>
    </row>
    <row r="170" spans="1:6" x14ac:dyDescent="0.25">
      <c r="A170" s="3">
        <v>167</v>
      </c>
      <c r="B170" s="6" t="str">
        <f t="shared" si="6"/>
        <v>DIETAS</v>
      </c>
      <c r="C170" s="6">
        <f>'[1]30 de junio 19'!T168*2</f>
        <v>105945</v>
      </c>
      <c r="D170" s="6">
        <f>IF(C170&gt;0,'[1]30 de junio 19'!AA168*2,0)</f>
        <v>66706.58</v>
      </c>
      <c r="E170" s="6" t="str">
        <f t="shared" si="7"/>
        <v>PESOS</v>
      </c>
      <c r="F170" s="6" t="str">
        <f t="shared" si="8"/>
        <v>MENSUAL</v>
      </c>
    </row>
    <row r="171" spans="1:6" x14ac:dyDescent="0.25">
      <c r="A171" s="3">
        <v>168</v>
      </c>
      <c r="B171" s="6" t="str">
        <f t="shared" si="6"/>
        <v>DIETAS</v>
      </c>
      <c r="C171" s="6">
        <f>'[1]30 de junio 19'!T169*2</f>
        <v>105945</v>
      </c>
      <c r="D171" s="6">
        <f>IF(C171&gt;0,'[1]30 de junio 19'!AA169*2,0)</f>
        <v>66706.58</v>
      </c>
      <c r="E171" s="6" t="str">
        <f t="shared" si="7"/>
        <v>PESOS</v>
      </c>
      <c r="F171" s="6" t="str">
        <f t="shared" si="8"/>
        <v>MENSUAL</v>
      </c>
    </row>
    <row r="172" spans="1:6" x14ac:dyDescent="0.25">
      <c r="A172" s="3">
        <v>169</v>
      </c>
      <c r="B172" s="6" t="str">
        <f t="shared" si="6"/>
        <v>DIETAS</v>
      </c>
      <c r="C172" s="6">
        <f>'[1]30 de junio 19'!T170*2</f>
        <v>105945</v>
      </c>
      <c r="D172" s="6">
        <f>IF(C172&gt;0,'[1]30 de junio 19'!AA170*2,0)</f>
        <v>66706.58</v>
      </c>
      <c r="E172" s="6" t="str">
        <f t="shared" si="7"/>
        <v>PESOS</v>
      </c>
      <c r="F172" s="6" t="str">
        <f t="shared" si="8"/>
        <v>MENSUAL</v>
      </c>
    </row>
    <row r="173" spans="1:6" x14ac:dyDescent="0.25">
      <c r="A173" s="3">
        <v>170</v>
      </c>
      <c r="B173" s="6" t="str">
        <f t="shared" si="6"/>
        <v>DIETAS</v>
      </c>
      <c r="C173" s="6">
        <f>'[1]30 de junio 19'!T171*2</f>
        <v>105945</v>
      </c>
      <c r="D173" s="6">
        <f>IF(C173&gt;0,'[1]30 de junio 19'!AA171*2,0)</f>
        <v>66706.58</v>
      </c>
      <c r="E173" s="6" t="str">
        <f t="shared" si="7"/>
        <v>PESOS</v>
      </c>
      <c r="F173" s="6" t="str">
        <f t="shared" si="8"/>
        <v>MENSUAL</v>
      </c>
    </row>
    <row r="174" spans="1:6" x14ac:dyDescent="0.25">
      <c r="A174" s="3">
        <v>171</v>
      </c>
      <c r="B174" s="6" t="str">
        <f t="shared" si="6"/>
        <v>DIETAS</v>
      </c>
      <c r="C174" s="6">
        <f>'[1]30 de junio 19'!T172*2</f>
        <v>105945</v>
      </c>
      <c r="D174" s="6">
        <f>IF(C174&gt;0,'[1]30 de junio 19'!AA172*2,0)</f>
        <v>66706.58</v>
      </c>
      <c r="E174" s="6" t="str">
        <f t="shared" si="7"/>
        <v>PESOS</v>
      </c>
      <c r="F174" s="6" t="str">
        <f t="shared" si="8"/>
        <v>MENSUAL</v>
      </c>
    </row>
    <row r="175" spans="1:6" x14ac:dyDescent="0.25">
      <c r="A175" s="3">
        <v>172</v>
      </c>
      <c r="B175" s="6" t="str">
        <f t="shared" si="6"/>
        <v>DIETAS</v>
      </c>
      <c r="C175" s="6">
        <f>'[1]30 de junio 19'!T173*2</f>
        <v>105945</v>
      </c>
      <c r="D175" s="6">
        <f>IF(C175&gt;0,'[1]30 de junio 19'!AA173*2,0)</f>
        <v>66706.58</v>
      </c>
      <c r="E175" s="6" t="str">
        <f t="shared" si="7"/>
        <v>PESOS</v>
      </c>
      <c r="F175" s="6" t="str">
        <f t="shared" si="8"/>
        <v>MENSUAL</v>
      </c>
    </row>
    <row r="176" spans="1:6" x14ac:dyDescent="0.25">
      <c r="A176" s="3">
        <v>173</v>
      </c>
      <c r="B176" s="6" t="str">
        <f t="shared" si="6"/>
        <v>DIETAS</v>
      </c>
      <c r="C176" s="6">
        <f>'[1]30 de junio 19'!T174*2</f>
        <v>105945</v>
      </c>
      <c r="D176" s="6">
        <f>IF(C176&gt;0,'[1]30 de junio 19'!AA174*2,0)</f>
        <v>66706.58</v>
      </c>
      <c r="E176" s="6" t="str">
        <f t="shared" si="7"/>
        <v>PESOS</v>
      </c>
      <c r="F176" s="6" t="str">
        <f t="shared" si="8"/>
        <v>MENSUAL</v>
      </c>
    </row>
    <row r="177" spans="1:6" x14ac:dyDescent="0.25">
      <c r="A177" s="3">
        <v>174</v>
      </c>
      <c r="B177" s="6" t="str">
        <f t="shared" si="6"/>
        <v>DIETAS</v>
      </c>
      <c r="C177" s="6">
        <f>'[1]30 de junio 19'!T175*2</f>
        <v>105945</v>
      </c>
      <c r="D177" s="6">
        <f>IF(C177&gt;0,'[1]30 de junio 19'!AA175*2,0)</f>
        <v>66706.58</v>
      </c>
      <c r="E177" s="6" t="str">
        <f t="shared" si="7"/>
        <v>PESOS</v>
      </c>
      <c r="F177" s="6" t="str">
        <f t="shared" si="8"/>
        <v>MENSUAL</v>
      </c>
    </row>
    <row r="178" spans="1:6" x14ac:dyDescent="0.25">
      <c r="A178" s="3">
        <v>175</v>
      </c>
      <c r="B178" s="6" t="str">
        <f t="shared" si="6"/>
        <v>NO APLICA</v>
      </c>
      <c r="C178" s="6">
        <f>'[1]30 de junio 19'!T176*2</f>
        <v>0</v>
      </c>
      <c r="D178" s="6">
        <f>IF(C178&gt;0,'[1]30 de junio 19'!AA176*2,0)</f>
        <v>0</v>
      </c>
      <c r="E178" s="6" t="str">
        <f t="shared" si="7"/>
        <v xml:space="preserve"> NO APLICA</v>
      </c>
      <c r="F178" s="6" t="str">
        <f t="shared" si="8"/>
        <v>NO APLICA</v>
      </c>
    </row>
    <row r="179" spans="1:6" x14ac:dyDescent="0.25">
      <c r="A179" s="3">
        <v>176</v>
      </c>
      <c r="B179" s="6" t="str">
        <f t="shared" si="6"/>
        <v>NO APLICA</v>
      </c>
      <c r="C179" s="6">
        <f>'[1]30 de junio 19'!T177*2</f>
        <v>0</v>
      </c>
      <c r="D179" s="6">
        <f>IF(C179&gt;0,'[1]30 de junio 19'!AA177*2,0)</f>
        <v>0</v>
      </c>
      <c r="E179" s="6" t="str">
        <f t="shared" si="7"/>
        <v xml:space="preserve"> NO APLICA</v>
      </c>
      <c r="F179" s="6" t="str">
        <f t="shared" si="8"/>
        <v>NO APLICA</v>
      </c>
    </row>
    <row r="180" spans="1:6" x14ac:dyDescent="0.25">
      <c r="A180" s="3">
        <v>177</v>
      </c>
      <c r="B180" s="6" t="str">
        <f t="shared" si="6"/>
        <v>NO APLICA</v>
      </c>
      <c r="C180" s="6">
        <f>'[1]30 de junio 19'!T178*2</f>
        <v>0</v>
      </c>
      <c r="D180" s="6">
        <f>IF(C180&gt;0,'[1]30 de junio 19'!AA178*2,0)</f>
        <v>0</v>
      </c>
      <c r="E180" s="6" t="str">
        <f t="shared" si="7"/>
        <v xml:space="preserve"> NO APLICA</v>
      </c>
      <c r="F180" s="6" t="str">
        <f t="shared" si="8"/>
        <v>NO APLICA</v>
      </c>
    </row>
    <row r="181" spans="1:6" x14ac:dyDescent="0.25">
      <c r="A181" s="3">
        <v>178</v>
      </c>
      <c r="B181" s="6" t="str">
        <f t="shared" si="6"/>
        <v>NO APLICA</v>
      </c>
      <c r="C181" s="6">
        <f>'[1]30 de junio 19'!T179*2</f>
        <v>0</v>
      </c>
      <c r="D181" s="6">
        <f>IF(C181&gt;0,'[1]30 de junio 19'!AA179*2,0)</f>
        <v>0</v>
      </c>
      <c r="E181" s="6" t="str">
        <f t="shared" si="7"/>
        <v xml:space="preserve"> NO APLICA</v>
      </c>
      <c r="F181" s="6" t="str">
        <f t="shared" si="8"/>
        <v>NO APLICA</v>
      </c>
    </row>
    <row r="182" spans="1:6" x14ac:dyDescent="0.25">
      <c r="A182" s="3">
        <v>179</v>
      </c>
      <c r="B182" s="6" t="str">
        <f t="shared" si="6"/>
        <v>NO APLICA</v>
      </c>
      <c r="C182" s="6">
        <f>'[1]30 de junio 19'!T180*2</f>
        <v>0</v>
      </c>
      <c r="D182" s="6">
        <f>IF(C182&gt;0,'[1]30 de junio 19'!AA180*2,0)</f>
        <v>0</v>
      </c>
      <c r="E182" s="6" t="str">
        <f t="shared" si="7"/>
        <v xml:space="preserve"> NO APLICA</v>
      </c>
      <c r="F182" s="6" t="str">
        <f t="shared" si="8"/>
        <v>NO APLICA</v>
      </c>
    </row>
    <row r="183" spans="1:6" x14ac:dyDescent="0.25">
      <c r="A183" s="3">
        <v>180</v>
      </c>
      <c r="B183" s="6" t="str">
        <f t="shared" si="6"/>
        <v>NO APLICA</v>
      </c>
      <c r="C183" s="6">
        <f>'[1]30 de junio 19'!T181*2</f>
        <v>0</v>
      </c>
      <c r="D183" s="6">
        <f>IF(C183&gt;0,'[1]30 de junio 19'!AA181*2,0)</f>
        <v>0</v>
      </c>
      <c r="E183" s="6" t="str">
        <f t="shared" si="7"/>
        <v xml:space="preserve"> NO APLICA</v>
      </c>
      <c r="F183" s="6" t="str">
        <f t="shared" si="8"/>
        <v>NO APLICA</v>
      </c>
    </row>
    <row r="184" spans="1:6" x14ac:dyDescent="0.25">
      <c r="A184" s="3">
        <v>181</v>
      </c>
      <c r="B184" s="6" t="str">
        <f t="shared" si="6"/>
        <v>NO APLICA</v>
      </c>
      <c r="C184" s="6">
        <f>'[1]30 de junio 19'!T182*2</f>
        <v>0</v>
      </c>
      <c r="D184" s="6">
        <f>IF(C184&gt;0,'[1]30 de junio 19'!AA182*2,0)</f>
        <v>0</v>
      </c>
      <c r="E184" s="6" t="str">
        <f t="shared" si="7"/>
        <v xml:space="preserve"> NO APLICA</v>
      </c>
      <c r="F184" s="6" t="str">
        <f t="shared" si="8"/>
        <v>NO APLICA</v>
      </c>
    </row>
    <row r="185" spans="1:6" x14ac:dyDescent="0.25">
      <c r="A185" s="3">
        <v>182</v>
      </c>
      <c r="B185" s="6" t="str">
        <f t="shared" si="6"/>
        <v>NO APLICA</v>
      </c>
      <c r="C185" s="6">
        <f>'[1]30 de junio 19'!T183*2</f>
        <v>0</v>
      </c>
      <c r="D185" s="6">
        <f>IF(C185&gt;0,'[1]30 de junio 19'!AA183*2,0)</f>
        <v>0</v>
      </c>
      <c r="E185" s="6" t="str">
        <f t="shared" si="7"/>
        <v xml:space="preserve"> NO APLICA</v>
      </c>
      <c r="F185" s="6" t="str">
        <f t="shared" si="8"/>
        <v>NO APLICA</v>
      </c>
    </row>
    <row r="186" spans="1:6" x14ac:dyDescent="0.25">
      <c r="A186" s="3">
        <v>183</v>
      </c>
      <c r="B186" s="6" t="str">
        <f t="shared" si="6"/>
        <v>NO APLICA</v>
      </c>
      <c r="C186" s="6">
        <f>'[1]30 de junio 19'!T184*2</f>
        <v>0</v>
      </c>
      <c r="D186" s="6">
        <f>IF(C186&gt;0,'[1]30 de junio 19'!AA184*2,0)</f>
        <v>0</v>
      </c>
      <c r="E186" s="6" t="str">
        <f t="shared" si="7"/>
        <v xml:space="preserve"> NO APLICA</v>
      </c>
      <c r="F186" s="6" t="str">
        <f t="shared" si="8"/>
        <v>NO APLICA</v>
      </c>
    </row>
    <row r="187" spans="1:6" x14ac:dyDescent="0.25">
      <c r="A187" s="3">
        <v>184</v>
      </c>
      <c r="B187" s="6" t="str">
        <f t="shared" si="6"/>
        <v>NO APLICA</v>
      </c>
      <c r="C187" s="6">
        <f>'[1]30 de junio 19'!T185*2</f>
        <v>0</v>
      </c>
      <c r="D187" s="6">
        <f>IF(C187&gt;0,'[1]30 de junio 19'!AA185*2,0)</f>
        <v>0</v>
      </c>
      <c r="E187" s="6" t="str">
        <f t="shared" si="7"/>
        <v xml:space="preserve"> NO APLICA</v>
      </c>
      <c r="F187" s="6" t="str">
        <f t="shared" si="8"/>
        <v>NO APLICA</v>
      </c>
    </row>
    <row r="188" spans="1:6" x14ac:dyDescent="0.25">
      <c r="A188" s="3">
        <v>185</v>
      </c>
      <c r="B188" s="6" t="str">
        <f t="shared" si="6"/>
        <v>NO APLICA</v>
      </c>
      <c r="C188" s="6">
        <f>'[1]30 de junio 19'!T186*2</f>
        <v>0</v>
      </c>
      <c r="D188" s="6">
        <f>IF(C188&gt;0,'[1]30 de junio 19'!AA186*2,0)</f>
        <v>0</v>
      </c>
      <c r="E188" s="6" t="str">
        <f t="shared" si="7"/>
        <v xml:space="preserve"> NO APLICA</v>
      </c>
      <c r="F188" s="6" t="str">
        <f t="shared" si="8"/>
        <v>NO APLICA</v>
      </c>
    </row>
    <row r="189" spans="1:6" x14ac:dyDescent="0.25">
      <c r="A189" s="3">
        <v>186</v>
      </c>
      <c r="B189" s="6" t="str">
        <f t="shared" si="6"/>
        <v>NO APLICA</v>
      </c>
      <c r="C189" s="6">
        <f>'[1]30 de junio 19'!T187*2</f>
        <v>0</v>
      </c>
      <c r="D189" s="6">
        <f>IF(C189&gt;0,'[1]30 de junio 19'!AA187*2,0)</f>
        <v>0</v>
      </c>
      <c r="E189" s="6" t="str">
        <f t="shared" si="7"/>
        <v xml:space="preserve"> NO APLICA</v>
      </c>
      <c r="F189" s="6" t="str">
        <f t="shared" si="8"/>
        <v>NO APLICA</v>
      </c>
    </row>
    <row r="190" spans="1:6" x14ac:dyDescent="0.25">
      <c r="A190" s="3">
        <v>187</v>
      </c>
      <c r="B190" s="6" t="str">
        <f t="shared" si="6"/>
        <v>NO APLICA</v>
      </c>
      <c r="C190" s="6">
        <f>'[1]30 de junio 19'!T188*2</f>
        <v>0</v>
      </c>
      <c r="D190" s="6">
        <f>IF(C190&gt;0,'[1]30 de junio 19'!AA188*2,0)</f>
        <v>0</v>
      </c>
      <c r="E190" s="6" t="str">
        <f t="shared" si="7"/>
        <v xml:space="preserve"> NO APLICA</v>
      </c>
      <c r="F190" s="6" t="str">
        <f t="shared" si="8"/>
        <v>NO APLICA</v>
      </c>
    </row>
    <row r="191" spans="1:6" x14ac:dyDescent="0.25">
      <c r="A191" s="3">
        <v>188</v>
      </c>
      <c r="B191" s="6" t="str">
        <f t="shared" si="6"/>
        <v>NO APLICA</v>
      </c>
      <c r="C191" s="6">
        <f>'[1]30 de junio 19'!T189*2</f>
        <v>0</v>
      </c>
      <c r="D191" s="6">
        <f>IF(C191&gt;0,'[1]30 de junio 19'!AA189*2,0)</f>
        <v>0</v>
      </c>
      <c r="E191" s="6" t="str">
        <f t="shared" si="7"/>
        <v xml:space="preserve"> NO APLICA</v>
      </c>
      <c r="F191" s="6" t="str">
        <f t="shared" si="8"/>
        <v>NO APLICA</v>
      </c>
    </row>
    <row r="192" spans="1:6" x14ac:dyDescent="0.25">
      <c r="A192" s="3">
        <v>189</v>
      </c>
      <c r="B192" s="6" t="str">
        <f t="shared" si="6"/>
        <v>NO APLICA</v>
      </c>
      <c r="C192" s="6">
        <f>'[1]30 de junio 19'!T190*2</f>
        <v>0</v>
      </c>
      <c r="D192" s="6">
        <f>IF(C192&gt;0,'[1]30 de junio 19'!AA190*2,0)</f>
        <v>0</v>
      </c>
      <c r="E192" s="6" t="str">
        <f t="shared" si="7"/>
        <v xml:space="preserve"> NO APLICA</v>
      </c>
      <c r="F192" s="6" t="str">
        <f t="shared" si="8"/>
        <v>NO APLICA</v>
      </c>
    </row>
    <row r="193" spans="1:6" x14ac:dyDescent="0.25">
      <c r="A193" s="3">
        <v>190</v>
      </c>
      <c r="B193" s="6" t="str">
        <f t="shared" si="6"/>
        <v>NO APLICA</v>
      </c>
      <c r="C193" s="6">
        <f>'[1]30 de junio 19'!T191*2</f>
        <v>0</v>
      </c>
      <c r="D193" s="6">
        <f>IF(C193&gt;0,'[1]30 de junio 19'!AA191*2,0)</f>
        <v>0</v>
      </c>
      <c r="E193" s="6" t="str">
        <f t="shared" si="7"/>
        <v xml:space="preserve"> NO APLICA</v>
      </c>
      <c r="F193" s="6" t="str">
        <f t="shared" si="8"/>
        <v>NO APLICA</v>
      </c>
    </row>
    <row r="194" spans="1:6" x14ac:dyDescent="0.25">
      <c r="A194" s="3">
        <v>191</v>
      </c>
      <c r="B194" s="6" t="str">
        <f t="shared" si="6"/>
        <v>NO APLICA</v>
      </c>
      <c r="C194" s="6">
        <f>'[1]30 de junio 19'!T192*2</f>
        <v>0</v>
      </c>
      <c r="D194" s="6">
        <f>IF(C194&gt;0,'[1]30 de junio 19'!AA192*2,0)</f>
        <v>0</v>
      </c>
      <c r="E194" s="6" t="str">
        <f t="shared" si="7"/>
        <v xml:space="preserve"> NO APLICA</v>
      </c>
      <c r="F194" s="6" t="str">
        <f t="shared" si="8"/>
        <v>NO APLICA</v>
      </c>
    </row>
    <row r="195" spans="1:6" x14ac:dyDescent="0.25">
      <c r="A195" s="3">
        <v>192</v>
      </c>
      <c r="B195" s="6" t="str">
        <f t="shared" si="6"/>
        <v>NO APLICA</v>
      </c>
      <c r="C195" s="6">
        <f>'[1]30 de junio 19'!T193*2</f>
        <v>0</v>
      </c>
      <c r="D195" s="6">
        <f>IF(C195&gt;0,'[1]30 de junio 19'!AA193*2,0)</f>
        <v>0</v>
      </c>
      <c r="E195" s="6" t="str">
        <f t="shared" si="7"/>
        <v xml:space="preserve"> NO APLICA</v>
      </c>
      <c r="F195" s="6" t="str">
        <f t="shared" si="8"/>
        <v>NO APLICA</v>
      </c>
    </row>
    <row r="196" spans="1:6" x14ac:dyDescent="0.25">
      <c r="A196" s="3">
        <v>193</v>
      </c>
      <c r="B196" s="6" t="str">
        <f t="shared" si="6"/>
        <v>NO APLICA</v>
      </c>
      <c r="C196" s="6">
        <f>'[1]30 de junio 19'!T194*2</f>
        <v>0</v>
      </c>
      <c r="D196" s="6">
        <f>IF(C196&gt;0,'[1]30 de junio 19'!AA194*2,0)</f>
        <v>0</v>
      </c>
      <c r="E196" s="6" t="str">
        <f t="shared" si="7"/>
        <v xml:space="preserve"> NO APLICA</v>
      </c>
      <c r="F196" s="6" t="str">
        <f t="shared" si="8"/>
        <v>NO APLICA</v>
      </c>
    </row>
    <row r="197" spans="1:6" x14ac:dyDescent="0.25">
      <c r="A197" s="3">
        <v>194</v>
      </c>
      <c r="B197" s="6" t="str">
        <f t="shared" ref="B197:B260" si="9">IF(C197&gt;0,"DIETAS","NO APLICA")</f>
        <v>NO APLICA</v>
      </c>
      <c r="C197" s="6">
        <f>'[1]30 de junio 19'!T195*2</f>
        <v>0</v>
      </c>
      <c r="D197" s="6">
        <f>IF(C197&gt;0,'[1]30 de junio 19'!AA195*2,0)</f>
        <v>0</v>
      </c>
      <c r="E197" s="6" t="str">
        <f t="shared" ref="E197:E260" si="10">IF(C197&gt;0,"PESOS"," NO APLICA")</f>
        <v xml:space="preserve"> NO APLICA</v>
      </c>
      <c r="F197" s="6" t="str">
        <f t="shared" ref="F197:F260" si="11">IF(C197&gt;0,"MENSUAL", "NO APLICA")</f>
        <v>NO APLICA</v>
      </c>
    </row>
    <row r="198" spans="1:6" x14ac:dyDescent="0.25">
      <c r="A198" s="3">
        <v>195</v>
      </c>
      <c r="B198" s="6" t="str">
        <f t="shared" si="9"/>
        <v>NO APLICA</v>
      </c>
      <c r="C198" s="6">
        <f>'[1]30 de junio 19'!T196*2</f>
        <v>0</v>
      </c>
      <c r="D198" s="6">
        <f>IF(C198&gt;0,'[1]30 de junio 19'!AA196*2,0)</f>
        <v>0</v>
      </c>
      <c r="E198" s="6" t="str">
        <f t="shared" si="10"/>
        <v xml:space="preserve"> NO APLICA</v>
      </c>
      <c r="F198" s="6" t="str">
        <f t="shared" si="11"/>
        <v>NO APLICA</v>
      </c>
    </row>
    <row r="199" spans="1:6" x14ac:dyDescent="0.25">
      <c r="A199" s="3">
        <v>196</v>
      </c>
      <c r="B199" s="6" t="str">
        <f t="shared" si="9"/>
        <v>NO APLICA</v>
      </c>
      <c r="C199" s="6">
        <f>'[1]30 de junio 19'!T197*2</f>
        <v>0</v>
      </c>
      <c r="D199" s="6">
        <f>IF(C199&gt;0,'[1]30 de junio 19'!AA197*2,0)</f>
        <v>0</v>
      </c>
      <c r="E199" s="6" t="str">
        <f t="shared" si="10"/>
        <v xml:space="preserve"> NO APLICA</v>
      </c>
      <c r="F199" s="6" t="str">
        <f t="shared" si="11"/>
        <v>NO APLICA</v>
      </c>
    </row>
    <row r="200" spans="1:6" x14ac:dyDescent="0.25">
      <c r="A200" s="3">
        <v>197</v>
      </c>
      <c r="B200" s="6" t="str">
        <f t="shared" si="9"/>
        <v>NO APLICA</v>
      </c>
      <c r="C200" s="6">
        <f>'[1]30 de junio 19'!T198*2</f>
        <v>0</v>
      </c>
      <c r="D200" s="6">
        <f>IF(C200&gt;0,'[1]30 de junio 19'!AA198*2,0)</f>
        <v>0</v>
      </c>
      <c r="E200" s="6" t="str">
        <f t="shared" si="10"/>
        <v xml:space="preserve"> NO APLICA</v>
      </c>
      <c r="F200" s="6" t="str">
        <f t="shared" si="11"/>
        <v>NO APLICA</v>
      </c>
    </row>
    <row r="201" spans="1:6" x14ac:dyDescent="0.25">
      <c r="A201" s="3">
        <v>198</v>
      </c>
      <c r="B201" s="6" t="str">
        <f t="shared" si="9"/>
        <v>NO APLICA</v>
      </c>
      <c r="C201" s="6">
        <f>'[1]30 de junio 19'!T199*2</f>
        <v>0</v>
      </c>
      <c r="D201" s="6">
        <f>IF(C201&gt;0,'[1]30 de junio 19'!AA199*2,0)</f>
        <v>0</v>
      </c>
      <c r="E201" s="6" t="str">
        <f t="shared" si="10"/>
        <v xml:space="preserve"> NO APLICA</v>
      </c>
      <c r="F201" s="6" t="str">
        <f t="shared" si="11"/>
        <v>NO APLICA</v>
      </c>
    </row>
    <row r="202" spans="1:6" x14ac:dyDescent="0.25">
      <c r="A202" s="3">
        <v>199</v>
      </c>
      <c r="B202" s="6" t="str">
        <f t="shared" si="9"/>
        <v>NO APLICA</v>
      </c>
      <c r="C202" s="6">
        <f>'[1]30 de junio 19'!T200*2</f>
        <v>0</v>
      </c>
      <c r="D202" s="6">
        <f>IF(C202&gt;0,'[1]30 de junio 19'!AA200*2,0)</f>
        <v>0</v>
      </c>
      <c r="E202" s="6" t="str">
        <f t="shared" si="10"/>
        <v xml:space="preserve"> NO APLICA</v>
      </c>
      <c r="F202" s="6" t="str">
        <f t="shared" si="11"/>
        <v>NO APLICA</v>
      </c>
    </row>
    <row r="203" spans="1:6" x14ac:dyDescent="0.25">
      <c r="A203" s="3">
        <v>200</v>
      </c>
      <c r="B203" s="6" t="str">
        <f t="shared" si="9"/>
        <v>NO APLICA</v>
      </c>
      <c r="C203" s="6">
        <f>'[1]30 de junio 19'!T201*2</f>
        <v>0</v>
      </c>
      <c r="D203" s="6">
        <f>IF(C203&gt;0,'[1]30 de junio 19'!AA201*2,0)</f>
        <v>0</v>
      </c>
      <c r="E203" s="6" t="str">
        <f t="shared" si="10"/>
        <v xml:space="preserve"> NO APLICA</v>
      </c>
      <c r="F203" s="6" t="str">
        <f t="shared" si="11"/>
        <v>NO APLICA</v>
      </c>
    </row>
    <row r="204" spans="1:6" x14ac:dyDescent="0.25">
      <c r="A204" s="3">
        <v>201</v>
      </c>
      <c r="B204" s="6" t="str">
        <f t="shared" si="9"/>
        <v>NO APLICA</v>
      </c>
      <c r="C204" s="6">
        <f>'[1]30 de junio 19'!T202*2</f>
        <v>0</v>
      </c>
      <c r="D204" s="6">
        <f>IF(C204&gt;0,'[1]30 de junio 19'!AA202*2,0)</f>
        <v>0</v>
      </c>
      <c r="E204" s="6" t="str">
        <f t="shared" si="10"/>
        <v xml:space="preserve"> NO APLICA</v>
      </c>
      <c r="F204" s="6" t="str">
        <f t="shared" si="11"/>
        <v>NO APLICA</v>
      </c>
    </row>
    <row r="205" spans="1:6" x14ac:dyDescent="0.25">
      <c r="A205" s="3">
        <v>202</v>
      </c>
      <c r="B205" s="6" t="str">
        <f t="shared" si="9"/>
        <v>NO APLICA</v>
      </c>
      <c r="C205" s="6">
        <f>'[1]30 de junio 19'!T203*2</f>
        <v>0</v>
      </c>
      <c r="D205" s="6">
        <f>IF(C205&gt;0,'[1]30 de junio 19'!AA203*2,0)</f>
        <v>0</v>
      </c>
      <c r="E205" s="6" t="str">
        <f t="shared" si="10"/>
        <v xml:space="preserve"> NO APLICA</v>
      </c>
      <c r="F205" s="6" t="str">
        <f t="shared" si="11"/>
        <v>NO APLICA</v>
      </c>
    </row>
    <row r="206" spans="1:6" x14ac:dyDescent="0.25">
      <c r="A206" s="3">
        <v>203</v>
      </c>
      <c r="B206" s="6" t="str">
        <f t="shared" si="9"/>
        <v>NO APLICA</v>
      </c>
      <c r="C206" s="6">
        <f>'[1]30 de junio 19'!T204*2</f>
        <v>0</v>
      </c>
      <c r="D206" s="6">
        <f>IF(C206&gt;0,'[1]30 de junio 19'!AA204*2,0)</f>
        <v>0</v>
      </c>
      <c r="E206" s="6" t="str">
        <f t="shared" si="10"/>
        <v xml:space="preserve"> NO APLICA</v>
      </c>
      <c r="F206" s="6" t="str">
        <f t="shared" si="11"/>
        <v>NO APLICA</v>
      </c>
    </row>
    <row r="207" spans="1:6" x14ac:dyDescent="0.25">
      <c r="A207" s="3">
        <v>204</v>
      </c>
      <c r="B207" s="6" t="str">
        <f t="shared" si="9"/>
        <v>NO APLICA</v>
      </c>
      <c r="C207" s="6">
        <f>'[1]30 de junio 19'!T205*2</f>
        <v>0</v>
      </c>
      <c r="D207" s="6">
        <f>IF(C207&gt;0,'[1]30 de junio 19'!AA205*2,0)</f>
        <v>0</v>
      </c>
      <c r="E207" s="6" t="str">
        <f t="shared" si="10"/>
        <v xml:space="preserve"> NO APLICA</v>
      </c>
      <c r="F207" s="6" t="str">
        <f t="shared" si="11"/>
        <v>NO APLICA</v>
      </c>
    </row>
    <row r="208" spans="1:6" x14ac:dyDescent="0.25">
      <c r="A208" s="3">
        <v>205</v>
      </c>
      <c r="B208" s="6" t="str">
        <f t="shared" si="9"/>
        <v>NO APLICA</v>
      </c>
      <c r="C208" s="6">
        <f>'[1]30 de junio 19'!T206*2</f>
        <v>0</v>
      </c>
      <c r="D208" s="6">
        <f>IF(C208&gt;0,'[1]30 de junio 19'!AA206*2,0)</f>
        <v>0</v>
      </c>
      <c r="E208" s="6" t="str">
        <f t="shared" si="10"/>
        <v xml:space="preserve"> NO APLICA</v>
      </c>
      <c r="F208" s="6" t="str">
        <f t="shared" si="11"/>
        <v>NO APLICA</v>
      </c>
    </row>
    <row r="209" spans="1:6" x14ac:dyDescent="0.25">
      <c r="A209" s="3">
        <v>206</v>
      </c>
      <c r="B209" s="6" t="str">
        <f t="shared" si="9"/>
        <v>NO APLICA</v>
      </c>
      <c r="C209" s="6">
        <f>'[1]30 de junio 19'!T207*2</f>
        <v>0</v>
      </c>
      <c r="D209" s="6">
        <f>IF(C209&gt;0,'[1]30 de junio 19'!AA207*2,0)</f>
        <v>0</v>
      </c>
      <c r="E209" s="6" t="str">
        <f t="shared" si="10"/>
        <v xml:space="preserve"> NO APLICA</v>
      </c>
      <c r="F209" s="6" t="str">
        <f t="shared" si="11"/>
        <v>NO APLICA</v>
      </c>
    </row>
    <row r="210" spans="1:6" x14ac:dyDescent="0.25">
      <c r="A210" s="3">
        <v>207</v>
      </c>
      <c r="B210" s="6" t="str">
        <f t="shared" si="9"/>
        <v>NO APLICA</v>
      </c>
      <c r="C210" s="6">
        <f>'[1]30 de junio 19'!T208*2</f>
        <v>0</v>
      </c>
      <c r="D210" s="6">
        <f>IF(C210&gt;0,'[1]30 de junio 19'!AA208*2,0)</f>
        <v>0</v>
      </c>
      <c r="E210" s="6" t="str">
        <f t="shared" si="10"/>
        <v xml:space="preserve"> NO APLICA</v>
      </c>
      <c r="F210" s="6" t="str">
        <f t="shared" si="11"/>
        <v>NO APLICA</v>
      </c>
    </row>
    <row r="211" spans="1:6" x14ac:dyDescent="0.25">
      <c r="A211" s="3">
        <v>208</v>
      </c>
      <c r="B211" s="6" t="str">
        <f t="shared" si="9"/>
        <v>NO APLICA</v>
      </c>
      <c r="C211" s="6">
        <f>'[1]30 de junio 19'!T209*2</f>
        <v>0</v>
      </c>
      <c r="D211" s="6">
        <f>IF(C211&gt;0,'[1]30 de junio 19'!AA209*2,0)</f>
        <v>0</v>
      </c>
      <c r="E211" s="6" t="str">
        <f t="shared" si="10"/>
        <v xml:space="preserve"> NO APLICA</v>
      </c>
      <c r="F211" s="6" t="str">
        <f t="shared" si="11"/>
        <v>NO APLICA</v>
      </c>
    </row>
    <row r="212" spans="1:6" x14ac:dyDescent="0.25">
      <c r="A212" s="3">
        <v>209</v>
      </c>
      <c r="B212" s="6" t="str">
        <f t="shared" si="9"/>
        <v>NO APLICA</v>
      </c>
      <c r="C212" s="6">
        <f>'[1]30 de junio 19'!T210*2</f>
        <v>0</v>
      </c>
      <c r="D212" s="6">
        <f>IF(C212&gt;0,'[1]30 de junio 19'!AA210*2,0)</f>
        <v>0</v>
      </c>
      <c r="E212" s="6" t="str">
        <f t="shared" si="10"/>
        <v xml:space="preserve"> NO APLICA</v>
      </c>
      <c r="F212" s="6" t="str">
        <f t="shared" si="11"/>
        <v>NO APLICA</v>
      </c>
    </row>
    <row r="213" spans="1:6" x14ac:dyDescent="0.25">
      <c r="A213" s="3">
        <v>210</v>
      </c>
      <c r="B213" s="6" t="str">
        <f t="shared" si="9"/>
        <v>NO APLICA</v>
      </c>
      <c r="C213" s="6">
        <f>'[1]30 de junio 19'!T211*2</f>
        <v>0</v>
      </c>
      <c r="D213" s="6">
        <f>IF(C213&gt;0,'[1]30 de junio 19'!AA211*2,0)</f>
        <v>0</v>
      </c>
      <c r="E213" s="6" t="str">
        <f t="shared" si="10"/>
        <v xml:space="preserve"> NO APLICA</v>
      </c>
      <c r="F213" s="6" t="str">
        <f t="shared" si="11"/>
        <v>NO APLICA</v>
      </c>
    </row>
    <row r="214" spans="1:6" x14ac:dyDescent="0.25">
      <c r="A214" s="3">
        <v>211</v>
      </c>
      <c r="B214" s="6" t="str">
        <f t="shared" si="9"/>
        <v>NO APLICA</v>
      </c>
      <c r="C214" s="6">
        <f>'[1]30 de junio 19'!T212*2</f>
        <v>0</v>
      </c>
      <c r="D214" s="6">
        <f>IF(C214&gt;0,'[1]30 de junio 19'!AA212*2,0)</f>
        <v>0</v>
      </c>
      <c r="E214" s="6" t="str">
        <f t="shared" si="10"/>
        <v xml:space="preserve"> NO APLICA</v>
      </c>
      <c r="F214" s="6" t="str">
        <f t="shared" si="11"/>
        <v>NO APLICA</v>
      </c>
    </row>
    <row r="215" spans="1:6" x14ac:dyDescent="0.25">
      <c r="A215" s="3">
        <v>212</v>
      </c>
      <c r="B215" s="6" t="str">
        <f t="shared" si="9"/>
        <v>NO APLICA</v>
      </c>
      <c r="C215" s="6">
        <f>'[1]30 de junio 19'!T213*2</f>
        <v>0</v>
      </c>
      <c r="D215" s="6">
        <f>IF(C215&gt;0,'[1]30 de junio 19'!AA213*2,0)</f>
        <v>0</v>
      </c>
      <c r="E215" s="6" t="str">
        <f t="shared" si="10"/>
        <v xml:space="preserve"> NO APLICA</v>
      </c>
      <c r="F215" s="6" t="str">
        <f t="shared" si="11"/>
        <v>NO APLICA</v>
      </c>
    </row>
    <row r="216" spans="1:6" x14ac:dyDescent="0.25">
      <c r="A216" s="3">
        <v>213</v>
      </c>
      <c r="B216" s="6" t="str">
        <f t="shared" si="9"/>
        <v>NO APLICA</v>
      </c>
      <c r="C216" s="6">
        <f>'[1]30 de junio 19'!T214*2</f>
        <v>0</v>
      </c>
      <c r="D216" s="6">
        <f>IF(C216&gt;0,'[1]30 de junio 19'!AA214*2,0)</f>
        <v>0</v>
      </c>
      <c r="E216" s="6" t="str">
        <f t="shared" si="10"/>
        <v xml:space="preserve"> NO APLICA</v>
      </c>
      <c r="F216" s="6" t="str">
        <f t="shared" si="11"/>
        <v>NO APLICA</v>
      </c>
    </row>
    <row r="217" spans="1:6" x14ac:dyDescent="0.25">
      <c r="A217" s="3">
        <v>214</v>
      </c>
      <c r="B217" s="6" t="str">
        <f t="shared" si="9"/>
        <v>NO APLICA</v>
      </c>
      <c r="C217" s="6">
        <f>'[1]30 de junio 19'!T215*2</f>
        <v>0</v>
      </c>
      <c r="D217" s="6">
        <f>IF(C217&gt;0,'[1]30 de junio 19'!AA215*2,0)</f>
        <v>0</v>
      </c>
      <c r="E217" s="6" t="str">
        <f t="shared" si="10"/>
        <v xml:space="preserve"> NO APLICA</v>
      </c>
      <c r="F217" s="6" t="str">
        <f t="shared" si="11"/>
        <v>NO APLICA</v>
      </c>
    </row>
    <row r="218" spans="1:6" x14ac:dyDescent="0.25">
      <c r="A218" s="3">
        <v>215</v>
      </c>
      <c r="B218" s="6" t="str">
        <f t="shared" si="9"/>
        <v>NO APLICA</v>
      </c>
      <c r="C218" s="6">
        <f>'[1]30 de junio 19'!T216*2</f>
        <v>0</v>
      </c>
      <c r="D218" s="6">
        <f>IF(C218&gt;0,'[1]30 de junio 19'!AA216*2,0)</f>
        <v>0</v>
      </c>
      <c r="E218" s="6" t="str">
        <f t="shared" si="10"/>
        <v xml:space="preserve"> NO APLICA</v>
      </c>
      <c r="F218" s="6" t="str">
        <f t="shared" si="11"/>
        <v>NO APLICA</v>
      </c>
    </row>
    <row r="219" spans="1:6" x14ac:dyDescent="0.25">
      <c r="A219" s="3">
        <v>216</v>
      </c>
      <c r="B219" s="6" t="str">
        <f t="shared" si="9"/>
        <v>NO APLICA</v>
      </c>
      <c r="C219" s="6">
        <f>'[1]30 de junio 19'!T217*2</f>
        <v>0</v>
      </c>
      <c r="D219" s="6">
        <f>IF(C219&gt;0,'[1]30 de junio 19'!AA217*2,0)</f>
        <v>0</v>
      </c>
      <c r="E219" s="6" t="str">
        <f t="shared" si="10"/>
        <v xml:space="preserve"> NO APLICA</v>
      </c>
      <c r="F219" s="6" t="str">
        <f t="shared" si="11"/>
        <v>NO APLICA</v>
      </c>
    </row>
    <row r="220" spans="1:6" x14ac:dyDescent="0.25">
      <c r="A220" s="3">
        <v>217</v>
      </c>
      <c r="B220" s="6" t="str">
        <f t="shared" si="9"/>
        <v>NO APLICA</v>
      </c>
      <c r="C220" s="6">
        <f>'[1]30 de junio 19'!T218*2</f>
        <v>0</v>
      </c>
      <c r="D220" s="6">
        <f>IF(C220&gt;0,'[1]30 de junio 19'!AA218*2,0)</f>
        <v>0</v>
      </c>
      <c r="E220" s="6" t="str">
        <f t="shared" si="10"/>
        <v xml:space="preserve"> NO APLICA</v>
      </c>
      <c r="F220" s="6" t="str">
        <f t="shared" si="11"/>
        <v>NO APLICA</v>
      </c>
    </row>
    <row r="221" spans="1:6" x14ac:dyDescent="0.25">
      <c r="A221" s="3">
        <v>218</v>
      </c>
      <c r="B221" s="6" t="str">
        <f t="shared" si="9"/>
        <v>NO APLICA</v>
      </c>
      <c r="C221" s="6">
        <f>'[1]30 de junio 19'!T219*2</f>
        <v>0</v>
      </c>
      <c r="D221" s="6">
        <f>IF(C221&gt;0,'[1]30 de junio 19'!AA219*2,0)</f>
        <v>0</v>
      </c>
      <c r="E221" s="6" t="str">
        <f t="shared" si="10"/>
        <v xml:space="preserve"> NO APLICA</v>
      </c>
      <c r="F221" s="6" t="str">
        <f t="shared" si="11"/>
        <v>NO APLICA</v>
      </c>
    </row>
    <row r="222" spans="1:6" x14ac:dyDescent="0.25">
      <c r="A222" s="3">
        <v>219</v>
      </c>
      <c r="B222" s="6" t="str">
        <f t="shared" si="9"/>
        <v>NO APLICA</v>
      </c>
      <c r="C222" s="6">
        <f>'[1]30 de junio 19'!T220*2</f>
        <v>0</v>
      </c>
      <c r="D222" s="6">
        <f>IF(C222&gt;0,'[1]30 de junio 19'!AA220*2,0)</f>
        <v>0</v>
      </c>
      <c r="E222" s="6" t="str">
        <f t="shared" si="10"/>
        <v xml:space="preserve"> NO APLICA</v>
      </c>
      <c r="F222" s="6" t="str">
        <f t="shared" si="11"/>
        <v>NO APLICA</v>
      </c>
    </row>
    <row r="223" spans="1:6" x14ac:dyDescent="0.25">
      <c r="A223" s="3">
        <v>220</v>
      </c>
      <c r="B223" s="6" t="str">
        <f t="shared" si="9"/>
        <v>NO APLICA</v>
      </c>
      <c r="C223" s="6">
        <f>'[1]30 de junio 19'!T221*2</f>
        <v>0</v>
      </c>
      <c r="D223" s="6">
        <f>IF(C223&gt;0,'[1]30 de junio 19'!AA221*2,0)</f>
        <v>0</v>
      </c>
      <c r="E223" s="6" t="str">
        <f t="shared" si="10"/>
        <v xml:space="preserve"> NO APLICA</v>
      </c>
      <c r="F223" s="6" t="str">
        <f t="shared" si="11"/>
        <v>NO APLICA</v>
      </c>
    </row>
    <row r="224" spans="1:6" x14ac:dyDescent="0.25">
      <c r="A224" s="3">
        <v>221</v>
      </c>
      <c r="B224" s="6" t="str">
        <f t="shared" si="9"/>
        <v>NO APLICA</v>
      </c>
      <c r="C224" s="6">
        <f>'[1]30 de junio 19'!T222*2</f>
        <v>0</v>
      </c>
      <c r="D224" s="6">
        <f>IF(C224&gt;0,'[1]30 de junio 19'!AA222*2,0)</f>
        <v>0</v>
      </c>
      <c r="E224" s="6" t="str">
        <f t="shared" si="10"/>
        <v xml:space="preserve"> NO APLICA</v>
      </c>
      <c r="F224" s="6" t="str">
        <f t="shared" si="11"/>
        <v>NO APLICA</v>
      </c>
    </row>
    <row r="225" spans="1:6" x14ac:dyDescent="0.25">
      <c r="A225" s="3">
        <v>222</v>
      </c>
      <c r="B225" s="6" t="str">
        <f t="shared" si="9"/>
        <v>NO APLICA</v>
      </c>
      <c r="C225" s="6">
        <f>'[1]30 de junio 19'!T223*2</f>
        <v>0</v>
      </c>
      <c r="D225" s="6">
        <f>IF(C225&gt;0,'[1]30 de junio 19'!AA223*2,0)</f>
        <v>0</v>
      </c>
      <c r="E225" s="6" t="str">
        <f t="shared" si="10"/>
        <v xml:space="preserve"> NO APLICA</v>
      </c>
      <c r="F225" s="6" t="str">
        <f t="shared" si="11"/>
        <v>NO APLICA</v>
      </c>
    </row>
    <row r="226" spans="1:6" x14ac:dyDescent="0.25">
      <c r="A226" s="3">
        <v>223</v>
      </c>
      <c r="B226" s="6" t="str">
        <f t="shared" si="9"/>
        <v>NO APLICA</v>
      </c>
      <c r="C226" s="6">
        <f>'[1]30 de junio 19'!T224*2</f>
        <v>0</v>
      </c>
      <c r="D226" s="6">
        <f>IF(C226&gt;0,'[1]30 de junio 19'!AA224*2,0)</f>
        <v>0</v>
      </c>
      <c r="E226" s="6" t="str">
        <f t="shared" si="10"/>
        <v xml:space="preserve"> NO APLICA</v>
      </c>
      <c r="F226" s="6" t="str">
        <f t="shared" si="11"/>
        <v>NO APLICA</v>
      </c>
    </row>
    <row r="227" spans="1:6" x14ac:dyDescent="0.25">
      <c r="A227" s="3">
        <v>224</v>
      </c>
      <c r="B227" s="6" t="str">
        <f t="shared" si="9"/>
        <v>NO APLICA</v>
      </c>
      <c r="C227" s="6">
        <f>'[1]30 de junio 19'!T225*2</f>
        <v>0</v>
      </c>
      <c r="D227" s="6">
        <f>IF(C227&gt;0,'[1]30 de junio 19'!AA225*2,0)</f>
        <v>0</v>
      </c>
      <c r="E227" s="6" t="str">
        <f t="shared" si="10"/>
        <v xml:space="preserve"> NO APLICA</v>
      </c>
      <c r="F227" s="6" t="str">
        <f t="shared" si="11"/>
        <v>NO APLICA</v>
      </c>
    </row>
    <row r="228" spans="1:6" x14ac:dyDescent="0.25">
      <c r="A228" s="3">
        <v>225</v>
      </c>
      <c r="B228" s="6" t="str">
        <f t="shared" si="9"/>
        <v>NO APLICA</v>
      </c>
      <c r="C228" s="6">
        <f>'[1]30 de junio 19'!T226*2</f>
        <v>0</v>
      </c>
      <c r="D228" s="6">
        <f>IF(C228&gt;0,'[1]30 de junio 19'!AA226*2,0)</f>
        <v>0</v>
      </c>
      <c r="E228" s="6" t="str">
        <f t="shared" si="10"/>
        <v xml:space="preserve"> NO APLICA</v>
      </c>
      <c r="F228" s="6" t="str">
        <f t="shared" si="11"/>
        <v>NO APLICA</v>
      </c>
    </row>
    <row r="229" spans="1:6" x14ac:dyDescent="0.25">
      <c r="A229" s="3">
        <v>226</v>
      </c>
      <c r="B229" s="6" t="str">
        <f t="shared" si="9"/>
        <v>NO APLICA</v>
      </c>
      <c r="C229" s="6">
        <f>'[1]30 de junio 19'!T227*2</f>
        <v>0</v>
      </c>
      <c r="D229" s="6">
        <f>IF(C229&gt;0,'[1]30 de junio 19'!AA227*2,0)</f>
        <v>0</v>
      </c>
      <c r="E229" s="6" t="str">
        <f t="shared" si="10"/>
        <v xml:space="preserve"> NO APLICA</v>
      </c>
      <c r="F229" s="6" t="str">
        <f t="shared" si="11"/>
        <v>NO APLICA</v>
      </c>
    </row>
    <row r="230" spans="1:6" x14ac:dyDescent="0.25">
      <c r="A230" s="3">
        <v>227</v>
      </c>
      <c r="B230" s="6" t="str">
        <f t="shared" si="9"/>
        <v>NO APLICA</v>
      </c>
      <c r="C230" s="6">
        <f>'[1]30 de junio 19'!T228*2</f>
        <v>0</v>
      </c>
      <c r="D230" s="6">
        <f>IF(C230&gt;0,'[1]30 de junio 19'!AA228*2,0)</f>
        <v>0</v>
      </c>
      <c r="E230" s="6" t="str">
        <f t="shared" si="10"/>
        <v xml:space="preserve"> NO APLICA</v>
      </c>
      <c r="F230" s="6" t="str">
        <f t="shared" si="11"/>
        <v>NO APLICA</v>
      </c>
    </row>
    <row r="231" spans="1:6" x14ac:dyDescent="0.25">
      <c r="A231" s="3">
        <v>228</v>
      </c>
      <c r="B231" s="6" t="str">
        <f t="shared" si="9"/>
        <v>NO APLICA</v>
      </c>
      <c r="C231" s="6">
        <f>'[1]30 de junio 19'!T229*2</f>
        <v>0</v>
      </c>
      <c r="D231" s="6">
        <f>IF(C231&gt;0,'[1]30 de junio 19'!AA229*2,0)</f>
        <v>0</v>
      </c>
      <c r="E231" s="6" t="str">
        <f t="shared" si="10"/>
        <v xml:space="preserve"> NO APLICA</v>
      </c>
      <c r="F231" s="6" t="str">
        <f t="shared" si="11"/>
        <v>NO APLICA</v>
      </c>
    </row>
    <row r="232" spans="1:6" x14ac:dyDescent="0.25">
      <c r="A232" s="3">
        <v>229</v>
      </c>
      <c r="B232" s="6" t="str">
        <f t="shared" si="9"/>
        <v>NO APLICA</v>
      </c>
      <c r="C232" s="6">
        <f>'[1]30 de junio 19'!T230*2</f>
        <v>0</v>
      </c>
      <c r="D232" s="6">
        <f>IF(C232&gt;0,'[1]30 de junio 19'!AA230*2,0)</f>
        <v>0</v>
      </c>
      <c r="E232" s="6" t="str">
        <f t="shared" si="10"/>
        <v xml:space="preserve"> NO APLICA</v>
      </c>
      <c r="F232" s="6" t="str">
        <f t="shared" si="11"/>
        <v>NO APLICA</v>
      </c>
    </row>
    <row r="233" spans="1:6" x14ac:dyDescent="0.25">
      <c r="A233" s="3">
        <v>230</v>
      </c>
      <c r="B233" s="6" t="str">
        <f t="shared" si="9"/>
        <v>NO APLICA</v>
      </c>
      <c r="C233" s="6">
        <f>'[1]30 de junio 19'!T231*2</f>
        <v>0</v>
      </c>
      <c r="D233" s="6">
        <f>IF(C233&gt;0,'[1]30 de junio 19'!AA231*2,0)</f>
        <v>0</v>
      </c>
      <c r="E233" s="6" t="str">
        <f t="shared" si="10"/>
        <v xml:space="preserve"> NO APLICA</v>
      </c>
      <c r="F233" s="6" t="str">
        <f t="shared" si="11"/>
        <v>NO APLICA</v>
      </c>
    </row>
    <row r="234" spans="1:6" x14ac:dyDescent="0.25">
      <c r="A234" s="3">
        <v>231</v>
      </c>
      <c r="B234" s="6" t="str">
        <f t="shared" si="9"/>
        <v>NO APLICA</v>
      </c>
      <c r="C234" s="6">
        <f>'[1]30 de junio 19'!T232*2</f>
        <v>0</v>
      </c>
      <c r="D234" s="6">
        <f>IF(C234&gt;0,'[1]30 de junio 19'!AA232*2,0)</f>
        <v>0</v>
      </c>
      <c r="E234" s="6" t="str">
        <f t="shared" si="10"/>
        <v xml:space="preserve"> NO APLICA</v>
      </c>
      <c r="F234" s="6" t="str">
        <f t="shared" si="11"/>
        <v>NO APLICA</v>
      </c>
    </row>
    <row r="235" spans="1:6" x14ac:dyDescent="0.25">
      <c r="A235" s="3">
        <v>232</v>
      </c>
      <c r="B235" s="6" t="str">
        <f t="shared" si="9"/>
        <v>NO APLICA</v>
      </c>
      <c r="C235" s="6">
        <f>'[1]30 de junio 19'!T233*2</f>
        <v>0</v>
      </c>
      <c r="D235" s="6">
        <f>IF(C235&gt;0,'[1]30 de junio 19'!AA233*2,0)</f>
        <v>0</v>
      </c>
      <c r="E235" s="6" t="str">
        <f t="shared" si="10"/>
        <v xml:space="preserve"> NO APLICA</v>
      </c>
      <c r="F235" s="6" t="str">
        <f t="shared" si="11"/>
        <v>NO APLICA</v>
      </c>
    </row>
    <row r="236" spans="1:6" x14ac:dyDescent="0.25">
      <c r="A236" s="3">
        <v>233</v>
      </c>
      <c r="B236" s="6" t="str">
        <f t="shared" si="9"/>
        <v>NO APLICA</v>
      </c>
      <c r="C236" s="6">
        <f>'[1]30 de junio 19'!T234*2</f>
        <v>0</v>
      </c>
      <c r="D236" s="6">
        <f>IF(C236&gt;0,'[1]30 de junio 19'!AA234*2,0)</f>
        <v>0</v>
      </c>
      <c r="E236" s="6" t="str">
        <f t="shared" si="10"/>
        <v xml:space="preserve"> NO APLICA</v>
      </c>
      <c r="F236" s="6" t="str">
        <f t="shared" si="11"/>
        <v>NO APLICA</v>
      </c>
    </row>
    <row r="237" spans="1:6" x14ac:dyDescent="0.25">
      <c r="A237" s="3">
        <v>234</v>
      </c>
      <c r="B237" s="6" t="str">
        <f t="shared" si="9"/>
        <v>NO APLICA</v>
      </c>
      <c r="C237" s="6">
        <f>'[1]30 de junio 19'!T235*2</f>
        <v>0</v>
      </c>
      <c r="D237" s="6">
        <f>IF(C237&gt;0,'[1]30 de junio 19'!AA235*2,0)</f>
        <v>0</v>
      </c>
      <c r="E237" s="6" t="str">
        <f t="shared" si="10"/>
        <v xml:space="preserve"> NO APLICA</v>
      </c>
      <c r="F237" s="6" t="str">
        <f t="shared" si="11"/>
        <v>NO APLICA</v>
      </c>
    </row>
    <row r="238" spans="1:6" x14ac:dyDescent="0.25">
      <c r="A238" s="3">
        <v>235</v>
      </c>
      <c r="B238" s="6" t="str">
        <f t="shared" si="9"/>
        <v>NO APLICA</v>
      </c>
      <c r="C238" s="6">
        <f>'[1]30 de junio 19'!T236*2</f>
        <v>0</v>
      </c>
      <c r="D238" s="6">
        <f>IF(C238&gt;0,'[1]30 de junio 19'!AA236*2,0)</f>
        <v>0</v>
      </c>
      <c r="E238" s="6" t="str">
        <f t="shared" si="10"/>
        <v xml:space="preserve"> NO APLICA</v>
      </c>
      <c r="F238" s="6" t="str">
        <f t="shared" si="11"/>
        <v>NO APLICA</v>
      </c>
    </row>
    <row r="239" spans="1:6" x14ac:dyDescent="0.25">
      <c r="A239" s="3">
        <v>236</v>
      </c>
      <c r="B239" s="6" t="str">
        <f t="shared" si="9"/>
        <v>NO APLICA</v>
      </c>
      <c r="C239" s="6">
        <f>'[1]30 de junio 19'!T237*2</f>
        <v>0</v>
      </c>
      <c r="D239" s="6">
        <f>IF(C239&gt;0,'[1]30 de junio 19'!AA237*2,0)</f>
        <v>0</v>
      </c>
      <c r="E239" s="6" t="str">
        <f t="shared" si="10"/>
        <v xml:space="preserve"> NO APLICA</v>
      </c>
      <c r="F239" s="6" t="str">
        <f t="shared" si="11"/>
        <v>NO APLICA</v>
      </c>
    </row>
    <row r="240" spans="1:6" x14ac:dyDescent="0.25">
      <c r="A240" s="3">
        <v>237</v>
      </c>
      <c r="B240" s="6" t="str">
        <f t="shared" si="9"/>
        <v>NO APLICA</v>
      </c>
      <c r="C240" s="6">
        <f>'[1]30 de junio 19'!T238*2</f>
        <v>0</v>
      </c>
      <c r="D240" s="6">
        <f>IF(C240&gt;0,'[1]30 de junio 19'!AA238*2,0)</f>
        <v>0</v>
      </c>
      <c r="E240" s="6" t="str">
        <f t="shared" si="10"/>
        <v xml:space="preserve"> NO APLICA</v>
      </c>
      <c r="F240" s="6" t="str">
        <f t="shared" si="11"/>
        <v>NO APLICA</v>
      </c>
    </row>
    <row r="241" spans="1:6" x14ac:dyDescent="0.25">
      <c r="A241" s="3">
        <v>238</v>
      </c>
      <c r="B241" s="6" t="str">
        <f t="shared" si="9"/>
        <v>NO APLICA</v>
      </c>
      <c r="C241" s="6">
        <f>'[1]30 de junio 19'!T239*2</f>
        <v>0</v>
      </c>
      <c r="D241" s="6">
        <f>IF(C241&gt;0,'[1]30 de junio 19'!AA239*2,0)</f>
        <v>0</v>
      </c>
      <c r="E241" s="6" t="str">
        <f t="shared" si="10"/>
        <v xml:space="preserve"> NO APLICA</v>
      </c>
      <c r="F241" s="6" t="str">
        <f t="shared" si="11"/>
        <v>NO APLICA</v>
      </c>
    </row>
    <row r="242" spans="1:6" x14ac:dyDescent="0.25">
      <c r="A242" s="3">
        <v>239</v>
      </c>
      <c r="B242" s="6" t="str">
        <f t="shared" si="9"/>
        <v>NO APLICA</v>
      </c>
      <c r="C242" s="6">
        <f>'[1]30 de junio 19'!T240*2</f>
        <v>0</v>
      </c>
      <c r="D242" s="6">
        <f>IF(C242&gt;0,'[1]30 de junio 19'!AA240*2,0)</f>
        <v>0</v>
      </c>
      <c r="E242" s="6" t="str">
        <f t="shared" si="10"/>
        <v xml:space="preserve"> NO APLICA</v>
      </c>
      <c r="F242" s="6" t="str">
        <f t="shared" si="11"/>
        <v>NO APLICA</v>
      </c>
    </row>
    <row r="243" spans="1:6" x14ac:dyDescent="0.25">
      <c r="A243" s="3">
        <v>240</v>
      </c>
      <c r="B243" s="6" t="str">
        <f t="shared" si="9"/>
        <v>NO APLICA</v>
      </c>
      <c r="C243" s="6">
        <f>'[1]30 de junio 19'!T241*2</f>
        <v>0</v>
      </c>
      <c r="D243" s="6">
        <f>IF(C243&gt;0,'[1]30 de junio 19'!AA241*2,0)</f>
        <v>0</v>
      </c>
      <c r="E243" s="6" t="str">
        <f t="shared" si="10"/>
        <v xml:space="preserve"> NO APLICA</v>
      </c>
      <c r="F243" s="6" t="str">
        <f t="shared" si="11"/>
        <v>NO APLICA</v>
      </c>
    </row>
    <row r="244" spans="1:6" x14ac:dyDescent="0.25">
      <c r="A244" s="3">
        <v>241</v>
      </c>
      <c r="B244" s="6" t="str">
        <f t="shared" si="9"/>
        <v>NO APLICA</v>
      </c>
      <c r="C244" s="6">
        <f>'[1]30 de junio 19'!T242*2</f>
        <v>0</v>
      </c>
      <c r="D244" s="6">
        <f>IF(C244&gt;0,'[1]30 de junio 19'!AA242*2,0)</f>
        <v>0</v>
      </c>
      <c r="E244" s="6" t="str">
        <f t="shared" si="10"/>
        <v xml:space="preserve"> NO APLICA</v>
      </c>
      <c r="F244" s="6" t="str">
        <f t="shared" si="11"/>
        <v>NO APLICA</v>
      </c>
    </row>
    <row r="245" spans="1:6" x14ac:dyDescent="0.25">
      <c r="A245" s="3">
        <v>242</v>
      </c>
      <c r="B245" s="6" t="str">
        <f t="shared" si="9"/>
        <v>NO APLICA</v>
      </c>
      <c r="C245" s="6">
        <f>'[1]30 de junio 19'!T243*2</f>
        <v>0</v>
      </c>
      <c r="D245" s="6">
        <f>IF(C245&gt;0,'[1]30 de junio 19'!AA243*2,0)</f>
        <v>0</v>
      </c>
      <c r="E245" s="6" t="str">
        <f t="shared" si="10"/>
        <v xml:space="preserve"> NO APLICA</v>
      </c>
      <c r="F245" s="6" t="str">
        <f t="shared" si="11"/>
        <v>NO APLICA</v>
      </c>
    </row>
    <row r="246" spans="1:6" x14ac:dyDescent="0.25">
      <c r="A246" s="3">
        <v>243</v>
      </c>
      <c r="B246" s="6" t="str">
        <f t="shared" si="9"/>
        <v>NO APLICA</v>
      </c>
      <c r="C246" s="6">
        <f>'[1]30 de junio 19'!T244*2</f>
        <v>0</v>
      </c>
      <c r="D246" s="6">
        <f>IF(C246&gt;0,'[1]30 de junio 19'!AA244*2,0)</f>
        <v>0</v>
      </c>
      <c r="E246" s="6" t="str">
        <f t="shared" si="10"/>
        <v xml:space="preserve"> NO APLICA</v>
      </c>
      <c r="F246" s="6" t="str">
        <f t="shared" si="11"/>
        <v>NO APLICA</v>
      </c>
    </row>
    <row r="247" spans="1:6" x14ac:dyDescent="0.25">
      <c r="A247" s="3">
        <v>244</v>
      </c>
      <c r="B247" s="6" t="str">
        <f t="shared" si="9"/>
        <v>NO APLICA</v>
      </c>
      <c r="C247" s="6">
        <f>'[1]30 de junio 19'!T245*2</f>
        <v>0</v>
      </c>
      <c r="D247" s="6">
        <f>IF(C247&gt;0,'[1]30 de junio 19'!AA245*2,0)</f>
        <v>0</v>
      </c>
      <c r="E247" s="6" t="str">
        <f t="shared" si="10"/>
        <v xml:space="preserve"> NO APLICA</v>
      </c>
      <c r="F247" s="6" t="str">
        <f t="shared" si="11"/>
        <v>NO APLICA</v>
      </c>
    </row>
    <row r="248" spans="1:6" x14ac:dyDescent="0.25">
      <c r="A248" s="3">
        <v>245</v>
      </c>
      <c r="B248" s="6" t="str">
        <f t="shared" si="9"/>
        <v>NO APLICA</v>
      </c>
      <c r="C248" s="6">
        <f>'[1]30 de junio 19'!T246*2</f>
        <v>0</v>
      </c>
      <c r="D248" s="6">
        <f>IF(C248&gt;0,'[1]30 de junio 19'!AA246*2,0)</f>
        <v>0</v>
      </c>
      <c r="E248" s="6" t="str">
        <f t="shared" si="10"/>
        <v xml:space="preserve"> NO APLICA</v>
      </c>
      <c r="F248" s="6" t="str">
        <f t="shared" si="11"/>
        <v>NO APLICA</v>
      </c>
    </row>
    <row r="249" spans="1:6" x14ac:dyDescent="0.25">
      <c r="A249" s="3">
        <v>246</v>
      </c>
      <c r="B249" s="6" t="str">
        <f t="shared" si="9"/>
        <v>NO APLICA</v>
      </c>
      <c r="C249" s="6">
        <f>'[1]30 de junio 19'!T247*2</f>
        <v>0</v>
      </c>
      <c r="D249" s="6">
        <f>IF(C249&gt;0,'[1]30 de junio 19'!AA247*2,0)</f>
        <v>0</v>
      </c>
      <c r="E249" s="6" t="str">
        <f t="shared" si="10"/>
        <v xml:space="preserve"> NO APLICA</v>
      </c>
      <c r="F249" s="6" t="str">
        <f t="shared" si="11"/>
        <v>NO APLICA</v>
      </c>
    </row>
    <row r="250" spans="1:6" x14ac:dyDescent="0.25">
      <c r="A250" s="3">
        <v>247</v>
      </c>
      <c r="B250" s="6" t="str">
        <f t="shared" si="9"/>
        <v>NO APLICA</v>
      </c>
      <c r="C250" s="6">
        <f>'[1]30 de junio 19'!T248*2</f>
        <v>0</v>
      </c>
      <c r="D250" s="6">
        <f>IF(C250&gt;0,'[1]30 de junio 19'!AA248*2,0)</f>
        <v>0</v>
      </c>
      <c r="E250" s="6" t="str">
        <f t="shared" si="10"/>
        <v xml:space="preserve"> NO APLICA</v>
      </c>
      <c r="F250" s="6" t="str">
        <f t="shared" si="11"/>
        <v>NO APLICA</v>
      </c>
    </row>
    <row r="251" spans="1:6" x14ac:dyDescent="0.25">
      <c r="A251" s="3">
        <v>248</v>
      </c>
      <c r="B251" s="6" t="str">
        <f t="shared" si="9"/>
        <v>NO APLICA</v>
      </c>
      <c r="C251" s="6">
        <f>'[1]30 de junio 19'!T249*2</f>
        <v>0</v>
      </c>
      <c r="D251" s="6">
        <f>IF(C251&gt;0,'[1]30 de junio 19'!AA249*2,0)</f>
        <v>0</v>
      </c>
      <c r="E251" s="6" t="str">
        <f t="shared" si="10"/>
        <v xml:space="preserve"> NO APLICA</v>
      </c>
      <c r="F251" s="6" t="str">
        <f t="shared" si="11"/>
        <v>NO APLICA</v>
      </c>
    </row>
    <row r="252" spans="1:6" x14ac:dyDescent="0.25">
      <c r="A252" s="3">
        <v>249</v>
      </c>
      <c r="B252" s="6" t="str">
        <f t="shared" si="9"/>
        <v>NO APLICA</v>
      </c>
      <c r="C252" s="6">
        <f>'[1]30 de junio 19'!T250*2</f>
        <v>0</v>
      </c>
      <c r="D252" s="6">
        <f>IF(C252&gt;0,'[1]30 de junio 19'!AA250*2,0)</f>
        <v>0</v>
      </c>
      <c r="E252" s="6" t="str">
        <f t="shared" si="10"/>
        <v xml:space="preserve"> NO APLICA</v>
      </c>
      <c r="F252" s="6" t="str">
        <f t="shared" si="11"/>
        <v>NO APLICA</v>
      </c>
    </row>
    <row r="253" spans="1:6" x14ac:dyDescent="0.25">
      <c r="A253" s="3">
        <v>250</v>
      </c>
      <c r="B253" s="6" t="str">
        <f t="shared" si="9"/>
        <v>NO APLICA</v>
      </c>
      <c r="C253" s="6">
        <f>'[1]30 de junio 19'!T251*2</f>
        <v>0</v>
      </c>
      <c r="D253" s="6">
        <f>IF(C253&gt;0,'[1]30 de junio 19'!AA251*2,0)</f>
        <v>0</v>
      </c>
      <c r="E253" s="6" t="str">
        <f t="shared" si="10"/>
        <v xml:space="preserve"> NO APLICA</v>
      </c>
      <c r="F253" s="6" t="str">
        <f t="shared" si="11"/>
        <v>NO APLICA</v>
      </c>
    </row>
    <row r="254" spans="1:6" x14ac:dyDescent="0.25">
      <c r="A254" s="3">
        <v>251</v>
      </c>
      <c r="B254" s="6" t="str">
        <f t="shared" si="9"/>
        <v>NO APLICA</v>
      </c>
      <c r="C254" s="6">
        <f>'[1]30 de junio 19'!T252*2</f>
        <v>0</v>
      </c>
      <c r="D254" s="6">
        <f>IF(C254&gt;0,'[1]30 de junio 19'!AA252*2,0)</f>
        <v>0</v>
      </c>
      <c r="E254" s="6" t="str">
        <f t="shared" si="10"/>
        <v xml:space="preserve"> NO APLICA</v>
      </c>
      <c r="F254" s="6" t="str">
        <f t="shared" si="11"/>
        <v>NO APLICA</v>
      </c>
    </row>
    <row r="255" spans="1:6" x14ac:dyDescent="0.25">
      <c r="A255" s="3">
        <v>252</v>
      </c>
      <c r="B255" s="6" t="str">
        <f t="shared" si="9"/>
        <v>NO APLICA</v>
      </c>
      <c r="C255" s="6">
        <f>'[1]30 de junio 19'!T253*2</f>
        <v>0</v>
      </c>
      <c r="D255" s="6">
        <f>IF(C255&gt;0,'[1]30 de junio 19'!AA253*2,0)</f>
        <v>0</v>
      </c>
      <c r="E255" s="6" t="str">
        <f t="shared" si="10"/>
        <v xml:space="preserve"> NO APLICA</v>
      </c>
      <c r="F255" s="6" t="str">
        <f t="shared" si="11"/>
        <v>NO APLICA</v>
      </c>
    </row>
    <row r="256" spans="1:6" x14ac:dyDescent="0.25">
      <c r="A256" s="3">
        <v>253</v>
      </c>
      <c r="B256" s="6" t="str">
        <f t="shared" si="9"/>
        <v>NO APLICA</v>
      </c>
      <c r="C256" s="6">
        <f>'[1]30 de junio 19'!T254*2</f>
        <v>0</v>
      </c>
      <c r="D256" s="6">
        <f>IF(C256&gt;0,'[1]30 de junio 19'!AA254*2,0)</f>
        <v>0</v>
      </c>
      <c r="E256" s="6" t="str">
        <f t="shared" si="10"/>
        <v xml:space="preserve"> NO APLICA</v>
      </c>
      <c r="F256" s="6" t="str">
        <f t="shared" si="11"/>
        <v>NO APLICA</v>
      </c>
    </row>
    <row r="257" spans="1:6" x14ac:dyDescent="0.25">
      <c r="A257" s="3">
        <v>254</v>
      </c>
      <c r="B257" s="6" t="str">
        <f t="shared" si="9"/>
        <v>NO APLICA</v>
      </c>
      <c r="C257" s="6">
        <f>'[1]30 de junio 19'!T255*2</f>
        <v>0</v>
      </c>
      <c r="D257" s="6">
        <f>IF(C257&gt;0,'[1]30 de junio 19'!AA255*2,0)</f>
        <v>0</v>
      </c>
      <c r="E257" s="6" t="str">
        <f t="shared" si="10"/>
        <v xml:space="preserve"> NO APLICA</v>
      </c>
      <c r="F257" s="6" t="str">
        <f t="shared" si="11"/>
        <v>NO APLICA</v>
      </c>
    </row>
    <row r="258" spans="1:6" x14ac:dyDescent="0.25">
      <c r="A258" s="3">
        <v>255</v>
      </c>
      <c r="B258" s="6" t="str">
        <f t="shared" si="9"/>
        <v>NO APLICA</v>
      </c>
      <c r="C258" s="6">
        <f>'[1]30 de junio 19'!T256*2</f>
        <v>0</v>
      </c>
      <c r="D258" s="6">
        <f>IF(C258&gt;0,'[1]30 de junio 19'!AA256*2,0)</f>
        <v>0</v>
      </c>
      <c r="E258" s="6" t="str">
        <f t="shared" si="10"/>
        <v xml:space="preserve"> NO APLICA</v>
      </c>
      <c r="F258" s="6" t="str">
        <f t="shared" si="11"/>
        <v>NO APLICA</v>
      </c>
    </row>
    <row r="259" spans="1:6" x14ac:dyDescent="0.25">
      <c r="A259" s="3">
        <v>256</v>
      </c>
      <c r="B259" s="6" t="str">
        <f t="shared" si="9"/>
        <v>NO APLICA</v>
      </c>
      <c r="C259" s="6">
        <f>'[1]30 de junio 19'!T257*2</f>
        <v>0</v>
      </c>
      <c r="D259" s="6">
        <f>IF(C259&gt;0,'[1]30 de junio 19'!AA257*2,0)</f>
        <v>0</v>
      </c>
      <c r="E259" s="6" t="str">
        <f t="shared" si="10"/>
        <v xml:space="preserve"> NO APLICA</v>
      </c>
      <c r="F259" s="6" t="str">
        <f t="shared" si="11"/>
        <v>NO APLICA</v>
      </c>
    </row>
    <row r="260" spans="1:6" x14ac:dyDescent="0.25">
      <c r="A260" s="3">
        <v>257</v>
      </c>
      <c r="B260" s="6" t="str">
        <f t="shared" si="9"/>
        <v>NO APLICA</v>
      </c>
      <c r="C260" s="6">
        <f>'[1]30 de junio 19'!T258*2</f>
        <v>0</v>
      </c>
      <c r="D260" s="6">
        <f>IF(C260&gt;0,'[1]30 de junio 19'!AA258*2,0)</f>
        <v>0</v>
      </c>
      <c r="E260" s="6" t="str">
        <f t="shared" si="10"/>
        <v xml:space="preserve"> NO APLICA</v>
      </c>
      <c r="F260" s="6" t="str">
        <f t="shared" si="11"/>
        <v>NO APLICA</v>
      </c>
    </row>
    <row r="261" spans="1:6" x14ac:dyDescent="0.25">
      <c r="A261" s="3">
        <v>258</v>
      </c>
      <c r="B261" s="6" t="str">
        <f t="shared" ref="B261:B324" si="12">IF(C261&gt;0,"DIETAS","NO APLICA")</f>
        <v>NO APLICA</v>
      </c>
      <c r="C261" s="6">
        <f>'[1]30 de junio 19'!T259*2</f>
        <v>0</v>
      </c>
      <c r="D261" s="6">
        <f>IF(C261&gt;0,'[1]30 de junio 19'!AA259*2,0)</f>
        <v>0</v>
      </c>
      <c r="E261" s="6" t="str">
        <f t="shared" ref="E261:E324" si="13">IF(C261&gt;0,"PESOS"," NO APLICA")</f>
        <v xml:space="preserve"> NO APLICA</v>
      </c>
      <c r="F261" s="6" t="str">
        <f t="shared" ref="F261:F324" si="14">IF(C261&gt;0,"MENSUAL", "NO APLICA")</f>
        <v>NO APLICA</v>
      </c>
    </row>
    <row r="262" spans="1:6" x14ac:dyDescent="0.25">
      <c r="A262" s="3">
        <v>259</v>
      </c>
      <c r="B262" s="6" t="str">
        <f t="shared" si="12"/>
        <v>NO APLICA</v>
      </c>
      <c r="C262" s="6">
        <f>'[1]30 de junio 19'!T260*2</f>
        <v>0</v>
      </c>
      <c r="D262" s="6">
        <f>IF(C262&gt;0,'[1]30 de junio 19'!AA260*2,0)</f>
        <v>0</v>
      </c>
      <c r="E262" s="6" t="str">
        <f t="shared" si="13"/>
        <v xml:space="preserve"> NO APLICA</v>
      </c>
      <c r="F262" s="6" t="str">
        <f t="shared" si="14"/>
        <v>NO APLICA</v>
      </c>
    </row>
    <row r="263" spans="1:6" x14ac:dyDescent="0.25">
      <c r="A263" s="3">
        <v>260</v>
      </c>
      <c r="B263" s="6" t="str">
        <f t="shared" si="12"/>
        <v>NO APLICA</v>
      </c>
      <c r="C263" s="6">
        <f>'[1]30 de junio 19'!T261*2</f>
        <v>0</v>
      </c>
      <c r="D263" s="6">
        <f>IF(C263&gt;0,'[1]30 de junio 19'!AA261*2,0)</f>
        <v>0</v>
      </c>
      <c r="E263" s="6" t="str">
        <f t="shared" si="13"/>
        <v xml:space="preserve"> NO APLICA</v>
      </c>
      <c r="F263" s="6" t="str">
        <f t="shared" si="14"/>
        <v>NO APLICA</v>
      </c>
    </row>
    <row r="264" spans="1:6" x14ac:dyDescent="0.25">
      <c r="A264" s="3">
        <v>261</v>
      </c>
      <c r="B264" s="6" t="str">
        <f t="shared" si="12"/>
        <v>NO APLICA</v>
      </c>
      <c r="C264" s="6">
        <f>'[1]30 de junio 19'!T262*2</f>
        <v>0</v>
      </c>
      <c r="D264" s="6">
        <f>IF(C264&gt;0,'[1]30 de junio 19'!AA262*2,0)</f>
        <v>0</v>
      </c>
      <c r="E264" s="6" t="str">
        <f t="shared" si="13"/>
        <v xml:space="preserve"> NO APLICA</v>
      </c>
      <c r="F264" s="6" t="str">
        <f t="shared" si="14"/>
        <v>NO APLICA</v>
      </c>
    </row>
    <row r="265" spans="1:6" x14ac:dyDescent="0.25">
      <c r="A265" s="3">
        <v>262</v>
      </c>
      <c r="B265" s="6" t="str">
        <f t="shared" si="12"/>
        <v>NO APLICA</v>
      </c>
      <c r="C265" s="6">
        <f>'[1]30 de junio 19'!T263*2</f>
        <v>0</v>
      </c>
      <c r="D265" s="6">
        <f>IF(C265&gt;0,'[1]30 de junio 19'!AA263*2,0)</f>
        <v>0</v>
      </c>
      <c r="E265" s="6" t="str">
        <f t="shared" si="13"/>
        <v xml:space="preserve"> NO APLICA</v>
      </c>
      <c r="F265" s="6" t="str">
        <f t="shared" si="14"/>
        <v>NO APLICA</v>
      </c>
    </row>
    <row r="266" spans="1:6" x14ac:dyDescent="0.25">
      <c r="A266" s="3">
        <v>263</v>
      </c>
      <c r="B266" s="6" t="str">
        <f t="shared" si="12"/>
        <v>NO APLICA</v>
      </c>
      <c r="C266" s="6">
        <f>'[1]30 de junio 19'!T264*2</f>
        <v>0</v>
      </c>
      <c r="D266" s="6">
        <f>IF(C266&gt;0,'[1]30 de junio 19'!AA264*2,0)</f>
        <v>0</v>
      </c>
      <c r="E266" s="6" t="str">
        <f t="shared" si="13"/>
        <v xml:space="preserve"> NO APLICA</v>
      </c>
      <c r="F266" s="6" t="str">
        <f t="shared" si="14"/>
        <v>NO APLICA</v>
      </c>
    </row>
    <row r="267" spans="1:6" x14ac:dyDescent="0.25">
      <c r="A267" s="3">
        <v>264</v>
      </c>
      <c r="B267" s="6" t="str">
        <f t="shared" si="12"/>
        <v>NO APLICA</v>
      </c>
      <c r="C267" s="6">
        <f>'[1]30 de junio 19'!T265*2</f>
        <v>0</v>
      </c>
      <c r="D267" s="6">
        <f>IF(C267&gt;0,'[1]30 de junio 19'!AA265*2,0)</f>
        <v>0</v>
      </c>
      <c r="E267" s="6" t="str">
        <f t="shared" si="13"/>
        <v xml:space="preserve"> NO APLICA</v>
      </c>
      <c r="F267" s="6" t="str">
        <f t="shared" si="14"/>
        <v>NO APLICA</v>
      </c>
    </row>
    <row r="268" spans="1:6" x14ac:dyDescent="0.25">
      <c r="A268" s="3">
        <v>265</v>
      </c>
      <c r="B268" s="6" t="str">
        <f t="shared" si="12"/>
        <v>NO APLICA</v>
      </c>
      <c r="C268" s="6">
        <f>'[1]30 de junio 19'!T266*2</f>
        <v>0</v>
      </c>
      <c r="D268" s="6">
        <f>IF(C268&gt;0,'[1]30 de junio 19'!AA266*2,0)</f>
        <v>0</v>
      </c>
      <c r="E268" s="6" t="str">
        <f t="shared" si="13"/>
        <v xml:space="preserve"> NO APLICA</v>
      </c>
      <c r="F268" s="6" t="str">
        <f t="shared" si="14"/>
        <v>NO APLICA</v>
      </c>
    </row>
    <row r="269" spans="1:6" x14ac:dyDescent="0.25">
      <c r="A269" s="3">
        <v>266</v>
      </c>
      <c r="B269" s="6" t="str">
        <f t="shared" si="12"/>
        <v>NO APLICA</v>
      </c>
      <c r="C269" s="6">
        <f>'[1]30 de junio 19'!T267*2</f>
        <v>0</v>
      </c>
      <c r="D269" s="6">
        <f>IF(C269&gt;0,'[1]30 de junio 19'!AA267*2,0)</f>
        <v>0</v>
      </c>
      <c r="E269" s="6" t="str">
        <f t="shared" si="13"/>
        <v xml:space="preserve"> NO APLICA</v>
      </c>
      <c r="F269" s="6" t="str">
        <f t="shared" si="14"/>
        <v>NO APLICA</v>
      </c>
    </row>
    <row r="270" spans="1:6" x14ac:dyDescent="0.25">
      <c r="A270" s="3">
        <v>267</v>
      </c>
      <c r="B270" s="6" t="str">
        <f t="shared" si="12"/>
        <v>NO APLICA</v>
      </c>
      <c r="C270" s="6">
        <f>'[1]30 de junio 19'!T268*2</f>
        <v>0</v>
      </c>
      <c r="D270" s="6">
        <f>IF(C270&gt;0,'[1]30 de junio 19'!AA268*2,0)</f>
        <v>0</v>
      </c>
      <c r="E270" s="6" t="str">
        <f t="shared" si="13"/>
        <v xml:space="preserve"> NO APLICA</v>
      </c>
      <c r="F270" s="6" t="str">
        <f t="shared" si="14"/>
        <v>NO APLICA</v>
      </c>
    </row>
    <row r="271" spans="1:6" x14ac:dyDescent="0.25">
      <c r="A271" s="3">
        <v>268</v>
      </c>
      <c r="B271" s="6" t="str">
        <f t="shared" si="12"/>
        <v>NO APLICA</v>
      </c>
      <c r="C271" s="6">
        <f>'[1]30 de junio 19'!T269*2</f>
        <v>0</v>
      </c>
      <c r="D271" s="6">
        <f>IF(C271&gt;0,'[1]30 de junio 19'!AA269*2,0)</f>
        <v>0</v>
      </c>
      <c r="E271" s="6" t="str">
        <f t="shared" si="13"/>
        <v xml:space="preserve"> NO APLICA</v>
      </c>
      <c r="F271" s="6" t="str">
        <f t="shared" si="14"/>
        <v>NO APLICA</v>
      </c>
    </row>
    <row r="272" spans="1:6" x14ac:dyDescent="0.25">
      <c r="A272" s="3">
        <v>269</v>
      </c>
      <c r="B272" s="6" t="str">
        <f t="shared" si="12"/>
        <v>NO APLICA</v>
      </c>
      <c r="C272" s="6">
        <f>'[1]30 de junio 19'!T270*2</f>
        <v>0</v>
      </c>
      <c r="D272" s="6">
        <f>IF(C272&gt;0,'[1]30 de junio 19'!AA270*2,0)</f>
        <v>0</v>
      </c>
      <c r="E272" s="6" t="str">
        <f t="shared" si="13"/>
        <v xml:space="preserve"> NO APLICA</v>
      </c>
      <c r="F272" s="6" t="str">
        <f t="shared" si="14"/>
        <v>NO APLICA</v>
      </c>
    </row>
    <row r="273" spans="1:6" x14ac:dyDescent="0.25">
      <c r="A273" s="3">
        <v>270</v>
      </c>
      <c r="B273" s="6" t="str">
        <f t="shared" si="12"/>
        <v>NO APLICA</v>
      </c>
      <c r="C273" s="6">
        <f>'[1]30 de junio 19'!T271*2</f>
        <v>0</v>
      </c>
      <c r="D273" s="6">
        <f>IF(C273&gt;0,'[1]30 de junio 19'!AA271*2,0)</f>
        <v>0</v>
      </c>
      <c r="E273" s="6" t="str">
        <f t="shared" si="13"/>
        <v xml:space="preserve"> NO APLICA</v>
      </c>
      <c r="F273" s="6" t="str">
        <f t="shared" si="14"/>
        <v>NO APLICA</v>
      </c>
    </row>
    <row r="274" spans="1:6" x14ac:dyDescent="0.25">
      <c r="A274" s="3">
        <v>271</v>
      </c>
      <c r="B274" s="6" t="str">
        <f t="shared" si="12"/>
        <v>NO APLICA</v>
      </c>
      <c r="C274" s="6">
        <f>'[1]30 de junio 19'!T272*2</f>
        <v>0</v>
      </c>
      <c r="D274" s="6">
        <f>IF(C274&gt;0,'[1]30 de junio 19'!AA272*2,0)</f>
        <v>0</v>
      </c>
      <c r="E274" s="6" t="str">
        <f t="shared" si="13"/>
        <v xml:space="preserve"> NO APLICA</v>
      </c>
      <c r="F274" s="6" t="str">
        <f t="shared" si="14"/>
        <v>NO APLICA</v>
      </c>
    </row>
    <row r="275" spans="1:6" x14ac:dyDescent="0.25">
      <c r="A275" s="3">
        <v>272</v>
      </c>
      <c r="B275" s="6" t="str">
        <f t="shared" si="12"/>
        <v>NO APLICA</v>
      </c>
      <c r="C275" s="6">
        <f>'[1]30 de junio 19'!T273*2</f>
        <v>0</v>
      </c>
      <c r="D275" s="6">
        <f>IF(C275&gt;0,'[1]30 de junio 19'!AA273*2,0)</f>
        <v>0</v>
      </c>
      <c r="E275" s="6" t="str">
        <f t="shared" si="13"/>
        <v xml:space="preserve"> NO APLICA</v>
      </c>
      <c r="F275" s="6" t="str">
        <f t="shared" si="14"/>
        <v>NO APLICA</v>
      </c>
    </row>
    <row r="276" spans="1:6" x14ac:dyDescent="0.25">
      <c r="A276" s="3">
        <v>273</v>
      </c>
      <c r="B276" s="6" t="str">
        <f t="shared" si="12"/>
        <v>NO APLICA</v>
      </c>
      <c r="C276" s="6">
        <f>'[1]30 de junio 19'!T274*2</f>
        <v>0</v>
      </c>
      <c r="D276" s="6">
        <f>IF(C276&gt;0,'[1]30 de junio 19'!AA274*2,0)</f>
        <v>0</v>
      </c>
      <c r="E276" s="6" t="str">
        <f t="shared" si="13"/>
        <v xml:space="preserve"> NO APLICA</v>
      </c>
      <c r="F276" s="6" t="str">
        <f t="shared" si="14"/>
        <v>NO APLICA</v>
      </c>
    </row>
    <row r="277" spans="1:6" x14ac:dyDescent="0.25">
      <c r="A277" s="3">
        <v>274</v>
      </c>
      <c r="B277" s="6" t="str">
        <f t="shared" si="12"/>
        <v>NO APLICA</v>
      </c>
      <c r="C277" s="6">
        <f>'[1]30 de junio 19'!T275*2</f>
        <v>0</v>
      </c>
      <c r="D277" s="6">
        <f>IF(C277&gt;0,'[1]30 de junio 19'!AA275*2,0)</f>
        <v>0</v>
      </c>
      <c r="E277" s="6" t="str">
        <f t="shared" si="13"/>
        <v xml:space="preserve"> NO APLICA</v>
      </c>
      <c r="F277" s="6" t="str">
        <f t="shared" si="14"/>
        <v>NO APLICA</v>
      </c>
    </row>
    <row r="278" spans="1:6" x14ac:dyDescent="0.25">
      <c r="A278" s="3">
        <v>275</v>
      </c>
      <c r="B278" s="6" t="str">
        <f t="shared" si="12"/>
        <v>NO APLICA</v>
      </c>
      <c r="C278" s="6">
        <f>'[1]30 de junio 19'!T276*2</f>
        <v>0</v>
      </c>
      <c r="D278" s="6">
        <f>IF(C278&gt;0,'[1]30 de junio 19'!AA276*2,0)</f>
        <v>0</v>
      </c>
      <c r="E278" s="6" t="str">
        <f t="shared" si="13"/>
        <v xml:space="preserve"> NO APLICA</v>
      </c>
      <c r="F278" s="6" t="str">
        <f t="shared" si="14"/>
        <v>NO APLICA</v>
      </c>
    </row>
    <row r="279" spans="1:6" x14ac:dyDescent="0.25">
      <c r="A279" s="3">
        <v>276</v>
      </c>
      <c r="B279" s="6" t="str">
        <f t="shared" si="12"/>
        <v>NO APLICA</v>
      </c>
      <c r="C279" s="6">
        <f>'[1]30 de junio 19'!T277*2</f>
        <v>0</v>
      </c>
      <c r="D279" s="6">
        <f>IF(C279&gt;0,'[1]30 de junio 19'!AA277*2,0)</f>
        <v>0</v>
      </c>
      <c r="E279" s="6" t="str">
        <f t="shared" si="13"/>
        <v xml:space="preserve"> NO APLICA</v>
      </c>
      <c r="F279" s="6" t="str">
        <f t="shared" si="14"/>
        <v>NO APLICA</v>
      </c>
    </row>
    <row r="280" spans="1:6" x14ac:dyDescent="0.25">
      <c r="A280" s="3">
        <v>277</v>
      </c>
      <c r="B280" s="6" t="str">
        <f t="shared" si="12"/>
        <v>NO APLICA</v>
      </c>
      <c r="C280" s="6">
        <f>'[1]30 de junio 19'!T278*2</f>
        <v>0</v>
      </c>
      <c r="D280" s="6">
        <f>IF(C280&gt;0,'[1]30 de junio 19'!AA278*2,0)</f>
        <v>0</v>
      </c>
      <c r="E280" s="6" t="str">
        <f t="shared" si="13"/>
        <v xml:space="preserve"> NO APLICA</v>
      </c>
      <c r="F280" s="6" t="str">
        <f t="shared" si="14"/>
        <v>NO APLICA</v>
      </c>
    </row>
    <row r="281" spans="1:6" x14ac:dyDescent="0.25">
      <c r="A281" s="3">
        <v>278</v>
      </c>
      <c r="B281" s="6" t="str">
        <f t="shared" si="12"/>
        <v>NO APLICA</v>
      </c>
      <c r="C281" s="6">
        <f>'[1]30 de junio 19'!T279*2</f>
        <v>0</v>
      </c>
      <c r="D281" s="6">
        <f>IF(C281&gt;0,'[1]30 de junio 19'!AA279*2,0)</f>
        <v>0</v>
      </c>
      <c r="E281" s="6" t="str">
        <f t="shared" si="13"/>
        <v xml:space="preserve"> NO APLICA</v>
      </c>
      <c r="F281" s="6" t="str">
        <f t="shared" si="14"/>
        <v>NO APLICA</v>
      </c>
    </row>
    <row r="282" spans="1:6" x14ac:dyDescent="0.25">
      <c r="A282" s="3">
        <v>279</v>
      </c>
      <c r="B282" s="6" t="str">
        <f t="shared" si="12"/>
        <v>NO APLICA</v>
      </c>
      <c r="C282" s="6">
        <f>'[1]30 de junio 19'!T280*2</f>
        <v>0</v>
      </c>
      <c r="D282" s="6">
        <f>IF(C282&gt;0,'[1]30 de junio 19'!AA280*2,0)</f>
        <v>0</v>
      </c>
      <c r="E282" s="6" t="str">
        <f t="shared" si="13"/>
        <v xml:space="preserve"> NO APLICA</v>
      </c>
      <c r="F282" s="6" t="str">
        <f t="shared" si="14"/>
        <v>NO APLICA</v>
      </c>
    </row>
    <row r="283" spans="1:6" x14ac:dyDescent="0.25">
      <c r="A283" s="3">
        <v>280</v>
      </c>
      <c r="B283" s="6" t="str">
        <f t="shared" si="12"/>
        <v>NO APLICA</v>
      </c>
      <c r="C283" s="6">
        <f>'[1]30 de junio 19'!T281*2</f>
        <v>0</v>
      </c>
      <c r="D283" s="6">
        <f>IF(C283&gt;0,'[1]30 de junio 19'!AA281*2,0)</f>
        <v>0</v>
      </c>
      <c r="E283" s="6" t="str">
        <f t="shared" si="13"/>
        <v xml:space="preserve"> NO APLICA</v>
      </c>
      <c r="F283" s="6" t="str">
        <f t="shared" si="14"/>
        <v>NO APLICA</v>
      </c>
    </row>
    <row r="284" spans="1:6" x14ac:dyDescent="0.25">
      <c r="A284" s="3">
        <v>281</v>
      </c>
      <c r="B284" s="6" t="str">
        <f t="shared" si="12"/>
        <v>NO APLICA</v>
      </c>
      <c r="C284" s="6">
        <f>'[1]30 de junio 19'!T282*2</f>
        <v>0</v>
      </c>
      <c r="D284" s="6">
        <f>IF(C284&gt;0,'[1]30 de junio 19'!AA282*2,0)</f>
        <v>0</v>
      </c>
      <c r="E284" s="6" t="str">
        <f t="shared" si="13"/>
        <v xml:space="preserve"> NO APLICA</v>
      </c>
      <c r="F284" s="6" t="str">
        <f t="shared" si="14"/>
        <v>NO APLICA</v>
      </c>
    </row>
    <row r="285" spans="1:6" x14ac:dyDescent="0.25">
      <c r="A285" s="3">
        <v>282</v>
      </c>
      <c r="B285" s="6" t="str">
        <f t="shared" si="12"/>
        <v>NO APLICA</v>
      </c>
      <c r="C285" s="6">
        <f>'[1]30 de junio 19'!T283*2</f>
        <v>0</v>
      </c>
      <c r="D285" s="6">
        <f>IF(C285&gt;0,'[1]30 de junio 19'!AA283*2,0)</f>
        <v>0</v>
      </c>
      <c r="E285" s="6" t="str">
        <f t="shared" si="13"/>
        <v xml:space="preserve"> NO APLICA</v>
      </c>
      <c r="F285" s="6" t="str">
        <f t="shared" si="14"/>
        <v>NO APLICA</v>
      </c>
    </row>
    <row r="286" spans="1:6" x14ac:dyDescent="0.25">
      <c r="A286" s="3">
        <v>283</v>
      </c>
      <c r="B286" s="6" t="str">
        <f t="shared" si="12"/>
        <v>NO APLICA</v>
      </c>
      <c r="C286" s="6">
        <f>'[1]30 de junio 19'!T284*2</f>
        <v>0</v>
      </c>
      <c r="D286" s="6">
        <f>IF(C286&gt;0,'[1]30 de junio 19'!AA284*2,0)</f>
        <v>0</v>
      </c>
      <c r="E286" s="6" t="str">
        <f t="shared" si="13"/>
        <v xml:space="preserve"> NO APLICA</v>
      </c>
      <c r="F286" s="6" t="str">
        <f t="shared" si="14"/>
        <v>NO APLICA</v>
      </c>
    </row>
    <row r="287" spans="1:6" x14ac:dyDescent="0.25">
      <c r="A287" s="3">
        <v>284</v>
      </c>
      <c r="B287" s="6" t="str">
        <f t="shared" si="12"/>
        <v>NO APLICA</v>
      </c>
      <c r="C287" s="6">
        <f>'[1]30 de junio 19'!T285*2</f>
        <v>0</v>
      </c>
      <c r="D287" s="6">
        <f>IF(C287&gt;0,'[1]30 de junio 19'!AA285*2,0)</f>
        <v>0</v>
      </c>
      <c r="E287" s="6" t="str">
        <f t="shared" si="13"/>
        <v xml:space="preserve"> NO APLICA</v>
      </c>
      <c r="F287" s="6" t="str">
        <f t="shared" si="14"/>
        <v>NO APLICA</v>
      </c>
    </row>
    <row r="288" spans="1:6" x14ac:dyDescent="0.25">
      <c r="A288" s="3">
        <v>285</v>
      </c>
      <c r="B288" s="6" t="str">
        <f t="shared" si="12"/>
        <v>NO APLICA</v>
      </c>
      <c r="C288" s="6">
        <f>'[1]30 de junio 19'!T286*2</f>
        <v>0</v>
      </c>
      <c r="D288" s="6">
        <f>IF(C288&gt;0,'[1]30 de junio 19'!AA286*2,0)</f>
        <v>0</v>
      </c>
      <c r="E288" s="6" t="str">
        <f t="shared" si="13"/>
        <v xml:space="preserve"> NO APLICA</v>
      </c>
      <c r="F288" s="6" t="str">
        <f t="shared" si="14"/>
        <v>NO APLICA</v>
      </c>
    </row>
    <row r="289" spans="1:6" x14ac:dyDescent="0.25">
      <c r="A289" s="3">
        <v>286</v>
      </c>
      <c r="B289" s="6" t="str">
        <f t="shared" si="12"/>
        <v>NO APLICA</v>
      </c>
      <c r="C289" s="6">
        <f>'[1]30 de junio 19'!T287*2</f>
        <v>0</v>
      </c>
      <c r="D289" s="6">
        <f>IF(C289&gt;0,'[1]30 de junio 19'!AA287*2,0)</f>
        <v>0</v>
      </c>
      <c r="E289" s="6" t="str">
        <f t="shared" si="13"/>
        <v xml:space="preserve"> NO APLICA</v>
      </c>
      <c r="F289" s="6" t="str">
        <f t="shared" si="14"/>
        <v>NO APLICA</v>
      </c>
    </row>
    <row r="290" spans="1:6" x14ac:dyDescent="0.25">
      <c r="A290" s="3">
        <v>287</v>
      </c>
      <c r="B290" s="6" t="str">
        <f t="shared" si="12"/>
        <v>NO APLICA</v>
      </c>
      <c r="C290" s="6">
        <f>'[1]30 de junio 19'!T288*2</f>
        <v>0</v>
      </c>
      <c r="D290" s="6">
        <f>IF(C290&gt;0,'[1]30 de junio 19'!AA288*2,0)</f>
        <v>0</v>
      </c>
      <c r="E290" s="6" t="str">
        <f t="shared" si="13"/>
        <v xml:space="preserve"> NO APLICA</v>
      </c>
      <c r="F290" s="6" t="str">
        <f t="shared" si="14"/>
        <v>NO APLICA</v>
      </c>
    </row>
    <row r="291" spans="1:6" x14ac:dyDescent="0.25">
      <c r="A291" s="3">
        <v>288</v>
      </c>
      <c r="B291" s="6" t="str">
        <f t="shared" si="12"/>
        <v>NO APLICA</v>
      </c>
      <c r="C291" s="6">
        <f>'[1]30 de junio 19'!T289*2</f>
        <v>0</v>
      </c>
      <c r="D291" s="6">
        <f>IF(C291&gt;0,'[1]30 de junio 19'!AA289*2,0)</f>
        <v>0</v>
      </c>
      <c r="E291" s="6" t="str">
        <f t="shared" si="13"/>
        <v xml:space="preserve"> NO APLICA</v>
      </c>
      <c r="F291" s="6" t="str">
        <f t="shared" si="14"/>
        <v>NO APLICA</v>
      </c>
    </row>
    <row r="292" spans="1:6" x14ac:dyDescent="0.25">
      <c r="A292" s="3">
        <v>289</v>
      </c>
      <c r="B292" s="6" t="str">
        <f t="shared" si="12"/>
        <v>NO APLICA</v>
      </c>
      <c r="C292" s="6">
        <f>'[1]30 de junio 19'!T290*2</f>
        <v>0</v>
      </c>
      <c r="D292" s="6">
        <f>IF(C292&gt;0,'[1]30 de junio 19'!AA290*2,0)</f>
        <v>0</v>
      </c>
      <c r="E292" s="6" t="str">
        <f t="shared" si="13"/>
        <v xml:space="preserve"> NO APLICA</v>
      </c>
      <c r="F292" s="6" t="str">
        <f t="shared" si="14"/>
        <v>NO APLICA</v>
      </c>
    </row>
    <row r="293" spans="1:6" x14ac:dyDescent="0.25">
      <c r="A293" s="3">
        <v>290</v>
      </c>
      <c r="B293" s="6" t="str">
        <f t="shared" si="12"/>
        <v>NO APLICA</v>
      </c>
      <c r="C293" s="6">
        <f>'[1]30 de junio 19'!T291*2</f>
        <v>0</v>
      </c>
      <c r="D293" s="6">
        <f>IF(C293&gt;0,'[1]30 de junio 19'!AA291*2,0)</f>
        <v>0</v>
      </c>
      <c r="E293" s="6" t="str">
        <f t="shared" si="13"/>
        <v xml:space="preserve"> NO APLICA</v>
      </c>
      <c r="F293" s="6" t="str">
        <f t="shared" si="14"/>
        <v>NO APLICA</v>
      </c>
    </row>
    <row r="294" spans="1:6" x14ac:dyDescent="0.25">
      <c r="A294" s="3">
        <v>291</v>
      </c>
      <c r="B294" s="6" t="str">
        <f t="shared" si="12"/>
        <v>NO APLICA</v>
      </c>
      <c r="C294" s="6">
        <f>'[1]30 de junio 19'!T292*2</f>
        <v>0</v>
      </c>
      <c r="D294" s="6">
        <f>IF(C294&gt;0,'[1]30 de junio 19'!AA292*2,0)</f>
        <v>0</v>
      </c>
      <c r="E294" s="6" t="str">
        <f t="shared" si="13"/>
        <v xml:space="preserve"> NO APLICA</v>
      </c>
      <c r="F294" s="6" t="str">
        <f t="shared" si="14"/>
        <v>NO APLICA</v>
      </c>
    </row>
    <row r="295" spans="1:6" x14ac:dyDescent="0.25">
      <c r="A295" s="3">
        <v>292</v>
      </c>
      <c r="B295" s="6" t="str">
        <f t="shared" si="12"/>
        <v>NO APLICA</v>
      </c>
      <c r="C295" s="6">
        <f>'[1]30 de junio 19'!T293*2</f>
        <v>0</v>
      </c>
      <c r="D295" s="6">
        <f>IF(C295&gt;0,'[1]30 de junio 19'!AA293*2,0)</f>
        <v>0</v>
      </c>
      <c r="E295" s="6" t="str">
        <f t="shared" si="13"/>
        <v xml:space="preserve"> NO APLICA</v>
      </c>
      <c r="F295" s="6" t="str">
        <f t="shared" si="14"/>
        <v>NO APLICA</v>
      </c>
    </row>
    <row r="296" spans="1:6" x14ac:dyDescent="0.25">
      <c r="A296" s="3">
        <v>293</v>
      </c>
      <c r="B296" s="6" t="str">
        <f t="shared" si="12"/>
        <v>NO APLICA</v>
      </c>
      <c r="C296" s="6">
        <f>'[1]30 de junio 19'!T294*2</f>
        <v>0</v>
      </c>
      <c r="D296" s="6">
        <f>IF(C296&gt;0,'[1]30 de junio 19'!AA294*2,0)</f>
        <v>0</v>
      </c>
      <c r="E296" s="6" t="str">
        <f t="shared" si="13"/>
        <v xml:space="preserve"> NO APLICA</v>
      </c>
      <c r="F296" s="6" t="str">
        <f t="shared" si="14"/>
        <v>NO APLICA</v>
      </c>
    </row>
    <row r="297" spans="1:6" x14ac:dyDescent="0.25">
      <c r="A297" s="3">
        <v>294</v>
      </c>
      <c r="B297" s="6" t="str">
        <f t="shared" si="12"/>
        <v>NO APLICA</v>
      </c>
      <c r="C297" s="6">
        <f>'[1]30 de junio 19'!T295*2</f>
        <v>0</v>
      </c>
      <c r="D297" s="6">
        <f>IF(C297&gt;0,'[1]30 de junio 19'!AA295*2,0)</f>
        <v>0</v>
      </c>
      <c r="E297" s="6" t="str">
        <f t="shared" si="13"/>
        <v xml:space="preserve"> NO APLICA</v>
      </c>
      <c r="F297" s="6" t="str">
        <f t="shared" si="14"/>
        <v>NO APLICA</v>
      </c>
    </row>
    <row r="298" spans="1:6" x14ac:dyDescent="0.25">
      <c r="A298" s="3">
        <v>295</v>
      </c>
      <c r="B298" s="6" t="str">
        <f t="shared" si="12"/>
        <v>NO APLICA</v>
      </c>
      <c r="C298" s="6">
        <f>'[1]30 de junio 19'!T296*2</f>
        <v>0</v>
      </c>
      <c r="D298" s="6">
        <f>IF(C298&gt;0,'[1]30 de junio 19'!AA296*2,0)</f>
        <v>0</v>
      </c>
      <c r="E298" s="6" t="str">
        <f t="shared" si="13"/>
        <v xml:space="preserve"> NO APLICA</v>
      </c>
      <c r="F298" s="6" t="str">
        <f t="shared" si="14"/>
        <v>NO APLICA</v>
      </c>
    </row>
    <row r="299" spans="1:6" x14ac:dyDescent="0.25">
      <c r="A299" s="3">
        <v>296</v>
      </c>
      <c r="B299" s="6" t="str">
        <f t="shared" si="12"/>
        <v>NO APLICA</v>
      </c>
      <c r="C299" s="6">
        <f>'[1]30 de junio 19'!T297*2</f>
        <v>0</v>
      </c>
      <c r="D299" s="6">
        <f>IF(C299&gt;0,'[1]30 de junio 19'!AA297*2,0)</f>
        <v>0</v>
      </c>
      <c r="E299" s="6" t="str">
        <f t="shared" si="13"/>
        <v xml:space="preserve"> NO APLICA</v>
      </c>
      <c r="F299" s="6" t="str">
        <f t="shared" si="14"/>
        <v>NO APLICA</v>
      </c>
    </row>
    <row r="300" spans="1:6" x14ac:dyDescent="0.25">
      <c r="A300" s="3">
        <v>297</v>
      </c>
      <c r="B300" s="6" t="str">
        <f t="shared" si="12"/>
        <v>NO APLICA</v>
      </c>
      <c r="C300" s="6">
        <f>'[1]30 de junio 19'!T298*2</f>
        <v>0</v>
      </c>
      <c r="D300" s="6">
        <f>IF(C300&gt;0,'[1]30 de junio 19'!AA298*2,0)</f>
        <v>0</v>
      </c>
      <c r="E300" s="6" t="str">
        <f t="shared" si="13"/>
        <v xml:space="preserve"> NO APLICA</v>
      </c>
      <c r="F300" s="6" t="str">
        <f t="shared" si="14"/>
        <v>NO APLICA</v>
      </c>
    </row>
    <row r="301" spans="1:6" x14ac:dyDescent="0.25">
      <c r="A301" s="3">
        <v>298</v>
      </c>
      <c r="B301" s="6" t="str">
        <f t="shared" si="12"/>
        <v>NO APLICA</v>
      </c>
      <c r="C301" s="6">
        <f>'[1]30 de junio 19'!T299*2</f>
        <v>0</v>
      </c>
      <c r="D301" s="6">
        <f>IF(C301&gt;0,'[1]30 de junio 19'!AA299*2,0)</f>
        <v>0</v>
      </c>
      <c r="E301" s="6" t="str">
        <f t="shared" si="13"/>
        <v xml:space="preserve"> NO APLICA</v>
      </c>
      <c r="F301" s="6" t="str">
        <f t="shared" si="14"/>
        <v>NO APLICA</v>
      </c>
    </row>
    <row r="302" spans="1:6" x14ac:dyDescent="0.25">
      <c r="A302" s="3">
        <v>299</v>
      </c>
      <c r="B302" s="6" t="str">
        <f t="shared" si="12"/>
        <v>NO APLICA</v>
      </c>
      <c r="C302" s="6">
        <f>'[1]30 de junio 19'!T300*2</f>
        <v>0</v>
      </c>
      <c r="D302" s="6">
        <f>IF(C302&gt;0,'[1]30 de junio 19'!AA300*2,0)</f>
        <v>0</v>
      </c>
      <c r="E302" s="6" t="str">
        <f t="shared" si="13"/>
        <v xml:space="preserve"> NO APLICA</v>
      </c>
      <c r="F302" s="6" t="str">
        <f t="shared" si="14"/>
        <v>NO APLICA</v>
      </c>
    </row>
    <row r="303" spans="1:6" x14ac:dyDescent="0.25">
      <c r="A303" s="3">
        <v>300</v>
      </c>
      <c r="B303" s="6" t="str">
        <f t="shared" si="12"/>
        <v>NO APLICA</v>
      </c>
      <c r="C303" s="6">
        <f>'[1]30 de junio 19'!T301*2</f>
        <v>0</v>
      </c>
      <c r="D303" s="6">
        <f>IF(C303&gt;0,'[1]30 de junio 19'!AA301*2,0)</f>
        <v>0</v>
      </c>
      <c r="E303" s="6" t="str">
        <f t="shared" si="13"/>
        <v xml:space="preserve"> NO APLICA</v>
      </c>
      <c r="F303" s="6" t="str">
        <f t="shared" si="14"/>
        <v>NO APLICA</v>
      </c>
    </row>
    <row r="304" spans="1:6" x14ac:dyDescent="0.25">
      <c r="A304" s="3">
        <v>301</v>
      </c>
      <c r="B304" s="6" t="str">
        <f t="shared" si="12"/>
        <v>NO APLICA</v>
      </c>
      <c r="C304" s="6">
        <f>'[1]30 de junio 19'!T302*2</f>
        <v>0</v>
      </c>
      <c r="D304" s="6">
        <f>IF(C304&gt;0,'[1]30 de junio 19'!AA302*2,0)</f>
        <v>0</v>
      </c>
      <c r="E304" s="6" t="str">
        <f t="shared" si="13"/>
        <v xml:space="preserve"> NO APLICA</v>
      </c>
      <c r="F304" s="6" t="str">
        <f t="shared" si="14"/>
        <v>NO APLICA</v>
      </c>
    </row>
    <row r="305" spans="1:6" x14ac:dyDescent="0.25">
      <c r="A305" s="3">
        <v>302</v>
      </c>
      <c r="B305" s="6" t="str">
        <f t="shared" si="12"/>
        <v>NO APLICA</v>
      </c>
      <c r="C305" s="6">
        <f>'[1]30 de junio 19'!T303*2</f>
        <v>0</v>
      </c>
      <c r="D305" s="6">
        <f>IF(C305&gt;0,'[1]30 de junio 19'!AA303*2,0)</f>
        <v>0</v>
      </c>
      <c r="E305" s="6" t="str">
        <f t="shared" si="13"/>
        <v xml:space="preserve"> NO APLICA</v>
      </c>
      <c r="F305" s="6" t="str">
        <f t="shared" si="14"/>
        <v>NO APLICA</v>
      </c>
    </row>
    <row r="306" spans="1:6" x14ac:dyDescent="0.25">
      <c r="A306" s="3">
        <v>303</v>
      </c>
      <c r="B306" s="6" t="str">
        <f t="shared" si="12"/>
        <v>NO APLICA</v>
      </c>
      <c r="C306" s="6">
        <f>'[1]30 de junio 19'!T304*2</f>
        <v>0</v>
      </c>
      <c r="D306" s="6">
        <f>IF(C306&gt;0,'[1]30 de junio 19'!AA304*2,0)</f>
        <v>0</v>
      </c>
      <c r="E306" s="6" t="str">
        <f t="shared" si="13"/>
        <v xml:space="preserve"> NO APLICA</v>
      </c>
      <c r="F306" s="6" t="str">
        <f t="shared" si="14"/>
        <v>NO APLICA</v>
      </c>
    </row>
    <row r="307" spans="1:6" x14ac:dyDescent="0.25">
      <c r="A307" s="3">
        <v>304</v>
      </c>
      <c r="B307" s="6" t="str">
        <f t="shared" si="12"/>
        <v>NO APLICA</v>
      </c>
      <c r="C307" s="6">
        <f>'[1]30 de junio 19'!T305*2</f>
        <v>0</v>
      </c>
      <c r="D307" s="6">
        <f>IF(C307&gt;0,'[1]30 de junio 19'!AA305*2,0)</f>
        <v>0</v>
      </c>
      <c r="E307" s="6" t="str">
        <f t="shared" si="13"/>
        <v xml:space="preserve"> NO APLICA</v>
      </c>
      <c r="F307" s="6" t="str">
        <f t="shared" si="14"/>
        <v>NO APLICA</v>
      </c>
    </row>
    <row r="308" spans="1:6" x14ac:dyDescent="0.25">
      <c r="A308" s="3">
        <v>305</v>
      </c>
      <c r="B308" s="6" t="str">
        <f t="shared" si="12"/>
        <v>NO APLICA</v>
      </c>
      <c r="C308" s="6">
        <f>'[1]30 de junio 19'!T306*2</f>
        <v>0</v>
      </c>
      <c r="D308" s="6">
        <f>IF(C308&gt;0,'[1]30 de junio 19'!AA306*2,0)</f>
        <v>0</v>
      </c>
      <c r="E308" s="6" t="str">
        <f t="shared" si="13"/>
        <v xml:space="preserve"> NO APLICA</v>
      </c>
      <c r="F308" s="6" t="str">
        <f t="shared" si="14"/>
        <v>NO APLICA</v>
      </c>
    </row>
    <row r="309" spans="1:6" x14ac:dyDescent="0.25">
      <c r="A309" s="3">
        <v>306</v>
      </c>
      <c r="B309" s="6" t="str">
        <f t="shared" si="12"/>
        <v>NO APLICA</v>
      </c>
      <c r="C309" s="6">
        <f>'[1]30 de junio 19'!T307*2</f>
        <v>0</v>
      </c>
      <c r="D309" s="6">
        <f>IF(C309&gt;0,'[1]30 de junio 19'!AA307*2,0)</f>
        <v>0</v>
      </c>
      <c r="E309" s="6" t="str">
        <f t="shared" si="13"/>
        <v xml:space="preserve"> NO APLICA</v>
      </c>
      <c r="F309" s="6" t="str">
        <f t="shared" si="14"/>
        <v>NO APLICA</v>
      </c>
    </row>
    <row r="310" spans="1:6" x14ac:dyDescent="0.25">
      <c r="A310" s="3">
        <v>307</v>
      </c>
      <c r="B310" s="6" t="str">
        <f t="shared" si="12"/>
        <v>NO APLICA</v>
      </c>
      <c r="C310" s="6">
        <f>'[1]30 de junio 19'!T308*2</f>
        <v>0</v>
      </c>
      <c r="D310" s="6">
        <f>IF(C310&gt;0,'[1]30 de junio 19'!AA308*2,0)</f>
        <v>0</v>
      </c>
      <c r="E310" s="6" t="str">
        <f t="shared" si="13"/>
        <v xml:space="preserve"> NO APLICA</v>
      </c>
      <c r="F310" s="6" t="str">
        <f t="shared" si="14"/>
        <v>NO APLICA</v>
      </c>
    </row>
    <row r="311" spans="1:6" x14ac:dyDescent="0.25">
      <c r="A311" s="3">
        <v>308</v>
      </c>
      <c r="B311" s="6" t="str">
        <f t="shared" si="12"/>
        <v>NO APLICA</v>
      </c>
      <c r="C311" s="6">
        <f>'[1]30 de junio 19'!T309*2</f>
        <v>0</v>
      </c>
      <c r="D311" s="6">
        <f>IF(C311&gt;0,'[1]30 de junio 19'!AA309*2,0)</f>
        <v>0</v>
      </c>
      <c r="E311" s="6" t="str">
        <f t="shared" si="13"/>
        <v xml:space="preserve"> NO APLICA</v>
      </c>
      <c r="F311" s="6" t="str">
        <f t="shared" si="14"/>
        <v>NO APLICA</v>
      </c>
    </row>
    <row r="312" spans="1:6" x14ac:dyDescent="0.25">
      <c r="A312" s="3">
        <v>309</v>
      </c>
      <c r="B312" s="6" t="str">
        <f t="shared" si="12"/>
        <v>NO APLICA</v>
      </c>
      <c r="C312" s="6">
        <f>'[1]30 de junio 19'!T310*2</f>
        <v>0</v>
      </c>
      <c r="D312" s="6">
        <f>IF(C312&gt;0,'[1]30 de junio 19'!AA310*2,0)</f>
        <v>0</v>
      </c>
      <c r="E312" s="6" t="str">
        <f t="shared" si="13"/>
        <v xml:space="preserve"> NO APLICA</v>
      </c>
      <c r="F312" s="6" t="str">
        <f t="shared" si="14"/>
        <v>NO APLICA</v>
      </c>
    </row>
    <row r="313" spans="1:6" x14ac:dyDescent="0.25">
      <c r="A313" s="3">
        <v>310</v>
      </c>
      <c r="B313" s="6" t="str">
        <f t="shared" si="12"/>
        <v>NO APLICA</v>
      </c>
      <c r="C313" s="6">
        <f>'[1]30 de junio 19'!T311*2</f>
        <v>0</v>
      </c>
      <c r="D313" s="6">
        <f>IF(C313&gt;0,'[1]30 de junio 19'!AA311*2,0)</f>
        <v>0</v>
      </c>
      <c r="E313" s="6" t="str">
        <f t="shared" si="13"/>
        <v xml:space="preserve"> NO APLICA</v>
      </c>
      <c r="F313" s="6" t="str">
        <f t="shared" si="14"/>
        <v>NO APLICA</v>
      </c>
    </row>
    <row r="314" spans="1:6" x14ac:dyDescent="0.25">
      <c r="A314" s="3">
        <v>311</v>
      </c>
      <c r="B314" s="6" t="str">
        <f t="shared" si="12"/>
        <v>NO APLICA</v>
      </c>
      <c r="C314" s="6">
        <f>'[1]30 de junio 19'!T312*2</f>
        <v>0</v>
      </c>
      <c r="D314" s="6">
        <f>IF(C314&gt;0,'[1]30 de junio 19'!AA312*2,0)</f>
        <v>0</v>
      </c>
      <c r="E314" s="6" t="str">
        <f t="shared" si="13"/>
        <v xml:space="preserve"> NO APLICA</v>
      </c>
      <c r="F314" s="6" t="str">
        <f t="shared" si="14"/>
        <v>NO APLICA</v>
      </c>
    </row>
    <row r="315" spans="1:6" x14ac:dyDescent="0.25">
      <c r="A315" s="3">
        <v>312</v>
      </c>
      <c r="B315" s="6" t="str">
        <f t="shared" si="12"/>
        <v>NO APLICA</v>
      </c>
      <c r="C315" s="6">
        <f>'[1]30 de junio 19'!T313*2</f>
        <v>0</v>
      </c>
      <c r="D315" s="6">
        <f>IF(C315&gt;0,'[1]30 de junio 19'!AA313*2,0)</f>
        <v>0</v>
      </c>
      <c r="E315" s="6" t="str">
        <f t="shared" si="13"/>
        <v xml:space="preserve"> NO APLICA</v>
      </c>
      <c r="F315" s="6" t="str">
        <f t="shared" si="14"/>
        <v>NO APLICA</v>
      </c>
    </row>
    <row r="316" spans="1:6" x14ac:dyDescent="0.25">
      <c r="A316" s="3">
        <v>313</v>
      </c>
      <c r="B316" s="6" t="str">
        <f t="shared" si="12"/>
        <v>NO APLICA</v>
      </c>
      <c r="C316" s="6">
        <f>'[1]30 de junio 19'!T314*2</f>
        <v>0</v>
      </c>
      <c r="D316" s="6">
        <f>IF(C316&gt;0,'[1]30 de junio 19'!AA314*2,0)</f>
        <v>0</v>
      </c>
      <c r="E316" s="6" t="str">
        <f t="shared" si="13"/>
        <v xml:space="preserve"> NO APLICA</v>
      </c>
      <c r="F316" s="6" t="str">
        <f t="shared" si="14"/>
        <v>NO APLICA</v>
      </c>
    </row>
    <row r="317" spans="1:6" x14ac:dyDescent="0.25">
      <c r="A317" s="3">
        <v>314</v>
      </c>
      <c r="B317" s="6" t="str">
        <f t="shared" si="12"/>
        <v>NO APLICA</v>
      </c>
      <c r="C317" s="6">
        <f>'[1]30 de junio 19'!T315*2</f>
        <v>0</v>
      </c>
      <c r="D317" s="6">
        <f>IF(C317&gt;0,'[1]30 de junio 19'!AA315*2,0)</f>
        <v>0</v>
      </c>
      <c r="E317" s="6" t="str">
        <f t="shared" si="13"/>
        <v xml:space="preserve"> NO APLICA</v>
      </c>
      <c r="F317" s="6" t="str">
        <f t="shared" si="14"/>
        <v>NO APLICA</v>
      </c>
    </row>
    <row r="318" spans="1:6" x14ac:dyDescent="0.25">
      <c r="A318" s="3">
        <v>315</v>
      </c>
      <c r="B318" s="6" t="str">
        <f t="shared" si="12"/>
        <v>NO APLICA</v>
      </c>
      <c r="C318" s="6">
        <f>'[1]30 de junio 19'!T316*2</f>
        <v>0</v>
      </c>
      <c r="D318" s="6">
        <f>IF(C318&gt;0,'[1]30 de junio 19'!AA316*2,0)</f>
        <v>0</v>
      </c>
      <c r="E318" s="6" t="str">
        <f t="shared" si="13"/>
        <v xml:space="preserve"> NO APLICA</v>
      </c>
      <c r="F318" s="6" t="str">
        <f t="shared" si="14"/>
        <v>NO APLICA</v>
      </c>
    </row>
    <row r="319" spans="1:6" x14ac:dyDescent="0.25">
      <c r="A319" s="3">
        <v>316</v>
      </c>
      <c r="B319" s="6" t="str">
        <f t="shared" si="12"/>
        <v>NO APLICA</v>
      </c>
      <c r="C319" s="6">
        <f>'[1]30 de junio 19'!T317*2</f>
        <v>0</v>
      </c>
      <c r="D319" s="6">
        <f>IF(C319&gt;0,'[1]30 de junio 19'!AA317*2,0)</f>
        <v>0</v>
      </c>
      <c r="E319" s="6" t="str">
        <f t="shared" si="13"/>
        <v xml:space="preserve"> NO APLICA</v>
      </c>
      <c r="F319" s="6" t="str">
        <f t="shared" si="14"/>
        <v>NO APLICA</v>
      </c>
    </row>
    <row r="320" spans="1:6" x14ac:dyDescent="0.25">
      <c r="A320" s="3">
        <v>317</v>
      </c>
      <c r="B320" s="6" t="str">
        <f t="shared" si="12"/>
        <v>NO APLICA</v>
      </c>
      <c r="C320" s="6">
        <f>'[1]30 de junio 19'!T318*2</f>
        <v>0</v>
      </c>
      <c r="D320" s="6">
        <f>IF(C320&gt;0,'[1]30 de junio 19'!AA318*2,0)</f>
        <v>0</v>
      </c>
      <c r="E320" s="6" t="str">
        <f t="shared" si="13"/>
        <v xml:space="preserve"> NO APLICA</v>
      </c>
      <c r="F320" s="6" t="str">
        <f t="shared" si="14"/>
        <v>NO APLICA</v>
      </c>
    </row>
    <row r="321" spans="1:6" x14ac:dyDescent="0.25">
      <c r="A321" s="3">
        <v>318</v>
      </c>
      <c r="B321" s="6" t="str">
        <f t="shared" si="12"/>
        <v>NO APLICA</v>
      </c>
      <c r="C321" s="6">
        <f>'[1]30 de junio 19'!T319*2</f>
        <v>0</v>
      </c>
      <c r="D321" s="6">
        <f>IF(C321&gt;0,'[1]30 de junio 19'!AA319*2,0)</f>
        <v>0</v>
      </c>
      <c r="E321" s="6" t="str">
        <f t="shared" si="13"/>
        <v xml:space="preserve"> NO APLICA</v>
      </c>
      <c r="F321" s="6" t="str">
        <f t="shared" si="14"/>
        <v>NO APLICA</v>
      </c>
    </row>
    <row r="322" spans="1:6" x14ac:dyDescent="0.25">
      <c r="A322" s="3">
        <v>319</v>
      </c>
      <c r="B322" s="6" t="str">
        <f t="shared" si="12"/>
        <v>NO APLICA</v>
      </c>
      <c r="C322" s="6">
        <f>'[1]30 de junio 19'!T320*2</f>
        <v>0</v>
      </c>
      <c r="D322" s="6">
        <f>IF(C322&gt;0,'[1]30 de junio 19'!AA320*2,0)</f>
        <v>0</v>
      </c>
      <c r="E322" s="6" t="str">
        <f t="shared" si="13"/>
        <v xml:space="preserve"> NO APLICA</v>
      </c>
      <c r="F322" s="6" t="str">
        <f t="shared" si="14"/>
        <v>NO APLICA</v>
      </c>
    </row>
    <row r="323" spans="1:6" x14ac:dyDescent="0.25">
      <c r="A323" s="3">
        <v>320</v>
      </c>
      <c r="B323" s="6" t="str">
        <f t="shared" si="12"/>
        <v>NO APLICA</v>
      </c>
      <c r="C323" s="6">
        <f>'[1]30 de junio 19'!T321*2</f>
        <v>0</v>
      </c>
      <c r="D323" s="6">
        <f>IF(C323&gt;0,'[1]30 de junio 19'!AA321*2,0)</f>
        <v>0</v>
      </c>
      <c r="E323" s="6" t="str">
        <f t="shared" si="13"/>
        <v xml:space="preserve"> NO APLICA</v>
      </c>
      <c r="F323" s="6" t="str">
        <f t="shared" si="14"/>
        <v>NO APLICA</v>
      </c>
    </row>
    <row r="324" spans="1:6" x14ac:dyDescent="0.25">
      <c r="A324" s="3">
        <v>321</v>
      </c>
      <c r="B324" s="6" t="str">
        <f t="shared" si="12"/>
        <v>NO APLICA</v>
      </c>
      <c r="C324" s="6">
        <f>'[1]30 de junio 19'!T322*2</f>
        <v>0</v>
      </c>
      <c r="D324" s="6">
        <f>IF(C324&gt;0,'[1]30 de junio 19'!AA322*2,0)</f>
        <v>0</v>
      </c>
      <c r="E324" s="6" t="str">
        <f t="shared" si="13"/>
        <v xml:space="preserve"> NO APLICA</v>
      </c>
      <c r="F324" s="6" t="str">
        <f t="shared" si="14"/>
        <v>NO APLICA</v>
      </c>
    </row>
    <row r="325" spans="1:6" x14ac:dyDescent="0.25">
      <c r="A325" s="3">
        <v>322</v>
      </c>
      <c r="B325" s="6" t="str">
        <f t="shared" ref="B325:B367" si="15">IF(C325&gt;0,"DIETAS","NO APLICA")</f>
        <v>NO APLICA</v>
      </c>
      <c r="C325" s="6">
        <f>'[1]30 de junio 19'!T323*2</f>
        <v>0</v>
      </c>
      <c r="D325" s="6">
        <f>IF(C325&gt;0,'[1]30 de junio 19'!AA323*2,0)</f>
        <v>0</v>
      </c>
      <c r="E325" s="6" t="str">
        <f t="shared" ref="E325:E367" si="16">IF(C325&gt;0,"PESOS"," NO APLICA")</f>
        <v xml:space="preserve"> NO APLICA</v>
      </c>
      <c r="F325" s="6" t="str">
        <f t="shared" ref="F325:F367" si="17">IF(C325&gt;0,"MENSUAL", "NO APLICA")</f>
        <v>NO APLICA</v>
      </c>
    </row>
    <row r="326" spans="1:6" x14ac:dyDescent="0.25">
      <c r="A326" s="3">
        <v>323</v>
      </c>
      <c r="B326" s="6" t="str">
        <f t="shared" si="15"/>
        <v>NO APLICA</v>
      </c>
      <c r="C326" s="6">
        <f>'[1]30 de junio 19'!T324*2</f>
        <v>0</v>
      </c>
      <c r="D326" s="6">
        <f>IF(C326&gt;0,'[1]30 de junio 19'!AA324*2,0)</f>
        <v>0</v>
      </c>
      <c r="E326" s="6" t="str">
        <f t="shared" si="16"/>
        <v xml:space="preserve"> NO APLICA</v>
      </c>
      <c r="F326" s="6" t="str">
        <f t="shared" si="17"/>
        <v>NO APLICA</v>
      </c>
    </row>
    <row r="327" spans="1:6" x14ac:dyDescent="0.25">
      <c r="A327" s="3">
        <v>324</v>
      </c>
      <c r="B327" s="6" t="str">
        <f t="shared" si="15"/>
        <v>NO APLICA</v>
      </c>
      <c r="C327" s="6">
        <f>'[1]30 de junio 19'!T325*2</f>
        <v>0</v>
      </c>
      <c r="D327" s="6">
        <f>IF(C327&gt;0,'[1]30 de junio 19'!AA325*2,0)</f>
        <v>0</v>
      </c>
      <c r="E327" s="6" t="str">
        <f t="shared" si="16"/>
        <v xml:space="preserve"> NO APLICA</v>
      </c>
      <c r="F327" s="6" t="str">
        <f t="shared" si="17"/>
        <v>NO APLICA</v>
      </c>
    </row>
    <row r="328" spans="1:6" x14ac:dyDescent="0.25">
      <c r="A328" s="3">
        <v>325</v>
      </c>
      <c r="B328" s="6" t="str">
        <f t="shared" si="15"/>
        <v>NO APLICA</v>
      </c>
      <c r="C328" s="6">
        <f>'[1]30 de junio 19'!T326*2</f>
        <v>0</v>
      </c>
      <c r="D328" s="6">
        <f>IF(C328&gt;0,'[1]30 de junio 19'!AA326*2,0)</f>
        <v>0</v>
      </c>
      <c r="E328" s="6" t="str">
        <f t="shared" si="16"/>
        <v xml:space="preserve"> NO APLICA</v>
      </c>
      <c r="F328" s="6" t="str">
        <f t="shared" si="17"/>
        <v>NO APLICA</v>
      </c>
    </row>
    <row r="329" spans="1:6" x14ac:dyDescent="0.25">
      <c r="A329" s="3">
        <v>326</v>
      </c>
      <c r="B329" s="6" t="str">
        <f t="shared" si="15"/>
        <v>NO APLICA</v>
      </c>
      <c r="C329" s="6">
        <f>'[1]30 de junio 19'!T327*2</f>
        <v>0</v>
      </c>
      <c r="D329" s="6">
        <f>IF(C329&gt;0,'[1]30 de junio 19'!AA327*2,0)</f>
        <v>0</v>
      </c>
      <c r="E329" s="6" t="str">
        <f t="shared" si="16"/>
        <v xml:space="preserve"> NO APLICA</v>
      </c>
      <c r="F329" s="6" t="str">
        <f t="shared" si="17"/>
        <v>NO APLICA</v>
      </c>
    </row>
    <row r="330" spans="1:6" x14ac:dyDescent="0.25">
      <c r="A330" s="3">
        <v>327</v>
      </c>
      <c r="B330" s="6" t="str">
        <f t="shared" si="15"/>
        <v>NO APLICA</v>
      </c>
      <c r="C330" s="6">
        <f>'[1]30 de junio 19'!T328*2</f>
        <v>0</v>
      </c>
      <c r="D330" s="6">
        <f>IF(C330&gt;0,'[1]30 de junio 19'!AA328*2,0)</f>
        <v>0</v>
      </c>
      <c r="E330" s="6" t="str">
        <f t="shared" si="16"/>
        <v xml:space="preserve"> NO APLICA</v>
      </c>
      <c r="F330" s="6" t="str">
        <f t="shared" si="17"/>
        <v>NO APLICA</v>
      </c>
    </row>
    <row r="331" spans="1:6" x14ac:dyDescent="0.25">
      <c r="A331" s="3">
        <v>328</v>
      </c>
      <c r="B331" s="6" t="str">
        <f t="shared" si="15"/>
        <v>NO APLICA</v>
      </c>
      <c r="C331" s="6">
        <f>'[1]30 de junio 19'!T329*2</f>
        <v>0</v>
      </c>
      <c r="D331" s="6">
        <f>IF(C331&gt;0,'[1]30 de junio 19'!AA329*2,0)</f>
        <v>0</v>
      </c>
      <c r="E331" s="6" t="str">
        <f t="shared" si="16"/>
        <v xml:space="preserve"> NO APLICA</v>
      </c>
      <c r="F331" s="6" t="str">
        <f t="shared" si="17"/>
        <v>NO APLICA</v>
      </c>
    </row>
    <row r="332" spans="1:6" x14ac:dyDescent="0.25">
      <c r="A332" s="3">
        <v>329</v>
      </c>
      <c r="B332" s="6" t="str">
        <f t="shared" si="15"/>
        <v>NO APLICA</v>
      </c>
      <c r="C332" s="6">
        <f>'[1]30 de junio 19'!T330*2</f>
        <v>0</v>
      </c>
      <c r="D332" s="6">
        <f>IF(C332&gt;0,'[1]30 de junio 19'!AA330*2,0)</f>
        <v>0</v>
      </c>
      <c r="E332" s="6" t="str">
        <f t="shared" si="16"/>
        <v xml:space="preserve"> NO APLICA</v>
      </c>
      <c r="F332" s="6" t="str">
        <f t="shared" si="17"/>
        <v>NO APLICA</v>
      </c>
    </row>
    <row r="333" spans="1:6" x14ac:dyDescent="0.25">
      <c r="A333" s="3">
        <v>330</v>
      </c>
      <c r="B333" s="6" t="str">
        <f t="shared" si="15"/>
        <v>NO APLICA</v>
      </c>
      <c r="C333" s="6">
        <f>'[1]30 de junio 19'!T331*2</f>
        <v>0</v>
      </c>
      <c r="D333" s="6">
        <f>IF(C333&gt;0,'[1]30 de junio 19'!AA331*2,0)</f>
        <v>0</v>
      </c>
      <c r="E333" s="6" t="str">
        <f t="shared" si="16"/>
        <v xml:space="preserve"> NO APLICA</v>
      </c>
      <c r="F333" s="6" t="str">
        <f t="shared" si="17"/>
        <v>NO APLICA</v>
      </c>
    </row>
    <row r="334" spans="1:6" x14ac:dyDescent="0.25">
      <c r="A334" s="3">
        <v>331</v>
      </c>
      <c r="B334" s="6" t="str">
        <f t="shared" si="15"/>
        <v>NO APLICA</v>
      </c>
      <c r="C334" s="6">
        <f>'[1]30 de junio 19'!T332*2</f>
        <v>0</v>
      </c>
      <c r="D334" s="6">
        <f>IF(C334&gt;0,'[1]30 de junio 19'!AA332*2,0)</f>
        <v>0</v>
      </c>
      <c r="E334" s="6" t="str">
        <f t="shared" si="16"/>
        <v xml:space="preserve"> NO APLICA</v>
      </c>
      <c r="F334" s="6" t="str">
        <f t="shared" si="17"/>
        <v>NO APLICA</v>
      </c>
    </row>
    <row r="335" spans="1:6" x14ac:dyDescent="0.25">
      <c r="A335" s="3">
        <v>332</v>
      </c>
      <c r="B335" s="6" t="str">
        <f t="shared" si="15"/>
        <v>NO APLICA</v>
      </c>
      <c r="C335" s="6">
        <f>'[1]30 de junio 19'!T333*2</f>
        <v>0</v>
      </c>
      <c r="D335" s="6">
        <f>IF(C335&gt;0,'[1]30 de junio 19'!AA333*2,0)</f>
        <v>0</v>
      </c>
      <c r="E335" s="6" t="str">
        <f t="shared" si="16"/>
        <v xml:space="preserve"> NO APLICA</v>
      </c>
      <c r="F335" s="6" t="str">
        <f t="shared" si="17"/>
        <v>NO APLICA</v>
      </c>
    </row>
    <row r="336" spans="1:6" x14ac:dyDescent="0.25">
      <c r="A336" s="3">
        <v>333</v>
      </c>
      <c r="B336" s="6" t="str">
        <f t="shared" si="15"/>
        <v>NO APLICA</v>
      </c>
      <c r="C336" s="6">
        <f>'[1]30 de junio 19'!T334*2</f>
        <v>0</v>
      </c>
      <c r="D336" s="6">
        <f>IF(C336&gt;0,'[1]30 de junio 19'!AA334*2,0)</f>
        <v>0</v>
      </c>
      <c r="E336" s="6" t="str">
        <f t="shared" si="16"/>
        <v xml:space="preserve"> NO APLICA</v>
      </c>
      <c r="F336" s="6" t="str">
        <f t="shared" si="17"/>
        <v>NO APLICA</v>
      </c>
    </row>
    <row r="337" spans="1:6" x14ac:dyDescent="0.25">
      <c r="A337" s="3">
        <v>334</v>
      </c>
      <c r="B337" s="6" t="str">
        <f t="shared" si="15"/>
        <v>NO APLICA</v>
      </c>
      <c r="C337" s="6">
        <f>'[1]30 de junio 19'!T335*2</f>
        <v>0</v>
      </c>
      <c r="D337" s="6">
        <f>IF(C337&gt;0,'[1]30 de junio 19'!AA335*2,0)</f>
        <v>0</v>
      </c>
      <c r="E337" s="6" t="str">
        <f t="shared" si="16"/>
        <v xml:space="preserve"> NO APLICA</v>
      </c>
      <c r="F337" s="6" t="str">
        <f t="shared" si="17"/>
        <v>NO APLICA</v>
      </c>
    </row>
    <row r="338" spans="1:6" x14ac:dyDescent="0.25">
      <c r="A338" s="3">
        <v>335</v>
      </c>
      <c r="B338" s="6" t="str">
        <f t="shared" si="15"/>
        <v>NO APLICA</v>
      </c>
      <c r="C338" s="6">
        <f>'[1]30 de junio 19'!T336*2</f>
        <v>0</v>
      </c>
      <c r="D338" s="6">
        <f>IF(C338&gt;0,'[1]30 de junio 19'!AA336*2,0)</f>
        <v>0</v>
      </c>
      <c r="E338" s="6" t="str">
        <f t="shared" si="16"/>
        <v xml:space="preserve"> NO APLICA</v>
      </c>
      <c r="F338" s="6" t="str">
        <f t="shared" si="17"/>
        <v>NO APLICA</v>
      </c>
    </row>
    <row r="339" spans="1:6" x14ac:dyDescent="0.25">
      <c r="A339" s="3">
        <v>336</v>
      </c>
      <c r="B339" s="6" t="str">
        <f t="shared" si="15"/>
        <v>NO APLICA</v>
      </c>
      <c r="C339" s="6">
        <f>'[1]30 de junio 19'!T337*2</f>
        <v>0</v>
      </c>
      <c r="D339" s="6">
        <f>IF(C339&gt;0,'[1]30 de junio 19'!AA337*2,0)</f>
        <v>0</v>
      </c>
      <c r="E339" s="6" t="str">
        <f t="shared" si="16"/>
        <v xml:space="preserve"> NO APLICA</v>
      </c>
      <c r="F339" s="6" t="str">
        <f t="shared" si="17"/>
        <v>NO APLICA</v>
      </c>
    </row>
    <row r="340" spans="1:6" x14ac:dyDescent="0.25">
      <c r="A340" s="3">
        <v>337</v>
      </c>
      <c r="B340" s="6" t="str">
        <f t="shared" si="15"/>
        <v>NO APLICA</v>
      </c>
      <c r="C340" s="6">
        <f>'[1]30 de junio 19'!T338*2</f>
        <v>0</v>
      </c>
      <c r="D340" s="6">
        <f>IF(C340&gt;0,'[1]30 de junio 19'!AA338*2,0)</f>
        <v>0</v>
      </c>
      <c r="E340" s="6" t="str">
        <f t="shared" si="16"/>
        <v xml:space="preserve"> NO APLICA</v>
      </c>
      <c r="F340" s="6" t="str">
        <f t="shared" si="17"/>
        <v>NO APLICA</v>
      </c>
    </row>
    <row r="341" spans="1:6" x14ac:dyDescent="0.25">
      <c r="A341" s="3">
        <v>338</v>
      </c>
      <c r="B341" s="6" t="str">
        <f t="shared" si="15"/>
        <v>NO APLICA</v>
      </c>
      <c r="C341" s="6">
        <f>'[1]30 de junio 19'!T339*2</f>
        <v>0</v>
      </c>
      <c r="D341" s="6">
        <f>IF(C341&gt;0,'[1]30 de junio 19'!AA339*2,0)</f>
        <v>0</v>
      </c>
      <c r="E341" s="6" t="str">
        <f t="shared" si="16"/>
        <v xml:space="preserve"> NO APLICA</v>
      </c>
      <c r="F341" s="6" t="str">
        <f t="shared" si="17"/>
        <v>NO APLICA</v>
      </c>
    </row>
    <row r="342" spans="1:6" x14ac:dyDescent="0.25">
      <c r="A342" s="3">
        <v>339</v>
      </c>
      <c r="B342" s="6" t="str">
        <f t="shared" si="15"/>
        <v>NO APLICA</v>
      </c>
      <c r="C342" s="6">
        <f>'[1]30 de junio 19'!T340*2</f>
        <v>0</v>
      </c>
      <c r="D342" s="6">
        <f>IF(C342&gt;0,'[1]30 de junio 19'!AA340*2,0)</f>
        <v>0</v>
      </c>
      <c r="E342" s="6" t="str">
        <f t="shared" si="16"/>
        <v xml:space="preserve"> NO APLICA</v>
      </c>
      <c r="F342" s="6" t="str">
        <f t="shared" si="17"/>
        <v>NO APLICA</v>
      </c>
    </row>
    <row r="343" spans="1:6" x14ac:dyDescent="0.25">
      <c r="A343" s="3">
        <v>340</v>
      </c>
      <c r="B343" s="6" t="str">
        <f t="shared" si="15"/>
        <v>NO APLICA</v>
      </c>
      <c r="C343" s="6">
        <f>'[1]30 de junio 19'!T341*2</f>
        <v>0</v>
      </c>
      <c r="D343" s="6">
        <f>IF(C343&gt;0,'[1]30 de junio 19'!AA341*2,0)</f>
        <v>0</v>
      </c>
      <c r="E343" s="6" t="str">
        <f t="shared" si="16"/>
        <v xml:space="preserve"> NO APLICA</v>
      </c>
      <c r="F343" s="6" t="str">
        <f t="shared" si="17"/>
        <v>NO APLICA</v>
      </c>
    </row>
    <row r="344" spans="1:6" x14ac:dyDescent="0.25">
      <c r="A344" s="3">
        <v>341</v>
      </c>
      <c r="B344" s="6" t="str">
        <f t="shared" si="15"/>
        <v>NO APLICA</v>
      </c>
      <c r="C344" s="6">
        <f>'[1]30 de junio 19'!T342*2</f>
        <v>0</v>
      </c>
      <c r="D344" s="6">
        <f>IF(C344&gt;0,'[1]30 de junio 19'!AA342*2,0)</f>
        <v>0</v>
      </c>
      <c r="E344" s="6" t="str">
        <f t="shared" si="16"/>
        <v xml:space="preserve"> NO APLICA</v>
      </c>
      <c r="F344" s="6" t="str">
        <f t="shared" si="17"/>
        <v>NO APLICA</v>
      </c>
    </row>
    <row r="345" spans="1:6" x14ac:dyDescent="0.25">
      <c r="A345" s="3">
        <v>342</v>
      </c>
      <c r="B345" s="6" t="str">
        <f t="shared" si="15"/>
        <v>NO APLICA</v>
      </c>
      <c r="C345" s="6">
        <f>'[1]30 de junio 19'!T343*2</f>
        <v>0</v>
      </c>
      <c r="D345" s="6">
        <f>IF(C345&gt;0,'[1]30 de junio 19'!AA343*2,0)</f>
        <v>0</v>
      </c>
      <c r="E345" s="6" t="str">
        <f t="shared" si="16"/>
        <v xml:space="preserve"> NO APLICA</v>
      </c>
      <c r="F345" s="6" t="str">
        <f t="shared" si="17"/>
        <v>NO APLICA</v>
      </c>
    </row>
    <row r="346" spans="1:6" x14ac:dyDescent="0.25">
      <c r="A346" s="3">
        <v>343</v>
      </c>
      <c r="B346" s="6" t="str">
        <f t="shared" si="15"/>
        <v>NO APLICA</v>
      </c>
      <c r="C346" s="6">
        <f>'[1]30 de junio 19'!T344*2</f>
        <v>0</v>
      </c>
      <c r="D346" s="6">
        <f>IF(C346&gt;0,'[1]30 de junio 19'!AA344*2,0)</f>
        <v>0</v>
      </c>
      <c r="E346" s="6" t="str">
        <f t="shared" si="16"/>
        <v xml:space="preserve"> NO APLICA</v>
      </c>
      <c r="F346" s="6" t="str">
        <f t="shared" si="17"/>
        <v>NO APLICA</v>
      </c>
    </row>
    <row r="347" spans="1:6" x14ac:dyDescent="0.25">
      <c r="A347" s="3">
        <v>344</v>
      </c>
      <c r="B347" s="6" t="str">
        <f t="shared" si="15"/>
        <v>NO APLICA</v>
      </c>
      <c r="C347" s="6">
        <f>'[1]30 de junio 19'!T345*2</f>
        <v>0</v>
      </c>
      <c r="D347" s="6">
        <f>IF(C347&gt;0,'[1]30 de junio 19'!AA345*2,0)</f>
        <v>0</v>
      </c>
      <c r="E347" s="6" t="str">
        <f t="shared" si="16"/>
        <v xml:space="preserve"> NO APLICA</v>
      </c>
      <c r="F347" s="6" t="str">
        <f t="shared" si="17"/>
        <v>NO APLICA</v>
      </c>
    </row>
    <row r="348" spans="1:6" x14ac:dyDescent="0.25">
      <c r="A348" s="3">
        <v>345</v>
      </c>
      <c r="B348" s="6" t="str">
        <f t="shared" si="15"/>
        <v>NO APLICA</v>
      </c>
      <c r="C348" s="6">
        <f>'[1]30 de junio 19'!T346*2</f>
        <v>0</v>
      </c>
      <c r="D348" s="6">
        <f>IF(C348&gt;0,'[1]30 de junio 19'!AA346*2,0)</f>
        <v>0</v>
      </c>
      <c r="E348" s="6" t="str">
        <f t="shared" si="16"/>
        <v xml:space="preserve"> NO APLICA</v>
      </c>
      <c r="F348" s="6" t="str">
        <f t="shared" si="17"/>
        <v>NO APLICA</v>
      </c>
    </row>
    <row r="349" spans="1:6" x14ac:dyDescent="0.25">
      <c r="A349" s="3">
        <v>346</v>
      </c>
      <c r="B349" s="6" t="str">
        <f t="shared" si="15"/>
        <v>NO APLICA</v>
      </c>
      <c r="C349" s="6">
        <f>'[1]30 de junio 19'!T347*2</f>
        <v>0</v>
      </c>
      <c r="D349" s="6">
        <f>IF(C349&gt;0,'[1]30 de junio 19'!AA347*2,0)</f>
        <v>0</v>
      </c>
      <c r="E349" s="6" t="str">
        <f t="shared" si="16"/>
        <v xml:space="preserve"> NO APLICA</v>
      </c>
      <c r="F349" s="6" t="str">
        <f t="shared" si="17"/>
        <v>NO APLICA</v>
      </c>
    </row>
    <row r="350" spans="1:6" x14ac:dyDescent="0.25">
      <c r="A350" s="3">
        <v>347</v>
      </c>
      <c r="B350" s="6" t="str">
        <f t="shared" si="15"/>
        <v>NO APLICA</v>
      </c>
      <c r="C350" s="6">
        <f>'[1]30 de junio 19'!T348*2</f>
        <v>0</v>
      </c>
      <c r="D350" s="6">
        <f>IF(C350&gt;0,'[1]30 de junio 19'!AA348*2,0)</f>
        <v>0</v>
      </c>
      <c r="E350" s="6" t="str">
        <f t="shared" si="16"/>
        <v xml:space="preserve"> NO APLICA</v>
      </c>
      <c r="F350" s="6" t="str">
        <f t="shared" si="17"/>
        <v>NO APLICA</v>
      </c>
    </row>
    <row r="351" spans="1:6" x14ac:dyDescent="0.25">
      <c r="A351" s="3">
        <v>348</v>
      </c>
      <c r="B351" s="6" t="str">
        <f t="shared" si="15"/>
        <v>NO APLICA</v>
      </c>
      <c r="C351" s="6">
        <f>'[1]30 de junio 19'!T349*2</f>
        <v>0</v>
      </c>
      <c r="D351" s="6">
        <f>IF(C351&gt;0,'[1]30 de junio 19'!AA349*2,0)</f>
        <v>0</v>
      </c>
      <c r="E351" s="6" t="str">
        <f t="shared" si="16"/>
        <v xml:space="preserve"> NO APLICA</v>
      </c>
      <c r="F351" s="6" t="str">
        <f t="shared" si="17"/>
        <v>NO APLICA</v>
      </c>
    </row>
    <row r="352" spans="1:6" x14ac:dyDescent="0.25">
      <c r="A352" s="3">
        <v>349</v>
      </c>
      <c r="B352" s="6" t="str">
        <f t="shared" si="15"/>
        <v>NO APLICA</v>
      </c>
      <c r="C352" s="6">
        <f>'[1]30 de junio 19'!T350*2</f>
        <v>0</v>
      </c>
      <c r="D352" s="6">
        <f>IF(C352&gt;0,'[1]30 de junio 19'!AA350*2,0)</f>
        <v>0</v>
      </c>
      <c r="E352" s="6" t="str">
        <f t="shared" si="16"/>
        <v xml:space="preserve"> NO APLICA</v>
      </c>
      <c r="F352" s="6" t="str">
        <f t="shared" si="17"/>
        <v>NO APLICA</v>
      </c>
    </row>
    <row r="353" spans="1:6" x14ac:dyDescent="0.25">
      <c r="A353" s="3">
        <v>350</v>
      </c>
      <c r="B353" s="6" t="str">
        <f t="shared" si="15"/>
        <v>NO APLICA</v>
      </c>
      <c r="C353" s="6">
        <f>'[1]30 de junio 19'!T351*2</f>
        <v>0</v>
      </c>
      <c r="D353" s="6">
        <f>IF(C353&gt;0,'[1]30 de junio 19'!AA351*2,0)</f>
        <v>0</v>
      </c>
      <c r="E353" s="6" t="str">
        <f t="shared" si="16"/>
        <v xml:space="preserve"> NO APLICA</v>
      </c>
      <c r="F353" s="6" t="str">
        <f t="shared" si="17"/>
        <v>NO APLICA</v>
      </c>
    </row>
    <row r="354" spans="1:6" x14ac:dyDescent="0.25">
      <c r="A354" s="3">
        <v>351</v>
      </c>
      <c r="B354" s="6" t="str">
        <f t="shared" si="15"/>
        <v>NO APLICA</v>
      </c>
      <c r="C354" s="6">
        <f>'[1]30 de junio 19'!T352*2</f>
        <v>0</v>
      </c>
      <c r="D354" s="6">
        <f>IF(C354&gt;0,'[1]30 de junio 19'!AA352*2,0)</f>
        <v>0</v>
      </c>
      <c r="E354" s="6" t="str">
        <f t="shared" si="16"/>
        <v xml:space="preserve"> NO APLICA</v>
      </c>
      <c r="F354" s="6" t="str">
        <f t="shared" si="17"/>
        <v>NO APLICA</v>
      </c>
    </row>
    <row r="355" spans="1:6" x14ac:dyDescent="0.25">
      <c r="A355" s="3">
        <v>352</v>
      </c>
      <c r="B355" s="6" t="str">
        <f t="shared" si="15"/>
        <v>NO APLICA</v>
      </c>
      <c r="C355" s="6">
        <f>'[1]30 de junio 19'!T353*2</f>
        <v>0</v>
      </c>
      <c r="D355" s="6">
        <f>IF(C355&gt;0,'[1]30 de junio 19'!AA353*2,0)</f>
        <v>0</v>
      </c>
      <c r="E355" s="6" t="str">
        <f t="shared" si="16"/>
        <v xml:space="preserve"> NO APLICA</v>
      </c>
      <c r="F355" s="6" t="str">
        <f t="shared" si="17"/>
        <v>NO APLICA</v>
      </c>
    </row>
    <row r="356" spans="1:6" x14ac:dyDescent="0.25">
      <c r="A356" s="3">
        <v>353</v>
      </c>
      <c r="B356" s="6" t="str">
        <f t="shared" si="15"/>
        <v>NO APLICA</v>
      </c>
      <c r="C356" s="6">
        <f>'[1]30 de junio 19'!T354*2</f>
        <v>0</v>
      </c>
      <c r="D356" s="6">
        <f>IF(C356&gt;0,'[1]30 de junio 19'!AA354*2,0)</f>
        <v>0</v>
      </c>
      <c r="E356" s="6" t="str">
        <f t="shared" si="16"/>
        <v xml:space="preserve"> NO APLICA</v>
      </c>
      <c r="F356" s="6" t="str">
        <f t="shared" si="17"/>
        <v>NO APLICA</v>
      </c>
    </row>
    <row r="357" spans="1:6" x14ac:dyDescent="0.25">
      <c r="A357" s="3">
        <v>354</v>
      </c>
      <c r="B357" s="6" t="str">
        <f t="shared" si="15"/>
        <v>NO APLICA</v>
      </c>
      <c r="C357" s="6">
        <f>'[1]30 de junio 19'!T355*2</f>
        <v>0</v>
      </c>
      <c r="D357" s="6">
        <f>IF(C357&gt;0,'[1]30 de junio 19'!AA355*2,0)</f>
        <v>0</v>
      </c>
      <c r="E357" s="6" t="str">
        <f t="shared" si="16"/>
        <v xml:space="preserve"> NO APLICA</v>
      </c>
      <c r="F357" s="6" t="str">
        <f t="shared" si="17"/>
        <v>NO APLICA</v>
      </c>
    </row>
    <row r="358" spans="1:6" x14ac:dyDescent="0.25">
      <c r="A358" s="3">
        <v>355</v>
      </c>
      <c r="B358" s="6" t="str">
        <f t="shared" si="15"/>
        <v>NO APLICA</v>
      </c>
      <c r="C358" s="6">
        <f>'[1]30 de junio 19'!T356*2</f>
        <v>0</v>
      </c>
      <c r="D358" s="6">
        <f>IF(C358&gt;0,'[1]30 de junio 19'!AA356*2,0)</f>
        <v>0</v>
      </c>
      <c r="E358" s="6" t="str">
        <f t="shared" si="16"/>
        <v xml:space="preserve"> NO APLICA</v>
      </c>
      <c r="F358" s="6" t="str">
        <f t="shared" si="17"/>
        <v>NO APLICA</v>
      </c>
    </row>
    <row r="359" spans="1:6" x14ac:dyDescent="0.25">
      <c r="A359" s="3">
        <v>356</v>
      </c>
      <c r="B359" s="6" t="str">
        <f t="shared" si="15"/>
        <v>NO APLICA</v>
      </c>
      <c r="C359" s="6">
        <f>'[1]30 de junio 19'!T357*2</f>
        <v>0</v>
      </c>
      <c r="D359" s="6">
        <f>IF(C359&gt;0,'[1]30 de junio 19'!AA357*2,0)</f>
        <v>0</v>
      </c>
      <c r="E359" s="6" t="str">
        <f t="shared" si="16"/>
        <v xml:space="preserve"> NO APLICA</v>
      </c>
      <c r="F359" s="6" t="str">
        <f t="shared" si="17"/>
        <v>NO APLICA</v>
      </c>
    </row>
    <row r="360" spans="1:6" x14ac:dyDescent="0.25">
      <c r="A360" s="3">
        <v>357</v>
      </c>
      <c r="B360" s="6" t="str">
        <f t="shared" si="15"/>
        <v>NO APLICA</v>
      </c>
      <c r="C360" s="6">
        <f>'[1]30 de junio 19'!T358*2</f>
        <v>0</v>
      </c>
      <c r="D360" s="6">
        <f>IF(C360&gt;0,'[1]30 de junio 19'!AA358*2,0)</f>
        <v>0</v>
      </c>
      <c r="E360" s="6" t="str">
        <f t="shared" si="16"/>
        <v xml:space="preserve"> NO APLICA</v>
      </c>
      <c r="F360" s="6" t="str">
        <f t="shared" si="17"/>
        <v>NO APLICA</v>
      </c>
    </row>
    <row r="361" spans="1:6" x14ac:dyDescent="0.25">
      <c r="A361" s="3">
        <v>358</v>
      </c>
      <c r="B361" s="6" t="str">
        <f t="shared" si="15"/>
        <v>NO APLICA</v>
      </c>
      <c r="C361" s="6">
        <f>'[1]30 de junio 19'!T359*2</f>
        <v>0</v>
      </c>
      <c r="D361" s="6">
        <f>IF(C361&gt;0,'[1]30 de junio 19'!AA359*2,0)</f>
        <v>0</v>
      </c>
      <c r="E361" s="6" t="str">
        <f t="shared" si="16"/>
        <v xml:space="preserve"> NO APLICA</v>
      </c>
      <c r="F361" s="6" t="str">
        <f t="shared" si="17"/>
        <v>NO APLICA</v>
      </c>
    </row>
    <row r="362" spans="1:6" x14ac:dyDescent="0.25">
      <c r="A362" s="3">
        <v>359</v>
      </c>
      <c r="B362" s="6" t="str">
        <f t="shared" si="15"/>
        <v>NO APLICA</v>
      </c>
      <c r="C362" s="6">
        <f>'[1]30 de junio 19'!T360*2</f>
        <v>0</v>
      </c>
      <c r="D362" s="6">
        <f>IF(C362&gt;0,'[1]30 de junio 19'!AA360*2,0)</f>
        <v>0</v>
      </c>
      <c r="E362" s="6" t="str">
        <f t="shared" si="16"/>
        <v xml:space="preserve"> NO APLICA</v>
      </c>
      <c r="F362" s="6" t="str">
        <f t="shared" si="17"/>
        <v>NO APLICA</v>
      </c>
    </row>
    <row r="363" spans="1:6" x14ac:dyDescent="0.25">
      <c r="A363" s="3">
        <v>360</v>
      </c>
      <c r="B363" s="6" t="str">
        <f t="shared" si="15"/>
        <v>NO APLICA</v>
      </c>
      <c r="C363" s="6">
        <f>'[1]30 de junio 19'!T361*2</f>
        <v>0</v>
      </c>
      <c r="D363" s="6">
        <f>IF(C363&gt;0,'[1]30 de junio 19'!AA361*2,0)</f>
        <v>0</v>
      </c>
      <c r="E363" s="6" t="str">
        <f t="shared" si="16"/>
        <v xml:space="preserve"> NO APLICA</v>
      </c>
      <c r="F363" s="6" t="str">
        <f t="shared" si="17"/>
        <v>NO APLICA</v>
      </c>
    </row>
    <row r="364" spans="1:6" x14ac:dyDescent="0.25">
      <c r="A364" s="3">
        <v>361</v>
      </c>
      <c r="B364" s="6" t="str">
        <f t="shared" si="15"/>
        <v>NO APLICA</v>
      </c>
      <c r="C364" s="6">
        <f>'[1]30 de junio 19'!T362*2</f>
        <v>0</v>
      </c>
      <c r="D364" s="6">
        <f>IF(C364&gt;0,'[1]30 de junio 19'!AA362*2,0)</f>
        <v>0</v>
      </c>
      <c r="E364" s="6" t="str">
        <f t="shared" si="16"/>
        <v xml:space="preserve"> NO APLICA</v>
      </c>
      <c r="F364" s="6" t="str">
        <f t="shared" si="17"/>
        <v>NO APLICA</v>
      </c>
    </row>
    <row r="365" spans="1:6" x14ac:dyDescent="0.25">
      <c r="A365" s="3">
        <v>362</v>
      </c>
      <c r="B365" s="6" t="str">
        <f t="shared" si="15"/>
        <v>NO APLICA</v>
      </c>
      <c r="C365" s="6">
        <f>'[1]30 de junio 19'!T363*2</f>
        <v>0</v>
      </c>
      <c r="D365" s="6">
        <f>IF(C365&gt;0,'[1]30 de junio 19'!AA363*2,0)</f>
        <v>0</v>
      </c>
      <c r="E365" s="6" t="str">
        <f t="shared" si="16"/>
        <v xml:space="preserve"> NO APLICA</v>
      </c>
      <c r="F365" s="6" t="str">
        <f t="shared" si="17"/>
        <v>NO APLICA</v>
      </c>
    </row>
    <row r="366" spans="1:6" x14ac:dyDescent="0.25">
      <c r="A366" s="3">
        <v>363</v>
      </c>
      <c r="B366" s="6" t="str">
        <f t="shared" si="15"/>
        <v>NO APLICA</v>
      </c>
      <c r="C366" s="6">
        <f>'[1]30 de junio 19'!T364*2</f>
        <v>0</v>
      </c>
      <c r="D366" s="6">
        <f>IF(C366&gt;0,'[1]30 de junio 19'!AA364*2,0)</f>
        <v>0</v>
      </c>
      <c r="E366" s="6" t="str">
        <f t="shared" si="16"/>
        <v xml:space="preserve"> NO APLICA</v>
      </c>
      <c r="F366" s="6" t="str">
        <f t="shared" si="17"/>
        <v>NO APLICA</v>
      </c>
    </row>
    <row r="367" spans="1:6" x14ac:dyDescent="0.25">
      <c r="A367" s="3">
        <v>364</v>
      </c>
      <c r="B367" s="6" t="str">
        <f t="shared" si="15"/>
        <v>NO APLICA</v>
      </c>
      <c r="C367" s="6">
        <f>'[1]30 de junio 19'!T365*2</f>
        <v>0</v>
      </c>
      <c r="D367" s="6">
        <f>IF(C367&gt;0,'[1]30 de junio 19'!AA365*2,0)</f>
        <v>0</v>
      </c>
      <c r="E367" s="6" t="str">
        <f t="shared" si="16"/>
        <v xml:space="preserve"> NO APLICA</v>
      </c>
      <c r="F367" s="6" t="str">
        <f t="shared" si="17"/>
        <v>NO APLICA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3">
        <v>1</v>
      </c>
      <c r="B4" t="s">
        <v>234</v>
      </c>
      <c r="C4">
        <v>0</v>
      </c>
      <c r="D4">
        <v>0</v>
      </c>
      <c r="E4" t="s">
        <v>227</v>
      </c>
      <c r="F4" t="s">
        <v>231</v>
      </c>
    </row>
    <row r="5" spans="1:6" x14ac:dyDescent="0.25">
      <c r="A5" s="3">
        <v>2</v>
      </c>
      <c r="B5" s="3" t="s">
        <v>234</v>
      </c>
      <c r="C5" s="3">
        <v>0</v>
      </c>
      <c r="D5" s="3">
        <v>0</v>
      </c>
      <c r="E5" s="3" t="s">
        <v>227</v>
      </c>
      <c r="F5" s="3" t="s">
        <v>231</v>
      </c>
    </row>
    <row r="6" spans="1:6" x14ac:dyDescent="0.25">
      <c r="A6" s="3">
        <v>3</v>
      </c>
      <c r="B6" s="3" t="s">
        <v>234</v>
      </c>
      <c r="C6" s="3">
        <v>0</v>
      </c>
      <c r="D6" s="3">
        <v>0</v>
      </c>
      <c r="E6" s="3" t="s">
        <v>227</v>
      </c>
      <c r="F6" s="3" t="s">
        <v>231</v>
      </c>
    </row>
    <row r="7" spans="1:6" x14ac:dyDescent="0.25">
      <c r="A7" s="3">
        <v>4</v>
      </c>
      <c r="B7" s="3" t="s">
        <v>234</v>
      </c>
      <c r="C7" s="3">
        <v>0</v>
      </c>
      <c r="D7" s="3">
        <v>0</v>
      </c>
      <c r="E7" s="3" t="s">
        <v>227</v>
      </c>
      <c r="F7" s="3" t="s">
        <v>231</v>
      </c>
    </row>
    <row r="8" spans="1:6" x14ac:dyDescent="0.25">
      <c r="A8" s="3">
        <v>5</v>
      </c>
      <c r="B8" s="3" t="s">
        <v>234</v>
      </c>
      <c r="C8" s="3">
        <v>0</v>
      </c>
      <c r="D8" s="3">
        <v>0</v>
      </c>
      <c r="E8" s="3" t="s">
        <v>227</v>
      </c>
      <c r="F8" s="3" t="s">
        <v>231</v>
      </c>
    </row>
    <row r="9" spans="1:6" x14ac:dyDescent="0.25">
      <c r="A9" s="3">
        <v>6</v>
      </c>
      <c r="B9" s="3" t="s">
        <v>234</v>
      </c>
      <c r="C9" s="3">
        <v>0</v>
      </c>
      <c r="D9" s="3">
        <v>0</v>
      </c>
      <c r="E9" s="3" t="s">
        <v>227</v>
      </c>
      <c r="F9" s="3" t="s">
        <v>231</v>
      </c>
    </row>
    <row r="10" spans="1:6" x14ac:dyDescent="0.25">
      <c r="A10" s="3">
        <v>7</v>
      </c>
      <c r="B10" s="3" t="s">
        <v>234</v>
      </c>
      <c r="C10" s="3">
        <v>0</v>
      </c>
      <c r="D10" s="3">
        <v>0</v>
      </c>
      <c r="E10" s="3" t="s">
        <v>227</v>
      </c>
      <c r="F10" s="3" t="s">
        <v>231</v>
      </c>
    </row>
    <row r="11" spans="1:6" x14ac:dyDescent="0.25">
      <c r="A11" s="3">
        <v>8</v>
      </c>
      <c r="B11" s="3" t="s">
        <v>234</v>
      </c>
      <c r="C11" s="3">
        <v>0</v>
      </c>
      <c r="D11" s="3">
        <v>0</v>
      </c>
      <c r="E11" s="3" t="s">
        <v>227</v>
      </c>
      <c r="F11" s="3" t="s">
        <v>231</v>
      </c>
    </row>
    <row r="12" spans="1:6" x14ac:dyDescent="0.25">
      <c r="A12" s="3">
        <v>9</v>
      </c>
      <c r="B12" s="3" t="s">
        <v>234</v>
      </c>
      <c r="C12" s="3">
        <v>0</v>
      </c>
      <c r="D12" s="3">
        <v>0</v>
      </c>
      <c r="E12" s="3" t="s">
        <v>227</v>
      </c>
      <c r="F12" s="3" t="s">
        <v>231</v>
      </c>
    </row>
    <row r="13" spans="1:6" x14ac:dyDescent="0.25">
      <c r="A13" s="3">
        <v>10</v>
      </c>
      <c r="B13" s="3" t="s">
        <v>234</v>
      </c>
      <c r="C13" s="3">
        <v>0</v>
      </c>
      <c r="D13" s="3">
        <v>0</v>
      </c>
      <c r="E13" s="3" t="s">
        <v>227</v>
      </c>
      <c r="F13" s="3" t="s">
        <v>231</v>
      </c>
    </row>
    <row r="14" spans="1:6" x14ac:dyDescent="0.25">
      <c r="A14" s="3">
        <v>11</v>
      </c>
      <c r="B14" s="3" t="s">
        <v>234</v>
      </c>
      <c r="C14" s="3">
        <v>0</v>
      </c>
      <c r="D14" s="3">
        <v>0</v>
      </c>
      <c r="E14" s="3" t="s">
        <v>227</v>
      </c>
      <c r="F14" s="3" t="s">
        <v>231</v>
      </c>
    </row>
    <row r="15" spans="1:6" x14ac:dyDescent="0.25">
      <c r="A15" s="3">
        <v>12</v>
      </c>
      <c r="B15" s="3" t="s">
        <v>234</v>
      </c>
      <c r="C15" s="3">
        <v>0</v>
      </c>
      <c r="D15" s="3">
        <v>0</v>
      </c>
      <c r="E15" s="3" t="s">
        <v>227</v>
      </c>
      <c r="F15" s="3" t="s">
        <v>231</v>
      </c>
    </row>
    <row r="16" spans="1:6" x14ac:dyDescent="0.25">
      <c r="A16" s="3">
        <v>13</v>
      </c>
      <c r="B16" s="3" t="s">
        <v>234</v>
      </c>
      <c r="C16" s="3">
        <v>0</v>
      </c>
      <c r="D16" s="3">
        <v>0</v>
      </c>
      <c r="E16" s="3" t="s">
        <v>227</v>
      </c>
      <c r="F16" s="3" t="s">
        <v>231</v>
      </c>
    </row>
    <row r="17" spans="1:6" x14ac:dyDescent="0.25">
      <c r="A17" s="3">
        <v>14</v>
      </c>
      <c r="B17" s="3" t="s">
        <v>234</v>
      </c>
      <c r="C17" s="3">
        <v>0</v>
      </c>
      <c r="D17" s="3">
        <v>0</v>
      </c>
      <c r="E17" s="3" t="s">
        <v>227</v>
      </c>
      <c r="F17" s="3" t="s">
        <v>231</v>
      </c>
    </row>
    <row r="18" spans="1:6" x14ac:dyDescent="0.25">
      <c r="A18" s="3">
        <v>15</v>
      </c>
      <c r="B18" s="3" t="s">
        <v>234</v>
      </c>
      <c r="C18" s="3">
        <v>0</v>
      </c>
      <c r="D18" s="3">
        <v>0</v>
      </c>
      <c r="E18" s="3" t="s">
        <v>227</v>
      </c>
      <c r="F18" s="3" t="s">
        <v>231</v>
      </c>
    </row>
    <row r="19" spans="1:6" x14ac:dyDescent="0.25">
      <c r="A19" s="3">
        <v>16</v>
      </c>
      <c r="B19" s="3" t="s">
        <v>234</v>
      </c>
      <c r="C19" s="3">
        <v>0</v>
      </c>
      <c r="D19" s="3">
        <v>0</v>
      </c>
      <c r="E19" s="3" t="s">
        <v>227</v>
      </c>
      <c r="F19" s="3" t="s">
        <v>231</v>
      </c>
    </row>
    <row r="20" spans="1:6" x14ac:dyDescent="0.25">
      <c r="A20" s="3">
        <v>17</v>
      </c>
      <c r="B20" s="3" t="s">
        <v>234</v>
      </c>
      <c r="C20" s="3">
        <v>0</v>
      </c>
      <c r="D20" s="3">
        <v>0</v>
      </c>
      <c r="E20" s="3" t="s">
        <v>227</v>
      </c>
      <c r="F20" s="3" t="s">
        <v>231</v>
      </c>
    </row>
    <row r="21" spans="1:6" x14ac:dyDescent="0.25">
      <c r="A21" s="3">
        <v>18</v>
      </c>
      <c r="B21" s="3" t="s">
        <v>234</v>
      </c>
      <c r="C21" s="3">
        <v>0</v>
      </c>
      <c r="D21" s="3">
        <v>0</v>
      </c>
      <c r="E21" s="3" t="s">
        <v>227</v>
      </c>
      <c r="F21" s="3" t="s">
        <v>231</v>
      </c>
    </row>
    <row r="22" spans="1:6" x14ac:dyDescent="0.25">
      <c r="A22" s="3">
        <v>19</v>
      </c>
      <c r="B22" s="3" t="s">
        <v>234</v>
      </c>
      <c r="C22" s="3">
        <v>0</v>
      </c>
      <c r="D22" s="3">
        <v>0</v>
      </c>
      <c r="E22" s="3" t="s">
        <v>227</v>
      </c>
      <c r="F22" s="3" t="s">
        <v>231</v>
      </c>
    </row>
    <row r="23" spans="1:6" x14ac:dyDescent="0.25">
      <c r="A23" s="3">
        <v>20</v>
      </c>
      <c r="B23" s="3" t="s">
        <v>234</v>
      </c>
      <c r="C23" s="3">
        <v>0</v>
      </c>
      <c r="D23" s="3">
        <v>0</v>
      </c>
      <c r="E23" s="3" t="s">
        <v>227</v>
      </c>
      <c r="F23" s="3" t="s">
        <v>231</v>
      </c>
    </row>
    <row r="24" spans="1:6" x14ac:dyDescent="0.25">
      <c r="A24" s="3">
        <v>21</v>
      </c>
      <c r="B24" s="3" t="s">
        <v>234</v>
      </c>
      <c r="C24" s="3">
        <v>0</v>
      </c>
      <c r="D24" s="3">
        <v>0</v>
      </c>
      <c r="E24" s="3" t="s">
        <v>227</v>
      </c>
      <c r="F24" s="3" t="s">
        <v>231</v>
      </c>
    </row>
    <row r="25" spans="1:6" x14ac:dyDescent="0.25">
      <c r="A25" s="3">
        <v>22</v>
      </c>
      <c r="B25" s="3" t="s">
        <v>234</v>
      </c>
      <c r="C25" s="3">
        <v>0</v>
      </c>
      <c r="D25" s="3">
        <v>0</v>
      </c>
      <c r="E25" s="3" t="s">
        <v>227</v>
      </c>
      <c r="F25" s="3" t="s">
        <v>231</v>
      </c>
    </row>
    <row r="26" spans="1:6" x14ac:dyDescent="0.25">
      <c r="A26" s="3">
        <v>23</v>
      </c>
      <c r="B26" s="3" t="s">
        <v>234</v>
      </c>
      <c r="C26" s="3">
        <v>0</v>
      </c>
      <c r="D26" s="3">
        <v>0</v>
      </c>
      <c r="E26" s="3" t="s">
        <v>227</v>
      </c>
      <c r="F26" s="3" t="s">
        <v>231</v>
      </c>
    </row>
    <row r="27" spans="1:6" x14ac:dyDescent="0.25">
      <c r="A27" s="3">
        <v>24</v>
      </c>
      <c r="B27" s="3" t="s">
        <v>234</v>
      </c>
      <c r="C27" s="3">
        <v>0</v>
      </c>
      <c r="D27" s="3">
        <v>0</v>
      </c>
      <c r="E27" s="3" t="s">
        <v>227</v>
      </c>
      <c r="F27" s="3" t="s">
        <v>231</v>
      </c>
    </row>
    <row r="28" spans="1:6" x14ac:dyDescent="0.25">
      <c r="A28" s="3">
        <v>25</v>
      </c>
      <c r="B28" s="3" t="s">
        <v>234</v>
      </c>
      <c r="C28" s="3">
        <v>0</v>
      </c>
      <c r="D28" s="3">
        <v>0</v>
      </c>
      <c r="E28" s="3" t="s">
        <v>227</v>
      </c>
      <c r="F28" s="3" t="s">
        <v>231</v>
      </c>
    </row>
    <row r="29" spans="1:6" x14ac:dyDescent="0.25">
      <c r="A29" s="3">
        <v>26</v>
      </c>
      <c r="B29" s="3" t="s">
        <v>234</v>
      </c>
      <c r="C29" s="3">
        <v>0</v>
      </c>
      <c r="D29" s="3">
        <v>0</v>
      </c>
      <c r="E29" s="3" t="s">
        <v>227</v>
      </c>
      <c r="F29" s="3" t="s">
        <v>231</v>
      </c>
    </row>
    <row r="30" spans="1:6" x14ac:dyDescent="0.25">
      <c r="A30" s="3">
        <v>27</v>
      </c>
      <c r="B30" s="3" t="s">
        <v>234</v>
      </c>
      <c r="C30" s="3">
        <v>0</v>
      </c>
      <c r="D30" s="3">
        <v>0</v>
      </c>
      <c r="E30" s="3" t="s">
        <v>227</v>
      </c>
      <c r="F30" s="3" t="s">
        <v>231</v>
      </c>
    </row>
    <row r="31" spans="1:6" x14ac:dyDescent="0.25">
      <c r="A31" s="3">
        <v>28</v>
      </c>
      <c r="B31" s="3" t="s">
        <v>234</v>
      </c>
      <c r="C31" s="3">
        <v>0</v>
      </c>
      <c r="D31" s="3">
        <v>0</v>
      </c>
      <c r="E31" s="3" t="s">
        <v>227</v>
      </c>
      <c r="F31" s="3" t="s">
        <v>231</v>
      </c>
    </row>
    <row r="32" spans="1:6" x14ac:dyDescent="0.25">
      <c r="A32" s="3">
        <v>29</v>
      </c>
      <c r="B32" s="3" t="s">
        <v>234</v>
      </c>
      <c r="C32" s="3">
        <v>0</v>
      </c>
      <c r="D32" s="3">
        <v>0</v>
      </c>
      <c r="E32" s="3" t="s">
        <v>227</v>
      </c>
      <c r="F32" s="3" t="s">
        <v>231</v>
      </c>
    </row>
    <row r="33" spans="1:6" x14ac:dyDescent="0.25">
      <c r="A33" s="3">
        <v>30</v>
      </c>
      <c r="B33" s="3" t="s">
        <v>234</v>
      </c>
      <c r="C33" s="3">
        <v>0</v>
      </c>
      <c r="D33" s="3">
        <v>0</v>
      </c>
      <c r="E33" s="3" t="s">
        <v>227</v>
      </c>
      <c r="F33" s="3" t="s">
        <v>231</v>
      </c>
    </row>
    <row r="34" spans="1:6" x14ac:dyDescent="0.25">
      <c r="A34" s="3">
        <v>31</v>
      </c>
      <c r="B34" s="3" t="s">
        <v>234</v>
      </c>
      <c r="C34" s="3">
        <v>0</v>
      </c>
      <c r="D34" s="3">
        <v>0</v>
      </c>
      <c r="E34" s="3" t="s">
        <v>227</v>
      </c>
      <c r="F34" s="3" t="s">
        <v>231</v>
      </c>
    </row>
    <row r="35" spans="1:6" x14ac:dyDescent="0.25">
      <c r="A35" s="3">
        <v>32</v>
      </c>
      <c r="B35" s="3" t="s">
        <v>234</v>
      </c>
      <c r="C35" s="3">
        <v>0</v>
      </c>
      <c r="D35" s="3">
        <v>0</v>
      </c>
      <c r="E35" s="3" t="s">
        <v>227</v>
      </c>
      <c r="F35" s="3" t="s">
        <v>231</v>
      </c>
    </row>
    <row r="36" spans="1:6" x14ac:dyDescent="0.25">
      <c r="A36" s="3">
        <v>33</v>
      </c>
      <c r="B36" s="3" t="s">
        <v>234</v>
      </c>
      <c r="C36" s="3">
        <v>0</v>
      </c>
      <c r="D36" s="3">
        <v>0</v>
      </c>
      <c r="E36" s="3" t="s">
        <v>227</v>
      </c>
      <c r="F36" s="3" t="s">
        <v>231</v>
      </c>
    </row>
    <row r="37" spans="1:6" x14ac:dyDescent="0.25">
      <c r="A37" s="3">
        <v>34</v>
      </c>
      <c r="B37" s="3" t="s">
        <v>234</v>
      </c>
      <c r="C37" s="3">
        <v>0</v>
      </c>
      <c r="D37" s="3">
        <v>0</v>
      </c>
      <c r="E37" s="3" t="s">
        <v>227</v>
      </c>
      <c r="F37" s="3" t="s">
        <v>231</v>
      </c>
    </row>
    <row r="38" spans="1:6" x14ac:dyDescent="0.25">
      <c r="A38" s="3">
        <v>35</v>
      </c>
      <c r="B38" s="3" t="s">
        <v>234</v>
      </c>
      <c r="C38" s="3">
        <v>0</v>
      </c>
      <c r="D38" s="3">
        <v>0</v>
      </c>
      <c r="E38" s="3" t="s">
        <v>227</v>
      </c>
      <c r="F38" s="3" t="s">
        <v>231</v>
      </c>
    </row>
    <row r="39" spans="1:6" x14ac:dyDescent="0.25">
      <c r="A39" s="3">
        <v>36</v>
      </c>
      <c r="B39" s="3" t="s">
        <v>234</v>
      </c>
      <c r="C39" s="3">
        <v>0</v>
      </c>
      <c r="D39" s="3">
        <v>0</v>
      </c>
      <c r="E39" s="3" t="s">
        <v>227</v>
      </c>
      <c r="F39" s="3" t="s">
        <v>231</v>
      </c>
    </row>
    <row r="40" spans="1:6" x14ac:dyDescent="0.25">
      <c r="A40" s="3">
        <v>37</v>
      </c>
      <c r="B40" s="3" t="s">
        <v>234</v>
      </c>
      <c r="C40" s="3">
        <v>0</v>
      </c>
      <c r="D40" s="3">
        <v>0</v>
      </c>
      <c r="E40" s="3" t="s">
        <v>227</v>
      </c>
      <c r="F40" s="3" t="s">
        <v>231</v>
      </c>
    </row>
    <row r="41" spans="1:6" x14ac:dyDescent="0.25">
      <c r="A41" s="3">
        <v>38</v>
      </c>
      <c r="B41" s="3" t="s">
        <v>234</v>
      </c>
      <c r="C41" s="3">
        <v>0</v>
      </c>
      <c r="D41" s="3">
        <v>0</v>
      </c>
      <c r="E41" s="3" t="s">
        <v>227</v>
      </c>
      <c r="F41" s="3" t="s">
        <v>231</v>
      </c>
    </row>
    <row r="42" spans="1:6" x14ac:dyDescent="0.25">
      <c r="A42" s="3">
        <v>39</v>
      </c>
      <c r="B42" s="3" t="s">
        <v>234</v>
      </c>
      <c r="C42" s="3">
        <v>0</v>
      </c>
      <c r="D42" s="3">
        <v>0</v>
      </c>
      <c r="E42" s="3" t="s">
        <v>227</v>
      </c>
      <c r="F42" s="3" t="s">
        <v>231</v>
      </c>
    </row>
    <row r="43" spans="1:6" x14ac:dyDescent="0.25">
      <c r="A43" s="3">
        <v>40</v>
      </c>
      <c r="B43" s="3" t="s">
        <v>234</v>
      </c>
      <c r="C43" s="3">
        <v>0</v>
      </c>
      <c r="D43" s="3">
        <v>0</v>
      </c>
      <c r="E43" s="3" t="s">
        <v>227</v>
      </c>
      <c r="F43" s="3" t="s">
        <v>231</v>
      </c>
    </row>
    <row r="44" spans="1:6" x14ac:dyDescent="0.25">
      <c r="A44" s="3">
        <v>41</v>
      </c>
      <c r="B44" s="3" t="s">
        <v>234</v>
      </c>
      <c r="C44" s="3">
        <v>0</v>
      </c>
      <c r="D44" s="3">
        <v>0</v>
      </c>
      <c r="E44" s="3" t="s">
        <v>227</v>
      </c>
      <c r="F44" s="3" t="s">
        <v>231</v>
      </c>
    </row>
    <row r="45" spans="1:6" x14ac:dyDescent="0.25">
      <c r="A45" s="3">
        <v>42</v>
      </c>
      <c r="B45" s="3" t="s">
        <v>234</v>
      </c>
      <c r="C45" s="3">
        <v>0</v>
      </c>
      <c r="D45" s="3">
        <v>0</v>
      </c>
      <c r="E45" s="3" t="s">
        <v>227</v>
      </c>
      <c r="F45" s="3" t="s">
        <v>231</v>
      </c>
    </row>
    <row r="46" spans="1:6" x14ac:dyDescent="0.25">
      <c r="A46" s="3">
        <v>43</v>
      </c>
      <c r="B46" s="3" t="s">
        <v>234</v>
      </c>
      <c r="C46" s="3">
        <v>0</v>
      </c>
      <c r="D46" s="3">
        <v>0</v>
      </c>
      <c r="E46" s="3" t="s">
        <v>227</v>
      </c>
      <c r="F46" s="3" t="s">
        <v>231</v>
      </c>
    </row>
    <row r="47" spans="1:6" x14ac:dyDescent="0.25">
      <c r="A47" s="3">
        <v>44</v>
      </c>
      <c r="B47" s="3" t="s">
        <v>234</v>
      </c>
      <c r="C47" s="3">
        <v>0</v>
      </c>
      <c r="D47" s="3">
        <v>0</v>
      </c>
      <c r="E47" s="3" t="s">
        <v>227</v>
      </c>
      <c r="F47" s="3" t="s">
        <v>231</v>
      </c>
    </row>
    <row r="48" spans="1:6" x14ac:dyDescent="0.25">
      <c r="A48" s="3">
        <v>45</v>
      </c>
      <c r="B48" s="3" t="s">
        <v>234</v>
      </c>
      <c r="C48" s="3">
        <v>0</v>
      </c>
      <c r="D48" s="3">
        <v>0</v>
      </c>
      <c r="E48" s="3" t="s">
        <v>227</v>
      </c>
      <c r="F48" s="3" t="s">
        <v>231</v>
      </c>
    </row>
    <row r="49" spans="1:6" x14ac:dyDescent="0.25">
      <c r="A49" s="3">
        <v>46</v>
      </c>
      <c r="B49" s="3" t="s">
        <v>234</v>
      </c>
      <c r="C49" s="3">
        <v>0</v>
      </c>
      <c r="D49" s="3">
        <v>0</v>
      </c>
      <c r="E49" s="3" t="s">
        <v>227</v>
      </c>
      <c r="F49" s="3" t="s">
        <v>231</v>
      </c>
    </row>
    <row r="50" spans="1:6" x14ac:dyDescent="0.25">
      <c r="A50" s="3">
        <v>47</v>
      </c>
      <c r="B50" s="3" t="s">
        <v>234</v>
      </c>
      <c r="C50" s="3">
        <v>0</v>
      </c>
      <c r="D50" s="3">
        <v>0</v>
      </c>
      <c r="E50" s="3" t="s">
        <v>227</v>
      </c>
      <c r="F50" s="3" t="s">
        <v>231</v>
      </c>
    </row>
    <row r="51" spans="1:6" x14ac:dyDescent="0.25">
      <c r="A51" s="3">
        <v>48</v>
      </c>
      <c r="B51" s="3" t="s">
        <v>234</v>
      </c>
      <c r="C51" s="3">
        <v>0</v>
      </c>
      <c r="D51" s="3">
        <v>0</v>
      </c>
      <c r="E51" s="3" t="s">
        <v>227</v>
      </c>
      <c r="F51" s="3" t="s">
        <v>231</v>
      </c>
    </row>
    <row r="52" spans="1:6" x14ac:dyDescent="0.25">
      <c r="A52" s="3">
        <v>49</v>
      </c>
      <c r="B52" s="3" t="s">
        <v>234</v>
      </c>
      <c r="C52" s="3">
        <v>0</v>
      </c>
      <c r="D52" s="3">
        <v>0</v>
      </c>
      <c r="E52" s="3" t="s">
        <v>227</v>
      </c>
      <c r="F52" s="3" t="s">
        <v>231</v>
      </c>
    </row>
    <row r="53" spans="1:6" x14ac:dyDescent="0.25">
      <c r="A53" s="3">
        <v>50</v>
      </c>
      <c r="B53" s="3" t="s">
        <v>234</v>
      </c>
      <c r="C53" s="3">
        <v>0</v>
      </c>
      <c r="D53" s="3">
        <v>0</v>
      </c>
      <c r="E53" s="3" t="s">
        <v>227</v>
      </c>
      <c r="F53" s="3" t="s">
        <v>231</v>
      </c>
    </row>
    <row r="54" spans="1:6" x14ac:dyDescent="0.25">
      <c r="A54" s="3">
        <v>51</v>
      </c>
      <c r="B54" s="3" t="s">
        <v>234</v>
      </c>
      <c r="C54" s="3">
        <v>0</v>
      </c>
      <c r="D54" s="3">
        <v>0</v>
      </c>
      <c r="E54" s="3" t="s">
        <v>227</v>
      </c>
      <c r="F54" s="3" t="s">
        <v>231</v>
      </c>
    </row>
    <row r="55" spans="1:6" x14ac:dyDescent="0.25">
      <c r="A55" s="3">
        <v>52</v>
      </c>
      <c r="B55" s="3" t="s">
        <v>234</v>
      </c>
      <c r="C55" s="3">
        <v>0</v>
      </c>
      <c r="D55" s="3">
        <v>0</v>
      </c>
      <c r="E55" s="3" t="s">
        <v>227</v>
      </c>
      <c r="F55" s="3" t="s">
        <v>231</v>
      </c>
    </row>
    <row r="56" spans="1:6" x14ac:dyDescent="0.25">
      <c r="A56" s="3">
        <v>53</v>
      </c>
      <c r="B56" s="3" t="s">
        <v>234</v>
      </c>
      <c r="C56" s="3">
        <v>0</v>
      </c>
      <c r="D56" s="3">
        <v>0</v>
      </c>
      <c r="E56" s="3" t="s">
        <v>227</v>
      </c>
      <c r="F56" s="3" t="s">
        <v>231</v>
      </c>
    </row>
    <row r="57" spans="1:6" x14ac:dyDescent="0.25">
      <c r="A57" s="3">
        <v>54</v>
      </c>
      <c r="B57" s="3" t="s">
        <v>234</v>
      </c>
      <c r="C57" s="3">
        <v>0</v>
      </c>
      <c r="D57" s="3">
        <v>0</v>
      </c>
      <c r="E57" s="3" t="s">
        <v>227</v>
      </c>
      <c r="F57" s="3" t="s">
        <v>231</v>
      </c>
    </row>
    <row r="58" spans="1:6" x14ac:dyDescent="0.25">
      <c r="A58" s="3">
        <v>55</v>
      </c>
      <c r="B58" s="3" t="s">
        <v>234</v>
      </c>
      <c r="C58" s="3">
        <v>0</v>
      </c>
      <c r="D58" s="3">
        <v>0</v>
      </c>
      <c r="E58" s="3" t="s">
        <v>227</v>
      </c>
      <c r="F58" s="3" t="s">
        <v>231</v>
      </c>
    </row>
    <row r="59" spans="1:6" x14ac:dyDescent="0.25">
      <c r="A59" s="3">
        <v>56</v>
      </c>
      <c r="B59" s="3" t="s">
        <v>234</v>
      </c>
      <c r="C59" s="3">
        <v>0</v>
      </c>
      <c r="D59" s="3">
        <v>0</v>
      </c>
      <c r="E59" s="3" t="s">
        <v>227</v>
      </c>
      <c r="F59" s="3" t="s">
        <v>231</v>
      </c>
    </row>
    <row r="60" spans="1:6" x14ac:dyDescent="0.25">
      <c r="A60" s="3">
        <v>57</v>
      </c>
      <c r="B60" s="3" t="s">
        <v>234</v>
      </c>
      <c r="C60" s="3">
        <v>0</v>
      </c>
      <c r="D60" s="3">
        <v>0</v>
      </c>
      <c r="E60" s="3" t="s">
        <v>227</v>
      </c>
      <c r="F60" s="3" t="s">
        <v>231</v>
      </c>
    </row>
    <row r="61" spans="1:6" x14ac:dyDescent="0.25">
      <c r="A61" s="3">
        <v>58</v>
      </c>
      <c r="B61" s="3" t="s">
        <v>234</v>
      </c>
      <c r="C61" s="3">
        <v>0</v>
      </c>
      <c r="D61" s="3">
        <v>0</v>
      </c>
      <c r="E61" s="3" t="s">
        <v>227</v>
      </c>
      <c r="F61" s="3" t="s">
        <v>231</v>
      </c>
    </row>
    <row r="62" spans="1:6" x14ac:dyDescent="0.25">
      <c r="A62" s="3">
        <v>59</v>
      </c>
      <c r="B62" s="3" t="s">
        <v>234</v>
      </c>
      <c r="C62" s="3">
        <v>0</v>
      </c>
      <c r="D62" s="3">
        <v>0</v>
      </c>
      <c r="E62" s="3" t="s">
        <v>227</v>
      </c>
      <c r="F62" s="3" t="s">
        <v>231</v>
      </c>
    </row>
    <row r="63" spans="1:6" x14ac:dyDescent="0.25">
      <c r="A63" s="3">
        <v>60</v>
      </c>
      <c r="B63" s="3" t="s">
        <v>234</v>
      </c>
      <c r="C63" s="3">
        <v>0</v>
      </c>
      <c r="D63" s="3">
        <v>0</v>
      </c>
      <c r="E63" s="3" t="s">
        <v>227</v>
      </c>
      <c r="F63" s="3" t="s">
        <v>231</v>
      </c>
    </row>
    <row r="64" spans="1:6" x14ac:dyDescent="0.25">
      <c r="A64" s="3">
        <v>61</v>
      </c>
      <c r="B64" s="3" t="s">
        <v>234</v>
      </c>
      <c r="C64" s="3">
        <v>0</v>
      </c>
      <c r="D64" s="3">
        <v>0</v>
      </c>
      <c r="E64" s="3" t="s">
        <v>227</v>
      </c>
      <c r="F64" s="3" t="s">
        <v>231</v>
      </c>
    </row>
    <row r="65" spans="1:6" x14ac:dyDescent="0.25">
      <c r="A65" s="3">
        <v>62</v>
      </c>
      <c r="B65" s="3" t="s">
        <v>234</v>
      </c>
      <c r="C65" s="3">
        <v>0</v>
      </c>
      <c r="D65" s="3">
        <v>0</v>
      </c>
      <c r="E65" s="3" t="s">
        <v>227</v>
      </c>
      <c r="F65" s="3" t="s">
        <v>231</v>
      </c>
    </row>
    <row r="66" spans="1:6" x14ac:dyDescent="0.25">
      <c r="A66" s="3">
        <v>63</v>
      </c>
      <c r="B66" s="3" t="s">
        <v>234</v>
      </c>
      <c r="C66" s="3">
        <v>0</v>
      </c>
      <c r="D66" s="3">
        <v>0</v>
      </c>
      <c r="E66" s="3" t="s">
        <v>227</v>
      </c>
      <c r="F66" s="3" t="s">
        <v>231</v>
      </c>
    </row>
    <row r="67" spans="1:6" x14ac:dyDescent="0.25">
      <c r="A67" s="3">
        <v>64</v>
      </c>
      <c r="B67" s="3" t="s">
        <v>234</v>
      </c>
      <c r="C67" s="3">
        <v>0</v>
      </c>
      <c r="D67" s="3">
        <v>0</v>
      </c>
      <c r="E67" s="3" t="s">
        <v>227</v>
      </c>
      <c r="F67" s="3" t="s">
        <v>231</v>
      </c>
    </row>
    <row r="68" spans="1:6" x14ac:dyDescent="0.25">
      <c r="A68" s="3">
        <v>65</v>
      </c>
      <c r="B68" s="3" t="s">
        <v>234</v>
      </c>
      <c r="C68" s="3">
        <v>0</v>
      </c>
      <c r="D68" s="3">
        <v>0</v>
      </c>
      <c r="E68" s="3" t="s">
        <v>227</v>
      </c>
      <c r="F68" s="3" t="s">
        <v>231</v>
      </c>
    </row>
    <row r="69" spans="1:6" x14ac:dyDescent="0.25">
      <c r="A69" s="3">
        <v>66</v>
      </c>
      <c r="B69" s="3" t="s">
        <v>234</v>
      </c>
      <c r="C69" s="3">
        <v>0</v>
      </c>
      <c r="D69" s="3">
        <v>0</v>
      </c>
      <c r="E69" s="3" t="s">
        <v>227</v>
      </c>
      <c r="F69" s="3" t="s">
        <v>231</v>
      </c>
    </row>
    <row r="70" spans="1:6" x14ac:dyDescent="0.25">
      <c r="A70" s="3">
        <v>67</v>
      </c>
      <c r="B70" s="3" t="s">
        <v>234</v>
      </c>
      <c r="C70" s="3">
        <v>0</v>
      </c>
      <c r="D70" s="3">
        <v>0</v>
      </c>
      <c r="E70" s="3" t="s">
        <v>227</v>
      </c>
      <c r="F70" s="3" t="s">
        <v>231</v>
      </c>
    </row>
    <row r="71" spans="1:6" x14ac:dyDescent="0.25">
      <c r="A71" s="3">
        <v>68</v>
      </c>
      <c r="B71" s="3" t="s">
        <v>234</v>
      </c>
      <c r="C71" s="3">
        <v>0</v>
      </c>
      <c r="D71" s="3">
        <v>0</v>
      </c>
      <c r="E71" s="3" t="s">
        <v>227</v>
      </c>
      <c r="F71" s="3" t="s">
        <v>231</v>
      </c>
    </row>
    <row r="72" spans="1:6" x14ac:dyDescent="0.25">
      <c r="A72" s="3">
        <v>69</v>
      </c>
      <c r="B72" s="3" t="s">
        <v>234</v>
      </c>
      <c r="C72" s="3">
        <v>0</v>
      </c>
      <c r="D72" s="3">
        <v>0</v>
      </c>
      <c r="E72" s="3" t="s">
        <v>227</v>
      </c>
      <c r="F72" s="3" t="s">
        <v>231</v>
      </c>
    </row>
    <row r="73" spans="1:6" x14ac:dyDescent="0.25">
      <c r="A73" s="3">
        <v>70</v>
      </c>
      <c r="B73" s="3" t="s">
        <v>234</v>
      </c>
      <c r="C73" s="3">
        <v>0</v>
      </c>
      <c r="D73" s="3">
        <v>0</v>
      </c>
      <c r="E73" s="3" t="s">
        <v>227</v>
      </c>
      <c r="F73" s="3" t="s">
        <v>231</v>
      </c>
    </row>
    <row r="74" spans="1:6" x14ac:dyDescent="0.25">
      <c r="A74" s="3">
        <v>71</v>
      </c>
      <c r="B74" s="3" t="s">
        <v>234</v>
      </c>
      <c r="C74" s="3">
        <v>0</v>
      </c>
      <c r="D74" s="3">
        <v>0</v>
      </c>
      <c r="E74" s="3" t="s">
        <v>227</v>
      </c>
      <c r="F74" s="3" t="s">
        <v>231</v>
      </c>
    </row>
    <row r="75" spans="1:6" x14ac:dyDescent="0.25">
      <c r="A75" s="3">
        <v>72</v>
      </c>
      <c r="B75" s="3" t="s">
        <v>234</v>
      </c>
      <c r="C75" s="3">
        <v>0</v>
      </c>
      <c r="D75" s="3">
        <v>0</v>
      </c>
      <c r="E75" s="3" t="s">
        <v>227</v>
      </c>
      <c r="F75" s="3" t="s">
        <v>231</v>
      </c>
    </row>
    <row r="76" spans="1:6" x14ac:dyDescent="0.25">
      <c r="A76" s="3">
        <v>73</v>
      </c>
      <c r="B76" s="3" t="s">
        <v>234</v>
      </c>
      <c r="C76" s="3">
        <v>0</v>
      </c>
      <c r="D76" s="3">
        <v>0</v>
      </c>
      <c r="E76" s="3" t="s">
        <v>227</v>
      </c>
      <c r="F76" s="3" t="s">
        <v>231</v>
      </c>
    </row>
    <row r="77" spans="1:6" x14ac:dyDescent="0.25">
      <c r="A77" s="3">
        <v>74</v>
      </c>
      <c r="B77" s="3" t="s">
        <v>234</v>
      </c>
      <c r="C77" s="3">
        <v>0</v>
      </c>
      <c r="D77" s="3">
        <v>0</v>
      </c>
      <c r="E77" s="3" t="s">
        <v>227</v>
      </c>
      <c r="F77" s="3" t="s">
        <v>231</v>
      </c>
    </row>
    <row r="78" spans="1:6" x14ac:dyDescent="0.25">
      <c r="A78" s="3">
        <v>75</v>
      </c>
      <c r="B78" s="3" t="s">
        <v>234</v>
      </c>
      <c r="C78" s="3">
        <v>0</v>
      </c>
      <c r="D78" s="3">
        <v>0</v>
      </c>
      <c r="E78" s="3" t="s">
        <v>227</v>
      </c>
      <c r="F78" s="3" t="s">
        <v>231</v>
      </c>
    </row>
    <row r="79" spans="1:6" x14ac:dyDescent="0.25">
      <c r="A79" s="3">
        <v>76</v>
      </c>
      <c r="B79" s="3" t="s">
        <v>234</v>
      </c>
      <c r="C79" s="3">
        <v>0</v>
      </c>
      <c r="D79" s="3">
        <v>0</v>
      </c>
      <c r="E79" s="3" t="s">
        <v>227</v>
      </c>
      <c r="F79" s="3" t="s">
        <v>231</v>
      </c>
    </row>
    <row r="80" spans="1:6" x14ac:dyDescent="0.25">
      <c r="A80" s="3">
        <v>77</v>
      </c>
      <c r="B80" s="3" t="s">
        <v>234</v>
      </c>
      <c r="C80" s="3">
        <v>0</v>
      </c>
      <c r="D80" s="3">
        <v>0</v>
      </c>
      <c r="E80" s="3" t="s">
        <v>227</v>
      </c>
      <c r="F80" s="3" t="s">
        <v>231</v>
      </c>
    </row>
    <row r="81" spans="1:6" x14ac:dyDescent="0.25">
      <c r="A81" s="3">
        <v>78</v>
      </c>
      <c r="B81" s="3" t="s">
        <v>234</v>
      </c>
      <c r="C81" s="3">
        <v>0</v>
      </c>
      <c r="D81" s="3">
        <v>0</v>
      </c>
      <c r="E81" s="3" t="s">
        <v>227</v>
      </c>
      <c r="F81" s="3" t="s">
        <v>231</v>
      </c>
    </row>
    <row r="82" spans="1:6" x14ac:dyDescent="0.25">
      <c r="A82" s="3">
        <v>79</v>
      </c>
      <c r="B82" s="3" t="s">
        <v>234</v>
      </c>
      <c r="C82" s="3">
        <v>0</v>
      </c>
      <c r="D82" s="3">
        <v>0</v>
      </c>
      <c r="E82" s="3" t="s">
        <v>227</v>
      </c>
      <c r="F82" s="3" t="s">
        <v>231</v>
      </c>
    </row>
    <row r="83" spans="1:6" x14ac:dyDescent="0.25">
      <c r="A83" s="3">
        <v>80</v>
      </c>
      <c r="B83" s="3" t="s">
        <v>234</v>
      </c>
      <c r="C83" s="3">
        <v>0</v>
      </c>
      <c r="D83" s="3">
        <v>0</v>
      </c>
      <c r="E83" s="3" t="s">
        <v>227</v>
      </c>
      <c r="F83" s="3" t="s">
        <v>231</v>
      </c>
    </row>
    <row r="84" spans="1:6" x14ac:dyDescent="0.25">
      <c r="A84" s="3">
        <v>81</v>
      </c>
      <c r="B84" s="3" t="s">
        <v>234</v>
      </c>
      <c r="C84" s="3">
        <v>0</v>
      </c>
      <c r="D84" s="3">
        <v>0</v>
      </c>
      <c r="E84" s="3" t="s">
        <v>227</v>
      </c>
      <c r="F84" s="3" t="s">
        <v>231</v>
      </c>
    </row>
    <row r="85" spans="1:6" x14ac:dyDescent="0.25">
      <c r="A85" s="3">
        <v>82</v>
      </c>
      <c r="B85" s="3" t="s">
        <v>234</v>
      </c>
      <c r="C85" s="3">
        <v>0</v>
      </c>
      <c r="D85" s="3">
        <v>0</v>
      </c>
      <c r="E85" s="3" t="s">
        <v>227</v>
      </c>
      <c r="F85" s="3" t="s">
        <v>231</v>
      </c>
    </row>
    <row r="86" spans="1:6" x14ac:dyDescent="0.25">
      <c r="A86" s="3">
        <v>83</v>
      </c>
      <c r="B86" s="3" t="s">
        <v>234</v>
      </c>
      <c r="C86" s="3">
        <v>0</v>
      </c>
      <c r="D86" s="3">
        <v>0</v>
      </c>
      <c r="E86" s="3" t="s">
        <v>227</v>
      </c>
      <c r="F86" s="3" t="s">
        <v>231</v>
      </c>
    </row>
    <row r="87" spans="1:6" x14ac:dyDescent="0.25">
      <c r="A87" s="3">
        <v>84</v>
      </c>
      <c r="B87" s="3" t="s">
        <v>234</v>
      </c>
      <c r="C87" s="3">
        <v>0</v>
      </c>
      <c r="D87" s="3">
        <v>0</v>
      </c>
      <c r="E87" s="3" t="s">
        <v>227</v>
      </c>
      <c r="F87" s="3" t="s">
        <v>231</v>
      </c>
    </row>
    <row r="88" spans="1:6" x14ac:dyDescent="0.25">
      <c r="A88" s="3">
        <v>85</v>
      </c>
      <c r="B88" s="3" t="s">
        <v>234</v>
      </c>
      <c r="C88" s="3">
        <v>0</v>
      </c>
      <c r="D88" s="3">
        <v>0</v>
      </c>
      <c r="E88" s="3" t="s">
        <v>227</v>
      </c>
      <c r="F88" s="3" t="s">
        <v>231</v>
      </c>
    </row>
    <row r="89" spans="1:6" x14ac:dyDescent="0.25">
      <c r="A89" s="3">
        <v>86</v>
      </c>
      <c r="B89" s="3" t="s">
        <v>234</v>
      </c>
      <c r="C89" s="3">
        <v>0</v>
      </c>
      <c r="D89" s="3">
        <v>0</v>
      </c>
      <c r="E89" s="3" t="s">
        <v>227</v>
      </c>
      <c r="F89" s="3" t="s">
        <v>231</v>
      </c>
    </row>
    <row r="90" spans="1:6" x14ac:dyDescent="0.25">
      <c r="A90" s="3">
        <v>87</v>
      </c>
      <c r="B90" s="3" t="s">
        <v>234</v>
      </c>
      <c r="C90" s="3">
        <v>0</v>
      </c>
      <c r="D90" s="3">
        <v>0</v>
      </c>
      <c r="E90" s="3" t="s">
        <v>227</v>
      </c>
      <c r="F90" s="3" t="s">
        <v>231</v>
      </c>
    </row>
    <row r="91" spans="1:6" x14ac:dyDescent="0.25">
      <c r="A91" s="3">
        <v>88</v>
      </c>
      <c r="B91" s="3" t="s">
        <v>234</v>
      </c>
      <c r="C91" s="3">
        <v>0</v>
      </c>
      <c r="D91" s="3">
        <v>0</v>
      </c>
      <c r="E91" s="3" t="s">
        <v>227</v>
      </c>
      <c r="F91" s="3" t="s">
        <v>231</v>
      </c>
    </row>
    <row r="92" spans="1:6" x14ac:dyDescent="0.25">
      <c r="A92" s="3">
        <v>89</v>
      </c>
      <c r="B92" s="3" t="s">
        <v>234</v>
      </c>
      <c r="C92" s="3">
        <v>0</v>
      </c>
      <c r="D92" s="3">
        <v>0</v>
      </c>
      <c r="E92" s="3" t="s">
        <v>227</v>
      </c>
      <c r="F92" s="3" t="s">
        <v>231</v>
      </c>
    </row>
    <row r="93" spans="1:6" x14ac:dyDescent="0.25">
      <c r="A93" s="3">
        <v>90</v>
      </c>
      <c r="B93" s="3" t="s">
        <v>234</v>
      </c>
      <c r="C93" s="3">
        <v>0</v>
      </c>
      <c r="D93" s="3">
        <v>0</v>
      </c>
      <c r="E93" s="3" t="s">
        <v>227</v>
      </c>
      <c r="F93" s="3" t="s">
        <v>231</v>
      </c>
    </row>
    <row r="94" spans="1:6" x14ac:dyDescent="0.25">
      <c r="A94" s="3">
        <v>91</v>
      </c>
      <c r="B94" s="3" t="s">
        <v>234</v>
      </c>
      <c r="C94" s="3">
        <v>0</v>
      </c>
      <c r="D94" s="3">
        <v>0</v>
      </c>
      <c r="E94" s="3" t="s">
        <v>227</v>
      </c>
      <c r="F94" s="3" t="s">
        <v>231</v>
      </c>
    </row>
    <row r="95" spans="1:6" x14ac:dyDescent="0.25">
      <c r="A95" s="3">
        <v>92</v>
      </c>
      <c r="B95" s="3" t="s">
        <v>234</v>
      </c>
      <c r="C95" s="3">
        <v>0</v>
      </c>
      <c r="D95" s="3">
        <v>0</v>
      </c>
      <c r="E95" s="3" t="s">
        <v>227</v>
      </c>
      <c r="F95" s="3" t="s">
        <v>231</v>
      </c>
    </row>
    <row r="96" spans="1:6" x14ac:dyDescent="0.25">
      <c r="A96" s="3">
        <v>93</v>
      </c>
      <c r="B96" s="3" t="s">
        <v>234</v>
      </c>
      <c r="C96" s="3">
        <v>0</v>
      </c>
      <c r="D96" s="3">
        <v>0</v>
      </c>
      <c r="E96" s="3" t="s">
        <v>227</v>
      </c>
      <c r="F96" s="3" t="s">
        <v>231</v>
      </c>
    </row>
    <row r="97" spans="1:6" x14ac:dyDescent="0.25">
      <c r="A97" s="3">
        <v>94</v>
      </c>
      <c r="B97" s="3" t="s">
        <v>234</v>
      </c>
      <c r="C97" s="3">
        <v>0</v>
      </c>
      <c r="D97" s="3">
        <v>0</v>
      </c>
      <c r="E97" s="3" t="s">
        <v>227</v>
      </c>
      <c r="F97" s="3" t="s">
        <v>231</v>
      </c>
    </row>
    <row r="98" spans="1:6" x14ac:dyDescent="0.25">
      <c r="A98" s="3">
        <v>95</v>
      </c>
      <c r="B98" s="3" t="s">
        <v>234</v>
      </c>
      <c r="C98" s="3">
        <v>0</v>
      </c>
      <c r="D98" s="3">
        <v>0</v>
      </c>
      <c r="E98" s="3" t="s">
        <v>227</v>
      </c>
      <c r="F98" s="3" t="s">
        <v>231</v>
      </c>
    </row>
    <row r="99" spans="1:6" x14ac:dyDescent="0.25">
      <c r="A99" s="3">
        <v>96</v>
      </c>
      <c r="B99" s="3" t="s">
        <v>234</v>
      </c>
      <c r="C99" s="3">
        <v>0</v>
      </c>
      <c r="D99" s="3">
        <v>0</v>
      </c>
      <c r="E99" s="3" t="s">
        <v>227</v>
      </c>
      <c r="F99" s="3" t="s">
        <v>231</v>
      </c>
    </row>
    <row r="100" spans="1:6" x14ac:dyDescent="0.25">
      <c r="A100" s="3">
        <v>97</v>
      </c>
      <c r="B100" s="3" t="s">
        <v>234</v>
      </c>
      <c r="C100" s="3">
        <v>0</v>
      </c>
      <c r="D100" s="3">
        <v>0</v>
      </c>
      <c r="E100" s="3" t="s">
        <v>227</v>
      </c>
      <c r="F100" s="3" t="s">
        <v>231</v>
      </c>
    </row>
    <row r="101" spans="1:6" x14ac:dyDescent="0.25">
      <c r="A101" s="3">
        <v>98</v>
      </c>
      <c r="B101" s="3" t="s">
        <v>234</v>
      </c>
      <c r="C101" s="3">
        <v>0</v>
      </c>
      <c r="D101" s="3">
        <v>0</v>
      </c>
      <c r="E101" s="3" t="s">
        <v>227</v>
      </c>
      <c r="F101" s="3" t="s">
        <v>231</v>
      </c>
    </row>
    <row r="102" spans="1:6" x14ac:dyDescent="0.25">
      <c r="A102" s="3">
        <v>99</v>
      </c>
      <c r="B102" s="3" t="s">
        <v>234</v>
      </c>
      <c r="C102" s="3">
        <v>0</v>
      </c>
      <c r="D102" s="3">
        <v>0</v>
      </c>
      <c r="E102" s="3" t="s">
        <v>227</v>
      </c>
      <c r="F102" s="3" t="s">
        <v>231</v>
      </c>
    </row>
    <row r="103" spans="1:6" x14ac:dyDescent="0.25">
      <c r="A103" s="3">
        <v>100</v>
      </c>
      <c r="B103" s="3" t="s">
        <v>234</v>
      </c>
      <c r="C103" s="3">
        <v>0</v>
      </c>
      <c r="D103" s="3">
        <v>0</v>
      </c>
      <c r="E103" s="3" t="s">
        <v>227</v>
      </c>
      <c r="F103" s="3" t="s">
        <v>231</v>
      </c>
    </row>
    <row r="104" spans="1:6" x14ac:dyDescent="0.25">
      <c r="A104" s="3">
        <v>101</v>
      </c>
      <c r="B104" s="3" t="s">
        <v>234</v>
      </c>
      <c r="C104" s="3">
        <v>0</v>
      </c>
      <c r="D104" s="3">
        <v>0</v>
      </c>
      <c r="E104" s="3" t="s">
        <v>227</v>
      </c>
      <c r="F104" s="3" t="s">
        <v>231</v>
      </c>
    </row>
    <row r="105" spans="1:6" x14ac:dyDescent="0.25">
      <c r="A105" s="3">
        <v>102</v>
      </c>
      <c r="B105" s="3" t="s">
        <v>234</v>
      </c>
      <c r="C105" s="3">
        <v>0</v>
      </c>
      <c r="D105" s="3">
        <v>0</v>
      </c>
      <c r="E105" s="3" t="s">
        <v>227</v>
      </c>
      <c r="F105" s="3" t="s">
        <v>231</v>
      </c>
    </row>
    <row r="106" spans="1:6" x14ac:dyDescent="0.25">
      <c r="A106" s="3">
        <v>103</v>
      </c>
      <c r="B106" s="3" t="s">
        <v>234</v>
      </c>
      <c r="C106" s="3">
        <v>0</v>
      </c>
      <c r="D106" s="3">
        <v>0</v>
      </c>
      <c r="E106" s="3" t="s">
        <v>227</v>
      </c>
      <c r="F106" s="3" t="s">
        <v>231</v>
      </c>
    </row>
    <row r="107" spans="1:6" x14ac:dyDescent="0.25">
      <c r="A107" s="3">
        <v>104</v>
      </c>
      <c r="B107" s="3" t="s">
        <v>234</v>
      </c>
      <c r="C107" s="3">
        <v>0</v>
      </c>
      <c r="D107" s="3">
        <v>0</v>
      </c>
      <c r="E107" s="3" t="s">
        <v>227</v>
      </c>
      <c r="F107" s="3" t="s">
        <v>231</v>
      </c>
    </row>
    <row r="108" spans="1:6" x14ac:dyDescent="0.25">
      <c r="A108" s="3">
        <v>105</v>
      </c>
      <c r="B108" s="3" t="s">
        <v>234</v>
      </c>
      <c r="C108" s="3">
        <v>0</v>
      </c>
      <c r="D108" s="3">
        <v>0</v>
      </c>
      <c r="E108" s="3" t="s">
        <v>227</v>
      </c>
      <c r="F108" s="3" t="s">
        <v>231</v>
      </c>
    </row>
    <row r="109" spans="1:6" x14ac:dyDescent="0.25">
      <c r="A109" s="3">
        <v>106</v>
      </c>
      <c r="B109" s="3" t="s">
        <v>234</v>
      </c>
      <c r="C109" s="3">
        <v>0</v>
      </c>
      <c r="D109" s="3">
        <v>0</v>
      </c>
      <c r="E109" s="3" t="s">
        <v>227</v>
      </c>
      <c r="F109" s="3" t="s">
        <v>231</v>
      </c>
    </row>
    <row r="110" spans="1:6" x14ac:dyDescent="0.25">
      <c r="A110" s="3">
        <v>107</v>
      </c>
      <c r="B110" s="3" t="s">
        <v>234</v>
      </c>
      <c r="C110" s="3">
        <v>0</v>
      </c>
      <c r="D110" s="3">
        <v>0</v>
      </c>
      <c r="E110" s="3" t="s">
        <v>227</v>
      </c>
      <c r="F110" s="3" t="s">
        <v>231</v>
      </c>
    </row>
    <row r="111" spans="1:6" x14ac:dyDescent="0.25">
      <c r="A111" s="3">
        <v>108</v>
      </c>
      <c r="B111" s="3" t="s">
        <v>234</v>
      </c>
      <c r="C111" s="3">
        <v>0</v>
      </c>
      <c r="D111" s="3">
        <v>0</v>
      </c>
      <c r="E111" s="3" t="s">
        <v>227</v>
      </c>
      <c r="F111" s="3" t="s">
        <v>231</v>
      </c>
    </row>
    <row r="112" spans="1:6" x14ac:dyDescent="0.25">
      <c r="A112" s="3">
        <v>109</v>
      </c>
      <c r="B112" s="3" t="s">
        <v>234</v>
      </c>
      <c r="C112" s="3">
        <v>0</v>
      </c>
      <c r="D112" s="3">
        <v>0</v>
      </c>
      <c r="E112" s="3" t="s">
        <v>227</v>
      </c>
      <c r="F112" s="3" t="s">
        <v>231</v>
      </c>
    </row>
    <row r="113" spans="1:6" x14ac:dyDescent="0.25">
      <c r="A113" s="3">
        <v>110</v>
      </c>
      <c r="B113" s="3" t="s">
        <v>234</v>
      </c>
      <c r="C113" s="3">
        <v>0</v>
      </c>
      <c r="D113" s="3">
        <v>0</v>
      </c>
      <c r="E113" s="3" t="s">
        <v>227</v>
      </c>
      <c r="F113" s="3" t="s">
        <v>231</v>
      </c>
    </row>
    <row r="114" spans="1:6" x14ac:dyDescent="0.25">
      <c r="A114" s="3">
        <v>111</v>
      </c>
      <c r="B114" s="3" t="s">
        <v>234</v>
      </c>
      <c r="C114" s="3">
        <v>0</v>
      </c>
      <c r="D114" s="3">
        <v>0</v>
      </c>
      <c r="E114" s="3" t="s">
        <v>227</v>
      </c>
      <c r="F114" s="3" t="s">
        <v>231</v>
      </c>
    </row>
    <row r="115" spans="1:6" x14ac:dyDescent="0.25">
      <c r="A115" s="3">
        <v>112</v>
      </c>
      <c r="B115" s="3" t="s">
        <v>234</v>
      </c>
      <c r="C115" s="3">
        <v>0</v>
      </c>
      <c r="D115" s="3">
        <v>0</v>
      </c>
      <c r="E115" s="3" t="s">
        <v>227</v>
      </c>
      <c r="F115" s="3" t="s">
        <v>231</v>
      </c>
    </row>
    <row r="116" spans="1:6" x14ac:dyDescent="0.25">
      <c r="A116" s="3">
        <v>113</v>
      </c>
      <c r="B116" s="3" t="s">
        <v>234</v>
      </c>
      <c r="C116" s="3">
        <v>0</v>
      </c>
      <c r="D116" s="3">
        <v>0</v>
      </c>
      <c r="E116" s="3" t="s">
        <v>227</v>
      </c>
      <c r="F116" s="3" t="s">
        <v>231</v>
      </c>
    </row>
    <row r="117" spans="1:6" x14ac:dyDescent="0.25">
      <c r="A117" s="3">
        <v>114</v>
      </c>
      <c r="B117" s="3" t="s">
        <v>234</v>
      </c>
      <c r="C117" s="3">
        <v>0</v>
      </c>
      <c r="D117" s="3">
        <v>0</v>
      </c>
      <c r="E117" s="3" t="s">
        <v>227</v>
      </c>
      <c r="F117" s="3" t="s">
        <v>231</v>
      </c>
    </row>
    <row r="118" spans="1:6" x14ac:dyDescent="0.25">
      <c r="A118" s="3">
        <v>115</v>
      </c>
      <c r="B118" s="3" t="s">
        <v>234</v>
      </c>
      <c r="C118" s="3">
        <v>0</v>
      </c>
      <c r="D118" s="3">
        <v>0</v>
      </c>
      <c r="E118" s="3" t="s">
        <v>227</v>
      </c>
      <c r="F118" s="3" t="s">
        <v>231</v>
      </c>
    </row>
    <row r="119" spans="1:6" x14ac:dyDescent="0.25">
      <c r="A119" s="3">
        <v>116</v>
      </c>
      <c r="B119" s="3" t="s">
        <v>234</v>
      </c>
      <c r="C119" s="3">
        <v>0</v>
      </c>
      <c r="D119" s="3">
        <v>0</v>
      </c>
      <c r="E119" s="3" t="s">
        <v>227</v>
      </c>
      <c r="F119" s="3" t="s">
        <v>231</v>
      </c>
    </row>
    <row r="120" spans="1:6" x14ac:dyDescent="0.25">
      <c r="A120" s="3">
        <v>117</v>
      </c>
      <c r="B120" s="3" t="s">
        <v>234</v>
      </c>
      <c r="C120" s="3">
        <v>0</v>
      </c>
      <c r="D120" s="3">
        <v>0</v>
      </c>
      <c r="E120" s="3" t="s">
        <v>227</v>
      </c>
      <c r="F120" s="3" t="s">
        <v>231</v>
      </c>
    </row>
    <row r="121" spans="1:6" x14ac:dyDescent="0.25">
      <c r="A121" s="3">
        <v>118</v>
      </c>
      <c r="B121" s="3" t="s">
        <v>234</v>
      </c>
      <c r="C121" s="3">
        <v>0</v>
      </c>
      <c r="D121" s="3">
        <v>0</v>
      </c>
      <c r="E121" s="3" t="s">
        <v>227</v>
      </c>
      <c r="F121" s="3" t="s">
        <v>231</v>
      </c>
    </row>
    <row r="122" spans="1:6" x14ac:dyDescent="0.25">
      <c r="A122" s="3">
        <v>119</v>
      </c>
      <c r="B122" s="3" t="s">
        <v>234</v>
      </c>
      <c r="C122" s="3">
        <v>0</v>
      </c>
      <c r="D122" s="3">
        <v>0</v>
      </c>
      <c r="E122" s="3" t="s">
        <v>227</v>
      </c>
      <c r="F122" s="3" t="s">
        <v>231</v>
      </c>
    </row>
    <row r="123" spans="1:6" x14ac:dyDescent="0.25">
      <c r="A123" s="3">
        <v>120</v>
      </c>
      <c r="B123" s="3" t="s">
        <v>234</v>
      </c>
      <c r="C123" s="3">
        <v>0</v>
      </c>
      <c r="D123" s="3">
        <v>0</v>
      </c>
      <c r="E123" s="3" t="s">
        <v>227</v>
      </c>
      <c r="F123" s="3" t="s">
        <v>231</v>
      </c>
    </row>
    <row r="124" spans="1:6" x14ac:dyDescent="0.25">
      <c r="A124" s="3">
        <v>121</v>
      </c>
      <c r="B124" s="3" t="s">
        <v>234</v>
      </c>
      <c r="C124" s="3">
        <v>0</v>
      </c>
      <c r="D124" s="3">
        <v>0</v>
      </c>
      <c r="E124" s="3" t="s">
        <v>227</v>
      </c>
      <c r="F124" s="3" t="s">
        <v>231</v>
      </c>
    </row>
    <row r="125" spans="1:6" x14ac:dyDescent="0.25">
      <c r="A125" s="3">
        <v>122</v>
      </c>
      <c r="B125" s="3" t="s">
        <v>234</v>
      </c>
      <c r="C125" s="3">
        <v>0</v>
      </c>
      <c r="D125" s="3">
        <v>0</v>
      </c>
      <c r="E125" s="3" t="s">
        <v>227</v>
      </c>
      <c r="F125" s="3" t="s">
        <v>231</v>
      </c>
    </row>
    <row r="126" spans="1:6" x14ac:dyDescent="0.25">
      <c r="A126" s="3">
        <v>123</v>
      </c>
      <c r="B126" s="3" t="s">
        <v>234</v>
      </c>
      <c r="C126" s="3">
        <v>0</v>
      </c>
      <c r="D126" s="3">
        <v>0</v>
      </c>
      <c r="E126" s="3" t="s">
        <v>227</v>
      </c>
      <c r="F126" s="3" t="s">
        <v>231</v>
      </c>
    </row>
    <row r="127" spans="1:6" x14ac:dyDescent="0.25">
      <c r="A127" s="3">
        <v>124</v>
      </c>
      <c r="B127" s="3" t="s">
        <v>234</v>
      </c>
      <c r="C127" s="3">
        <v>0</v>
      </c>
      <c r="D127" s="3">
        <v>0</v>
      </c>
      <c r="E127" s="3" t="s">
        <v>227</v>
      </c>
      <c r="F127" s="3" t="s">
        <v>231</v>
      </c>
    </row>
    <row r="128" spans="1:6" x14ac:dyDescent="0.25">
      <c r="A128" s="3">
        <v>125</v>
      </c>
      <c r="B128" s="3" t="s">
        <v>234</v>
      </c>
      <c r="C128" s="3">
        <v>0</v>
      </c>
      <c r="D128" s="3">
        <v>0</v>
      </c>
      <c r="E128" s="3" t="s">
        <v>227</v>
      </c>
      <c r="F128" s="3" t="s">
        <v>231</v>
      </c>
    </row>
    <row r="129" spans="1:6" x14ac:dyDescent="0.25">
      <c r="A129" s="3">
        <v>126</v>
      </c>
      <c r="B129" s="3" t="s">
        <v>234</v>
      </c>
      <c r="C129" s="3">
        <v>0</v>
      </c>
      <c r="D129" s="3">
        <v>0</v>
      </c>
      <c r="E129" s="3" t="s">
        <v>227</v>
      </c>
      <c r="F129" s="3" t="s">
        <v>231</v>
      </c>
    </row>
    <row r="130" spans="1:6" x14ac:dyDescent="0.25">
      <c r="A130" s="3">
        <v>127</v>
      </c>
      <c r="B130" s="3" t="s">
        <v>234</v>
      </c>
      <c r="C130" s="3">
        <v>0</v>
      </c>
      <c r="D130" s="3">
        <v>0</v>
      </c>
      <c r="E130" s="3" t="s">
        <v>227</v>
      </c>
      <c r="F130" s="3" t="s">
        <v>231</v>
      </c>
    </row>
    <row r="131" spans="1:6" x14ac:dyDescent="0.25">
      <c r="A131" s="3">
        <v>128</v>
      </c>
      <c r="B131" s="3" t="s">
        <v>234</v>
      </c>
      <c r="C131" s="3">
        <v>0</v>
      </c>
      <c r="D131" s="3">
        <v>0</v>
      </c>
      <c r="E131" s="3" t="s">
        <v>227</v>
      </c>
      <c r="F131" s="3" t="s">
        <v>231</v>
      </c>
    </row>
    <row r="132" spans="1:6" x14ac:dyDescent="0.25">
      <c r="A132" s="3">
        <v>129</v>
      </c>
      <c r="B132" s="3" t="s">
        <v>234</v>
      </c>
      <c r="C132" s="3">
        <v>0</v>
      </c>
      <c r="D132" s="3">
        <v>0</v>
      </c>
      <c r="E132" s="3" t="s">
        <v>227</v>
      </c>
      <c r="F132" s="3" t="s">
        <v>231</v>
      </c>
    </row>
    <row r="133" spans="1:6" x14ac:dyDescent="0.25">
      <c r="A133" s="3">
        <v>130</v>
      </c>
      <c r="B133" s="3" t="s">
        <v>234</v>
      </c>
      <c r="C133" s="3">
        <v>0</v>
      </c>
      <c r="D133" s="3">
        <v>0</v>
      </c>
      <c r="E133" s="3" t="s">
        <v>227</v>
      </c>
      <c r="F133" s="3" t="s">
        <v>231</v>
      </c>
    </row>
    <row r="134" spans="1:6" x14ac:dyDescent="0.25">
      <c r="A134" s="3">
        <v>131</v>
      </c>
      <c r="B134" s="3" t="s">
        <v>234</v>
      </c>
      <c r="C134" s="3">
        <v>0</v>
      </c>
      <c r="D134" s="3">
        <v>0</v>
      </c>
      <c r="E134" s="3" t="s">
        <v>227</v>
      </c>
      <c r="F134" s="3" t="s">
        <v>231</v>
      </c>
    </row>
    <row r="135" spans="1:6" x14ac:dyDescent="0.25">
      <c r="A135" s="3">
        <v>132</v>
      </c>
      <c r="B135" s="3" t="s">
        <v>234</v>
      </c>
      <c r="C135" s="3">
        <v>0</v>
      </c>
      <c r="D135" s="3">
        <v>0</v>
      </c>
      <c r="E135" s="3" t="s">
        <v>227</v>
      </c>
      <c r="F135" s="3" t="s">
        <v>231</v>
      </c>
    </row>
    <row r="136" spans="1:6" x14ac:dyDescent="0.25">
      <c r="A136" s="3">
        <v>133</v>
      </c>
      <c r="B136" s="3" t="s">
        <v>234</v>
      </c>
      <c r="C136" s="3">
        <v>0</v>
      </c>
      <c r="D136" s="3">
        <v>0</v>
      </c>
      <c r="E136" s="3" t="s">
        <v>227</v>
      </c>
      <c r="F136" s="3" t="s">
        <v>231</v>
      </c>
    </row>
    <row r="137" spans="1:6" x14ac:dyDescent="0.25">
      <c r="A137" s="3">
        <v>134</v>
      </c>
      <c r="B137" s="3" t="s">
        <v>234</v>
      </c>
      <c r="C137" s="3">
        <v>0</v>
      </c>
      <c r="D137" s="3">
        <v>0</v>
      </c>
      <c r="E137" s="3" t="s">
        <v>227</v>
      </c>
      <c r="F137" s="3" t="s">
        <v>231</v>
      </c>
    </row>
    <row r="138" spans="1:6" x14ac:dyDescent="0.25">
      <c r="A138" s="3">
        <v>135</v>
      </c>
      <c r="B138" s="3" t="s">
        <v>234</v>
      </c>
      <c r="C138" s="3">
        <v>0</v>
      </c>
      <c r="D138" s="3">
        <v>0</v>
      </c>
      <c r="E138" s="3" t="s">
        <v>227</v>
      </c>
      <c r="F138" s="3" t="s">
        <v>231</v>
      </c>
    </row>
    <row r="139" spans="1:6" x14ac:dyDescent="0.25">
      <c r="A139" s="3">
        <v>136</v>
      </c>
      <c r="B139" s="3" t="s">
        <v>234</v>
      </c>
      <c r="C139" s="3">
        <v>0</v>
      </c>
      <c r="D139" s="3">
        <v>0</v>
      </c>
      <c r="E139" s="3" t="s">
        <v>227</v>
      </c>
      <c r="F139" s="3" t="s">
        <v>231</v>
      </c>
    </row>
    <row r="140" spans="1:6" x14ac:dyDescent="0.25">
      <c r="A140" s="3">
        <v>137</v>
      </c>
      <c r="B140" s="3" t="s">
        <v>234</v>
      </c>
      <c r="C140" s="3">
        <v>0</v>
      </c>
      <c r="D140" s="3">
        <v>0</v>
      </c>
      <c r="E140" s="3" t="s">
        <v>227</v>
      </c>
      <c r="F140" s="3" t="s">
        <v>231</v>
      </c>
    </row>
    <row r="141" spans="1:6" x14ac:dyDescent="0.25">
      <c r="A141" s="3">
        <v>138</v>
      </c>
      <c r="B141" s="3" t="s">
        <v>234</v>
      </c>
      <c r="C141" s="3">
        <v>0</v>
      </c>
      <c r="D141" s="3">
        <v>0</v>
      </c>
      <c r="E141" s="3" t="s">
        <v>227</v>
      </c>
      <c r="F141" s="3" t="s">
        <v>231</v>
      </c>
    </row>
    <row r="142" spans="1:6" x14ac:dyDescent="0.25">
      <c r="A142" s="3">
        <v>139</v>
      </c>
      <c r="B142" s="3" t="s">
        <v>234</v>
      </c>
      <c r="C142" s="3">
        <v>0</v>
      </c>
      <c r="D142" s="3">
        <v>0</v>
      </c>
      <c r="E142" s="3" t="s">
        <v>227</v>
      </c>
      <c r="F142" s="3" t="s">
        <v>231</v>
      </c>
    </row>
    <row r="143" spans="1:6" x14ac:dyDescent="0.25">
      <c r="A143" s="3">
        <v>140</v>
      </c>
      <c r="B143" s="3" t="s">
        <v>234</v>
      </c>
      <c r="C143" s="3">
        <v>0</v>
      </c>
      <c r="D143" s="3">
        <v>0</v>
      </c>
      <c r="E143" s="3" t="s">
        <v>227</v>
      </c>
      <c r="F143" s="3" t="s">
        <v>231</v>
      </c>
    </row>
    <row r="144" spans="1:6" x14ac:dyDescent="0.25">
      <c r="A144" s="3">
        <v>141</v>
      </c>
      <c r="B144" s="3" t="s">
        <v>234</v>
      </c>
      <c r="C144" s="3">
        <v>0</v>
      </c>
      <c r="D144" s="3">
        <v>0</v>
      </c>
      <c r="E144" s="3" t="s">
        <v>227</v>
      </c>
      <c r="F144" s="3" t="s">
        <v>231</v>
      </c>
    </row>
    <row r="145" spans="1:6" x14ac:dyDescent="0.25">
      <c r="A145" s="3">
        <v>142</v>
      </c>
      <c r="B145" s="3" t="s">
        <v>234</v>
      </c>
      <c r="C145" s="3">
        <v>0</v>
      </c>
      <c r="D145" s="3">
        <v>0</v>
      </c>
      <c r="E145" s="3" t="s">
        <v>227</v>
      </c>
      <c r="F145" s="3" t="s">
        <v>231</v>
      </c>
    </row>
    <row r="146" spans="1:6" x14ac:dyDescent="0.25">
      <c r="A146" s="3">
        <v>143</v>
      </c>
      <c r="B146" s="3" t="s">
        <v>234</v>
      </c>
      <c r="C146" s="3">
        <v>0</v>
      </c>
      <c r="D146" s="3">
        <v>0</v>
      </c>
      <c r="E146" s="3" t="s">
        <v>227</v>
      </c>
      <c r="F146" s="3" t="s">
        <v>231</v>
      </c>
    </row>
    <row r="147" spans="1:6" x14ac:dyDescent="0.25">
      <c r="A147" s="3">
        <v>144</v>
      </c>
      <c r="B147" s="3" t="s">
        <v>234</v>
      </c>
      <c r="C147" s="3">
        <v>0</v>
      </c>
      <c r="D147" s="3">
        <v>0</v>
      </c>
      <c r="E147" s="3" t="s">
        <v>227</v>
      </c>
      <c r="F147" s="3" t="s">
        <v>231</v>
      </c>
    </row>
    <row r="148" spans="1:6" x14ac:dyDescent="0.25">
      <c r="A148" s="3">
        <v>145</v>
      </c>
      <c r="B148" s="3" t="s">
        <v>234</v>
      </c>
      <c r="C148" s="3">
        <v>0</v>
      </c>
      <c r="D148" s="3">
        <v>0</v>
      </c>
      <c r="E148" s="3" t="s">
        <v>227</v>
      </c>
      <c r="F148" s="3" t="s">
        <v>231</v>
      </c>
    </row>
    <row r="149" spans="1:6" x14ac:dyDescent="0.25">
      <c r="A149" s="3">
        <v>146</v>
      </c>
      <c r="B149" s="3" t="s">
        <v>234</v>
      </c>
      <c r="C149" s="3">
        <v>0</v>
      </c>
      <c r="D149" s="3">
        <v>0</v>
      </c>
      <c r="E149" s="3" t="s">
        <v>227</v>
      </c>
      <c r="F149" s="3" t="s">
        <v>231</v>
      </c>
    </row>
    <row r="150" spans="1:6" x14ac:dyDescent="0.25">
      <c r="A150" s="3">
        <v>147</v>
      </c>
      <c r="B150" s="3" t="s">
        <v>234</v>
      </c>
      <c r="C150" s="3">
        <v>0</v>
      </c>
      <c r="D150" s="3">
        <v>0</v>
      </c>
      <c r="E150" s="3" t="s">
        <v>227</v>
      </c>
      <c r="F150" s="3" t="s">
        <v>231</v>
      </c>
    </row>
    <row r="151" spans="1:6" x14ac:dyDescent="0.25">
      <c r="A151" s="3">
        <v>148</v>
      </c>
      <c r="B151" s="3" t="s">
        <v>234</v>
      </c>
      <c r="C151" s="3">
        <v>0</v>
      </c>
      <c r="D151" s="3">
        <v>0</v>
      </c>
      <c r="E151" s="3" t="s">
        <v>227</v>
      </c>
      <c r="F151" s="3" t="s">
        <v>231</v>
      </c>
    </row>
    <row r="152" spans="1:6" x14ac:dyDescent="0.25">
      <c r="A152" s="3">
        <v>149</v>
      </c>
      <c r="B152" s="3" t="s">
        <v>234</v>
      </c>
      <c r="C152" s="3">
        <v>0</v>
      </c>
      <c r="D152" s="3">
        <v>0</v>
      </c>
      <c r="E152" s="3" t="s">
        <v>227</v>
      </c>
      <c r="F152" s="3" t="s">
        <v>231</v>
      </c>
    </row>
    <row r="153" spans="1:6" x14ac:dyDescent="0.25">
      <c r="A153" s="3">
        <v>150</v>
      </c>
      <c r="B153" s="3" t="s">
        <v>234</v>
      </c>
      <c r="C153" s="3">
        <v>0</v>
      </c>
      <c r="D153" s="3">
        <v>0</v>
      </c>
      <c r="E153" s="3" t="s">
        <v>227</v>
      </c>
      <c r="F153" s="3" t="s">
        <v>231</v>
      </c>
    </row>
    <row r="154" spans="1:6" x14ac:dyDescent="0.25">
      <c r="A154" s="3">
        <v>151</v>
      </c>
      <c r="B154" s="3" t="s">
        <v>234</v>
      </c>
      <c r="C154" s="3">
        <v>0</v>
      </c>
      <c r="D154" s="3">
        <v>0</v>
      </c>
      <c r="E154" s="3" t="s">
        <v>227</v>
      </c>
      <c r="F154" s="3" t="s">
        <v>231</v>
      </c>
    </row>
    <row r="155" spans="1:6" x14ac:dyDescent="0.25">
      <c r="A155" s="3">
        <v>152</v>
      </c>
      <c r="B155" s="3" t="s">
        <v>234</v>
      </c>
      <c r="C155" s="3">
        <v>0</v>
      </c>
      <c r="D155" s="3">
        <v>0</v>
      </c>
      <c r="E155" s="3" t="s">
        <v>227</v>
      </c>
      <c r="F155" s="3" t="s">
        <v>231</v>
      </c>
    </row>
    <row r="156" spans="1:6" x14ac:dyDescent="0.25">
      <c r="A156" s="3">
        <v>153</v>
      </c>
      <c r="B156" s="3" t="s">
        <v>234</v>
      </c>
      <c r="C156" s="3">
        <v>0</v>
      </c>
      <c r="D156" s="3">
        <v>0</v>
      </c>
      <c r="E156" s="3" t="s">
        <v>227</v>
      </c>
      <c r="F156" s="3" t="s">
        <v>231</v>
      </c>
    </row>
    <row r="157" spans="1:6" x14ac:dyDescent="0.25">
      <c r="A157" s="3">
        <v>154</v>
      </c>
      <c r="B157" s="3" t="s">
        <v>234</v>
      </c>
      <c r="C157" s="3">
        <v>0</v>
      </c>
      <c r="D157" s="3">
        <v>0</v>
      </c>
      <c r="E157" s="3" t="s">
        <v>227</v>
      </c>
      <c r="F157" s="3" t="s">
        <v>231</v>
      </c>
    </row>
    <row r="158" spans="1:6" x14ac:dyDescent="0.25">
      <c r="A158" s="3">
        <v>155</v>
      </c>
      <c r="B158" s="3" t="s">
        <v>234</v>
      </c>
      <c r="C158" s="3">
        <v>0</v>
      </c>
      <c r="D158" s="3">
        <v>0</v>
      </c>
      <c r="E158" s="3" t="s">
        <v>227</v>
      </c>
      <c r="F158" s="3" t="s">
        <v>231</v>
      </c>
    </row>
    <row r="159" spans="1:6" x14ac:dyDescent="0.25">
      <c r="A159" s="3">
        <v>156</v>
      </c>
      <c r="B159" s="3" t="s">
        <v>234</v>
      </c>
      <c r="C159" s="3">
        <v>0</v>
      </c>
      <c r="D159" s="3">
        <v>0</v>
      </c>
      <c r="E159" s="3" t="s">
        <v>227</v>
      </c>
      <c r="F159" s="3" t="s">
        <v>231</v>
      </c>
    </row>
    <row r="160" spans="1:6" x14ac:dyDescent="0.25">
      <c r="A160" s="3">
        <v>157</v>
      </c>
      <c r="B160" s="3" t="s">
        <v>234</v>
      </c>
      <c r="C160" s="3">
        <v>0</v>
      </c>
      <c r="D160" s="3">
        <v>0</v>
      </c>
      <c r="E160" s="3" t="s">
        <v>227</v>
      </c>
      <c r="F160" s="3" t="s">
        <v>231</v>
      </c>
    </row>
    <row r="161" spans="1:6" x14ac:dyDescent="0.25">
      <c r="A161" s="3">
        <v>158</v>
      </c>
      <c r="B161" s="3" t="s">
        <v>234</v>
      </c>
      <c r="C161" s="3">
        <v>0</v>
      </c>
      <c r="D161" s="3">
        <v>0</v>
      </c>
      <c r="E161" s="3" t="s">
        <v>227</v>
      </c>
      <c r="F161" s="3" t="s">
        <v>231</v>
      </c>
    </row>
    <row r="162" spans="1:6" x14ac:dyDescent="0.25">
      <c r="A162" s="3">
        <v>159</v>
      </c>
      <c r="B162" s="3" t="s">
        <v>234</v>
      </c>
      <c r="C162" s="3">
        <v>0</v>
      </c>
      <c r="D162" s="3">
        <v>0</v>
      </c>
      <c r="E162" s="3" t="s">
        <v>227</v>
      </c>
      <c r="F162" s="3" t="s">
        <v>231</v>
      </c>
    </row>
    <row r="163" spans="1:6" x14ac:dyDescent="0.25">
      <c r="A163" s="3">
        <v>160</v>
      </c>
      <c r="B163" s="3" t="s">
        <v>234</v>
      </c>
      <c r="C163" s="3">
        <v>0</v>
      </c>
      <c r="D163" s="3">
        <v>0</v>
      </c>
      <c r="E163" s="3" t="s">
        <v>227</v>
      </c>
      <c r="F163" s="3" t="s">
        <v>231</v>
      </c>
    </row>
    <row r="164" spans="1:6" x14ac:dyDescent="0.25">
      <c r="A164" s="3">
        <v>161</v>
      </c>
      <c r="B164" s="3" t="s">
        <v>234</v>
      </c>
      <c r="C164" s="3">
        <v>0</v>
      </c>
      <c r="D164" s="3">
        <v>0</v>
      </c>
      <c r="E164" s="3" t="s">
        <v>227</v>
      </c>
      <c r="F164" s="3" t="s">
        <v>231</v>
      </c>
    </row>
    <row r="165" spans="1:6" x14ac:dyDescent="0.25">
      <c r="A165" s="3">
        <v>162</v>
      </c>
      <c r="B165" s="3" t="s">
        <v>234</v>
      </c>
      <c r="C165" s="3">
        <v>0</v>
      </c>
      <c r="D165" s="3">
        <v>0</v>
      </c>
      <c r="E165" s="3" t="s">
        <v>227</v>
      </c>
      <c r="F165" s="3" t="s">
        <v>231</v>
      </c>
    </row>
    <row r="166" spans="1:6" x14ac:dyDescent="0.25">
      <c r="A166" s="3">
        <v>163</v>
      </c>
      <c r="B166" s="3" t="s">
        <v>234</v>
      </c>
      <c r="C166" s="3">
        <v>0</v>
      </c>
      <c r="D166" s="3">
        <v>0</v>
      </c>
      <c r="E166" s="3" t="s">
        <v>227</v>
      </c>
      <c r="F166" s="3" t="s">
        <v>231</v>
      </c>
    </row>
    <row r="167" spans="1:6" x14ac:dyDescent="0.25">
      <c r="A167" s="3">
        <v>164</v>
      </c>
      <c r="B167" s="3" t="s">
        <v>234</v>
      </c>
      <c r="C167" s="3">
        <v>0</v>
      </c>
      <c r="D167" s="3">
        <v>0</v>
      </c>
      <c r="E167" s="3" t="s">
        <v>227</v>
      </c>
      <c r="F167" s="3" t="s">
        <v>231</v>
      </c>
    </row>
    <row r="168" spans="1:6" x14ac:dyDescent="0.25">
      <c r="A168" s="3">
        <v>165</v>
      </c>
      <c r="B168" s="3" t="s">
        <v>234</v>
      </c>
      <c r="C168" s="3">
        <v>0</v>
      </c>
      <c r="D168" s="3">
        <v>0</v>
      </c>
      <c r="E168" s="3" t="s">
        <v>227</v>
      </c>
      <c r="F168" s="3" t="s">
        <v>231</v>
      </c>
    </row>
    <row r="169" spans="1:6" x14ac:dyDescent="0.25">
      <c r="A169" s="3">
        <v>166</v>
      </c>
      <c r="B169" s="3" t="s">
        <v>234</v>
      </c>
      <c r="C169" s="3">
        <v>0</v>
      </c>
      <c r="D169" s="3">
        <v>0</v>
      </c>
      <c r="E169" s="3" t="s">
        <v>227</v>
      </c>
      <c r="F169" s="3" t="s">
        <v>231</v>
      </c>
    </row>
    <row r="170" spans="1:6" x14ac:dyDescent="0.25">
      <c r="A170" s="3">
        <v>167</v>
      </c>
      <c r="B170" s="3" t="s">
        <v>234</v>
      </c>
      <c r="C170" s="3">
        <v>0</v>
      </c>
      <c r="D170" s="3">
        <v>0</v>
      </c>
      <c r="E170" s="3" t="s">
        <v>227</v>
      </c>
      <c r="F170" s="3" t="s">
        <v>231</v>
      </c>
    </row>
    <row r="171" spans="1:6" x14ac:dyDescent="0.25">
      <c r="A171" s="3">
        <v>168</v>
      </c>
      <c r="B171" s="3" t="s">
        <v>234</v>
      </c>
      <c r="C171" s="3">
        <v>0</v>
      </c>
      <c r="D171" s="3">
        <v>0</v>
      </c>
      <c r="E171" s="3" t="s">
        <v>227</v>
      </c>
      <c r="F171" s="3" t="s">
        <v>231</v>
      </c>
    </row>
    <row r="172" spans="1:6" x14ac:dyDescent="0.25">
      <c r="A172" s="3">
        <v>169</v>
      </c>
      <c r="B172" s="3" t="s">
        <v>234</v>
      </c>
      <c r="C172" s="3">
        <v>0</v>
      </c>
      <c r="D172" s="3">
        <v>0</v>
      </c>
      <c r="E172" s="3" t="s">
        <v>227</v>
      </c>
      <c r="F172" s="3" t="s">
        <v>231</v>
      </c>
    </row>
    <row r="173" spans="1:6" x14ac:dyDescent="0.25">
      <c r="A173" s="3">
        <v>170</v>
      </c>
      <c r="B173" s="3" t="s">
        <v>234</v>
      </c>
      <c r="C173" s="3">
        <v>0</v>
      </c>
      <c r="D173" s="3">
        <v>0</v>
      </c>
      <c r="E173" s="3" t="s">
        <v>227</v>
      </c>
      <c r="F173" s="3" t="s">
        <v>231</v>
      </c>
    </row>
    <row r="174" spans="1:6" x14ac:dyDescent="0.25">
      <c r="A174" s="3">
        <v>171</v>
      </c>
      <c r="B174" s="3" t="s">
        <v>234</v>
      </c>
      <c r="C174" s="3">
        <v>0</v>
      </c>
      <c r="D174" s="3">
        <v>0</v>
      </c>
      <c r="E174" s="3" t="s">
        <v>227</v>
      </c>
      <c r="F174" s="3" t="s">
        <v>231</v>
      </c>
    </row>
    <row r="175" spans="1:6" x14ac:dyDescent="0.25">
      <c r="A175" s="3">
        <v>172</v>
      </c>
      <c r="B175" s="3" t="s">
        <v>234</v>
      </c>
      <c r="C175" s="3">
        <v>0</v>
      </c>
      <c r="D175" s="3">
        <v>0</v>
      </c>
      <c r="E175" s="3" t="s">
        <v>227</v>
      </c>
      <c r="F175" s="3" t="s">
        <v>231</v>
      </c>
    </row>
    <row r="176" spans="1:6" x14ac:dyDescent="0.25">
      <c r="A176" s="3">
        <v>173</v>
      </c>
      <c r="B176" s="3" t="s">
        <v>234</v>
      </c>
      <c r="C176" s="3">
        <v>0</v>
      </c>
      <c r="D176" s="3">
        <v>0</v>
      </c>
      <c r="E176" s="3" t="s">
        <v>227</v>
      </c>
      <c r="F176" s="3" t="s">
        <v>231</v>
      </c>
    </row>
    <row r="177" spans="1:6" x14ac:dyDescent="0.25">
      <c r="A177" s="3">
        <v>174</v>
      </c>
      <c r="B177" s="3" t="s">
        <v>234</v>
      </c>
      <c r="C177" s="3">
        <v>0</v>
      </c>
      <c r="D177" s="3">
        <v>0</v>
      </c>
      <c r="E177" s="3" t="s">
        <v>227</v>
      </c>
      <c r="F177" s="3" t="s">
        <v>231</v>
      </c>
    </row>
    <row r="178" spans="1:6" x14ac:dyDescent="0.25">
      <c r="A178" s="3">
        <v>175</v>
      </c>
      <c r="B178" s="3" t="s">
        <v>234</v>
      </c>
      <c r="C178" s="3">
        <v>0</v>
      </c>
      <c r="D178" s="3">
        <v>0</v>
      </c>
      <c r="E178" s="3" t="s">
        <v>227</v>
      </c>
      <c r="F178" s="3" t="s">
        <v>231</v>
      </c>
    </row>
    <row r="179" spans="1:6" x14ac:dyDescent="0.25">
      <c r="A179" s="3">
        <v>176</v>
      </c>
      <c r="B179" s="3" t="s">
        <v>234</v>
      </c>
      <c r="C179" s="3">
        <v>0</v>
      </c>
      <c r="D179" s="3">
        <v>0</v>
      </c>
      <c r="E179" s="3" t="s">
        <v>227</v>
      </c>
      <c r="F179" s="3" t="s">
        <v>231</v>
      </c>
    </row>
    <row r="180" spans="1:6" x14ac:dyDescent="0.25">
      <c r="A180" s="3">
        <v>177</v>
      </c>
      <c r="B180" s="3" t="s">
        <v>234</v>
      </c>
      <c r="C180" s="3">
        <v>0</v>
      </c>
      <c r="D180" s="3">
        <v>0</v>
      </c>
      <c r="E180" s="3" t="s">
        <v>227</v>
      </c>
      <c r="F180" s="3" t="s">
        <v>231</v>
      </c>
    </row>
    <row r="181" spans="1:6" x14ac:dyDescent="0.25">
      <c r="A181" s="3">
        <v>178</v>
      </c>
      <c r="B181" s="3" t="s">
        <v>234</v>
      </c>
      <c r="C181" s="3">
        <v>0</v>
      </c>
      <c r="D181" s="3">
        <v>0</v>
      </c>
      <c r="E181" s="3" t="s">
        <v>227</v>
      </c>
      <c r="F181" s="3" t="s">
        <v>231</v>
      </c>
    </row>
    <row r="182" spans="1:6" x14ac:dyDescent="0.25">
      <c r="A182" s="3">
        <v>179</v>
      </c>
      <c r="B182" s="3" t="s">
        <v>234</v>
      </c>
      <c r="C182" s="3">
        <v>0</v>
      </c>
      <c r="D182" s="3">
        <v>0</v>
      </c>
      <c r="E182" s="3" t="s">
        <v>227</v>
      </c>
      <c r="F182" s="3" t="s">
        <v>231</v>
      </c>
    </row>
    <row r="183" spans="1:6" x14ac:dyDescent="0.25">
      <c r="A183" s="3">
        <v>180</v>
      </c>
      <c r="B183" s="3" t="s">
        <v>234</v>
      </c>
      <c r="C183" s="3">
        <v>0</v>
      </c>
      <c r="D183" s="3">
        <v>0</v>
      </c>
      <c r="E183" s="3" t="s">
        <v>227</v>
      </c>
      <c r="F183" s="3" t="s">
        <v>231</v>
      </c>
    </row>
    <row r="184" spans="1:6" x14ac:dyDescent="0.25">
      <c r="A184" s="3">
        <v>181</v>
      </c>
      <c r="B184" s="3" t="s">
        <v>234</v>
      </c>
      <c r="C184" s="3">
        <v>0</v>
      </c>
      <c r="D184" s="3">
        <v>0</v>
      </c>
      <c r="E184" s="3" t="s">
        <v>227</v>
      </c>
      <c r="F184" s="3" t="s">
        <v>231</v>
      </c>
    </row>
    <row r="185" spans="1:6" x14ac:dyDescent="0.25">
      <c r="A185" s="3">
        <v>182</v>
      </c>
      <c r="B185" s="3" t="s">
        <v>234</v>
      </c>
      <c r="C185" s="3">
        <v>0</v>
      </c>
      <c r="D185" s="3">
        <v>0</v>
      </c>
      <c r="E185" s="3" t="s">
        <v>227</v>
      </c>
      <c r="F185" s="3" t="s">
        <v>231</v>
      </c>
    </row>
    <row r="186" spans="1:6" x14ac:dyDescent="0.25">
      <c r="A186" s="3">
        <v>183</v>
      </c>
      <c r="B186" s="3" t="s">
        <v>234</v>
      </c>
      <c r="C186" s="3">
        <v>0</v>
      </c>
      <c r="D186" s="3">
        <v>0</v>
      </c>
      <c r="E186" s="3" t="s">
        <v>227</v>
      </c>
      <c r="F186" s="3" t="s">
        <v>231</v>
      </c>
    </row>
    <row r="187" spans="1:6" x14ac:dyDescent="0.25">
      <c r="A187" s="3">
        <v>184</v>
      </c>
      <c r="B187" s="3" t="s">
        <v>234</v>
      </c>
      <c r="C187" s="3">
        <v>0</v>
      </c>
      <c r="D187" s="3">
        <v>0</v>
      </c>
      <c r="E187" s="3" t="s">
        <v>227</v>
      </c>
      <c r="F187" s="3" t="s">
        <v>231</v>
      </c>
    </row>
    <row r="188" spans="1:6" x14ac:dyDescent="0.25">
      <c r="A188" s="3">
        <v>185</v>
      </c>
      <c r="B188" s="3" t="s">
        <v>234</v>
      </c>
      <c r="C188" s="3">
        <v>0</v>
      </c>
      <c r="D188" s="3">
        <v>0</v>
      </c>
      <c r="E188" s="3" t="s">
        <v>227</v>
      </c>
      <c r="F188" s="3" t="s">
        <v>231</v>
      </c>
    </row>
    <row r="189" spans="1:6" x14ac:dyDescent="0.25">
      <c r="A189" s="3">
        <v>186</v>
      </c>
      <c r="B189" s="3" t="s">
        <v>234</v>
      </c>
      <c r="C189" s="3">
        <v>0</v>
      </c>
      <c r="D189" s="3">
        <v>0</v>
      </c>
      <c r="E189" s="3" t="s">
        <v>227</v>
      </c>
      <c r="F189" s="3" t="s">
        <v>231</v>
      </c>
    </row>
    <row r="190" spans="1:6" x14ac:dyDescent="0.25">
      <c r="A190" s="3">
        <v>187</v>
      </c>
      <c r="B190" s="3" t="s">
        <v>234</v>
      </c>
      <c r="C190" s="3">
        <v>0</v>
      </c>
      <c r="D190" s="3">
        <v>0</v>
      </c>
      <c r="E190" s="3" t="s">
        <v>227</v>
      </c>
      <c r="F190" s="3" t="s">
        <v>231</v>
      </c>
    </row>
    <row r="191" spans="1:6" x14ac:dyDescent="0.25">
      <c r="A191" s="3">
        <v>188</v>
      </c>
      <c r="B191" s="3" t="s">
        <v>234</v>
      </c>
      <c r="C191" s="3">
        <v>0</v>
      </c>
      <c r="D191" s="3">
        <v>0</v>
      </c>
      <c r="E191" s="3" t="s">
        <v>227</v>
      </c>
      <c r="F191" s="3" t="s">
        <v>231</v>
      </c>
    </row>
    <row r="192" spans="1:6" x14ac:dyDescent="0.25">
      <c r="A192" s="3">
        <v>189</v>
      </c>
      <c r="B192" s="3" t="s">
        <v>234</v>
      </c>
      <c r="C192" s="3">
        <v>0</v>
      </c>
      <c r="D192" s="3">
        <v>0</v>
      </c>
      <c r="E192" s="3" t="s">
        <v>227</v>
      </c>
      <c r="F192" s="3" t="s">
        <v>231</v>
      </c>
    </row>
    <row r="193" spans="1:6" x14ac:dyDescent="0.25">
      <c r="A193" s="3">
        <v>190</v>
      </c>
      <c r="B193" s="3" t="s">
        <v>234</v>
      </c>
      <c r="C193" s="3">
        <v>0</v>
      </c>
      <c r="D193" s="3">
        <v>0</v>
      </c>
      <c r="E193" s="3" t="s">
        <v>227</v>
      </c>
      <c r="F193" s="3" t="s">
        <v>231</v>
      </c>
    </row>
    <row r="194" spans="1:6" x14ac:dyDescent="0.25">
      <c r="A194" s="3">
        <v>191</v>
      </c>
      <c r="B194" s="3" t="s">
        <v>234</v>
      </c>
      <c r="C194" s="3">
        <v>0</v>
      </c>
      <c r="D194" s="3">
        <v>0</v>
      </c>
      <c r="E194" s="3" t="s">
        <v>227</v>
      </c>
      <c r="F194" s="3" t="s">
        <v>231</v>
      </c>
    </row>
    <row r="195" spans="1:6" x14ac:dyDescent="0.25">
      <c r="A195" s="3">
        <v>192</v>
      </c>
      <c r="B195" s="3" t="s">
        <v>234</v>
      </c>
      <c r="C195" s="3">
        <v>0</v>
      </c>
      <c r="D195" s="3">
        <v>0</v>
      </c>
      <c r="E195" s="3" t="s">
        <v>227</v>
      </c>
      <c r="F195" s="3" t="s">
        <v>231</v>
      </c>
    </row>
    <row r="196" spans="1:6" x14ac:dyDescent="0.25">
      <c r="A196" s="3">
        <v>193</v>
      </c>
      <c r="B196" s="3" t="s">
        <v>234</v>
      </c>
      <c r="C196" s="3">
        <v>0</v>
      </c>
      <c r="D196" s="3">
        <v>0</v>
      </c>
      <c r="E196" s="3" t="s">
        <v>227</v>
      </c>
      <c r="F196" s="3" t="s">
        <v>231</v>
      </c>
    </row>
    <row r="197" spans="1:6" x14ac:dyDescent="0.25">
      <c r="A197" s="3">
        <v>194</v>
      </c>
      <c r="B197" s="3" t="s">
        <v>234</v>
      </c>
      <c r="C197" s="3">
        <v>0</v>
      </c>
      <c r="D197" s="3">
        <v>0</v>
      </c>
      <c r="E197" s="3" t="s">
        <v>227</v>
      </c>
      <c r="F197" s="3" t="s">
        <v>231</v>
      </c>
    </row>
    <row r="198" spans="1:6" x14ac:dyDescent="0.25">
      <c r="A198" s="3">
        <v>195</v>
      </c>
      <c r="B198" s="3" t="s">
        <v>234</v>
      </c>
      <c r="C198" s="3">
        <v>0</v>
      </c>
      <c r="D198" s="3">
        <v>0</v>
      </c>
      <c r="E198" s="3" t="s">
        <v>227</v>
      </c>
      <c r="F198" s="3" t="s">
        <v>231</v>
      </c>
    </row>
    <row r="199" spans="1:6" x14ac:dyDescent="0.25">
      <c r="A199" s="3">
        <v>196</v>
      </c>
      <c r="B199" s="3" t="s">
        <v>234</v>
      </c>
      <c r="C199" s="3">
        <v>0</v>
      </c>
      <c r="D199" s="3">
        <v>0</v>
      </c>
      <c r="E199" s="3" t="s">
        <v>227</v>
      </c>
      <c r="F199" s="3" t="s">
        <v>231</v>
      </c>
    </row>
    <row r="200" spans="1:6" x14ac:dyDescent="0.25">
      <c r="A200" s="3">
        <v>197</v>
      </c>
      <c r="B200" s="3" t="s">
        <v>234</v>
      </c>
      <c r="C200" s="3">
        <v>0</v>
      </c>
      <c r="D200" s="3">
        <v>0</v>
      </c>
      <c r="E200" s="3" t="s">
        <v>227</v>
      </c>
      <c r="F200" s="3" t="s">
        <v>231</v>
      </c>
    </row>
    <row r="201" spans="1:6" x14ac:dyDescent="0.25">
      <c r="A201" s="3">
        <v>198</v>
      </c>
      <c r="B201" s="3" t="s">
        <v>234</v>
      </c>
      <c r="C201" s="3">
        <v>0</v>
      </c>
      <c r="D201" s="3">
        <v>0</v>
      </c>
      <c r="E201" s="3" t="s">
        <v>227</v>
      </c>
      <c r="F201" s="3" t="s">
        <v>231</v>
      </c>
    </row>
    <row r="202" spans="1:6" x14ac:dyDescent="0.25">
      <c r="A202" s="3">
        <v>199</v>
      </c>
      <c r="B202" s="3" t="s">
        <v>234</v>
      </c>
      <c r="C202" s="3">
        <v>0</v>
      </c>
      <c r="D202" s="3">
        <v>0</v>
      </c>
      <c r="E202" s="3" t="s">
        <v>227</v>
      </c>
      <c r="F202" s="3" t="s">
        <v>231</v>
      </c>
    </row>
    <row r="203" spans="1:6" x14ac:dyDescent="0.25">
      <c r="A203" s="3">
        <v>200</v>
      </c>
      <c r="B203" s="3" t="s">
        <v>234</v>
      </c>
      <c r="C203" s="3">
        <v>0</v>
      </c>
      <c r="D203" s="3">
        <v>0</v>
      </c>
      <c r="E203" s="3" t="s">
        <v>227</v>
      </c>
      <c r="F203" s="3" t="s">
        <v>231</v>
      </c>
    </row>
    <row r="204" spans="1:6" x14ac:dyDescent="0.25">
      <c r="A204" s="3">
        <v>201</v>
      </c>
      <c r="B204" s="3" t="s">
        <v>234</v>
      </c>
      <c r="C204" s="3">
        <v>0</v>
      </c>
      <c r="D204" s="3">
        <v>0</v>
      </c>
      <c r="E204" s="3" t="s">
        <v>227</v>
      </c>
      <c r="F204" s="3" t="s">
        <v>231</v>
      </c>
    </row>
    <row r="205" spans="1:6" x14ac:dyDescent="0.25">
      <c r="A205" s="3">
        <v>202</v>
      </c>
      <c r="B205" s="3" t="s">
        <v>234</v>
      </c>
      <c r="C205" s="3">
        <v>0</v>
      </c>
      <c r="D205" s="3">
        <v>0</v>
      </c>
      <c r="E205" s="3" t="s">
        <v>227</v>
      </c>
      <c r="F205" s="3" t="s">
        <v>231</v>
      </c>
    </row>
    <row r="206" spans="1:6" x14ac:dyDescent="0.25">
      <c r="A206" s="3">
        <v>203</v>
      </c>
      <c r="B206" s="3" t="s">
        <v>234</v>
      </c>
      <c r="C206" s="3">
        <v>0</v>
      </c>
      <c r="D206" s="3">
        <v>0</v>
      </c>
      <c r="E206" s="3" t="s">
        <v>227</v>
      </c>
      <c r="F206" s="3" t="s">
        <v>231</v>
      </c>
    </row>
    <row r="207" spans="1:6" x14ac:dyDescent="0.25">
      <c r="A207" s="3">
        <v>204</v>
      </c>
      <c r="B207" s="3" t="s">
        <v>234</v>
      </c>
      <c r="C207" s="3">
        <v>0</v>
      </c>
      <c r="D207" s="3">
        <v>0</v>
      </c>
      <c r="E207" s="3" t="s">
        <v>227</v>
      </c>
      <c r="F207" s="3" t="s">
        <v>231</v>
      </c>
    </row>
    <row r="208" spans="1:6" x14ac:dyDescent="0.25">
      <c r="A208" s="3">
        <v>205</v>
      </c>
      <c r="B208" s="3" t="s">
        <v>234</v>
      </c>
      <c r="C208" s="3">
        <v>0</v>
      </c>
      <c r="D208" s="3">
        <v>0</v>
      </c>
      <c r="E208" s="3" t="s">
        <v>227</v>
      </c>
      <c r="F208" s="3" t="s">
        <v>231</v>
      </c>
    </row>
    <row r="209" spans="1:6" x14ac:dyDescent="0.25">
      <c r="A209" s="3">
        <v>206</v>
      </c>
      <c r="B209" s="3" t="s">
        <v>234</v>
      </c>
      <c r="C209" s="3">
        <v>0</v>
      </c>
      <c r="D209" s="3">
        <v>0</v>
      </c>
      <c r="E209" s="3" t="s">
        <v>227</v>
      </c>
      <c r="F209" s="3" t="s">
        <v>231</v>
      </c>
    </row>
    <row r="210" spans="1:6" x14ac:dyDescent="0.25">
      <c r="A210" s="3">
        <v>207</v>
      </c>
      <c r="B210" s="3" t="s">
        <v>234</v>
      </c>
      <c r="C210" s="3">
        <v>0</v>
      </c>
      <c r="D210" s="3">
        <v>0</v>
      </c>
      <c r="E210" s="3" t="s">
        <v>227</v>
      </c>
      <c r="F210" s="3" t="s">
        <v>231</v>
      </c>
    </row>
    <row r="211" spans="1:6" x14ac:dyDescent="0.25">
      <c r="A211" s="3">
        <v>208</v>
      </c>
      <c r="B211" s="3" t="s">
        <v>234</v>
      </c>
      <c r="C211" s="3">
        <v>0</v>
      </c>
      <c r="D211" s="3">
        <v>0</v>
      </c>
      <c r="E211" s="3" t="s">
        <v>227</v>
      </c>
      <c r="F211" s="3" t="s">
        <v>231</v>
      </c>
    </row>
    <row r="212" spans="1:6" x14ac:dyDescent="0.25">
      <c r="A212" s="3">
        <v>209</v>
      </c>
      <c r="B212" s="3" t="s">
        <v>234</v>
      </c>
      <c r="C212" s="3">
        <v>0</v>
      </c>
      <c r="D212" s="3">
        <v>0</v>
      </c>
      <c r="E212" s="3" t="s">
        <v>227</v>
      </c>
      <c r="F212" s="3" t="s">
        <v>231</v>
      </c>
    </row>
    <row r="213" spans="1:6" x14ac:dyDescent="0.25">
      <c r="A213" s="3">
        <v>210</v>
      </c>
      <c r="B213" s="3" t="s">
        <v>234</v>
      </c>
      <c r="C213" s="3">
        <v>0</v>
      </c>
      <c r="D213" s="3">
        <v>0</v>
      </c>
      <c r="E213" s="3" t="s">
        <v>227</v>
      </c>
      <c r="F213" s="3" t="s">
        <v>231</v>
      </c>
    </row>
    <row r="214" spans="1:6" x14ac:dyDescent="0.25">
      <c r="A214" s="3">
        <v>211</v>
      </c>
      <c r="B214" s="3" t="s">
        <v>234</v>
      </c>
      <c r="C214" s="3">
        <v>0</v>
      </c>
      <c r="D214" s="3">
        <v>0</v>
      </c>
      <c r="E214" s="3" t="s">
        <v>227</v>
      </c>
      <c r="F214" s="3" t="s">
        <v>231</v>
      </c>
    </row>
    <row r="215" spans="1:6" x14ac:dyDescent="0.25">
      <c r="A215" s="3">
        <v>212</v>
      </c>
      <c r="B215" s="3" t="s">
        <v>234</v>
      </c>
      <c r="C215" s="3">
        <v>0</v>
      </c>
      <c r="D215" s="3">
        <v>0</v>
      </c>
      <c r="E215" s="3" t="s">
        <v>227</v>
      </c>
      <c r="F215" s="3" t="s">
        <v>231</v>
      </c>
    </row>
    <row r="216" spans="1:6" x14ac:dyDescent="0.25">
      <c r="A216" s="3">
        <v>213</v>
      </c>
      <c r="B216" s="3" t="s">
        <v>234</v>
      </c>
      <c r="C216" s="3">
        <v>0</v>
      </c>
      <c r="D216" s="3">
        <v>0</v>
      </c>
      <c r="E216" s="3" t="s">
        <v>227</v>
      </c>
      <c r="F216" s="3" t="s">
        <v>231</v>
      </c>
    </row>
    <row r="217" spans="1:6" x14ac:dyDescent="0.25">
      <c r="A217" s="3">
        <v>214</v>
      </c>
      <c r="B217" s="3" t="s">
        <v>234</v>
      </c>
      <c r="C217" s="3">
        <v>0</v>
      </c>
      <c r="D217" s="3">
        <v>0</v>
      </c>
      <c r="E217" s="3" t="s">
        <v>227</v>
      </c>
      <c r="F217" s="3" t="s">
        <v>231</v>
      </c>
    </row>
    <row r="218" spans="1:6" x14ac:dyDescent="0.25">
      <c r="A218" s="3">
        <v>215</v>
      </c>
      <c r="B218" s="3" t="s">
        <v>234</v>
      </c>
      <c r="C218" s="3">
        <v>0</v>
      </c>
      <c r="D218" s="3">
        <v>0</v>
      </c>
      <c r="E218" s="3" t="s">
        <v>227</v>
      </c>
      <c r="F218" s="3" t="s">
        <v>231</v>
      </c>
    </row>
    <row r="219" spans="1:6" x14ac:dyDescent="0.25">
      <c r="A219" s="3">
        <v>216</v>
      </c>
      <c r="B219" s="3" t="s">
        <v>234</v>
      </c>
      <c r="C219" s="3">
        <v>0</v>
      </c>
      <c r="D219" s="3">
        <v>0</v>
      </c>
      <c r="E219" s="3" t="s">
        <v>227</v>
      </c>
      <c r="F219" s="3" t="s">
        <v>231</v>
      </c>
    </row>
    <row r="220" spans="1:6" x14ac:dyDescent="0.25">
      <c r="A220" s="3">
        <v>217</v>
      </c>
      <c r="B220" s="3" t="s">
        <v>234</v>
      </c>
      <c r="C220" s="3">
        <v>0</v>
      </c>
      <c r="D220" s="3">
        <v>0</v>
      </c>
      <c r="E220" s="3" t="s">
        <v>227</v>
      </c>
      <c r="F220" s="3" t="s">
        <v>231</v>
      </c>
    </row>
    <row r="221" spans="1:6" x14ac:dyDescent="0.25">
      <c r="A221" s="3">
        <v>218</v>
      </c>
      <c r="B221" s="3" t="s">
        <v>234</v>
      </c>
      <c r="C221" s="3">
        <v>0</v>
      </c>
      <c r="D221" s="3">
        <v>0</v>
      </c>
      <c r="E221" s="3" t="s">
        <v>227</v>
      </c>
      <c r="F221" s="3" t="s">
        <v>231</v>
      </c>
    </row>
    <row r="222" spans="1:6" x14ac:dyDescent="0.25">
      <c r="A222" s="3">
        <v>219</v>
      </c>
      <c r="B222" s="3" t="s">
        <v>234</v>
      </c>
      <c r="C222" s="3">
        <v>0</v>
      </c>
      <c r="D222" s="3">
        <v>0</v>
      </c>
      <c r="E222" s="3" t="s">
        <v>227</v>
      </c>
      <c r="F222" s="3" t="s">
        <v>231</v>
      </c>
    </row>
    <row r="223" spans="1:6" x14ac:dyDescent="0.25">
      <c r="A223" s="3">
        <v>220</v>
      </c>
      <c r="B223" s="3" t="s">
        <v>234</v>
      </c>
      <c r="C223" s="3">
        <v>0</v>
      </c>
      <c r="D223" s="3">
        <v>0</v>
      </c>
      <c r="E223" s="3" t="s">
        <v>227</v>
      </c>
      <c r="F223" s="3" t="s">
        <v>231</v>
      </c>
    </row>
    <row r="224" spans="1:6" x14ac:dyDescent="0.25">
      <c r="A224" s="3">
        <v>221</v>
      </c>
      <c r="B224" s="3" t="s">
        <v>234</v>
      </c>
      <c r="C224" s="3">
        <v>0</v>
      </c>
      <c r="D224" s="3">
        <v>0</v>
      </c>
      <c r="E224" s="3" t="s">
        <v>227</v>
      </c>
      <c r="F224" s="3" t="s">
        <v>231</v>
      </c>
    </row>
    <row r="225" spans="1:6" x14ac:dyDescent="0.25">
      <c r="A225" s="3">
        <v>222</v>
      </c>
      <c r="B225" s="3" t="s">
        <v>234</v>
      </c>
      <c r="C225" s="3">
        <v>0</v>
      </c>
      <c r="D225" s="3">
        <v>0</v>
      </c>
      <c r="E225" s="3" t="s">
        <v>227</v>
      </c>
      <c r="F225" s="3" t="s">
        <v>231</v>
      </c>
    </row>
    <row r="226" spans="1:6" x14ac:dyDescent="0.25">
      <c r="A226" s="3">
        <v>223</v>
      </c>
      <c r="B226" s="3" t="s">
        <v>234</v>
      </c>
      <c r="C226" s="3">
        <v>0</v>
      </c>
      <c r="D226" s="3">
        <v>0</v>
      </c>
      <c r="E226" s="3" t="s">
        <v>227</v>
      </c>
      <c r="F226" s="3" t="s">
        <v>231</v>
      </c>
    </row>
    <row r="227" spans="1:6" x14ac:dyDescent="0.25">
      <c r="A227" s="3">
        <v>224</v>
      </c>
      <c r="B227" s="3" t="s">
        <v>234</v>
      </c>
      <c r="C227" s="3">
        <v>0</v>
      </c>
      <c r="D227" s="3">
        <v>0</v>
      </c>
      <c r="E227" s="3" t="s">
        <v>227</v>
      </c>
      <c r="F227" s="3" t="s">
        <v>231</v>
      </c>
    </row>
    <row r="228" spans="1:6" x14ac:dyDescent="0.25">
      <c r="A228" s="3">
        <v>225</v>
      </c>
      <c r="B228" s="3" t="s">
        <v>234</v>
      </c>
      <c r="C228" s="3">
        <v>0</v>
      </c>
      <c r="D228" s="3">
        <v>0</v>
      </c>
      <c r="E228" s="3" t="s">
        <v>227</v>
      </c>
      <c r="F228" s="3" t="s">
        <v>231</v>
      </c>
    </row>
    <row r="229" spans="1:6" x14ac:dyDescent="0.25">
      <c r="A229" s="3">
        <v>226</v>
      </c>
      <c r="B229" s="3" t="s">
        <v>234</v>
      </c>
      <c r="C229" s="3">
        <v>0</v>
      </c>
      <c r="D229" s="3">
        <v>0</v>
      </c>
      <c r="E229" s="3" t="s">
        <v>227</v>
      </c>
      <c r="F229" s="3" t="s">
        <v>231</v>
      </c>
    </row>
    <row r="230" spans="1:6" x14ac:dyDescent="0.25">
      <c r="A230" s="3">
        <v>227</v>
      </c>
      <c r="B230" s="3" t="s">
        <v>234</v>
      </c>
      <c r="C230" s="3">
        <v>0</v>
      </c>
      <c r="D230" s="3">
        <v>0</v>
      </c>
      <c r="E230" s="3" t="s">
        <v>227</v>
      </c>
      <c r="F230" s="3" t="s">
        <v>231</v>
      </c>
    </row>
    <row r="231" spans="1:6" x14ac:dyDescent="0.25">
      <c r="A231" s="3">
        <v>228</v>
      </c>
      <c r="B231" s="3" t="s">
        <v>234</v>
      </c>
      <c r="C231" s="3">
        <v>0</v>
      </c>
      <c r="D231" s="3">
        <v>0</v>
      </c>
      <c r="E231" s="3" t="s">
        <v>227</v>
      </c>
      <c r="F231" s="3" t="s">
        <v>231</v>
      </c>
    </row>
    <row r="232" spans="1:6" x14ac:dyDescent="0.25">
      <c r="A232" s="3">
        <v>229</v>
      </c>
      <c r="B232" s="3" t="s">
        <v>234</v>
      </c>
      <c r="C232" s="3">
        <v>0</v>
      </c>
      <c r="D232" s="3">
        <v>0</v>
      </c>
      <c r="E232" s="3" t="s">
        <v>227</v>
      </c>
      <c r="F232" s="3" t="s">
        <v>231</v>
      </c>
    </row>
    <row r="233" spans="1:6" x14ac:dyDescent="0.25">
      <c r="A233" s="3">
        <v>230</v>
      </c>
      <c r="B233" s="3" t="s">
        <v>234</v>
      </c>
      <c r="C233" s="3">
        <v>0</v>
      </c>
      <c r="D233" s="3">
        <v>0</v>
      </c>
      <c r="E233" s="3" t="s">
        <v>227</v>
      </c>
      <c r="F233" s="3" t="s">
        <v>231</v>
      </c>
    </row>
    <row r="234" spans="1:6" x14ac:dyDescent="0.25">
      <c r="A234" s="3">
        <v>231</v>
      </c>
      <c r="B234" s="3" t="s">
        <v>234</v>
      </c>
      <c r="C234" s="3">
        <v>0</v>
      </c>
      <c r="D234" s="3">
        <v>0</v>
      </c>
      <c r="E234" s="3" t="s">
        <v>227</v>
      </c>
      <c r="F234" s="3" t="s">
        <v>231</v>
      </c>
    </row>
    <row r="235" spans="1:6" x14ac:dyDescent="0.25">
      <c r="A235" s="3">
        <v>232</v>
      </c>
      <c r="B235" s="3" t="s">
        <v>234</v>
      </c>
      <c r="C235" s="3">
        <v>0</v>
      </c>
      <c r="D235" s="3">
        <v>0</v>
      </c>
      <c r="E235" s="3" t="s">
        <v>227</v>
      </c>
      <c r="F235" s="3" t="s">
        <v>231</v>
      </c>
    </row>
    <row r="236" spans="1:6" x14ac:dyDescent="0.25">
      <c r="A236" s="3">
        <v>233</v>
      </c>
      <c r="B236" s="3" t="s">
        <v>234</v>
      </c>
      <c r="C236" s="3">
        <v>0</v>
      </c>
      <c r="D236" s="3">
        <v>0</v>
      </c>
      <c r="E236" s="3" t="s">
        <v>227</v>
      </c>
      <c r="F236" s="3" t="s">
        <v>231</v>
      </c>
    </row>
    <row r="237" spans="1:6" x14ac:dyDescent="0.25">
      <c r="A237" s="3">
        <v>234</v>
      </c>
      <c r="B237" s="3" t="s">
        <v>234</v>
      </c>
      <c r="C237" s="3">
        <v>0</v>
      </c>
      <c r="D237" s="3">
        <v>0</v>
      </c>
      <c r="E237" s="3" t="s">
        <v>227</v>
      </c>
      <c r="F237" s="3" t="s">
        <v>231</v>
      </c>
    </row>
    <row r="238" spans="1:6" x14ac:dyDescent="0.25">
      <c r="A238" s="3">
        <v>235</v>
      </c>
      <c r="B238" s="3" t="s">
        <v>234</v>
      </c>
      <c r="C238" s="3">
        <v>0</v>
      </c>
      <c r="D238" s="3">
        <v>0</v>
      </c>
      <c r="E238" s="3" t="s">
        <v>227</v>
      </c>
      <c r="F238" s="3" t="s">
        <v>231</v>
      </c>
    </row>
    <row r="239" spans="1:6" x14ac:dyDescent="0.25">
      <c r="A239" s="3">
        <v>236</v>
      </c>
      <c r="B239" s="3" t="s">
        <v>234</v>
      </c>
      <c r="C239" s="3">
        <v>0</v>
      </c>
      <c r="D239" s="3">
        <v>0</v>
      </c>
      <c r="E239" s="3" t="s">
        <v>227</v>
      </c>
      <c r="F239" s="3" t="s">
        <v>231</v>
      </c>
    </row>
    <row r="240" spans="1:6" x14ac:dyDescent="0.25">
      <c r="A240" s="3">
        <v>237</v>
      </c>
      <c r="B240" s="3" t="s">
        <v>234</v>
      </c>
      <c r="C240" s="3">
        <v>0</v>
      </c>
      <c r="D240" s="3">
        <v>0</v>
      </c>
      <c r="E240" s="3" t="s">
        <v>227</v>
      </c>
      <c r="F240" s="3" t="s">
        <v>231</v>
      </c>
    </row>
    <row r="241" spans="1:6" x14ac:dyDescent="0.25">
      <c r="A241" s="3">
        <v>238</v>
      </c>
      <c r="B241" s="3" t="s">
        <v>234</v>
      </c>
      <c r="C241" s="3">
        <v>0</v>
      </c>
      <c r="D241" s="3">
        <v>0</v>
      </c>
      <c r="E241" s="3" t="s">
        <v>227</v>
      </c>
      <c r="F241" s="3" t="s">
        <v>231</v>
      </c>
    </row>
    <row r="242" spans="1:6" x14ac:dyDescent="0.25">
      <c r="A242" s="3">
        <v>239</v>
      </c>
      <c r="B242" s="3" t="s">
        <v>234</v>
      </c>
      <c r="C242" s="3">
        <v>0</v>
      </c>
      <c r="D242" s="3">
        <v>0</v>
      </c>
      <c r="E242" s="3" t="s">
        <v>227</v>
      </c>
      <c r="F242" s="3" t="s">
        <v>231</v>
      </c>
    </row>
    <row r="243" spans="1:6" x14ac:dyDescent="0.25">
      <c r="A243" s="3">
        <v>240</v>
      </c>
      <c r="B243" s="3" t="s">
        <v>234</v>
      </c>
      <c r="C243" s="3">
        <v>0</v>
      </c>
      <c r="D243" s="3">
        <v>0</v>
      </c>
      <c r="E243" s="3" t="s">
        <v>227</v>
      </c>
      <c r="F243" s="3" t="s">
        <v>231</v>
      </c>
    </row>
    <row r="244" spans="1:6" x14ac:dyDescent="0.25">
      <c r="A244" s="3">
        <v>241</v>
      </c>
      <c r="B244" s="3" t="s">
        <v>234</v>
      </c>
      <c r="C244" s="3">
        <v>0</v>
      </c>
      <c r="D244" s="3">
        <v>0</v>
      </c>
      <c r="E244" s="3" t="s">
        <v>227</v>
      </c>
      <c r="F244" s="3" t="s">
        <v>231</v>
      </c>
    </row>
    <row r="245" spans="1:6" x14ac:dyDescent="0.25">
      <c r="A245" s="3">
        <v>242</v>
      </c>
      <c r="B245" s="3" t="s">
        <v>234</v>
      </c>
      <c r="C245" s="3">
        <v>0</v>
      </c>
      <c r="D245" s="3">
        <v>0</v>
      </c>
      <c r="E245" s="3" t="s">
        <v>227</v>
      </c>
      <c r="F245" s="3" t="s">
        <v>231</v>
      </c>
    </row>
    <row r="246" spans="1:6" x14ac:dyDescent="0.25">
      <c r="A246" s="3">
        <v>243</v>
      </c>
      <c r="B246" s="3" t="s">
        <v>234</v>
      </c>
      <c r="C246" s="3">
        <v>0</v>
      </c>
      <c r="D246" s="3">
        <v>0</v>
      </c>
      <c r="E246" s="3" t="s">
        <v>227</v>
      </c>
      <c r="F246" s="3" t="s">
        <v>231</v>
      </c>
    </row>
    <row r="247" spans="1:6" x14ac:dyDescent="0.25">
      <c r="A247" s="3">
        <v>244</v>
      </c>
      <c r="B247" s="3" t="s">
        <v>234</v>
      </c>
      <c r="C247" s="3">
        <v>0</v>
      </c>
      <c r="D247" s="3">
        <v>0</v>
      </c>
      <c r="E247" s="3" t="s">
        <v>227</v>
      </c>
      <c r="F247" s="3" t="s">
        <v>231</v>
      </c>
    </row>
    <row r="248" spans="1:6" x14ac:dyDescent="0.25">
      <c r="A248" s="3">
        <v>245</v>
      </c>
      <c r="B248" s="3" t="s">
        <v>234</v>
      </c>
      <c r="C248" s="3">
        <v>0</v>
      </c>
      <c r="D248" s="3">
        <v>0</v>
      </c>
      <c r="E248" s="3" t="s">
        <v>227</v>
      </c>
      <c r="F248" s="3" t="s">
        <v>231</v>
      </c>
    </row>
    <row r="249" spans="1:6" x14ac:dyDescent="0.25">
      <c r="A249" s="3">
        <v>246</v>
      </c>
      <c r="B249" s="3" t="s">
        <v>234</v>
      </c>
      <c r="C249" s="3">
        <v>0</v>
      </c>
      <c r="D249" s="3">
        <v>0</v>
      </c>
      <c r="E249" s="3" t="s">
        <v>227</v>
      </c>
      <c r="F249" s="3" t="s">
        <v>231</v>
      </c>
    </row>
    <row r="250" spans="1:6" x14ac:dyDescent="0.25">
      <c r="A250" s="3">
        <v>247</v>
      </c>
      <c r="B250" s="3" t="s">
        <v>234</v>
      </c>
      <c r="C250" s="3">
        <v>0</v>
      </c>
      <c r="D250" s="3">
        <v>0</v>
      </c>
      <c r="E250" s="3" t="s">
        <v>227</v>
      </c>
      <c r="F250" s="3" t="s">
        <v>231</v>
      </c>
    </row>
    <row r="251" spans="1:6" x14ac:dyDescent="0.25">
      <c r="A251" s="3">
        <v>248</v>
      </c>
      <c r="B251" s="3" t="s">
        <v>234</v>
      </c>
      <c r="C251" s="3">
        <v>0</v>
      </c>
      <c r="D251" s="3">
        <v>0</v>
      </c>
      <c r="E251" s="3" t="s">
        <v>227</v>
      </c>
      <c r="F251" s="3" t="s">
        <v>231</v>
      </c>
    </row>
    <row r="252" spans="1:6" x14ac:dyDescent="0.25">
      <c r="A252" s="3">
        <v>249</v>
      </c>
      <c r="B252" s="3" t="s">
        <v>234</v>
      </c>
      <c r="C252" s="3">
        <v>0</v>
      </c>
      <c r="D252" s="3">
        <v>0</v>
      </c>
      <c r="E252" s="3" t="s">
        <v>227</v>
      </c>
      <c r="F252" s="3" t="s">
        <v>231</v>
      </c>
    </row>
    <row r="253" spans="1:6" x14ac:dyDescent="0.25">
      <c r="A253" s="3">
        <v>250</v>
      </c>
      <c r="B253" s="3" t="s">
        <v>234</v>
      </c>
      <c r="C253" s="3">
        <v>0</v>
      </c>
      <c r="D253" s="3">
        <v>0</v>
      </c>
      <c r="E253" s="3" t="s">
        <v>227</v>
      </c>
      <c r="F253" s="3" t="s">
        <v>231</v>
      </c>
    </row>
    <row r="254" spans="1:6" x14ac:dyDescent="0.25">
      <c r="A254" s="3">
        <v>251</v>
      </c>
      <c r="B254" s="3" t="s">
        <v>234</v>
      </c>
      <c r="C254" s="3">
        <v>0</v>
      </c>
      <c r="D254" s="3">
        <v>0</v>
      </c>
      <c r="E254" s="3" t="s">
        <v>227</v>
      </c>
      <c r="F254" s="3" t="s">
        <v>231</v>
      </c>
    </row>
    <row r="255" spans="1:6" x14ac:dyDescent="0.25">
      <c r="A255" s="3">
        <v>252</v>
      </c>
      <c r="B255" s="3" t="s">
        <v>234</v>
      </c>
      <c r="C255" s="3">
        <v>0</v>
      </c>
      <c r="D255" s="3">
        <v>0</v>
      </c>
      <c r="E255" s="3" t="s">
        <v>227</v>
      </c>
      <c r="F255" s="3" t="s">
        <v>231</v>
      </c>
    </row>
    <row r="256" spans="1:6" x14ac:dyDescent="0.25">
      <c r="A256" s="3">
        <v>253</v>
      </c>
      <c r="B256" s="3" t="s">
        <v>234</v>
      </c>
      <c r="C256" s="3">
        <v>0</v>
      </c>
      <c r="D256" s="3">
        <v>0</v>
      </c>
      <c r="E256" s="3" t="s">
        <v>227</v>
      </c>
      <c r="F256" s="3" t="s">
        <v>231</v>
      </c>
    </row>
    <row r="257" spans="1:6" x14ac:dyDescent="0.25">
      <c r="A257" s="3">
        <v>254</v>
      </c>
      <c r="B257" s="3" t="s">
        <v>234</v>
      </c>
      <c r="C257" s="3">
        <v>0</v>
      </c>
      <c r="D257" s="3">
        <v>0</v>
      </c>
      <c r="E257" s="3" t="s">
        <v>227</v>
      </c>
      <c r="F257" s="3" t="s">
        <v>231</v>
      </c>
    </row>
    <row r="258" spans="1:6" x14ac:dyDescent="0.25">
      <c r="A258" s="3">
        <v>255</v>
      </c>
      <c r="B258" s="3" t="s">
        <v>234</v>
      </c>
      <c r="C258" s="3">
        <v>0</v>
      </c>
      <c r="D258" s="3">
        <v>0</v>
      </c>
      <c r="E258" s="3" t="s">
        <v>227</v>
      </c>
      <c r="F258" s="3" t="s">
        <v>231</v>
      </c>
    </row>
    <row r="259" spans="1:6" x14ac:dyDescent="0.25">
      <c r="A259" s="3">
        <v>256</v>
      </c>
      <c r="B259" s="3" t="s">
        <v>234</v>
      </c>
      <c r="C259" s="3">
        <v>0</v>
      </c>
      <c r="D259" s="3">
        <v>0</v>
      </c>
      <c r="E259" s="3" t="s">
        <v>227</v>
      </c>
      <c r="F259" s="3" t="s">
        <v>231</v>
      </c>
    </row>
    <row r="260" spans="1:6" x14ac:dyDescent="0.25">
      <c r="A260" s="3">
        <v>257</v>
      </c>
      <c r="B260" s="3" t="s">
        <v>234</v>
      </c>
      <c r="C260" s="3">
        <v>0</v>
      </c>
      <c r="D260" s="3">
        <v>0</v>
      </c>
      <c r="E260" s="3" t="s">
        <v>227</v>
      </c>
      <c r="F260" s="3" t="s">
        <v>231</v>
      </c>
    </row>
    <row r="261" spans="1:6" x14ac:dyDescent="0.25">
      <c r="A261" s="3">
        <v>258</v>
      </c>
      <c r="B261" s="3" t="s">
        <v>234</v>
      </c>
      <c r="C261" s="3">
        <v>0</v>
      </c>
      <c r="D261" s="3">
        <v>0</v>
      </c>
      <c r="E261" s="3" t="s">
        <v>227</v>
      </c>
      <c r="F261" s="3" t="s">
        <v>231</v>
      </c>
    </row>
    <row r="262" spans="1:6" x14ac:dyDescent="0.25">
      <c r="A262" s="3">
        <v>259</v>
      </c>
      <c r="B262" s="3" t="s">
        <v>234</v>
      </c>
      <c r="C262" s="3">
        <v>0</v>
      </c>
      <c r="D262" s="3">
        <v>0</v>
      </c>
      <c r="E262" s="3" t="s">
        <v>227</v>
      </c>
      <c r="F262" s="3" t="s">
        <v>231</v>
      </c>
    </row>
    <row r="263" spans="1:6" x14ac:dyDescent="0.25">
      <c r="A263" s="3">
        <v>260</v>
      </c>
      <c r="B263" s="3" t="s">
        <v>234</v>
      </c>
      <c r="C263" s="3">
        <v>0</v>
      </c>
      <c r="D263" s="3">
        <v>0</v>
      </c>
      <c r="E263" s="3" t="s">
        <v>227</v>
      </c>
      <c r="F263" s="3" t="s">
        <v>231</v>
      </c>
    </row>
    <row r="264" spans="1:6" x14ac:dyDescent="0.25">
      <c r="A264" s="3">
        <v>261</v>
      </c>
      <c r="B264" s="3" t="s">
        <v>234</v>
      </c>
      <c r="C264" s="3">
        <v>0</v>
      </c>
      <c r="D264" s="3">
        <v>0</v>
      </c>
      <c r="E264" s="3" t="s">
        <v>227</v>
      </c>
      <c r="F264" s="3" t="s">
        <v>231</v>
      </c>
    </row>
    <row r="265" spans="1:6" x14ac:dyDescent="0.25">
      <c r="A265" s="3">
        <v>262</v>
      </c>
      <c r="B265" s="3" t="s">
        <v>234</v>
      </c>
      <c r="C265" s="3">
        <v>0</v>
      </c>
      <c r="D265" s="3">
        <v>0</v>
      </c>
      <c r="E265" s="3" t="s">
        <v>227</v>
      </c>
      <c r="F265" s="3" t="s">
        <v>231</v>
      </c>
    </row>
    <row r="266" spans="1:6" x14ac:dyDescent="0.25">
      <c r="A266" s="3">
        <v>263</v>
      </c>
      <c r="B266" s="3" t="s">
        <v>234</v>
      </c>
      <c r="C266" s="3">
        <v>0</v>
      </c>
      <c r="D266" s="3">
        <v>0</v>
      </c>
      <c r="E266" s="3" t="s">
        <v>227</v>
      </c>
      <c r="F266" s="3" t="s">
        <v>231</v>
      </c>
    </row>
    <row r="267" spans="1:6" x14ac:dyDescent="0.25">
      <c r="A267" s="3">
        <v>264</v>
      </c>
      <c r="B267" s="3" t="s">
        <v>234</v>
      </c>
      <c r="C267" s="3">
        <v>0</v>
      </c>
      <c r="D267" s="3">
        <v>0</v>
      </c>
      <c r="E267" s="3" t="s">
        <v>227</v>
      </c>
      <c r="F267" s="3" t="s">
        <v>231</v>
      </c>
    </row>
    <row r="268" spans="1:6" x14ac:dyDescent="0.25">
      <c r="A268" s="3">
        <v>265</v>
      </c>
      <c r="B268" s="3" t="s">
        <v>234</v>
      </c>
      <c r="C268" s="3">
        <v>0</v>
      </c>
      <c r="D268" s="3">
        <v>0</v>
      </c>
      <c r="E268" s="3" t="s">
        <v>227</v>
      </c>
      <c r="F268" s="3" t="s">
        <v>231</v>
      </c>
    </row>
    <row r="269" spans="1:6" x14ac:dyDescent="0.25">
      <c r="A269" s="3">
        <v>266</v>
      </c>
      <c r="B269" s="3" t="s">
        <v>234</v>
      </c>
      <c r="C269" s="3">
        <v>0</v>
      </c>
      <c r="D269" s="3">
        <v>0</v>
      </c>
      <c r="E269" s="3" t="s">
        <v>227</v>
      </c>
      <c r="F269" s="3" t="s">
        <v>231</v>
      </c>
    </row>
    <row r="270" spans="1:6" x14ac:dyDescent="0.25">
      <c r="A270" s="3">
        <v>267</v>
      </c>
      <c r="B270" s="3" t="s">
        <v>234</v>
      </c>
      <c r="C270" s="3">
        <v>0</v>
      </c>
      <c r="D270" s="3">
        <v>0</v>
      </c>
      <c r="E270" s="3" t="s">
        <v>227</v>
      </c>
      <c r="F270" s="3" t="s">
        <v>231</v>
      </c>
    </row>
    <row r="271" spans="1:6" x14ac:dyDescent="0.25">
      <c r="A271" s="3">
        <v>268</v>
      </c>
      <c r="B271" s="3" t="s">
        <v>234</v>
      </c>
      <c r="C271" s="3">
        <v>0</v>
      </c>
      <c r="D271" s="3">
        <v>0</v>
      </c>
      <c r="E271" s="3" t="s">
        <v>227</v>
      </c>
      <c r="F271" s="3" t="s">
        <v>231</v>
      </c>
    </row>
    <row r="272" spans="1:6" x14ac:dyDescent="0.25">
      <c r="A272" s="3">
        <v>269</v>
      </c>
      <c r="B272" s="3" t="s">
        <v>234</v>
      </c>
      <c r="C272" s="3">
        <v>0</v>
      </c>
      <c r="D272" s="3">
        <v>0</v>
      </c>
      <c r="E272" s="3" t="s">
        <v>227</v>
      </c>
      <c r="F272" s="3" t="s">
        <v>231</v>
      </c>
    </row>
    <row r="273" spans="1:6" x14ac:dyDescent="0.25">
      <c r="A273" s="3">
        <v>270</v>
      </c>
      <c r="B273" s="3" t="s">
        <v>234</v>
      </c>
      <c r="C273" s="3">
        <v>0</v>
      </c>
      <c r="D273" s="3">
        <v>0</v>
      </c>
      <c r="E273" s="3" t="s">
        <v>227</v>
      </c>
      <c r="F273" s="3" t="s">
        <v>231</v>
      </c>
    </row>
    <row r="274" spans="1:6" x14ac:dyDescent="0.25">
      <c r="A274" s="3">
        <v>271</v>
      </c>
      <c r="B274" s="3" t="s">
        <v>234</v>
      </c>
      <c r="C274" s="3">
        <v>0</v>
      </c>
      <c r="D274" s="3">
        <v>0</v>
      </c>
      <c r="E274" s="3" t="s">
        <v>227</v>
      </c>
      <c r="F274" s="3" t="s">
        <v>231</v>
      </c>
    </row>
    <row r="275" spans="1:6" x14ac:dyDescent="0.25">
      <c r="A275" s="3">
        <v>272</v>
      </c>
      <c r="B275" s="3" t="s">
        <v>234</v>
      </c>
      <c r="C275" s="3">
        <v>0</v>
      </c>
      <c r="D275" s="3">
        <v>0</v>
      </c>
      <c r="E275" s="3" t="s">
        <v>227</v>
      </c>
      <c r="F275" s="3" t="s">
        <v>231</v>
      </c>
    </row>
    <row r="276" spans="1:6" x14ac:dyDescent="0.25">
      <c r="A276" s="3">
        <v>273</v>
      </c>
      <c r="B276" s="3" t="s">
        <v>234</v>
      </c>
      <c r="C276" s="3">
        <v>0</v>
      </c>
      <c r="D276" s="3">
        <v>0</v>
      </c>
      <c r="E276" s="3" t="s">
        <v>227</v>
      </c>
      <c r="F276" s="3" t="s">
        <v>231</v>
      </c>
    </row>
    <row r="277" spans="1:6" x14ac:dyDescent="0.25">
      <c r="A277" s="3">
        <v>274</v>
      </c>
      <c r="B277" s="3" t="s">
        <v>234</v>
      </c>
      <c r="C277" s="3">
        <v>0</v>
      </c>
      <c r="D277" s="3">
        <v>0</v>
      </c>
      <c r="E277" s="3" t="s">
        <v>227</v>
      </c>
      <c r="F277" s="3" t="s">
        <v>231</v>
      </c>
    </row>
    <row r="278" spans="1:6" x14ac:dyDescent="0.25">
      <c r="A278" s="3">
        <v>275</v>
      </c>
      <c r="B278" s="3" t="s">
        <v>234</v>
      </c>
      <c r="C278" s="3">
        <v>0</v>
      </c>
      <c r="D278" s="3">
        <v>0</v>
      </c>
      <c r="E278" s="3" t="s">
        <v>227</v>
      </c>
      <c r="F278" s="3" t="s">
        <v>231</v>
      </c>
    </row>
    <row r="279" spans="1:6" x14ac:dyDescent="0.25">
      <c r="A279" s="3">
        <v>276</v>
      </c>
      <c r="B279" s="3" t="s">
        <v>234</v>
      </c>
      <c r="C279" s="3">
        <v>0</v>
      </c>
      <c r="D279" s="3">
        <v>0</v>
      </c>
      <c r="E279" s="3" t="s">
        <v>227</v>
      </c>
      <c r="F279" s="3" t="s">
        <v>231</v>
      </c>
    </row>
    <row r="280" spans="1:6" x14ac:dyDescent="0.25">
      <c r="A280" s="3">
        <v>277</v>
      </c>
      <c r="B280" s="3" t="s">
        <v>234</v>
      </c>
      <c r="C280" s="3">
        <v>0</v>
      </c>
      <c r="D280" s="3">
        <v>0</v>
      </c>
      <c r="E280" s="3" t="s">
        <v>227</v>
      </c>
      <c r="F280" s="3" t="s">
        <v>231</v>
      </c>
    </row>
    <row r="281" spans="1:6" x14ac:dyDescent="0.25">
      <c r="A281" s="3">
        <v>278</v>
      </c>
      <c r="B281" s="3" t="s">
        <v>234</v>
      </c>
      <c r="C281" s="3">
        <v>0</v>
      </c>
      <c r="D281" s="3">
        <v>0</v>
      </c>
      <c r="E281" s="3" t="s">
        <v>227</v>
      </c>
      <c r="F281" s="3" t="s">
        <v>231</v>
      </c>
    </row>
    <row r="282" spans="1:6" x14ac:dyDescent="0.25">
      <c r="A282" s="3">
        <v>279</v>
      </c>
      <c r="B282" s="3" t="s">
        <v>234</v>
      </c>
      <c r="C282" s="3">
        <v>0</v>
      </c>
      <c r="D282" s="3">
        <v>0</v>
      </c>
      <c r="E282" s="3" t="s">
        <v>227</v>
      </c>
      <c r="F282" s="3" t="s">
        <v>231</v>
      </c>
    </row>
    <row r="283" spans="1:6" x14ac:dyDescent="0.25">
      <c r="A283" s="3">
        <v>280</v>
      </c>
      <c r="B283" s="3" t="s">
        <v>234</v>
      </c>
      <c r="C283" s="3">
        <v>0</v>
      </c>
      <c r="D283" s="3">
        <v>0</v>
      </c>
      <c r="E283" s="3" t="s">
        <v>227</v>
      </c>
      <c r="F283" s="3" t="s">
        <v>231</v>
      </c>
    </row>
    <row r="284" spans="1:6" x14ac:dyDescent="0.25">
      <c r="A284" s="3">
        <v>281</v>
      </c>
      <c r="B284" s="3" t="s">
        <v>234</v>
      </c>
      <c r="C284" s="3">
        <v>0</v>
      </c>
      <c r="D284" s="3">
        <v>0</v>
      </c>
      <c r="E284" s="3" t="s">
        <v>227</v>
      </c>
      <c r="F284" s="3" t="s">
        <v>231</v>
      </c>
    </row>
    <row r="285" spans="1:6" x14ac:dyDescent="0.25">
      <c r="A285" s="3">
        <v>282</v>
      </c>
      <c r="B285" s="3" t="s">
        <v>234</v>
      </c>
      <c r="C285" s="3">
        <v>0</v>
      </c>
      <c r="D285" s="3">
        <v>0</v>
      </c>
      <c r="E285" s="3" t="s">
        <v>227</v>
      </c>
      <c r="F285" s="3" t="s">
        <v>231</v>
      </c>
    </row>
    <row r="286" spans="1:6" x14ac:dyDescent="0.25">
      <c r="A286" s="3">
        <v>283</v>
      </c>
      <c r="B286" s="3" t="s">
        <v>234</v>
      </c>
      <c r="C286" s="3">
        <v>0</v>
      </c>
      <c r="D286" s="3">
        <v>0</v>
      </c>
      <c r="E286" s="3" t="s">
        <v>227</v>
      </c>
      <c r="F286" s="3" t="s">
        <v>231</v>
      </c>
    </row>
    <row r="287" spans="1:6" x14ac:dyDescent="0.25">
      <c r="A287" s="3">
        <v>284</v>
      </c>
      <c r="B287" s="3" t="s">
        <v>234</v>
      </c>
      <c r="C287" s="3">
        <v>0</v>
      </c>
      <c r="D287" s="3">
        <v>0</v>
      </c>
      <c r="E287" s="3" t="s">
        <v>227</v>
      </c>
      <c r="F287" s="3" t="s">
        <v>231</v>
      </c>
    </row>
    <row r="288" spans="1:6" x14ac:dyDescent="0.25">
      <c r="A288" s="3">
        <v>285</v>
      </c>
      <c r="B288" s="3" t="s">
        <v>234</v>
      </c>
      <c r="C288" s="3">
        <v>0</v>
      </c>
      <c r="D288" s="3">
        <v>0</v>
      </c>
      <c r="E288" s="3" t="s">
        <v>227</v>
      </c>
      <c r="F288" s="3" t="s">
        <v>231</v>
      </c>
    </row>
    <row r="289" spans="1:6" x14ac:dyDescent="0.25">
      <c r="A289" s="3">
        <v>286</v>
      </c>
      <c r="B289" s="3" t="s">
        <v>234</v>
      </c>
      <c r="C289" s="3">
        <v>0</v>
      </c>
      <c r="D289" s="3">
        <v>0</v>
      </c>
      <c r="E289" s="3" t="s">
        <v>227</v>
      </c>
      <c r="F289" s="3" t="s">
        <v>231</v>
      </c>
    </row>
    <row r="290" spans="1:6" x14ac:dyDescent="0.25">
      <c r="A290" s="3">
        <v>287</v>
      </c>
      <c r="B290" s="3" t="s">
        <v>234</v>
      </c>
      <c r="C290" s="3">
        <v>0</v>
      </c>
      <c r="D290" s="3">
        <v>0</v>
      </c>
      <c r="E290" s="3" t="s">
        <v>227</v>
      </c>
      <c r="F290" s="3" t="s">
        <v>231</v>
      </c>
    </row>
    <row r="291" spans="1:6" x14ac:dyDescent="0.25">
      <c r="A291" s="3">
        <v>288</v>
      </c>
      <c r="B291" s="3" t="s">
        <v>234</v>
      </c>
      <c r="C291" s="3">
        <v>0</v>
      </c>
      <c r="D291" s="3">
        <v>0</v>
      </c>
      <c r="E291" s="3" t="s">
        <v>227</v>
      </c>
      <c r="F291" s="3" t="s">
        <v>231</v>
      </c>
    </row>
    <row r="292" spans="1:6" x14ac:dyDescent="0.25">
      <c r="A292" s="3">
        <v>289</v>
      </c>
      <c r="B292" s="3" t="s">
        <v>234</v>
      </c>
      <c r="C292" s="3">
        <v>0</v>
      </c>
      <c r="D292" s="3">
        <v>0</v>
      </c>
      <c r="E292" s="3" t="s">
        <v>227</v>
      </c>
      <c r="F292" s="3" t="s">
        <v>231</v>
      </c>
    </row>
    <row r="293" spans="1:6" x14ac:dyDescent="0.25">
      <c r="A293" s="3">
        <v>290</v>
      </c>
      <c r="B293" s="3" t="s">
        <v>234</v>
      </c>
      <c r="C293" s="3">
        <v>0</v>
      </c>
      <c r="D293" s="3">
        <v>0</v>
      </c>
      <c r="E293" s="3" t="s">
        <v>227</v>
      </c>
      <c r="F293" s="3" t="s">
        <v>231</v>
      </c>
    </row>
    <row r="294" spans="1:6" x14ac:dyDescent="0.25">
      <c r="A294" s="3">
        <v>291</v>
      </c>
      <c r="B294" s="3" t="s">
        <v>234</v>
      </c>
      <c r="C294" s="3">
        <v>0</v>
      </c>
      <c r="D294" s="3">
        <v>0</v>
      </c>
      <c r="E294" s="3" t="s">
        <v>227</v>
      </c>
      <c r="F294" s="3" t="s">
        <v>231</v>
      </c>
    </row>
    <row r="295" spans="1:6" x14ac:dyDescent="0.25">
      <c r="A295" s="3">
        <v>292</v>
      </c>
      <c r="B295" s="3" t="s">
        <v>234</v>
      </c>
      <c r="C295" s="3">
        <v>0</v>
      </c>
      <c r="D295" s="3">
        <v>0</v>
      </c>
      <c r="E295" s="3" t="s">
        <v>227</v>
      </c>
      <c r="F295" s="3" t="s">
        <v>231</v>
      </c>
    </row>
    <row r="296" spans="1:6" x14ac:dyDescent="0.25">
      <c r="A296" s="3">
        <v>293</v>
      </c>
      <c r="B296" s="3" t="s">
        <v>234</v>
      </c>
      <c r="C296" s="3">
        <v>0</v>
      </c>
      <c r="D296" s="3">
        <v>0</v>
      </c>
      <c r="E296" s="3" t="s">
        <v>227</v>
      </c>
      <c r="F296" s="3" t="s">
        <v>231</v>
      </c>
    </row>
    <row r="297" spans="1:6" x14ac:dyDescent="0.25">
      <c r="A297" s="3">
        <v>294</v>
      </c>
      <c r="B297" s="3" t="s">
        <v>234</v>
      </c>
      <c r="C297" s="3">
        <v>0</v>
      </c>
      <c r="D297" s="3">
        <v>0</v>
      </c>
      <c r="E297" s="3" t="s">
        <v>227</v>
      </c>
      <c r="F297" s="3" t="s">
        <v>231</v>
      </c>
    </row>
    <row r="298" spans="1:6" x14ac:dyDescent="0.25">
      <c r="A298" s="3">
        <v>295</v>
      </c>
      <c r="B298" s="3" t="s">
        <v>234</v>
      </c>
      <c r="C298" s="3">
        <v>0</v>
      </c>
      <c r="D298" s="3">
        <v>0</v>
      </c>
      <c r="E298" s="3" t="s">
        <v>227</v>
      </c>
      <c r="F298" s="3" t="s">
        <v>231</v>
      </c>
    </row>
    <row r="299" spans="1:6" x14ac:dyDescent="0.25">
      <c r="A299" s="3">
        <v>296</v>
      </c>
      <c r="B299" s="3" t="s">
        <v>234</v>
      </c>
      <c r="C299" s="3">
        <v>0</v>
      </c>
      <c r="D299" s="3">
        <v>0</v>
      </c>
      <c r="E299" s="3" t="s">
        <v>227</v>
      </c>
      <c r="F299" s="3" t="s">
        <v>231</v>
      </c>
    </row>
    <row r="300" spans="1:6" x14ac:dyDescent="0.25">
      <c r="A300" s="3">
        <v>297</v>
      </c>
      <c r="B300" s="3" t="s">
        <v>234</v>
      </c>
      <c r="C300" s="3">
        <v>0</v>
      </c>
      <c r="D300" s="3">
        <v>0</v>
      </c>
      <c r="E300" s="3" t="s">
        <v>227</v>
      </c>
      <c r="F300" s="3" t="s">
        <v>231</v>
      </c>
    </row>
    <row r="301" spans="1:6" x14ac:dyDescent="0.25">
      <c r="A301" s="3">
        <v>298</v>
      </c>
      <c r="B301" s="3" t="s">
        <v>234</v>
      </c>
      <c r="C301" s="3">
        <v>0</v>
      </c>
      <c r="D301" s="3">
        <v>0</v>
      </c>
      <c r="E301" s="3" t="s">
        <v>227</v>
      </c>
      <c r="F301" s="3" t="s">
        <v>231</v>
      </c>
    </row>
    <row r="302" spans="1:6" x14ac:dyDescent="0.25">
      <c r="A302" s="3">
        <v>299</v>
      </c>
      <c r="B302" s="3" t="s">
        <v>234</v>
      </c>
      <c r="C302" s="3">
        <v>0</v>
      </c>
      <c r="D302" s="3">
        <v>0</v>
      </c>
      <c r="E302" s="3" t="s">
        <v>227</v>
      </c>
      <c r="F302" s="3" t="s">
        <v>231</v>
      </c>
    </row>
    <row r="303" spans="1:6" x14ac:dyDescent="0.25">
      <c r="A303" s="3">
        <v>300</v>
      </c>
      <c r="B303" s="3" t="s">
        <v>234</v>
      </c>
      <c r="C303" s="3">
        <v>0</v>
      </c>
      <c r="D303" s="3">
        <v>0</v>
      </c>
      <c r="E303" s="3" t="s">
        <v>227</v>
      </c>
      <c r="F303" s="3" t="s">
        <v>231</v>
      </c>
    </row>
    <row r="304" spans="1:6" x14ac:dyDescent="0.25">
      <c r="A304" s="3">
        <v>301</v>
      </c>
      <c r="B304" s="3" t="s">
        <v>234</v>
      </c>
      <c r="C304" s="3">
        <v>0</v>
      </c>
      <c r="D304" s="3">
        <v>0</v>
      </c>
      <c r="E304" s="3" t="s">
        <v>227</v>
      </c>
      <c r="F304" s="3" t="s">
        <v>231</v>
      </c>
    </row>
    <row r="305" spans="1:6" x14ac:dyDescent="0.25">
      <c r="A305" s="3">
        <v>302</v>
      </c>
      <c r="B305" s="3" t="s">
        <v>234</v>
      </c>
      <c r="C305" s="3">
        <v>0</v>
      </c>
      <c r="D305" s="3">
        <v>0</v>
      </c>
      <c r="E305" s="3" t="s">
        <v>227</v>
      </c>
      <c r="F305" s="3" t="s">
        <v>231</v>
      </c>
    </row>
    <row r="306" spans="1:6" x14ac:dyDescent="0.25">
      <c r="A306" s="3">
        <v>303</v>
      </c>
      <c r="B306" s="3" t="s">
        <v>234</v>
      </c>
      <c r="C306" s="3">
        <v>0</v>
      </c>
      <c r="D306" s="3">
        <v>0</v>
      </c>
      <c r="E306" s="3" t="s">
        <v>227</v>
      </c>
      <c r="F306" s="3" t="s">
        <v>231</v>
      </c>
    </row>
    <row r="307" spans="1:6" x14ac:dyDescent="0.25">
      <c r="A307" s="3">
        <v>304</v>
      </c>
      <c r="B307" s="3" t="s">
        <v>234</v>
      </c>
      <c r="C307" s="3">
        <v>0</v>
      </c>
      <c r="D307" s="3">
        <v>0</v>
      </c>
      <c r="E307" s="3" t="s">
        <v>227</v>
      </c>
      <c r="F307" s="3" t="s">
        <v>231</v>
      </c>
    </row>
    <row r="308" spans="1:6" x14ac:dyDescent="0.25">
      <c r="A308" s="3">
        <v>305</v>
      </c>
      <c r="B308" s="3" t="s">
        <v>234</v>
      </c>
      <c r="C308" s="3">
        <v>0</v>
      </c>
      <c r="D308" s="3">
        <v>0</v>
      </c>
      <c r="E308" s="3" t="s">
        <v>227</v>
      </c>
      <c r="F308" s="3" t="s">
        <v>231</v>
      </c>
    </row>
    <row r="309" spans="1:6" x14ac:dyDescent="0.25">
      <c r="A309" s="3">
        <v>306</v>
      </c>
      <c r="B309" s="3" t="s">
        <v>234</v>
      </c>
      <c r="C309" s="3">
        <v>0</v>
      </c>
      <c r="D309" s="3">
        <v>0</v>
      </c>
      <c r="E309" s="3" t="s">
        <v>227</v>
      </c>
      <c r="F309" s="3" t="s">
        <v>231</v>
      </c>
    </row>
    <row r="310" spans="1:6" x14ac:dyDescent="0.25">
      <c r="A310" s="3">
        <v>307</v>
      </c>
      <c r="B310" s="3" t="s">
        <v>234</v>
      </c>
      <c r="C310" s="3">
        <v>0</v>
      </c>
      <c r="D310" s="3">
        <v>0</v>
      </c>
      <c r="E310" s="3" t="s">
        <v>227</v>
      </c>
      <c r="F310" s="3" t="s">
        <v>231</v>
      </c>
    </row>
    <row r="311" spans="1:6" x14ac:dyDescent="0.25">
      <c r="A311" s="3">
        <v>308</v>
      </c>
      <c r="B311" s="3" t="s">
        <v>234</v>
      </c>
      <c r="C311" s="3">
        <v>0</v>
      </c>
      <c r="D311" s="3">
        <v>0</v>
      </c>
      <c r="E311" s="3" t="s">
        <v>227</v>
      </c>
      <c r="F311" s="3" t="s">
        <v>231</v>
      </c>
    </row>
    <row r="312" spans="1:6" x14ac:dyDescent="0.25">
      <c r="A312" s="3">
        <v>309</v>
      </c>
      <c r="B312" s="3" t="s">
        <v>234</v>
      </c>
      <c r="C312" s="3">
        <v>0</v>
      </c>
      <c r="D312" s="3">
        <v>0</v>
      </c>
      <c r="E312" s="3" t="s">
        <v>227</v>
      </c>
      <c r="F312" s="3" t="s">
        <v>231</v>
      </c>
    </row>
    <row r="313" spans="1:6" x14ac:dyDescent="0.25">
      <c r="A313" s="3">
        <v>310</v>
      </c>
      <c r="B313" s="3" t="s">
        <v>234</v>
      </c>
      <c r="C313" s="3">
        <v>0</v>
      </c>
      <c r="D313" s="3">
        <v>0</v>
      </c>
      <c r="E313" s="3" t="s">
        <v>227</v>
      </c>
      <c r="F313" s="3" t="s">
        <v>231</v>
      </c>
    </row>
    <row r="314" spans="1:6" x14ac:dyDescent="0.25">
      <c r="A314" s="3">
        <v>311</v>
      </c>
      <c r="B314" s="3" t="s">
        <v>234</v>
      </c>
      <c r="C314" s="3">
        <v>0</v>
      </c>
      <c r="D314" s="3">
        <v>0</v>
      </c>
      <c r="E314" s="3" t="s">
        <v>227</v>
      </c>
      <c r="F314" s="3" t="s">
        <v>231</v>
      </c>
    </row>
    <row r="315" spans="1:6" x14ac:dyDescent="0.25">
      <c r="A315" s="3">
        <v>312</v>
      </c>
      <c r="B315" s="3" t="s">
        <v>234</v>
      </c>
      <c r="C315" s="3">
        <v>0</v>
      </c>
      <c r="D315" s="3">
        <v>0</v>
      </c>
      <c r="E315" s="3" t="s">
        <v>227</v>
      </c>
      <c r="F315" s="3" t="s">
        <v>231</v>
      </c>
    </row>
    <row r="316" spans="1:6" x14ac:dyDescent="0.25">
      <c r="A316" s="3">
        <v>313</v>
      </c>
      <c r="B316" s="3" t="s">
        <v>234</v>
      </c>
      <c r="C316" s="3">
        <v>0</v>
      </c>
      <c r="D316" s="3">
        <v>0</v>
      </c>
      <c r="E316" s="3" t="s">
        <v>227</v>
      </c>
      <c r="F316" s="3" t="s">
        <v>231</v>
      </c>
    </row>
    <row r="317" spans="1:6" x14ac:dyDescent="0.25">
      <c r="A317" s="3">
        <v>314</v>
      </c>
      <c r="B317" s="3" t="s">
        <v>234</v>
      </c>
      <c r="C317" s="3">
        <v>0</v>
      </c>
      <c r="D317" s="3">
        <v>0</v>
      </c>
      <c r="E317" s="3" t="s">
        <v>227</v>
      </c>
      <c r="F317" s="3" t="s">
        <v>231</v>
      </c>
    </row>
    <row r="318" spans="1:6" x14ac:dyDescent="0.25">
      <c r="A318" s="3">
        <v>315</v>
      </c>
      <c r="B318" s="3" t="s">
        <v>234</v>
      </c>
      <c r="C318" s="3">
        <v>0</v>
      </c>
      <c r="D318" s="3">
        <v>0</v>
      </c>
      <c r="E318" s="3" t="s">
        <v>227</v>
      </c>
      <c r="F318" s="3" t="s">
        <v>231</v>
      </c>
    </row>
    <row r="319" spans="1:6" x14ac:dyDescent="0.25">
      <c r="A319" s="3">
        <v>316</v>
      </c>
      <c r="B319" s="3" t="s">
        <v>234</v>
      </c>
      <c r="C319" s="3">
        <v>0</v>
      </c>
      <c r="D319" s="3">
        <v>0</v>
      </c>
      <c r="E319" s="3" t="s">
        <v>227</v>
      </c>
      <c r="F319" s="3" t="s">
        <v>231</v>
      </c>
    </row>
    <row r="320" spans="1:6" x14ac:dyDescent="0.25">
      <c r="A320" s="3">
        <v>317</v>
      </c>
      <c r="B320" s="3" t="s">
        <v>234</v>
      </c>
      <c r="C320" s="3">
        <v>0</v>
      </c>
      <c r="D320" s="3">
        <v>0</v>
      </c>
      <c r="E320" s="3" t="s">
        <v>227</v>
      </c>
      <c r="F320" s="3" t="s">
        <v>231</v>
      </c>
    </row>
    <row r="321" spans="1:6" x14ac:dyDescent="0.25">
      <c r="A321" s="3">
        <v>318</v>
      </c>
      <c r="B321" s="3" t="s">
        <v>234</v>
      </c>
      <c r="C321" s="3">
        <v>0</v>
      </c>
      <c r="D321" s="3">
        <v>0</v>
      </c>
      <c r="E321" s="3" t="s">
        <v>227</v>
      </c>
      <c r="F321" s="3" t="s">
        <v>231</v>
      </c>
    </row>
    <row r="322" spans="1:6" x14ac:dyDescent="0.25">
      <c r="A322" s="3">
        <v>319</v>
      </c>
      <c r="B322" s="3" t="s">
        <v>234</v>
      </c>
      <c r="C322" s="3">
        <v>0</v>
      </c>
      <c r="D322" s="3">
        <v>0</v>
      </c>
      <c r="E322" s="3" t="s">
        <v>227</v>
      </c>
      <c r="F322" s="3" t="s">
        <v>231</v>
      </c>
    </row>
    <row r="323" spans="1:6" x14ac:dyDescent="0.25">
      <c r="A323" s="3">
        <v>320</v>
      </c>
      <c r="B323" s="3" t="s">
        <v>234</v>
      </c>
      <c r="C323" s="3">
        <v>0</v>
      </c>
      <c r="D323" s="3">
        <v>0</v>
      </c>
      <c r="E323" s="3" t="s">
        <v>227</v>
      </c>
      <c r="F323" s="3" t="s">
        <v>231</v>
      </c>
    </row>
    <row r="324" spans="1:6" x14ac:dyDescent="0.25">
      <c r="A324" s="3">
        <v>321</v>
      </c>
      <c r="B324" s="3" t="s">
        <v>234</v>
      </c>
      <c r="C324" s="3">
        <v>0</v>
      </c>
      <c r="D324" s="3">
        <v>0</v>
      </c>
      <c r="E324" s="3" t="s">
        <v>227</v>
      </c>
      <c r="F324" s="3" t="s">
        <v>231</v>
      </c>
    </row>
    <row r="325" spans="1:6" x14ac:dyDescent="0.25">
      <c r="A325" s="3">
        <v>322</v>
      </c>
      <c r="B325" s="3" t="s">
        <v>234</v>
      </c>
      <c r="C325" s="3">
        <v>0</v>
      </c>
      <c r="D325" s="3">
        <v>0</v>
      </c>
      <c r="E325" s="3" t="s">
        <v>227</v>
      </c>
      <c r="F325" s="3" t="s">
        <v>231</v>
      </c>
    </row>
    <row r="326" spans="1:6" x14ac:dyDescent="0.25">
      <c r="A326" s="3">
        <v>323</v>
      </c>
      <c r="B326" s="3" t="s">
        <v>234</v>
      </c>
      <c r="C326" s="3">
        <v>0</v>
      </c>
      <c r="D326" s="3">
        <v>0</v>
      </c>
      <c r="E326" s="3" t="s">
        <v>227</v>
      </c>
      <c r="F326" s="3" t="s">
        <v>231</v>
      </c>
    </row>
    <row r="327" spans="1:6" x14ac:dyDescent="0.25">
      <c r="A327" s="3">
        <v>324</v>
      </c>
      <c r="B327" s="3" t="s">
        <v>234</v>
      </c>
      <c r="C327" s="3">
        <v>0</v>
      </c>
      <c r="D327" s="3">
        <v>0</v>
      </c>
      <c r="E327" s="3" t="s">
        <v>227</v>
      </c>
      <c r="F327" s="3" t="s">
        <v>231</v>
      </c>
    </row>
    <row r="328" spans="1:6" x14ac:dyDescent="0.25">
      <c r="A328" s="3">
        <v>325</v>
      </c>
      <c r="B328" s="3" t="s">
        <v>234</v>
      </c>
      <c r="C328" s="3">
        <v>0</v>
      </c>
      <c r="D328" s="3">
        <v>0</v>
      </c>
      <c r="E328" s="3" t="s">
        <v>227</v>
      </c>
      <c r="F328" s="3" t="s">
        <v>231</v>
      </c>
    </row>
    <row r="329" spans="1:6" x14ac:dyDescent="0.25">
      <c r="A329" s="3">
        <v>326</v>
      </c>
      <c r="B329" s="3" t="s">
        <v>234</v>
      </c>
      <c r="C329" s="3">
        <v>0</v>
      </c>
      <c r="D329" s="3">
        <v>0</v>
      </c>
      <c r="E329" s="3" t="s">
        <v>227</v>
      </c>
      <c r="F329" s="3" t="s">
        <v>231</v>
      </c>
    </row>
    <row r="330" spans="1:6" x14ac:dyDescent="0.25">
      <c r="A330" s="3">
        <v>327</v>
      </c>
      <c r="B330" s="3" t="s">
        <v>234</v>
      </c>
      <c r="C330" s="3">
        <v>0</v>
      </c>
      <c r="D330" s="3">
        <v>0</v>
      </c>
      <c r="E330" s="3" t="s">
        <v>227</v>
      </c>
      <c r="F330" s="3" t="s">
        <v>231</v>
      </c>
    </row>
    <row r="331" spans="1:6" x14ac:dyDescent="0.25">
      <c r="A331" s="3">
        <v>328</v>
      </c>
      <c r="B331" s="3" t="s">
        <v>234</v>
      </c>
      <c r="C331" s="3">
        <v>0</v>
      </c>
      <c r="D331" s="3">
        <v>0</v>
      </c>
      <c r="E331" s="3" t="s">
        <v>227</v>
      </c>
      <c r="F331" s="3" t="s">
        <v>231</v>
      </c>
    </row>
    <row r="332" spans="1:6" x14ac:dyDescent="0.25">
      <c r="A332" s="3">
        <v>329</v>
      </c>
      <c r="B332" s="3" t="s">
        <v>234</v>
      </c>
      <c r="C332" s="3">
        <v>0</v>
      </c>
      <c r="D332" s="3">
        <v>0</v>
      </c>
      <c r="E332" s="3" t="s">
        <v>227</v>
      </c>
      <c r="F332" s="3" t="s">
        <v>231</v>
      </c>
    </row>
    <row r="333" spans="1:6" x14ac:dyDescent="0.25">
      <c r="A333" s="3">
        <v>330</v>
      </c>
      <c r="B333" s="3" t="s">
        <v>234</v>
      </c>
      <c r="C333" s="3">
        <v>0</v>
      </c>
      <c r="D333" s="3">
        <v>0</v>
      </c>
      <c r="E333" s="3" t="s">
        <v>227</v>
      </c>
      <c r="F333" s="3" t="s">
        <v>231</v>
      </c>
    </row>
    <row r="334" spans="1:6" x14ac:dyDescent="0.25">
      <c r="A334" s="3">
        <v>331</v>
      </c>
      <c r="B334" s="3" t="s">
        <v>234</v>
      </c>
      <c r="C334" s="3">
        <v>0</v>
      </c>
      <c r="D334" s="3">
        <v>0</v>
      </c>
      <c r="E334" s="3" t="s">
        <v>227</v>
      </c>
      <c r="F334" s="3" t="s">
        <v>231</v>
      </c>
    </row>
    <row r="335" spans="1:6" x14ac:dyDescent="0.25">
      <c r="A335" s="3">
        <v>332</v>
      </c>
      <c r="B335" s="3" t="s">
        <v>234</v>
      </c>
      <c r="C335" s="3">
        <v>0</v>
      </c>
      <c r="D335" s="3">
        <v>0</v>
      </c>
      <c r="E335" s="3" t="s">
        <v>227</v>
      </c>
      <c r="F335" s="3" t="s">
        <v>231</v>
      </c>
    </row>
    <row r="336" spans="1:6" x14ac:dyDescent="0.25">
      <c r="A336" s="3">
        <v>333</v>
      </c>
      <c r="B336" s="3" t="s">
        <v>234</v>
      </c>
      <c r="C336" s="3">
        <v>0</v>
      </c>
      <c r="D336" s="3">
        <v>0</v>
      </c>
      <c r="E336" s="3" t="s">
        <v>227</v>
      </c>
      <c r="F336" s="3" t="s">
        <v>231</v>
      </c>
    </row>
    <row r="337" spans="1:6" x14ac:dyDescent="0.25">
      <c r="A337" s="3">
        <v>334</v>
      </c>
      <c r="B337" s="3" t="s">
        <v>234</v>
      </c>
      <c r="C337" s="3">
        <v>0</v>
      </c>
      <c r="D337" s="3">
        <v>0</v>
      </c>
      <c r="E337" s="3" t="s">
        <v>227</v>
      </c>
      <c r="F337" s="3" t="s">
        <v>231</v>
      </c>
    </row>
    <row r="338" spans="1:6" x14ac:dyDescent="0.25">
      <c r="A338" s="3">
        <v>335</v>
      </c>
      <c r="B338" s="3" t="s">
        <v>234</v>
      </c>
      <c r="C338" s="3">
        <v>0</v>
      </c>
      <c r="D338" s="3">
        <v>0</v>
      </c>
      <c r="E338" s="3" t="s">
        <v>227</v>
      </c>
      <c r="F338" s="3" t="s">
        <v>231</v>
      </c>
    </row>
    <row r="339" spans="1:6" x14ac:dyDescent="0.25">
      <c r="A339" s="3">
        <v>336</v>
      </c>
      <c r="B339" s="3" t="s">
        <v>234</v>
      </c>
      <c r="C339" s="3">
        <v>0</v>
      </c>
      <c r="D339" s="3">
        <v>0</v>
      </c>
      <c r="E339" s="3" t="s">
        <v>227</v>
      </c>
      <c r="F339" s="3" t="s">
        <v>231</v>
      </c>
    </row>
    <row r="340" spans="1:6" x14ac:dyDescent="0.25">
      <c r="A340" s="3">
        <v>337</v>
      </c>
      <c r="B340" s="3" t="s">
        <v>234</v>
      </c>
      <c r="C340" s="3">
        <v>0</v>
      </c>
      <c r="D340" s="3">
        <v>0</v>
      </c>
      <c r="E340" s="3" t="s">
        <v>227</v>
      </c>
      <c r="F340" s="3" t="s">
        <v>231</v>
      </c>
    </row>
    <row r="341" spans="1:6" x14ac:dyDescent="0.25">
      <c r="A341" s="3">
        <v>338</v>
      </c>
      <c r="B341" s="3" t="s">
        <v>234</v>
      </c>
      <c r="C341" s="3">
        <v>0</v>
      </c>
      <c r="D341" s="3">
        <v>0</v>
      </c>
      <c r="E341" s="3" t="s">
        <v>227</v>
      </c>
      <c r="F341" s="3" t="s">
        <v>231</v>
      </c>
    </row>
    <row r="342" spans="1:6" x14ac:dyDescent="0.25">
      <c r="A342" s="3">
        <v>339</v>
      </c>
      <c r="B342" s="3" t="s">
        <v>234</v>
      </c>
      <c r="C342" s="3">
        <v>0</v>
      </c>
      <c r="D342" s="3">
        <v>0</v>
      </c>
      <c r="E342" s="3" t="s">
        <v>227</v>
      </c>
      <c r="F342" s="3" t="s">
        <v>231</v>
      </c>
    </row>
    <row r="343" spans="1:6" x14ac:dyDescent="0.25">
      <c r="A343" s="3">
        <v>340</v>
      </c>
      <c r="B343" s="3" t="s">
        <v>234</v>
      </c>
      <c r="C343" s="3">
        <v>0</v>
      </c>
      <c r="D343" s="3">
        <v>0</v>
      </c>
      <c r="E343" s="3" t="s">
        <v>227</v>
      </c>
      <c r="F343" s="3" t="s">
        <v>231</v>
      </c>
    </row>
    <row r="344" spans="1:6" x14ac:dyDescent="0.25">
      <c r="A344" s="3">
        <v>341</v>
      </c>
      <c r="B344" s="3" t="s">
        <v>234</v>
      </c>
      <c r="C344" s="3">
        <v>0</v>
      </c>
      <c r="D344" s="3">
        <v>0</v>
      </c>
      <c r="E344" s="3" t="s">
        <v>227</v>
      </c>
      <c r="F344" s="3" t="s">
        <v>231</v>
      </c>
    </row>
    <row r="345" spans="1:6" x14ac:dyDescent="0.25">
      <c r="A345" s="3">
        <v>342</v>
      </c>
      <c r="B345" s="3" t="s">
        <v>234</v>
      </c>
      <c r="C345" s="3">
        <v>0</v>
      </c>
      <c r="D345" s="3">
        <v>0</v>
      </c>
      <c r="E345" s="3" t="s">
        <v>227</v>
      </c>
      <c r="F345" s="3" t="s">
        <v>231</v>
      </c>
    </row>
    <row r="346" spans="1:6" x14ac:dyDescent="0.25">
      <c r="A346" s="3">
        <v>343</v>
      </c>
      <c r="B346" s="3" t="s">
        <v>234</v>
      </c>
      <c r="C346" s="3">
        <v>0</v>
      </c>
      <c r="D346" s="3">
        <v>0</v>
      </c>
      <c r="E346" s="3" t="s">
        <v>227</v>
      </c>
      <c r="F346" s="3" t="s">
        <v>231</v>
      </c>
    </row>
    <row r="347" spans="1:6" x14ac:dyDescent="0.25">
      <c r="A347" s="3">
        <v>344</v>
      </c>
      <c r="B347" s="3" t="s">
        <v>234</v>
      </c>
      <c r="C347" s="3">
        <v>0</v>
      </c>
      <c r="D347" s="3">
        <v>0</v>
      </c>
      <c r="E347" s="3" t="s">
        <v>227</v>
      </c>
      <c r="F347" s="3" t="s">
        <v>231</v>
      </c>
    </row>
    <row r="348" spans="1:6" x14ac:dyDescent="0.25">
      <c r="A348" s="3">
        <v>345</v>
      </c>
      <c r="B348" s="3" t="s">
        <v>234</v>
      </c>
      <c r="C348" s="3">
        <v>0</v>
      </c>
      <c r="D348" s="3">
        <v>0</v>
      </c>
      <c r="E348" s="3" t="s">
        <v>227</v>
      </c>
      <c r="F348" s="3" t="s">
        <v>231</v>
      </c>
    </row>
    <row r="349" spans="1:6" x14ac:dyDescent="0.25">
      <c r="A349" s="3">
        <v>346</v>
      </c>
      <c r="B349" s="3" t="s">
        <v>234</v>
      </c>
      <c r="C349" s="3">
        <v>0</v>
      </c>
      <c r="D349" s="3">
        <v>0</v>
      </c>
      <c r="E349" s="3" t="s">
        <v>227</v>
      </c>
      <c r="F349" s="3" t="s">
        <v>231</v>
      </c>
    </row>
    <row r="350" spans="1:6" x14ac:dyDescent="0.25">
      <c r="A350" s="3">
        <v>347</v>
      </c>
      <c r="B350" s="3" t="s">
        <v>234</v>
      </c>
      <c r="C350" s="3">
        <v>0</v>
      </c>
      <c r="D350" s="3">
        <v>0</v>
      </c>
      <c r="E350" s="3" t="s">
        <v>227</v>
      </c>
      <c r="F350" s="3" t="s">
        <v>231</v>
      </c>
    </row>
    <row r="351" spans="1:6" x14ac:dyDescent="0.25">
      <c r="A351" s="3">
        <v>348</v>
      </c>
      <c r="B351" s="3" t="s">
        <v>234</v>
      </c>
      <c r="C351" s="3">
        <v>0</v>
      </c>
      <c r="D351" s="3">
        <v>0</v>
      </c>
      <c r="E351" s="3" t="s">
        <v>227</v>
      </c>
      <c r="F351" s="3" t="s">
        <v>231</v>
      </c>
    </row>
    <row r="352" spans="1:6" x14ac:dyDescent="0.25">
      <c r="A352" s="3">
        <v>349</v>
      </c>
      <c r="B352" s="3" t="s">
        <v>234</v>
      </c>
      <c r="C352" s="3">
        <v>0</v>
      </c>
      <c r="D352" s="3">
        <v>0</v>
      </c>
      <c r="E352" s="3" t="s">
        <v>227</v>
      </c>
      <c r="F352" s="3" t="s">
        <v>231</v>
      </c>
    </row>
    <row r="353" spans="1:6" x14ac:dyDescent="0.25">
      <c r="A353" s="3">
        <v>350</v>
      </c>
      <c r="B353" s="3" t="s">
        <v>234</v>
      </c>
      <c r="C353" s="3">
        <v>0</v>
      </c>
      <c r="D353" s="3">
        <v>0</v>
      </c>
      <c r="E353" s="3" t="s">
        <v>227</v>
      </c>
      <c r="F353" s="3" t="s">
        <v>231</v>
      </c>
    </row>
    <row r="354" spans="1:6" x14ac:dyDescent="0.25">
      <c r="A354" s="3">
        <v>351</v>
      </c>
      <c r="B354" s="3" t="s">
        <v>234</v>
      </c>
      <c r="C354" s="3">
        <v>0</v>
      </c>
      <c r="D354" s="3">
        <v>0</v>
      </c>
      <c r="E354" s="3" t="s">
        <v>227</v>
      </c>
      <c r="F354" s="3" t="s">
        <v>231</v>
      </c>
    </row>
    <row r="355" spans="1:6" x14ac:dyDescent="0.25">
      <c r="A355" s="3">
        <v>352</v>
      </c>
      <c r="B355" s="3" t="s">
        <v>234</v>
      </c>
      <c r="C355" s="3">
        <v>0</v>
      </c>
      <c r="D355" s="3">
        <v>0</v>
      </c>
      <c r="E355" s="3" t="s">
        <v>227</v>
      </c>
      <c r="F355" s="3" t="s">
        <v>231</v>
      </c>
    </row>
    <row r="356" spans="1:6" x14ac:dyDescent="0.25">
      <c r="A356" s="3">
        <v>353</v>
      </c>
      <c r="B356" s="3" t="s">
        <v>234</v>
      </c>
      <c r="C356" s="3">
        <v>0</v>
      </c>
      <c r="D356" s="3">
        <v>0</v>
      </c>
      <c r="E356" s="3" t="s">
        <v>227</v>
      </c>
      <c r="F356" s="3" t="s">
        <v>231</v>
      </c>
    </row>
    <row r="357" spans="1:6" x14ac:dyDescent="0.25">
      <c r="A357" s="3">
        <v>354</v>
      </c>
      <c r="B357" s="3" t="s">
        <v>234</v>
      </c>
      <c r="C357" s="3">
        <v>0</v>
      </c>
      <c r="D357" s="3">
        <v>0</v>
      </c>
      <c r="E357" s="3" t="s">
        <v>227</v>
      </c>
      <c r="F357" s="3" t="s">
        <v>231</v>
      </c>
    </row>
    <row r="358" spans="1:6" x14ac:dyDescent="0.25">
      <c r="A358" s="3">
        <v>355</v>
      </c>
      <c r="B358" s="3" t="s">
        <v>234</v>
      </c>
      <c r="C358" s="3">
        <v>0</v>
      </c>
      <c r="D358" s="3">
        <v>0</v>
      </c>
      <c r="E358" s="3" t="s">
        <v>227</v>
      </c>
      <c r="F358" s="3" t="s">
        <v>231</v>
      </c>
    </row>
    <row r="359" spans="1:6" x14ac:dyDescent="0.25">
      <c r="A359" s="3">
        <v>356</v>
      </c>
      <c r="B359" s="3" t="s">
        <v>234</v>
      </c>
      <c r="C359" s="3">
        <v>0</v>
      </c>
      <c r="D359" s="3">
        <v>0</v>
      </c>
      <c r="E359" s="3" t="s">
        <v>227</v>
      </c>
      <c r="F359" s="3" t="s">
        <v>231</v>
      </c>
    </row>
    <row r="360" spans="1:6" x14ac:dyDescent="0.25">
      <c r="A360" s="3">
        <v>357</v>
      </c>
      <c r="B360" s="3" t="s">
        <v>234</v>
      </c>
      <c r="C360" s="3">
        <v>0</v>
      </c>
      <c r="D360" s="3">
        <v>0</v>
      </c>
      <c r="E360" s="3" t="s">
        <v>227</v>
      </c>
      <c r="F360" s="3" t="s">
        <v>231</v>
      </c>
    </row>
    <row r="361" spans="1:6" x14ac:dyDescent="0.25">
      <c r="A361" s="3">
        <v>358</v>
      </c>
      <c r="B361" s="3" t="s">
        <v>234</v>
      </c>
      <c r="C361" s="3">
        <v>0</v>
      </c>
      <c r="D361" s="3">
        <v>0</v>
      </c>
      <c r="E361" s="3" t="s">
        <v>227</v>
      </c>
      <c r="F361" s="3" t="s">
        <v>231</v>
      </c>
    </row>
    <row r="362" spans="1:6" x14ac:dyDescent="0.25">
      <c r="A362" s="3">
        <v>359</v>
      </c>
      <c r="B362" s="3" t="s">
        <v>234</v>
      </c>
      <c r="C362" s="3">
        <v>0</v>
      </c>
      <c r="D362" s="3">
        <v>0</v>
      </c>
      <c r="E362" s="3" t="s">
        <v>227</v>
      </c>
      <c r="F362" s="3" t="s">
        <v>231</v>
      </c>
    </row>
    <row r="363" spans="1:6" x14ac:dyDescent="0.25">
      <c r="A363" s="3">
        <v>360</v>
      </c>
      <c r="B363" s="3" t="s">
        <v>234</v>
      </c>
      <c r="C363" s="3">
        <v>0</v>
      </c>
      <c r="D363" s="3">
        <v>0</v>
      </c>
      <c r="E363" s="3" t="s">
        <v>227</v>
      </c>
      <c r="F363" s="3" t="s">
        <v>231</v>
      </c>
    </row>
    <row r="364" spans="1:6" x14ac:dyDescent="0.25">
      <c r="A364" s="3">
        <v>361</v>
      </c>
      <c r="B364" s="3" t="s">
        <v>234</v>
      </c>
      <c r="C364" s="3">
        <v>0</v>
      </c>
      <c r="D364" s="3">
        <v>0</v>
      </c>
      <c r="E364" s="3" t="s">
        <v>227</v>
      </c>
      <c r="F364" s="3" t="s">
        <v>231</v>
      </c>
    </row>
    <row r="365" spans="1:6" x14ac:dyDescent="0.25">
      <c r="A365" s="3">
        <v>362</v>
      </c>
      <c r="B365" s="3" t="s">
        <v>234</v>
      </c>
      <c r="C365" s="3">
        <v>0</v>
      </c>
      <c r="D365" s="3">
        <v>0</v>
      </c>
      <c r="E365" s="3" t="s">
        <v>227</v>
      </c>
      <c r="F365" s="3" t="s">
        <v>231</v>
      </c>
    </row>
    <row r="366" spans="1:6" x14ac:dyDescent="0.25">
      <c r="A366" s="3">
        <v>363</v>
      </c>
      <c r="B366" s="3" t="s">
        <v>234</v>
      </c>
      <c r="C366" s="3">
        <v>0</v>
      </c>
      <c r="D366" s="3">
        <v>0</v>
      </c>
      <c r="E366" s="3" t="s">
        <v>227</v>
      </c>
      <c r="F366" s="3" t="s">
        <v>231</v>
      </c>
    </row>
    <row r="367" spans="1:6" x14ac:dyDescent="0.25">
      <c r="A367" s="3">
        <v>364</v>
      </c>
      <c r="B367" s="3" t="s">
        <v>234</v>
      </c>
      <c r="C367" s="3">
        <v>0</v>
      </c>
      <c r="D367" s="3">
        <v>0</v>
      </c>
      <c r="E367" s="3" t="s">
        <v>227</v>
      </c>
      <c r="F367" s="3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282" workbookViewId="0">
      <selection activeCell="E86" sqref="E8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3">
        <v>1</v>
      </c>
      <c r="B4" t="s">
        <v>235</v>
      </c>
      <c r="C4">
        <f>'[1]30 de junio 19'!BE2</f>
        <v>5300</v>
      </c>
      <c r="D4">
        <f>'[1]30 de junio 19'!BE2</f>
        <v>5300</v>
      </c>
      <c r="E4" t="s">
        <v>227</v>
      </c>
      <c r="F4" t="s">
        <v>236</v>
      </c>
    </row>
    <row r="5" spans="1:6" x14ac:dyDescent="0.25">
      <c r="A5" s="3">
        <v>2</v>
      </c>
      <c r="B5" s="3" t="s">
        <v>235</v>
      </c>
      <c r="C5" s="3">
        <f>'[1]30 de junio 19'!BE3</f>
        <v>0</v>
      </c>
      <c r="D5" s="3">
        <f>'[1]30 de junio 19'!BE3</f>
        <v>0</v>
      </c>
      <c r="E5" s="3" t="s">
        <v>227</v>
      </c>
      <c r="F5" s="3"/>
    </row>
    <row r="6" spans="1:6" x14ac:dyDescent="0.25">
      <c r="A6" s="3">
        <v>3</v>
      </c>
      <c r="B6" s="3" t="s">
        <v>235</v>
      </c>
      <c r="C6" s="3">
        <f>'[1]30 de junio 19'!BE4</f>
        <v>0</v>
      </c>
      <c r="D6" s="3">
        <f>'[1]30 de junio 19'!BE4</f>
        <v>0</v>
      </c>
      <c r="E6" s="3" t="s">
        <v>227</v>
      </c>
      <c r="F6" s="3"/>
    </row>
    <row r="7" spans="1:6" x14ac:dyDescent="0.25">
      <c r="A7" s="3">
        <v>4</v>
      </c>
      <c r="B7" s="3" t="s">
        <v>235</v>
      </c>
      <c r="C7" s="3">
        <f>'[1]30 de junio 19'!BE5</f>
        <v>0</v>
      </c>
      <c r="D7" s="3">
        <f>'[1]30 de junio 19'!BE5</f>
        <v>0</v>
      </c>
      <c r="E7" s="3" t="s">
        <v>227</v>
      </c>
      <c r="F7" s="3"/>
    </row>
    <row r="8" spans="1:6" x14ac:dyDescent="0.25">
      <c r="A8" s="3">
        <v>5</v>
      </c>
      <c r="B8" s="3" t="s">
        <v>235</v>
      </c>
      <c r="C8" s="3">
        <f>'[1]30 de junio 19'!BE6</f>
        <v>0</v>
      </c>
      <c r="D8" s="3">
        <f>'[1]30 de junio 19'!BE6</f>
        <v>0</v>
      </c>
      <c r="E8" s="3" t="s">
        <v>227</v>
      </c>
      <c r="F8" s="3"/>
    </row>
    <row r="9" spans="1:6" x14ac:dyDescent="0.25">
      <c r="A9" s="3">
        <v>6</v>
      </c>
      <c r="B9" s="3" t="s">
        <v>235</v>
      </c>
      <c r="C9" s="3">
        <f>'[1]30 de junio 19'!BE7</f>
        <v>0</v>
      </c>
      <c r="D9" s="3">
        <f>'[1]30 de junio 19'!BE7</f>
        <v>0</v>
      </c>
      <c r="E9" s="3" t="s">
        <v>227</v>
      </c>
      <c r="F9" s="3"/>
    </row>
    <row r="10" spans="1:6" x14ac:dyDescent="0.25">
      <c r="A10" s="3">
        <v>7</v>
      </c>
      <c r="B10" s="3" t="s">
        <v>235</v>
      </c>
      <c r="C10" s="3">
        <f>'[1]30 de junio 19'!BE8</f>
        <v>0</v>
      </c>
      <c r="D10" s="3">
        <f>'[1]30 de junio 19'!BE8</f>
        <v>0</v>
      </c>
      <c r="E10" s="3" t="s">
        <v>227</v>
      </c>
      <c r="F10" s="3"/>
    </row>
    <row r="11" spans="1:6" x14ac:dyDescent="0.25">
      <c r="A11" s="3">
        <v>8</v>
      </c>
      <c r="B11" s="3" t="s">
        <v>235</v>
      </c>
      <c r="C11" s="3">
        <f>'[1]30 de junio 19'!BE9</f>
        <v>0</v>
      </c>
      <c r="D11" s="3">
        <f>'[1]30 de junio 19'!BE9</f>
        <v>0</v>
      </c>
      <c r="E11" s="3" t="s">
        <v>227</v>
      </c>
      <c r="F11" s="3"/>
    </row>
    <row r="12" spans="1:6" x14ac:dyDescent="0.25">
      <c r="A12" s="3">
        <v>9</v>
      </c>
      <c r="B12" s="3" t="s">
        <v>235</v>
      </c>
      <c r="C12" s="3">
        <f>'[1]30 de junio 19'!BE10</f>
        <v>0</v>
      </c>
      <c r="D12" s="3">
        <f>'[1]30 de junio 19'!BE10</f>
        <v>0</v>
      </c>
      <c r="E12" s="3" t="s">
        <v>227</v>
      </c>
      <c r="F12" s="3"/>
    </row>
    <row r="13" spans="1:6" x14ac:dyDescent="0.25">
      <c r="A13" s="3">
        <v>10</v>
      </c>
      <c r="B13" s="3" t="s">
        <v>235</v>
      </c>
      <c r="C13" s="3">
        <f>'[1]30 de junio 19'!BE11</f>
        <v>8750</v>
      </c>
      <c r="D13" s="3">
        <f>'[1]30 de junio 19'!BE11</f>
        <v>8750</v>
      </c>
      <c r="E13" s="3" t="s">
        <v>227</v>
      </c>
      <c r="F13" s="3" t="s">
        <v>236</v>
      </c>
    </row>
    <row r="14" spans="1:6" x14ac:dyDescent="0.25">
      <c r="A14" s="3">
        <v>11</v>
      </c>
      <c r="B14" s="3" t="s">
        <v>235</v>
      </c>
      <c r="C14" s="3">
        <f>'[1]30 de junio 19'!BE12</f>
        <v>0</v>
      </c>
      <c r="D14" s="3">
        <f>'[1]30 de junio 19'!BE12</f>
        <v>0</v>
      </c>
      <c r="E14" s="3" t="s">
        <v>227</v>
      </c>
      <c r="F14" s="3"/>
    </row>
    <row r="15" spans="1:6" x14ac:dyDescent="0.25">
      <c r="A15" s="3">
        <v>12</v>
      </c>
      <c r="B15" s="3" t="s">
        <v>235</v>
      </c>
      <c r="C15" s="3">
        <f>'[1]30 de junio 19'!BE13</f>
        <v>0</v>
      </c>
      <c r="D15" s="3">
        <f>'[1]30 de junio 19'!BE13</f>
        <v>0</v>
      </c>
      <c r="E15" s="3" t="s">
        <v>227</v>
      </c>
      <c r="F15" s="3"/>
    </row>
    <row r="16" spans="1:6" x14ac:dyDescent="0.25">
      <c r="A16" s="3">
        <v>13</v>
      </c>
      <c r="B16" s="3" t="s">
        <v>235</v>
      </c>
      <c r="C16" s="3">
        <f>'[1]30 de junio 19'!BE14</f>
        <v>0</v>
      </c>
      <c r="D16" s="3">
        <f>'[1]30 de junio 19'!BE14</f>
        <v>0</v>
      </c>
      <c r="E16" s="3" t="s">
        <v>227</v>
      </c>
      <c r="F16" s="3"/>
    </row>
    <row r="17" spans="1:6" x14ac:dyDescent="0.25">
      <c r="A17" s="3">
        <v>14</v>
      </c>
      <c r="B17" s="3" t="s">
        <v>235</v>
      </c>
      <c r="C17" s="3">
        <f>'[1]30 de junio 19'!BE15</f>
        <v>0</v>
      </c>
      <c r="D17" s="3">
        <f>'[1]30 de junio 19'!BE15</f>
        <v>0</v>
      </c>
      <c r="E17" s="3" t="s">
        <v>227</v>
      </c>
      <c r="F17" s="3"/>
    </row>
    <row r="18" spans="1:6" x14ac:dyDescent="0.25">
      <c r="A18" s="3">
        <v>15</v>
      </c>
      <c r="B18" s="3" t="s">
        <v>235</v>
      </c>
      <c r="C18" s="3">
        <f>'[1]30 de junio 19'!BE16</f>
        <v>8750</v>
      </c>
      <c r="D18" s="3">
        <f>'[1]30 de junio 19'!BE16</f>
        <v>8750</v>
      </c>
      <c r="E18" s="3" t="s">
        <v>227</v>
      </c>
      <c r="F18" s="3" t="s">
        <v>236</v>
      </c>
    </row>
    <row r="19" spans="1:6" x14ac:dyDescent="0.25">
      <c r="A19" s="3">
        <v>16</v>
      </c>
      <c r="B19" s="3" t="s">
        <v>235</v>
      </c>
      <c r="C19" s="3">
        <f>'[1]30 de junio 19'!BE17</f>
        <v>8750</v>
      </c>
      <c r="D19" s="3">
        <f>'[1]30 de junio 19'!BE17</f>
        <v>8750</v>
      </c>
      <c r="E19" s="3" t="s">
        <v>227</v>
      </c>
      <c r="F19" s="3" t="s">
        <v>236</v>
      </c>
    </row>
    <row r="20" spans="1:6" x14ac:dyDescent="0.25">
      <c r="A20" s="3">
        <v>17</v>
      </c>
      <c r="B20" s="3" t="s">
        <v>235</v>
      </c>
      <c r="C20" s="3">
        <f>'[1]30 de junio 19'!BE18</f>
        <v>0</v>
      </c>
      <c r="D20" s="3">
        <f>'[1]30 de junio 19'!BE18</f>
        <v>0</v>
      </c>
      <c r="E20" s="3" t="s">
        <v>227</v>
      </c>
      <c r="F20" s="3"/>
    </row>
    <row r="21" spans="1:6" x14ac:dyDescent="0.25">
      <c r="A21" s="3">
        <v>18</v>
      </c>
      <c r="B21" s="3" t="s">
        <v>235</v>
      </c>
      <c r="C21" s="3">
        <f>'[1]30 de junio 19'!BE19</f>
        <v>0</v>
      </c>
      <c r="D21" s="3">
        <f>'[1]30 de junio 19'!BE19</f>
        <v>0</v>
      </c>
      <c r="E21" s="3" t="s">
        <v>227</v>
      </c>
      <c r="F21" s="3"/>
    </row>
    <row r="22" spans="1:6" x14ac:dyDescent="0.25">
      <c r="A22" s="3">
        <v>19</v>
      </c>
      <c r="B22" s="3" t="s">
        <v>235</v>
      </c>
      <c r="C22" s="3">
        <f>'[1]30 de junio 19'!BE20</f>
        <v>0</v>
      </c>
      <c r="D22" s="3">
        <f>'[1]30 de junio 19'!BE20</f>
        <v>0</v>
      </c>
      <c r="E22" s="3" t="s">
        <v>227</v>
      </c>
      <c r="F22" s="3"/>
    </row>
    <row r="23" spans="1:6" x14ac:dyDescent="0.25">
      <c r="A23" s="3">
        <v>20</v>
      </c>
      <c r="B23" s="3" t="s">
        <v>235</v>
      </c>
      <c r="C23" s="3">
        <f>'[1]30 de junio 19'!BE21</f>
        <v>0</v>
      </c>
      <c r="D23" s="3">
        <f>'[1]30 de junio 19'!BE21</f>
        <v>0</v>
      </c>
      <c r="E23" s="3" t="s">
        <v>227</v>
      </c>
      <c r="F23" s="3"/>
    </row>
    <row r="24" spans="1:6" x14ac:dyDescent="0.25">
      <c r="A24" s="3">
        <v>21</v>
      </c>
      <c r="B24" s="3" t="s">
        <v>235</v>
      </c>
      <c r="C24" s="3">
        <f>'[1]30 de junio 19'!BE22</f>
        <v>0</v>
      </c>
      <c r="D24" s="3">
        <f>'[1]30 de junio 19'!BE22</f>
        <v>0</v>
      </c>
      <c r="E24" s="3" t="s">
        <v>227</v>
      </c>
      <c r="F24" s="3"/>
    </row>
    <row r="25" spans="1:6" x14ac:dyDescent="0.25">
      <c r="A25" s="3">
        <v>22</v>
      </c>
      <c r="B25" s="3" t="s">
        <v>235</v>
      </c>
      <c r="C25" s="3">
        <f>'[1]30 de junio 19'!BE23</f>
        <v>5300</v>
      </c>
      <c r="D25" s="3">
        <f>'[1]30 de junio 19'!BE23</f>
        <v>5300</v>
      </c>
      <c r="E25" s="3" t="s">
        <v>227</v>
      </c>
      <c r="F25" s="3" t="s">
        <v>236</v>
      </c>
    </row>
    <row r="26" spans="1:6" x14ac:dyDescent="0.25">
      <c r="A26" s="3">
        <v>23</v>
      </c>
      <c r="B26" s="3" t="s">
        <v>235</v>
      </c>
      <c r="C26" s="3">
        <f>'[1]30 de junio 19'!BE24</f>
        <v>0</v>
      </c>
      <c r="D26" s="3">
        <f>'[1]30 de junio 19'!BE24</f>
        <v>0</v>
      </c>
      <c r="E26" s="3" t="s">
        <v>227</v>
      </c>
      <c r="F26" s="3"/>
    </row>
    <row r="27" spans="1:6" x14ac:dyDescent="0.25">
      <c r="A27" s="3">
        <v>24</v>
      </c>
      <c r="B27" s="3" t="s">
        <v>235</v>
      </c>
      <c r="C27" s="3">
        <f>'[1]30 de junio 19'!BE25</f>
        <v>0</v>
      </c>
      <c r="D27" s="3">
        <f>'[1]30 de junio 19'!BE25</f>
        <v>0</v>
      </c>
      <c r="E27" s="3" t="s">
        <v>227</v>
      </c>
      <c r="F27" s="3"/>
    </row>
    <row r="28" spans="1:6" x14ac:dyDescent="0.25">
      <c r="A28" s="3">
        <v>25</v>
      </c>
      <c r="B28" s="3" t="s">
        <v>235</v>
      </c>
      <c r="C28" s="3">
        <f>'[1]30 de junio 19'!BE26</f>
        <v>0</v>
      </c>
      <c r="D28" s="3">
        <f>'[1]30 de junio 19'!BE26</f>
        <v>0</v>
      </c>
      <c r="E28" s="3" t="s">
        <v>227</v>
      </c>
      <c r="F28" s="3"/>
    </row>
    <row r="29" spans="1:6" x14ac:dyDescent="0.25">
      <c r="A29" s="3">
        <v>26</v>
      </c>
      <c r="B29" s="3" t="s">
        <v>235</v>
      </c>
      <c r="C29" s="3">
        <f>'[1]30 de junio 19'!BE27</f>
        <v>0</v>
      </c>
      <c r="D29" s="3">
        <f>'[1]30 de junio 19'!BE27</f>
        <v>0</v>
      </c>
      <c r="E29" s="3" t="s">
        <v>227</v>
      </c>
      <c r="F29" s="3"/>
    </row>
    <row r="30" spans="1:6" x14ac:dyDescent="0.25">
      <c r="A30" s="3">
        <v>27</v>
      </c>
      <c r="B30" s="3" t="s">
        <v>235</v>
      </c>
      <c r="C30" s="3">
        <f>'[1]30 de junio 19'!BE28</f>
        <v>0</v>
      </c>
      <c r="D30" s="3">
        <f>'[1]30 de junio 19'!BE28</f>
        <v>0</v>
      </c>
      <c r="E30" s="3" t="s">
        <v>227</v>
      </c>
      <c r="F30" s="3"/>
    </row>
    <row r="31" spans="1:6" x14ac:dyDescent="0.25">
      <c r="A31" s="3">
        <v>28</v>
      </c>
      <c r="B31" s="3" t="s">
        <v>235</v>
      </c>
      <c r="C31" s="3">
        <f>'[1]30 de junio 19'!BE29</f>
        <v>0</v>
      </c>
      <c r="D31" s="3">
        <f>'[1]30 de junio 19'!BE29</f>
        <v>0</v>
      </c>
      <c r="E31" s="3" t="s">
        <v>227</v>
      </c>
      <c r="F31" s="3"/>
    </row>
    <row r="32" spans="1:6" x14ac:dyDescent="0.25">
      <c r="A32" s="3">
        <v>29</v>
      </c>
      <c r="B32" s="3" t="s">
        <v>235</v>
      </c>
      <c r="C32" s="3">
        <f>'[1]30 de junio 19'!BE30</f>
        <v>0</v>
      </c>
      <c r="D32" s="3">
        <f>'[1]30 de junio 19'!BE30</f>
        <v>0</v>
      </c>
      <c r="E32" s="3" t="s">
        <v>227</v>
      </c>
      <c r="F32" s="3"/>
    </row>
    <row r="33" spans="1:6" x14ac:dyDescent="0.25">
      <c r="A33" s="3">
        <v>30</v>
      </c>
      <c r="B33" s="3" t="s">
        <v>235</v>
      </c>
      <c r="C33" s="3">
        <f>'[1]30 de junio 19'!BE31</f>
        <v>0</v>
      </c>
      <c r="D33" s="3">
        <f>'[1]30 de junio 19'!BE31</f>
        <v>0</v>
      </c>
      <c r="E33" s="3" t="s">
        <v>227</v>
      </c>
      <c r="F33" s="3"/>
    </row>
    <row r="34" spans="1:6" x14ac:dyDescent="0.25">
      <c r="A34" s="3">
        <v>31</v>
      </c>
      <c r="B34" s="3" t="s">
        <v>235</v>
      </c>
      <c r="C34" s="3">
        <f>'[1]30 de junio 19'!BE32</f>
        <v>0</v>
      </c>
      <c r="D34" s="3">
        <f>'[1]30 de junio 19'!BE32</f>
        <v>0</v>
      </c>
      <c r="E34" s="3" t="s">
        <v>227</v>
      </c>
      <c r="F34" s="3"/>
    </row>
    <row r="35" spans="1:6" x14ac:dyDescent="0.25">
      <c r="A35" s="3">
        <v>32</v>
      </c>
      <c r="B35" s="3" t="s">
        <v>235</v>
      </c>
      <c r="C35" s="3">
        <f>'[1]30 de junio 19'!BE33</f>
        <v>0</v>
      </c>
      <c r="D35" s="3">
        <f>'[1]30 de junio 19'!BE33</f>
        <v>0</v>
      </c>
      <c r="E35" s="3" t="s">
        <v>227</v>
      </c>
      <c r="F35" s="3"/>
    </row>
    <row r="36" spans="1:6" x14ac:dyDescent="0.25">
      <c r="A36" s="3">
        <v>33</v>
      </c>
      <c r="B36" s="3" t="s">
        <v>235</v>
      </c>
      <c r="C36" s="3">
        <f>'[1]30 de junio 19'!BE34</f>
        <v>0</v>
      </c>
      <c r="D36" s="3">
        <f>'[1]30 de junio 19'!BE34</f>
        <v>0</v>
      </c>
      <c r="E36" s="3" t="s">
        <v>227</v>
      </c>
      <c r="F36" s="3"/>
    </row>
    <row r="37" spans="1:6" x14ac:dyDescent="0.25">
      <c r="A37" s="3">
        <v>34</v>
      </c>
      <c r="B37" s="3" t="s">
        <v>235</v>
      </c>
      <c r="C37" s="3">
        <f>'[1]30 de junio 19'!BE35</f>
        <v>0</v>
      </c>
      <c r="D37" s="3">
        <f>'[1]30 de junio 19'!BE35</f>
        <v>0</v>
      </c>
      <c r="E37" s="3" t="s">
        <v>227</v>
      </c>
      <c r="F37" s="3"/>
    </row>
    <row r="38" spans="1:6" x14ac:dyDescent="0.25">
      <c r="A38" s="3">
        <v>35</v>
      </c>
      <c r="B38" s="3" t="s">
        <v>235</v>
      </c>
      <c r="C38" s="3">
        <f>'[1]30 de junio 19'!BE36</f>
        <v>0</v>
      </c>
      <c r="D38" s="3">
        <f>'[1]30 de junio 19'!BE36</f>
        <v>0</v>
      </c>
      <c r="E38" s="3" t="s">
        <v>227</v>
      </c>
      <c r="F38" s="3"/>
    </row>
    <row r="39" spans="1:6" x14ac:dyDescent="0.25">
      <c r="A39" s="3">
        <v>36</v>
      </c>
      <c r="B39" s="3" t="s">
        <v>235</v>
      </c>
      <c r="C39" s="3">
        <f>'[1]30 de junio 19'!BE37</f>
        <v>0</v>
      </c>
      <c r="D39" s="3">
        <f>'[1]30 de junio 19'!BE37</f>
        <v>0</v>
      </c>
      <c r="E39" s="3" t="s">
        <v>227</v>
      </c>
      <c r="F39" s="3"/>
    </row>
    <row r="40" spans="1:6" x14ac:dyDescent="0.25">
      <c r="A40" s="3">
        <v>37</v>
      </c>
      <c r="B40" s="3" t="s">
        <v>235</v>
      </c>
      <c r="C40" s="3">
        <f>'[1]30 de junio 19'!BE38</f>
        <v>5300</v>
      </c>
      <c r="D40" s="3">
        <f>'[1]30 de junio 19'!BE38</f>
        <v>5300</v>
      </c>
      <c r="E40" s="3" t="s">
        <v>227</v>
      </c>
      <c r="F40" s="3" t="s">
        <v>236</v>
      </c>
    </row>
    <row r="41" spans="1:6" x14ac:dyDescent="0.25">
      <c r="A41" s="3">
        <v>38</v>
      </c>
      <c r="B41" s="3" t="s">
        <v>235</v>
      </c>
      <c r="C41" s="3">
        <f>'[1]30 de junio 19'!BE39</f>
        <v>0</v>
      </c>
      <c r="D41" s="3">
        <f>'[1]30 de junio 19'!BE39</f>
        <v>0</v>
      </c>
      <c r="E41" s="3" t="s">
        <v>227</v>
      </c>
      <c r="F41" s="3"/>
    </row>
    <row r="42" spans="1:6" x14ac:dyDescent="0.25">
      <c r="A42" s="3">
        <v>39</v>
      </c>
      <c r="B42" s="3" t="s">
        <v>235</v>
      </c>
      <c r="C42" s="3">
        <f>'[1]30 de junio 19'!BE40</f>
        <v>0</v>
      </c>
      <c r="D42" s="3">
        <f>'[1]30 de junio 19'!BE40</f>
        <v>0</v>
      </c>
      <c r="E42" s="3" t="s">
        <v>227</v>
      </c>
      <c r="F42" s="3"/>
    </row>
    <row r="43" spans="1:6" x14ac:dyDescent="0.25">
      <c r="A43" s="3">
        <v>40</v>
      </c>
      <c r="B43" s="3" t="s">
        <v>235</v>
      </c>
      <c r="C43" s="3">
        <f>'[1]30 de junio 19'!BE41</f>
        <v>0</v>
      </c>
      <c r="D43" s="3">
        <f>'[1]30 de junio 19'!BE41</f>
        <v>0</v>
      </c>
      <c r="E43" s="3" t="s">
        <v>227</v>
      </c>
      <c r="F43" s="3"/>
    </row>
    <row r="44" spans="1:6" x14ac:dyDescent="0.25">
      <c r="A44" s="3">
        <v>41</v>
      </c>
      <c r="B44" s="3" t="s">
        <v>235</v>
      </c>
      <c r="C44" s="3">
        <f>'[1]30 de junio 19'!BE42</f>
        <v>0</v>
      </c>
      <c r="D44" s="3">
        <f>'[1]30 de junio 19'!BE42</f>
        <v>0</v>
      </c>
      <c r="E44" s="3" t="s">
        <v>227</v>
      </c>
      <c r="F44" s="3"/>
    </row>
    <row r="45" spans="1:6" x14ac:dyDescent="0.25">
      <c r="A45" s="3">
        <v>42</v>
      </c>
      <c r="B45" s="3" t="s">
        <v>235</v>
      </c>
      <c r="C45" s="3">
        <f>'[1]30 de junio 19'!BE43</f>
        <v>5300</v>
      </c>
      <c r="D45" s="3">
        <f>'[1]30 de junio 19'!BE43</f>
        <v>5300</v>
      </c>
      <c r="E45" s="3" t="s">
        <v>227</v>
      </c>
      <c r="F45" s="3" t="s">
        <v>236</v>
      </c>
    </row>
    <row r="46" spans="1:6" x14ac:dyDescent="0.25">
      <c r="A46" s="3">
        <v>43</v>
      </c>
      <c r="B46" s="3" t="s">
        <v>235</v>
      </c>
      <c r="C46" s="3">
        <f>'[1]30 de junio 19'!BE44</f>
        <v>0</v>
      </c>
      <c r="D46" s="3">
        <f>'[1]30 de junio 19'!BE44</f>
        <v>0</v>
      </c>
      <c r="E46" s="3" t="s">
        <v>227</v>
      </c>
      <c r="F46" s="3"/>
    </row>
    <row r="47" spans="1:6" x14ac:dyDescent="0.25">
      <c r="A47" s="3">
        <v>44</v>
      </c>
      <c r="B47" s="3" t="s">
        <v>235</v>
      </c>
      <c r="C47" s="3">
        <f>'[1]30 de junio 19'!BE45</f>
        <v>0</v>
      </c>
      <c r="D47" s="3">
        <f>'[1]30 de junio 19'!BE45</f>
        <v>0</v>
      </c>
      <c r="E47" s="3" t="s">
        <v>227</v>
      </c>
      <c r="F47" s="3"/>
    </row>
    <row r="48" spans="1:6" x14ac:dyDescent="0.25">
      <c r="A48" s="3">
        <v>45</v>
      </c>
      <c r="B48" s="3" t="s">
        <v>235</v>
      </c>
      <c r="C48" s="3">
        <f>'[1]30 de junio 19'!BE46</f>
        <v>0</v>
      </c>
      <c r="D48" s="3">
        <f>'[1]30 de junio 19'!BE46</f>
        <v>0</v>
      </c>
      <c r="E48" s="3" t="s">
        <v>227</v>
      </c>
      <c r="F48" s="3"/>
    </row>
    <row r="49" spans="1:6" x14ac:dyDescent="0.25">
      <c r="A49" s="3">
        <v>46</v>
      </c>
      <c r="B49" s="3" t="s">
        <v>235</v>
      </c>
      <c r="C49" s="3">
        <f>'[1]30 de junio 19'!BE47</f>
        <v>0</v>
      </c>
      <c r="D49" s="3">
        <f>'[1]30 de junio 19'!BE47</f>
        <v>0</v>
      </c>
      <c r="E49" s="3" t="s">
        <v>227</v>
      </c>
      <c r="F49" s="3"/>
    </row>
    <row r="50" spans="1:6" x14ac:dyDescent="0.25">
      <c r="A50" s="3">
        <v>47</v>
      </c>
      <c r="B50" s="3" t="s">
        <v>235</v>
      </c>
      <c r="C50" s="3">
        <f>'[1]30 de junio 19'!BE48</f>
        <v>0</v>
      </c>
      <c r="D50" s="3">
        <f>'[1]30 de junio 19'!BE48</f>
        <v>0</v>
      </c>
      <c r="E50" s="3" t="s">
        <v>227</v>
      </c>
      <c r="F50" s="3"/>
    </row>
    <row r="51" spans="1:6" x14ac:dyDescent="0.25">
      <c r="A51" s="3">
        <v>48</v>
      </c>
      <c r="B51" s="3" t="s">
        <v>235</v>
      </c>
      <c r="C51" s="3">
        <f>'[1]30 de junio 19'!BE49</f>
        <v>0</v>
      </c>
      <c r="D51" s="3">
        <f>'[1]30 de junio 19'!BE49</f>
        <v>0</v>
      </c>
      <c r="E51" s="3" t="s">
        <v>227</v>
      </c>
      <c r="F51" s="3"/>
    </row>
    <row r="52" spans="1:6" x14ac:dyDescent="0.25">
      <c r="A52" s="3">
        <v>49</v>
      </c>
      <c r="B52" s="3" t="s">
        <v>235</v>
      </c>
      <c r="C52" s="3">
        <f>'[1]30 de junio 19'!BE50</f>
        <v>3700</v>
      </c>
      <c r="D52" s="3">
        <f>'[1]30 de junio 19'!BE50</f>
        <v>3700</v>
      </c>
      <c r="E52" s="3" t="s">
        <v>227</v>
      </c>
      <c r="F52" s="3" t="s">
        <v>236</v>
      </c>
    </row>
    <row r="53" spans="1:6" x14ac:dyDescent="0.25">
      <c r="A53" s="3">
        <v>50</v>
      </c>
      <c r="B53" s="3" t="s">
        <v>235</v>
      </c>
      <c r="C53" s="3">
        <f>'[1]30 de junio 19'!BE51</f>
        <v>0</v>
      </c>
      <c r="D53" s="3">
        <f>'[1]30 de junio 19'!BE51</f>
        <v>0</v>
      </c>
      <c r="E53" s="3" t="s">
        <v>227</v>
      </c>
      <c r="F53" s="3"/>
    </row>
    <row r="54" spans="1:6" x14ac:dyDescent="0.25">
      <c r="A54" s="3">
        <v>51</v>
      </c>
      <c r="B54" s="3" t="s">
        <v>235</v>
      </c>
      <c r="C54" s="3">
        <f>'[1]30 de junio 19'!BE52</f>
        <v>0</v>
      </c>
      <c r="D54" s="3">
        <f>'[1]30 de junio 19'!BE52</f>
        <v>0</v>
      </c>
      <c r="E54" s="3" t="s">
        <v>227</v>
      </c>
      <c r="F54" s="3"/>
    </row>
    <row r="55" spans="1:6" x14ac:dyDescent="0.25">
      <c r="A55" s="3">
        <v>52</v>
      </c>
      <c r="B55" s="3" t="s">
        <v>235</v>
      </c>
      <c r="C55" s="3">
        <f>'[1]30 de junio 19'!BE53</f>
        <v>0</v>
      </c>
      <c r="D55" s="3">
        <f>'[1]30 de junio 19'!BE53</f>
        <v>0</v>
      </c>
      <c r="E55" s="3" t="s">
        <v>227</v>
      </c>
      <c r="F55" s="3"/>
    </row>
    <row r="56" spans="1:6" x14ac:dyDescent="0.25">
      <c r="A56" s="3">
        <v>53</v>
      </c>
      <c r="B56" s="3" t="s">
        <v>235</v>
      </c>
      <c r="C56" s="3">
        <f>'[1]30 de junio 19'!BE54</f>
        <v>0</v>
      </c>
      <c r="D56" s="3">
        <f>'[1]30 de junio 19'!BE54</f>
        <v>0</v>
      </c>
      <c r="E56" s="3" t="s">
        <v>227</v>
      </c>
      <c r="F56" s="3"/>
    </row>
    <row r="57" spans="1:6" x14ac:dyDescent="0.25">
      <c r="A57" s="3">
        <v>54</v>
      </c>
      <c r="B57" s="3" t="s">
        <v>235</v>
      </c>
      <c r="C57" s="3">
        <f>'[1]30 de junio 19'!BE55</f>
        <v>0</v>
      </c>
      <c r="D57" s="3">
        <f>'[1]30 de junio 19'!BE55</f>
        <v>0</v>
      </c>
      <c r="E57" s="3" t="s">
        <v>227</v>
      </c>
      <c r="F57" s="3"/>
    </row>
    <row r="58" spans="1:6" x14ac:dyDescent="0.25">
      <c r="A58" s="3">
        <v>55</v>
      </c>
      <c r="B58" s="3" t="s">
        <v>235</v>
      </c>
      <c r="C58" s="3">
        <f>'[1]30 de junio 19'!BE56</f>
        <v>0</v>
      </c>
      <c r="D58" s="3">
        <f>'[1]30 de junio 19'!BE56</f>
        <v>0</v>
      </c>
      <c r="E58" s="3" t="s">
        <v>227</v>
      </c>
      <c r="F58" s="3"/>
    </row>
    <row r="59" spans="1:6" x14ac:dyDescent="0.25">
      <c r="A59" s="3">
        <v>56</v>
      </c>
      <c r="B59" s="3" t="s">
        <v>235</v>
      </c>
      <c r="C59" s="3">
        <f>'[1]30 de junio 19'!BE57</f>
        <v>2100</v>
      </c>
      <c r="D59" s="3">
        <f>'[1]30 de junio 19'!BE57</f>
        <v>2100</v>
      </c>
      <c r="E59" s="3" t="s">
        <v>227</v>
      </c>
      <c r="F59" s="3" t="s">
        <v>236</v>
      </c>
    </row>
    <row r="60" spans="1:6" x14ac:dyDescent="0.25">
      <c r="A60" s="3">
        <v>57</v>
      </c>
      <c r="B60" s="3" t="s">
        <v>235</v>
      </c>
      <c r="C60" s="3">
        <f>'[1]30 de junio 19'!BE58</f>
        <v>0</v>
      </c>
      <c r="D60" s="3">
        <f>'[1]30 de junio 19'!BE58</f>
        <v>0</v>
      </c>
      <c r="E60" s="3" t="s">
        <v>227</v>
      </c>
      <c r="F60" s="3"/>
    </row>
    <row r="61" spans="1:6" x14ac:dyDescent="0.25">
      <c r="A61" s="3">
        <v>58</v>
      </c>
      <c r="B61" s="3" t="s">
        <v>235</v>
      </c>
      <c r="C61" s="3">
        <f>'[1]30 de junio 19'!BE59</f>
        <v>0</v>
      </c>
      <c r="D61" s="3">
        <f>'[1]30 de junio 19'!BE59</f>
        <v>0</v>
      </c>
      <c r="E61" s="3" t="s">
        <v>227</v>
      </c>
      <c r="F61" s="3"/>
    </row>
    <row r="62" spans="1:6" x14ac:dyDescent="0.25">
      <c r="A62" s="3">
        <v>59</v>
      </c>
      <c r="B62" s="3" t="s">
        <v>235</v>
      </c>
      <c r="C62" s="3">
        <f>'[1]30 de junio 19'!BE60</f>
        <v>0</v>
      </c>
      <c r="D62" s="3">
        <f>'[1]30 de junio 19'!BE60</f>
        <v>0</v>
      </c>
      <c r="E62" s="3" t="s">
        <v>227</v>
      </c>
      <c r="F62" s="3"/>
    </row>
    <row r="63" spans="1:6" x14ac:dyDescent="0.25">
      <c r="A63" s="3">
        <v>60</v>
      </c>
      <c r="B63" s="3" t="s">
        <v>235</v>
      </c>
      <c r="C63" s="3">
        <f>'[1]30 de junio 19'!BE61</f>
        <v>0</v>
      </c>
      <c r="D63" s="3">
        <f>'[1]30 de junio 19'!BE61</f>
        <v>0</v>
      </c>
      <c r="E63" s="3" t="s">
        <v>227</v>
      </c>
      <c r="F63" s="3"/>
    </row>
    <row r="64" spans="1:6" x14ac:dyDescent="0.25">
      <c r="A64" s="3">
        <v>61</v>
      </c>
      <c r="B64" s="3" t="s">
        <v>235</v>
      </c>
      <c r="C64" s="3">
        <f>'[1]30 de junio 19'!BE62</f>
        <v>0</v>
      </c>
      <c r="D64" s="3">
        <f>'[1]30 de junio 19'!BE62</f>
        <v>0</v>
      </c>
      <c r="E64" s="3" t="s">
        <v>227</v>
      </c>
      <c r="F64" s="3"/>
    </row>
    <row r="65" spans="1:6" x14ac:dyDescent="0.25">
      <c r="A65" s="3">
        <v>62</v>
      </c>
      <c r="B65" s="3" t="s">
        <v>235</v>
      </c>
      <c r="C65" s="3">
        <f>'[1]30 de junio 19'!BE63</f>
        <v>2100</v>
      </c>
      <c r="D65" s="3">
        <f>'[1]30 de junio 19'!BE63</f>
        <v>2100</v>
      </c>
      <c r="E65" s="3" t="s">
        <v>227</v>
      </c>
      <c r="F65" s="3" t="s">
        <v>236</v>
      </c>
    </row>
    <row r="66" spans="1:6" x14ac:dyDescent="0.25">
      <c r="A66" s="3">
        <v>63</v>
      </c>
      <c r="B66" s="3" t="s">
        <v>235</v>
      </c>
      <c r="C66" s="3">
        <f>'[1]30 de junio 19'!BE64</f>
        <v>2100</v>
      </c>
      <c r="D66" s="3">
        <f>'[1]30 de junio 19'!BE64</f>
        <v>2100</v>
      </c>
      <c r="E66" s="3" t="s">
        <v>227</v>
      </c>
      <c r="F66" s="3" t="s">
        <v>236</v>
      </c>
    </row>
    <row r="67" spans="1:6" x14ac:dyDescent="0.25">
      <c r="A67" s="3">
        <v>64</v>
      </c>
      <c r="B67" s="3" t="s">
        <v>235</v>
      </c>
      <c r="C67" s="3">
        <f>'[1]30 de junio 19'!BE65</f>
        <v>2100</v>
      </c>
      <c r="D67" s="3">
        <f>'[1]30 de junio 19'!BE65</f>
        <v>2100</v>
      </c>
      <c r="E67" s="3" t="s">
        <v>227</v>
      </c>
      <c r="F67" s="3" t="s">
        <v>236</v>
      </c>
    </row>
    <row r="68" spans="1:6" x14ac:dyDescent="0.25">
      <c r="A68" s="3">
        <v>65</v>
      </c>
      <c r="B68" s="3" t="s">
        <v>235</v>
      </c>
      <c r="C68" s="3">
        <f>'[1]30 de junio 19'!BE66</f>
        <v>2100</v>
      </c>
      <c r="D68" s="3">
        <f>'[1]30 de junio 19'!BE66</f>
        <v>2100</v>
      </c>
      <c r="E68" s="3" t="s">
        <v>227</v>
      </c>
      <c r="F68" s="3" t="s">
        <v>236</v>
      </c>
    </row>
    <row r="69" spans="1:6" x14ac:dyDescent="0.25">
      <c r="A69" s="3">
        <v>66</v>
      </c>
      <c r="B69" s="3" t="s">
        <v>235</v>
      </c>
      <c r="C69" s="3">
        <f>'[1]30 de junio 19'!BE67</f>
        <v>2100</v>
      </c>
      <c r="D69" s="3">
        <f>'[1]30 de junio 19'!BE67</f>
        <v>2100</v>
      </c>
      <c r="E69" s="3" t="s">
        <v>227</v>
      </c>
      <c r="F69" s="3" t="s">
        <v>236</v>
      </c>
    </row>
    <row r="70" spans="1:6" x14ac:dyDescent="0.25">
      <c r="A70" s="3">
        <v>67</v>
      </c>
      <c r="B70" s="3" t="s">
        <v>235</v>
      </c>
      <c r="C70" s="3">
        <f>'[1]30 de junio 19'!BE68</f>
        <v>2100</v>
      </c>
      <c r="D70" s="3">
        <f>'[1]30 de junio 19'!BE68</f>
        <v>2100</v>
      </c>
      <c r="E70" s="3" t="s">
        <v>227</v>
      </c>
      <c r="F70" s="3" t="s">
        <v>236</v>
      </c>
    </row>
    <row r="71" spans="1:6" x14ac:dyDescent="0.25">
      <c r="A71" s="3">
        <v>68</v>
      </c>
      <c r="B71" s="3" t="s">
        <v>235</v>
      </c>
      <c r="C71" s="3">
        <f>'[1]30 de junio 19'!BE69</f>
        <v>0</v>
      </c>
      <c r="D71" s="3">
        <f>'[1]30 de junio 19'!BE69</f>
        <v>0</v>
      </c>
      <c r="E71" s="3" t="s">
        <v>227</v>
      </c>
      <c r="F71" s="3"/>
    </row>
    <row r="72" spans="1:6" x14ac:dyDescent="0.25">
      <c r="A72" s="3">
        <v>69</v>
      </c>
      <c r="B72" s="3" t="s">
        <v>235</v>
      </c>
      <c r="C72" s="3">
        <f>'[1]30 de junio 19'!BE70</f>
        <v>2100</v>
      </c>
      <c r="D72" s="3">
        <f>'[1]30 de junio 19'!BE70</f>
        <v>2100</v>
      </c>
      <c r="E72" s="3" t="s">
        <v>227</v>
      </c>
      <c r="F72" s="3" t="s">
        <v>236</v>
      </c>
    </row>
    <row r="73" spans="1:6" x14ac:dyDescent="0.25">
      <c r="A73" s="3">
        <v>70</v>
      </c>
      <c r="B73" s="3" t="s">
        <v>235</v>
      </c>
      <c r="C73" s="3">
        <f>'[1]30 de junio 19'!BE71</f>
        <v>0</v>
      </c>
      <c r="D73" s="3">
        <f>'[1]30 de junio 19'!BE71</f>
        <v>0</v>
      </c>
      <c r="E73" s="3" t="s">
        <v>227</v>
      </c>
      <c r="F73" s="3"/>
    </row>
    <row r="74" spans="1:6" x14ac:dyDescent="0.25">
      <c r="A74" s="3">
        <v>71</v>
      </c>
      <c r="B74" s="3" t="s">
        <v>235</v>
      </c>
      <c r="C74" s="3">
        <f>'[1]30 de junio 19'!BE72</f>
        <v>0</v>
      </c>
      <c r="D74" s="3">
        <f>'[1]30 de junio 19'!BE72</f>
        <v>0</v>
      </c>
      <c r="E74" s="3" t="s">
        <v>227</v>
      </c>
      <c r="F74" s="3"/>
    </row>
    <row r="75" spans="1:6" x14ac:dyDescent="0.25">
      <c r="A75" s="3">
        <v>72</v>
      </c>
      <c r="B75" s="3" t="s">
        <v>235</v>
      </c>
      <c r="C75" s="3">
        <f>'[1]30 de junio 19'!BE73</f>
        <v>0</v>
      </c>
      <c r="D75" s="3">
        <f>'[1]30 de junio 19'!BE73</f>
        <v>0</v>
      </c>
      <c r="E75" s="3" t="s">
        <v>227</v>
      </c>
      <c r="F75" s="3"/>
    </row>
    <row r="76" spans="1:6" x14ac:dyDescent="0.25">
      <c r="A76" s="3">
        <v>73</v>
      </c>
      <c r="B76" s="3" t="s">
        <v>235</v>
      </c>
      <c r="C76" s="3">
        <f>'[1]30 de junio 19'!BE74</f>
        <v>0</v>
      </c>
      <c r="D76" s="3">
        <f>'[1]30 de junio 19'!BE74</f>
        <v>0</v>
      </c>
      <c r="E76" s="3" t="s">
        <v>227</v>
      </c>
      <c r="F76" s="3"/>
    </row>
    <row r="77" spans="1:6" x14ac:dyDescent="0.25">
      <c r="A77" s="3">
        <v>74</v>
      </c>
      <c r="B77" s="3" t="s">
        <v>235</v>
      </c>
      <c r="C77" s="3">
        <f>'[1]30 de junio 19'!BE75</f>
        <v>0</v>
      </c>
      <c r="D77" s="3">
        <f>'[1]30 de junio 19'!BE75</f>
        <v>0</v>
      </c>
      <c r="E77" s="3" t="s">
        <v>227</v>
      </c>
      <c r="F77" s="3"/>
    </row>
    <row r="78" spans="1:6" x14ac:dyDescent="0.25">
      <c r="A78" s="3">
        <v>75</v>
      </c>
      <c r="B78" s="3" t="s">
        <v>235</v>
      </c>
      <c r="C78" s="3">
        <f>'[1]30 de junio 19'!BE76</f>
        <v>0</v>
      </c>
      <c r="D78" s="3">
        <f>'[1]30 de junio 19'!BE76</f>
        <v>0</v>
      </c>
      <c r="E78" s="3" t="s">
        <v>227</v>
      </c>
      <c r="F78" s="3"/>
    </row>
    <row r="79" spans="1:6" x14ac:dyDescent="0.25">
      <c r="A79" s="3">
        <v>76</v>
      </c>
      <c r="B79" s="3" t="s">
        <v>235</v>
      </c>
      <c r="C79" s="3">
        <f>'[1]30 de junio 19'!BE77</f>
        <v>0</v>
      </c>
      <c r="D79" s="3">
        <f>'[1]30 de junio 19'!BE77</f>
        <v>0</v>
      </c>
      <c r="E79" s="3" t="s">
        <v>227</v>
      </c>
      <c r="F79" s="3"/>
    </row>
    <row r="80" spans="1:6" x14ac:dyDescent="0.25">
      <c r="A80" s="3">
        <v>77</v>
      </c>
      <c r="B80" s="3" t="s">
        <v>235</v>
      </c>
      <c r="C80" s="3">
        <f>'[1]30 de junio 19'!BE78</f>
        <v>0</v>
      </c>
      <c r="D80" s="3">
        <f>'[1]30 de junio 19'!BE78</f>
        <v>0</v>
      </c>
      <c r="E80" s="3" t="s">
        <v>227</v>
      </c>
      <c r="F80" s="3"/>
    </row>
    <row r="81" spans="1:6" x14ac:dyDescent="0.25">
      <c r="A81" s="3">
        <v>78</v>
      </c>
      <c r="B81" s="3" t="s">
        <v>235</v>
      </c>
      <c r="C81" s="3">
        <f>'[1]30 de junio 19'!BE79</f>
        <v>0</v>
      </c>
      <c r="D81" s="3">
        <f>'[1]30 de junio 19'!BE79</f>
        <v>0</v>
      </c>
      <c r="E81" s="3" t="s">
        <v>227</v>
      </c>
      <c r="F81" s="3"/>
    </row>
    <row r="82" spans="1:6" x14ac:dyDescent="0.25">
      <c r="A82" s="3">
        <v>79</v>
      </c>
      <c r="B82" s="3" t="s">
        <v>235</v>
      </c>
      <c r="C82" s="3">
        <f>'[1]30 de junio 19'!BE80</f>
        <v>0</v>
      </c>
      <c r="D82" s="3">
        <f>'[1]30 de junio 19'!BE80</f>
        <v>0</v>
      </c>
      <c r="E82" s="3" t="s">
        <v>227</v>
      </c>
      <c r="F82" s="3"/>
    </row>
    <row r="83" spans="1:6" x14ac:dyDescent="0.25">
      <c r="A83" s="3">
        <v>80</v>
      </c>
      <c r="B83" s="3" t="s">
        <v>235</v>
      </c>
      <c r="C83" s="3">
        <f>'[1]30 de junio 19'!BE81</f>
        <v>0</v>
      </c>
      <c r="D83" s="3">
        <f>'[1]30 de junio 19'!BE81</f>
        <v>0</v>
      </c>
      <c r="E83" s="3" t="s">
        <v>227</v>
      </c>
      <c r="F83" s="3"/>
    </row>
    <row r="84" spans="1:6" x14ac:dyDescent="0.25">
      <c r="A84" s="3">
        <v>81</v>
      </c>
      <c r="B84" s="3" t="s">
        <v>235</v>
      </c>
      <c r="C84" s="3">
        <f>'[1]30 de junio 19'!BE82</f>
        <v>0</v>
      </c>
      <c r="D84" s="3">
        <f>'[1]30 de junio 19'!BE82</f>
        <v>0</v>
      </c>
      <c r="E84" s="3" t="s">
        <v>227</v>
      </c>
      <c r="F84" s="3"/>
    </row>
    <row r="85" spans="1:6" x14ac:dyDescent="0.25">
      <c r="A85" s="3">
        <v>82</v>
      </c>
      <c r="B85" s="3" t="s">
        <v>235</v>
      </c>
      <c r="C85" s="3">
        <f>'[1]30 de junio 19'!BE83</f>
        <v>0</v>
      </c>
      <c r="D85" s="3">
        <f>'[1]30 de junio 19'!BE83</f>
        <v>0</v>
      </c>
      <c r="E85" s="3" t="s">
        <v>227</v>
      </c>
      <c r="F85" s="3"/>
    </row>
    <row r="86" spans="1:6" x14ac:dyDescent="0.25">
      <c r="A86" s="3">
        <v>83</v>
      </c>
      <c r="B86" s="3" t="s">
        <v>235</v>
      </c>
      <c r="C86" s="3">
        <f>'[1]30 de junio 19'!BE84</f>
        <v>900</v>
      </c>
      <c r="D86" s="3">
        <f>'[1]30 de junio 19'!BE84</f>
        <v>900</v>
      </c>
      <c r="E86" s="3" t="s">
        <v>227</v>
      </c>
      <c r="F86" s="3" t="s">
        <v>236</v>
      </c>
    </row>
    <row r="87" spans="1:6" x14ac:dyDescent="0.25">
      <c r="A87" s="3">
        <v>84</v>
      </c>
      <c r="B87" s="3" t="s">
        <v>235</v>
      </c>
      <c r="C87" s="3">
        <f>'[1]30 de junio 19'!BE85</f>
        <v>0</v>
      </c>
      <c r="D87" s="3">
        <f>'[1]30 de junio 19'!BE85</f>
        <v>0</v>
      </c>
      <c r="E87" s="3" t="s">
        <v>227</v>
      </c>
      <c r="F87" s="3"/>
    </row>
    <row r="88" spans="1:6" x14ac:dyDescent="0.25">
      <c r="A88" s="3">
        <v>85</v>
      </c>
      <c r="B88" s="3" t="s">
        <v>235</v>
      </c>
      <c r="C88" s="3">
        <f>'[1]30 de junio 19'!BE86</f>
        <v>0</v>
      </c>
      <c r="D88" s="3">
        <f>'[1]30 de junio 19'!BE86</f>
        <v>0</v>
      </c>
      <c r="E88" s="3" t="s">
        <v>227</v>
      </c>
      <c r="F88" s="3"/>
    </row>
    <row r="89" spans="1:6" x14ac:dyDescent="0.25">
      <c r="A89" s="3">
        <v>86</v>
      </c>
      <c r="B89" s="3" t="s">
        <v>235</v>
      </c>
      <c r="C89" s="3">
        <f>'[1]30 de junio 19'!BE87</f>
        <v>0</v>
      </c>
      <c r="D89" s="3">
        <f>'[1]30 de junio 19'!BE87</f>
        <v>0</v>
      </c>
      <c r="E89" s="3" t="s">
        <v>227</v>
      </c>
      <c r="F89" s="3"/>
    </row>
    <row r="90" spans="1:6" x14ac:dyDescent="0.25">
      <c r="A90" s="3">
        <v>87</v>
      </c>
      <c r="B90" s="3" t="s">
        <v>235</v>
      </c>
      <c r="C90" s="3">
        <f>'[1]30 de junio 19'!BE88</f>
        <v>0</v>
      </c>
      <c r="D90" s="3">
        <f>'[1]30 de junio 19'!BE88</f>
        <v>0</v>
      </c>
      <c r="E90" s="3" t="s">
        <v>227</v>
      </c>
      <c r="F90" s="3"/>
    </row>
    <row r="91" spans="1:6" x14ac:dyDescent="0.25">
      <c r="A91" s="3">
        <v>88</v>
      </c>
      <c r="B91" s="3" t="s">
        <v>235</v>
      </c>
      <c r="C91" s="3">
        <f>'[1]30 de junio 19'!BE89</f>
        <v>0</v>
      </c>
      <c r="D91" s="3">
        <f>'[1]30 de junio 19'!BE89</f>
        <v>0</v>
      </c>
      <c r="E91" s="3" t="s">
        <v>227</v>
      </c>
      <c r="F91" s="3"/>
    </row>
    <row r="92" spans="1:6" x14ac:dyDescent="0.25">
      <c r="A92" s="3">
        <v>89</v>
      </c>
      <c r="B92" s="3" t="s">
        <v>235</v>
      </c>
      <c r="C92" s="3">
        <f>'[1]30 de junio 19'!BE90</f>
        <v>0</v>
      </c>
      <c r="D92" s="3">
        <f>'[1]30 de junio 19'!BE90</f>
        <v>0</v>
      </c>
      <c r="E92" s="3" t="s">
        <v>227</v>
      </c>
      <c r="F92" s="3"/>
    </row>
    <row r="93" spans="1:6" x14ac:dyDescent="0.25">
      <c r="A93" s="3">
        <v>90</v>
      </c>
      <c r="B93" s="3" t="s">
        <v>235</v>
      </c>
      <c r="C93" s="3">
        <f>'[1]30 de junio 19'!BE91</f>
        <v>0</v>
      </c>
      <c r="D93" s="3">
        <f>'[1]30 de junio 19'!BE91</f>
        <v>0</v>
      </c>
      <c r="E93" s="3" t="s">
        <v>227</v>
      </c>
      <c r="F93" s="3"/>
    </row>
    <row r="94" spans="1:6" x14ac:dyDescent="0.25">
      <c r="A94" s="3">
        <v>91</v>
      </c>
      <c r="B94" s="3" t="s">
        <v>235</v>
      </c>
      <c r="C94" s="3">
        <f>'[1]30 de junio 19'!BE92</f>
        <v>0</v>
      </c>
      <c r="D94" s="3">
        <f>'[1]30 de junio 19'!BE92</f>
        <v>0</v>
      </c>
      <c r="E94" s="3" t="s">
        <v>227</v>
      </c>
      <c r="F94" s="3"/>
    </row>
    <row r="95" spans="1:6" x14ac:dyDescent="0.25">
      <c r="A95" s="3">
        <v>92</v>
      </c>
      <c r="B95" s="3" t="s">
        <v>235</v>
      </c>
      <c r="C95" s="3">
        <f>'[1]30 de junio 19'!BE93</f>
        <v>0</v>
      </c>
      <c r="D95" s="3">
        <f>'[1]30 de junio 19'!BE93</f>
        <v>0</v>
      </c>
      <c r="E95" s="3" t="s">
        <v>227</v>
      </c>
      <c r="F95" s="3"/>
    </row>
    <row r="96" spans="1:6" x14ac:dyDescent="0.25">
      <c r="A96" s="3">
        <v>93</v>
      </c>
      <c r="B96" s="3" t="s">
        <v>235</v>
      </c>
      <c r="C96" s="3">
        <f>'[1]30 de junio 19'!BE94</f>
        <v>900</v>
      </c>
      <c r="D96" s="3">
        <f>'[1]30 de junio 19'!BE94</f>
        <v>900</v>
      </c>
      <c r="E96" s="3" t="s">
        <v>227</v>
      </c>
      <c r="F96" s="3" t="s">
        <v>236</v>
      </c>
    </row>
    <row r="97" spans="1:6" x14ac:dyDescent="0.25">
      <c r="A97" s="3">
        <v>94</v>
      </c>
      <c r="B97" s="3" t="s">
        <v>235</v>
      </c>
      <c r="C97" s="3">
        <f>'[1]30 de junio 19'!BE95</f>
        <v>900</v>
      </c>
      <c r="D97" s="3">
        <f>'[1]30 de junio 19'!BE95</f>
        <v>900</v>
      </c>
      <c r="E97" s="3" t="s">
        <v>227</v>
      </c>
      <c r="F97" s="3" t="s">
        <v>236</v>
      </c>
    </row>
    <row r="98" spans="1:6" x14ac:dyDescent="0.25">
      <c r="A98" s="3">
        <v>95</v>
      </c>
      <c r="B98" s="3" t="s">
        <v>235</v>
      </c>
      <c r="C98" s="3">
        <f>'[1]30 de junio 19'!BE96</f>
        <v>900</v>
      </c>
      <c r="D98" s="3">
        <f>'[1]30 de junio 19'!BE96</f>
        <v>900</v>
      </c>
      <c r="E98" s="3" t="s">
        <v>227</v>
      </c>
      <c r="F98" s="3" t="s">
        <v>236</v>
      </c>
    </row>
    <row r="99" spans="1:6" x14ac:dyDescent="0.25">
      <c r="A99" s="3">
        <v>96</v>
      </c>
      <c r="B99" s="3" t="s">
        <v>235</v>
      </c>
      <c r="C99" s="3">
        <f>'[1]30 de junio 19'!BE97</f>
        <v>900</v>
      </c>
      <c r="D99" s="3">
        <f>'[1]30 de junio 19'!BE97</f>
        <v>900</v>
      </c>
      <c r="E99" s="3" t="s">
        <v>227</v>
      </c>
      <c r="F99" s="3" t="s">
        <v>236</v>
      </c>
    </row>
    <row r="100" spans="1:6" x14ac:dyDescent="0.25">
      <c r="A100" s="3">
        <v>97</v>
      </c>
      <c r="B100" s="3" t="s">
        <v>235</v>
      </c>
      <c r="C100" s="3">
        <f>'[1]30 de junio 19'!BE98</f>
        <v>900</v>
      </c>
      <c r="D100" s="3">
        <f>'[1]30 de junio 19'!BE98</f>
        <v>900</v>
      </c>
      <c r="E100" s="3" t="s">
        <v>227</v>
      </c>
      <c r="F100" s="3" t="s">
        <v>236</v>
      </c>
    </row>
    <row r="101" spans="1:6" x14ac:dyDescent="0.25">
      <c r="A101" s="3">
        <v>98</v>
      </c>
      <c r="B101" s="3" t="s">
        <v>235</v>
      </c>
      <c r="C101" s="3">
        <f>'[1]30 de junio 19'!BE99</f>
        <v>0</v>
      </c>
      <c r="D101" s="3">
        <f>'[1]30 de junio 19'!BE99</f>
        <v>0</v>
      </c>
      <c r="E101" s="3" t="s">
        <v>227</v>
      </c>
      <c r="F101" s="3"/>
    </row>
    <row r="102" spans="1:6" x14ac:dyDescent="0.25">
      <c r="A102" s="3">
        <v>99</v>
      </c>
      <c r="B102" s="3" t="s">
        <v>235</v>
      </c>
      <c r="C102" s="3">
        <f>'[1]30 de junio 19'!BE100</f>
        <v>0</v>
      </c>
      <c r="D102" s="3">
        <f>'[1]30 de junio 19'!BE100</f>
        <v>0</v>
      </c>
      <c r="E102" s="3" t="s">
        <v>227</v>
      </c>
      <c r="F102" s="3"/>
    </row>
    <row r="103" spans="1:6" x14ac:dyDescent="0.25">
      <c r="A103" s="3">
        <v>100</v>
      </c>
      <c r="B103" s="3" t="s">
        <v>235</v>
      </c>
      <c r="C103" s="3">
        <f>'[1]30 de junio 19'!BE101</f>
        <v>0</v>
      </c>
      <c r="D103" s="3">
        <f>'[1]30 de junio 19'!BE101</f>
        <v>0</v>
      </c>
      <c r="E103" s="3" t="s">
        <v>227</v>
      </c>
      <c r="F103" s="3"/>
    </row>
    <row r="104" spans="1:6" x14ac:dyDescent="0.25">
      <c r="A104" s="3">
        <v>101</v>
      </c>
      <c r="B104" s="3" t="s">
        <v>235</v>
      </c>
      <c r="C104" s="3">
        <f>'[1]30 de junio 19'!BE102</f>
        <v>0</v>
      </c>
      <c r="D104" s="3">
        <f>'[1]30 de junio 19'!BE102</f>
        <v>0</v>
      </c>
      <c r="E104" s="3" t="s">
        <v>227</v>
      </c>
      <c r="F104" s="3"/>
    </row>
    <row r="105" spans="1:6" x14ac:dyDescent="0.25">
      <c r="A105" s="3">
        <v>102</v>
      </c>
      <c r="B105" s="3" t="s">
        <v>235</v>
      </c>
      <c r="C105" s="3">
        <f>'[1]30 de junio 19'!BE103</f>
        <v>0</v>
      </c>
      <c r="D105" s="3">
        <f>'[1]30 de junio 19'!BE103</f>
        <v>0</v>
      </c>
      <c r="E105" s="3" t="s">
        <v>227</v>
      </c>
      <c r="F105" s="3"/>
    </row>
    <row r="106" spans="1:6" x14ac:dyDescent="0.25">
      <c r="A106" s="3">
        <v>103</v>
      </c>
      <c r="B106" s="3" t="s">
        <v>235</v>
      </c>
      <c r="C106" s="3">
        <f>'[1]30 de junio 19'!BE104</f>
        <v>0</v>
      </c>
      <c r="D106" s="3">
        <f>'[1]30 de junio 19'!BE104</f>
        <v>0</v>
      </c>
      <c r="E106" s="3" t="s">
        <v>227</v>
      </c>
      <c r="F106" s="3"/>
    </row>
    <row r="107" spans="1:6" x14ac:dyDescent="0.25">
      <c r="A107" s="3">
        <v>104</v>
      </c>
      <c r="B107" s="3" t="s">
        <v>235</v>
      </c>
      <c r="C107" s="3">
        <f>'[1]30 de junio 19'!BE105</f>
        <v>0</v>
      </c>
      <c r="D107" s="3">
        <f>'[1]30 de junio 19'!BE105</f>
        <v>0</v>
      </c>
      <c r="E107" s="3" t="s">
        <v>227</v>
      </c>
      <c r="F107" s="3"/>
    </row>
    <row r="108" spans="1:6" x14ac:dyDescent="0.25">
      <c r="A108" s="3">
        <v>105</v>
      </c>
      <c r="B108" s="3" t="s">
        <v>235</v>
      </c>
      <c r="C108" s="3">
        <f>'[1]30 de junio 19'!BE106</f>
        <v>0</v>
      </c>
      <c r="D108" s="3">
        <f>'[1]30 de junio 19'!BE106</f>
        <v>0</v>
      </c>
      <c r="E108" s="3" t="s">
        <v>227</v>
      </c>
      <c r="F108" s="3"/>
    </row>
    <row r="109" spans="1:6" x14ac:dyDescent="0.25">
      <c r="A109" s="3">
        <v>106</v>
      </c>
      <c r="B109" s="3" t="s">
        <v>235</v>
      </c>
      <c r="C109" s="3">
        <f>'[1]30 de junio 19'!BE107</f>
        <v>0</v>
      </c>
      <c r="D109" s="3">
        <f>'[1]30 de junio 19'!BE107</f>
        <v>0</v>
      </c>
      <c r="E109" s="3" t="s">
        <v>227</v>
      </c>
      <c r="F109" s="3"/>
    </row>
    <row r="110" spans="1:6" x14ac:dyDescent="0.25">
      <c r="A110" s="3">
        <v>107</v>
      </c>
      <c r="B110" s="3" t="s">
        <v>235</v>
      </c>
      <c r="C110" s="3">
        <f>'[1]30 de junio 19'!BE108</f>
        <v>0</v>
      </c>
      <c r="D110" s="3">
        <f>'[1]30 de junio 19'!BE108</f>
        <v>0</v>
      </c>
      <c r="E110" s="3" t="s">
        <v>227</v>
      </c>
      <c r="F110" s="3"/>
    </row>
    <row r="111" spans="1:6" x14ac:dyDescent="0.25">
      <c r="A111" s="3">
        <v>108</v>
      </c>
      <c r="B111" s="3" t="s">
        <v>235</v>
      </c>
      <c r="C111" s="3">
        <f>'[1]30 de junio 19'!BE109</f>
        <v>0</v>
      </c>
      <c r="D111" s="3">
        <f>'[1]30 de junio 19'!BE109</f>
        <v>0</v>
      </c>
      <c r="E111" s="3" t="s">
        <v>227</v>
      </c>
      <c r="F111" s="3"/>
    </row>
    <row r="112" spans="1:6" x14ac:dyDescent="0.25">
      <c r="A112" s="3">
        <v>109</v>
      </c>
      <c r="B112" s="3" t="s">
        <v>235</v>
      </c>
      <c r="C112" s="3">
        <f>'[1]30 de junio 19'!BE110</f>
        <v>0</v>
      </c>
      <c r="D112" s="3">
        <f>'[1]30 de junio 19'!BE110</f>
        <v>0</v>
      </c>
      <c r="E112" s="3" t="s">
        <v>227</v>
      </c>
      <c r="F112" s="3"/>
    </row>
    <row r="113" spans="1:6" x14ac:dyDescent="0.25">
      <c r="A113" s="3">
        <v>110</v>
      </c>
      <c r="B113" s="3" t="s">
        <v>235</v>
      </c>
      <c r="C113" s="3">
        <f>'[1]30 de junio 19'!BE111</f>
        <v>0</v>
      </c>
      <c r="D113" s="3">
        <f>'[1]30 de junio 19'!BE111</f>
        <v>0</v>
      </c>
      <c r="E113" s="3" t="s">
        <v>227</v>
      </c>
      <c r="F113" s="3"/>
    </row>
    <row r="114" spans="1:6" x14ac:dyDescent="0.25">
      <c r="A114" s="3">
        <v>111</v>
      </c>
      <c r="B114" s="3" t="s">
        <v>235</v>
      </c>
      <c r="C114" s="3">
        <f>'[1]30 de junio 19'!BE112</f>
        <v>0</v>
      </c>
      <c r="D114" s="3">
        <f>'[1]30 de junio 19'!BE112</f>
        <v>0</v>
      </c>
      <c r="E114" s="3" t="s">
        <v>227</v>
      </c>
      <c r="F114" s="3"/>
    </row>
    <row r="115" spans="1:6" x14ac:dyDescent="0.25">
      <c r="A115" s="3">
        <v>112</v>
      </c>
      <c r="B115" s="3" t="s">
        <v>235</v>
      </c>
      <c r="C115" s="3">
        <f>'[1]30 de junio 19'!BE113</f>
        <v>0</v>
      </c>
      <c r="D115" s="3">
        <f>'[1]30 de junio 19'!BE113</f>
        <v>0</v>
      </c>
      <c r="E115" s="3" t="s">
        <v>227</v>
      </c>
      <c r="F115" s="3"/>
    </row>
    <row r="116" spans="1:6" x14ac:dyDescent="0.25">
      <c r="A116" s="3">
        <v>113</v>
      </c>
      <c r="B116" s="3" t="s">
        <v>235</v>
      </c>
      <c r="C116" s="3">
        <f>'[1]30 de junio 19'!BE114</f>
        <v>0</v>
      </c>
      <c r="D116" s="3">
        <f>'[1]30 de junio 19'!BE114</f>
        <v>0</v>
      </c>
      <c r="E116" s="3" t="s">
        <v>227</v>
      </c>
      <c r="F116" s="3"/>
    </row>
    <row r="117" spans="1:6" x14ac:dyDescent="0.25">
      <c r="A117" s="3">
        <v>114</v>
      </c>
      <c r="B117" s="3" t="s">
        <v>235</v>
      </c>
      <c r="C117" s="3">
        <f>'[1]30 de junio 19'!BE115</f>
        <v>0</v>
      </c>
      <c r="D117" s="3">
        <f>'[1]30 de junio 19'!BE115</f>
        <v>0</v>
      </c>
      <c r="E117" s="3" t="s">
        <v>227</v>
      </c>
      <c r="F117" s="3"/>
    </row>
    <row r="118" spans="1:6" x14ac:dyDescent="0.25">
      <c r="A118" s="3">
        <v>115</v>
      </c>
      <c r="B118" s="3" t="s">
        <v>235</v>
      </c>
      <c r="C118" s="3">
        <f>'[1]30 de junio 19'!BE116</f>
        <v>0</v>
      </c>
      <c r="D118" s="3">
        <f>'[1]30 de junio 19'!BE116</f>
        <v>0</v>
      </c>
      <c r="E118" s="3" t="s">
        <v>227</v>
      </c>
      <c r="F118" s="3"/>
    </row>
    <row r="119" spans="1:6" x14ac:dyDescent="0.25">
      <c r="A119" s="3">
        <v>116</v>
      </c>
      <c r="B119" s="3" t="s">
        <v>235</v>
      </c>
      <c r="C119" s="3">
        <f>'[1]30 de junio 19'!BE117</f>
        <v>0</v>
      </c>
      <c r="D119" s="3">
        <f>'[1]30 de junio 19'!BE117</f>
        <v>0</v>
      </c>
      <c r="E119" s="3" t="s">
        <v>227</v>
      </c>
      <c r="F119" s="3"/>
    </row>
    <row r="120" spans="1:6" x14ac:dyDescent="0.25">
      <c r="A120" s="3">
        <v>117</v>
      </c>
      <c r="B120" s="3" t="s">
        <v>235</v>
      </c>
      <c r="C120" s="3">
        <f>'[1]30 de junio 19'!BE118</f>
        <v>0</v>
      </c>
      <c r="D120" s="3">
        <f>'[1]30 de junio 19'!BE118</f>
        <v>0</v>
      </c>
      <c r="E120" s="3" t="s">
        <v>227</v>
      </c>
      <c r="F120" s="3"/>
    </row>
    <row r="121" spans="1:6" x14ac:dyDescent="0.25">
      <c r="A121" s="3">
        <v>118</v>
      </c>
      <c r="B121" s="3" t="s">
        <v>235</v>
      </c>
      <c r="C121" s="3">
        <f>'[1]30 de junio 19'!BE119</f>
        <v>0</v>
      </c>
      <c r="D121" s="3">
        <f>'[1]30 de junio 19'!BE119</f>
        <v>0</v>
      </c>
      <c r="E121" s="3" t="s">
        <v>227</v>
      </c>
      <c r="F121" s="3"/>
    </row>
    <row r="122" spans="1:6" x14ac:dyDescent="0.25">
      <c r="A122" s="3">
        <v>119</v>
      </c>
      <c r="B122" s="3" t="s">
        <v>235</v>
      </c>
      <c r="C122" s="3">
        <f>'[1]30 de junio 19'!BE120</f>
        <v>0</v>
      </c>
      <c r="D122" s="3">
        <f>'[1]30 de junio 19'!BE120</f>
        <v>0</v>
      </c>
      <c r="E122" s="3" t="s">
        <v>227</v>
      </c>
      <c r="F122" s="3"/>
    </row>
    <row r="123" spans="1:6" x14ac:dyDescent="0.25">
      <c r="A123" s="3">
        <v>120</v>
      </c>
      <c r="B123" s="3" t="s">
        <v>235</v>
      </c>
      <c r="C123" s="3">
        <f>'[1]30 de junio 19'!BE121</f>
        <v>0</v>
      </c>
      <c r="D123" s="3">
        <f>'[1]30 de junio 19'!BE121</f>
        <v>0</v>
      </c>
      <c r="E123" s="3" t="s">
        <v>227</v>
      </c>
      <c r="F123" s="3"/>
    </row>
    <row r="124" spans="1:6" x14ac:dyDescent="0.25">
      <c r="A124" s="3">
        <v>121</v>
      </c>
      <c r="B124" s="3" t="s">
        <v>235</v>
      </c>
      <c r="C124" s="3">
        <f>'[1]30 de junio 19'!BE122</f>
        <v>0</v>
      </c>
      <c r="D124" s="3">
        <f>'[1]30 de junio 19'!BE122</f>
        <v>0</v>
      </c>
      <c r="E124" s="3" t="s">
        <v>227</v>
      </c>
      <c r="F124" s="3"/>
    </row>
    <row r="125" spans="1:6" x14ac:dyDescent="0.25">
      <c r="A125" s="3">
        <v>122</v>
      </c>
      <c r="B125" s="3" t="s">
        <v>235</v>
      </c>
      <c r="C125" s="3">
        <f>'[1]30 de junio 19'!BE123</f>
        <v>0</v>
      </c>
      <c r="D125" s="3">
        <f>'[1]30 de junio 19'!BE123</f>
        <v>0</v>
      </c>
      <c r="E125" s="3" t="s">
        <v>227</v>
      </c>
      <c r="F125" s="3"/>
    </row>
    <row r="126" spans="1:6" x14ac:dyDescent="0.25">
      <c r="A126" s="3">
        <v>123</v>
      </c>
      <c r="B126" s="3" t="s">
        <v>235</v>
      </c>
      <c r="C126" s="3">
        <f>'[1]30 de junio 19'!BE124</f>
        <v>0</v>
      </c>
      <c r="D126" s="3">
        <f>'[1]30 de junio 19'!BE124</f>
        <v>0</v>
      </c>
      <c r="E126" s="3" t="s">
        <v>227</v>
      </c>
      <c r="F126" s="3"/>
    </row>
    <row r="127" spans="1:6" x14ac:dyDescent="0.25">
      <c r="A127" s="3">
        <v>124</v>
      </c>
      <c r="B127" s="3" t="s">
        <v>235</v>
      </c>
      <c r="C127" s="3">
        <f>'[1]30 de junio 19'!BE125</f>
        <v>0</v>
      </c>
      <c r="D127" s="3">
        <f>'[1]30 de junio 19'!BE125</f>
        <v>0</v>
      </c>
      <c r="E127" s="3" t="s">
        <v>227</v>
      </c>
      <c r="F127" s="3"/>
    </row>
    <row r="128" spans="1:6" x14ac:dyDescent="0.25">
      <c r="A128" s="3">
        <v>125</v>
      </c>
      <c r="B128" s="3" t="s">
        <v>235</v>
      </c>
      <c r="C128" s="3">
        <f>'[1]30 de junio 19'!BE126</f>
        <v>0</v>
      </c>
      <c r="D128" s="3">
        <f>'[1]30 de junio 19'!BE126</f>
        <v>0</v>
      </c>
      <c r="E128" s="3" t="s">
        <v>227</v>
      </c>
      <c r="F128" s="3"/>
    </row>
    <row r="129" spans="1:6" x14ac:dyDescent="0.25">
      <c r="A129" s="3">
        <v>126</v>
      </c>
      <c r="B129" s="3" t="s">
        <v>235</v>
      </c>
      <c r="C129" s="3">
        <f>'[1]30 de junio 19'!BE127</f>
        <v>0</v>
      </c>
      <c r="D129" s="3">
        <f>'[1]30 de junio 19'!BE127</f>
        <v>0</v>
      </c>
      <c r="E129" s="3" t="s">
        <v>227</v>
      </c>
      <c r="F129" s="3"/>
    </row>
    <row r="130" spans="1:6" x14ac:dyDescent="0.25">
      <c r="A130" s="3">
        <v>127</v>
      </c>
      <c r="B130" s="3" t="s">
        <v>235</v>
      </c>
      <c r="C130" s="3">
        <f>'[1]30 de junio 19'!BE128</f>
        <v>0</v>
      </c>
      <c r="D130" s="3">
        <f>'[1]30 de junio 19'!BE128</f>
        <v>0</v>
      </c>
      <c r="E130" s="3" t="s">
        <v>227</v>
      </c>
      <c r="F130" s="3"/>
    </row>
    <row r="131" spans="1:6" x14ac:dyDescent="0.25">
      <c r="A131" s="3">
        <v>128</v>
      </c>
      <c r="B131" s="3" t="s">
        <v>235</v>
      </c>
      <c r="C131" s="3">
        <f>'[1]30 de junio 19'!BE129</f>
        <v>0</v>
      </c>
      <c r="D131" s="3">
        <f>'[1]30 de junio 19'!BE129</f>
        <v>0</v>
      </c>
      <c r="E131" s="3" t="s">
        <v>227</v>
      </c>
      <c r="F131" s="3"/>
    </row>
    <row r="132" spans="1:6" x14ac:dyDescent="0.25">
      <c r="A132" s="3">
        <v>129</v>
      </c>
      <c r="B132" s="3" t="s">
        <v>235</v>
      </c>
      <c r="C132" s="3">
        <f>'[1]30 de junio 19'!BE130</f>
        <v>0</v>
      </c>
      <c r="D132" s="3">
        <f>'[1]30 de junio 19'!BE130</f>
        <v>0</v>
      </c>
      <c r="E132" s="3" t="s">
        <v>227</v>
      </c>
      <c r="F132" s="3"/>
    </row>
    <row r="133" spans="1:6" x14ac:dyDescent="0.25">
      <c r="A133" s="3">
        <v>130</v>
      </c>
      <c r="B133" s="3" t="s">
        <v>235</v>
      </c>
      <c r="C133" s="3">
        <f>'[1]30 de junio 19'!BE131</f>
        <v>0</v>
      </c>
      <c r="D133" s="3">
        <f>'[1]30 de junio 19'!BE131</f>
        <v>0</v>
      </c>
      <c r="E133" s="3" t="s">
        <v>227</v>
      </c>
      <c r="F133" s="3"/>
    </row>
    <row r="134" spans="1:6" x14ac:dyDescent="0.25">
      <c r="A134" s="3">
        <v>131</v>
      </c>
      <c r="B134" s="3" t="s">
        <v>235</v>
      </c>
      <c r="C134" s="3">
        <f>'[1]30 de junio 19'!BE132</f>
        <v>0</v>
      </c>
      <c r="D134" s="3">
        <f>'[1]30 de junio 19'!BE132</f>
        <v>0</v>
      </c>
      <c r="E134" s="3" t="s">
        <v>227</v>
      </c>
      <c r="F134" s="3"/>
    </row>
    <row r="135" spans="1:6" x14ac:dyDescent="0.25">
      <c r="A135" s="3">
        <v>132</v>
      </c>
      <c r="B135" s="3" t="s">
        <v>235</v>
      </c>
      <c r="C135" s="3">
        <f>'[1]30 de junio 19'!BE133</f>
        <v>0</v>
      </c>
      <c r="D135" s="3">
        <f>'[1]30 de junio 19'!BE133</f>
        <v>0</v>
      </c>
      <c r="E135" s="3" t="s">
        <v>227</v>
      </c>
      <c r="F135" s="3"/>
    </row>
    <row r="136" spans="1:6" x14ac:dyDescent="0.25">
      <c r="A136" s="3">
        <v>133</v>
      </c>
      <c r="B136" s="3" t="s">
        <v>235</v>
      </c>
      <c r="C136" s="3">
        <f>'[1]30 de junio 19'!BE134</f>
        <v>0</v>
      </c>
      <c r="D136" s="3">
        <f>'[1]30 de junio 19'!BE134</f>
        <v>0</v>
      </c>
      <c r="E136" s="3" t="s">
        <v>227</v>
      </c>
      <c r="F136" s="3"/>
    </row>
    <row r="137" spans="1:6" x14ac:dyDescent="0.25">
      <c r="A137" s="3">
        <v>134</v>
      </c>
      <c r="B137" s="3" t="s">
        <v>235</v>
      </c>
      <c r="C137" s="3">
        <f>'[1]30 de junio 19'!BE135</f>
        <v>0</v>
      </c>
      <c r="D137" s="3">
        <f>'[1]30 de junio 19'!BE135</f>
        <v>0</v>
      </c>
      <c r="E137" s="3" t="s">
        <v>227</v>
      </c>
      <c r="F137" s="3"/>
    </row>
    <row r="138" spans="1:6" x14ac:dyDescent="0.25">
      <c r="A138" s="3">
        <v>135</v>
      </c>
      <c r="B138" s="3" t="s">
        <v>235</v>
      </c>
      <c r="C138" s="3">
        <f>'[1]30 de junio 19'!BE136</f>
        <v>0</v>
      </c>
      <c r="D138" s="3">
        <f>'[1]30 de junio 19'!BE136</f>
        <v>0</v>
      </c>
      <c r="E138" s="3" t="s">
        <v>227</v>
      </c>
      <c r="F138" s="3"/>
    </row>
    <row r="139" spans="1:6" x14ac:dyDescent="0.25">
      <c r="A139" s="3">
        <v>136</v>
      </c>
      <c r="B139" s="3" t="s">
        <v>235</v>
      </c>
      <c r="C139" s="3">
        <f>'[1]30 de junio 19'!BE137</f>
        <v>0</v>
      </c>
      <c r="D139" s="3">
        <f>'[1]30 de junio 19'!BE137</f>
        <v>0</v>
      </c>
      <c r="E139" s="3" t="s">
        <v>227</v>
      </c>
      <c r="F139" s="3"/>
    </row>
    <row r="140" spans="1:6" x14ac:dyDescent="0.25">
      <c r="A140" s="3">
        <v>137</v>
      </c>
      <c r="B140" s="3" t="s">
        <v>235</v>
      </c>
      <c r="C140" s="3">
        <f>'[1]30 de junio 19'!BE138</f>
        <v>0</v>
      </c>
      <c r="D140" s="3">
        <f>'[1]30 de junio 19'!BE138</f>
        <v>0</v>
      </c>
      <c r="E140" s="3" t="s">
        <v>227</v>
      </c>
      <c r="F140" s="3"/>
    </row>
    <row r="141" spans="1:6" x14ac:dyDescent="0.25">
      <c r="A141" s="3">
        <v>138</v>
      </c>
      <c r="B141" s="3" t="s">
        <v>235</v>
      </c>
      <c r="C141" s="3">
        <f>'[1]30 de junio 19'!BE139</f>
        <v>0</v>
      </c>
      <c r="D141" s="3">
        <f>'[1]30 de junio 19'!BE139</f>
        <v>0</v>
      </c>
      <c r="E141" s="3" t="s">
        <v>227</v>
      </c>
      <c r="F141" s="3"/>
    </row>
    <row r="142" spans="1:6" x14ac:dyDescent="0.25">
      <c r="A142" s="3">
        <v>139</v>
      </c>
      <c r="B142" s="3" t="s">
        <v>235</v>
      </c>
      <c r="C142" s="3">
        <f>'[1]30 de junio 19'!BE140</f>
        <v>0</v>
      </c>
      <c r="D142" s="3">
        <f>'[1]30 de junio 19'!BE140</f>
        <v>0</v>
      </c>
      <c r="E142" s="3" t="s">
        <v>227</v>
      </c>
      <c r="F142" s="3"/>
    </row>
    <row r="143" spans="1:6" x14ac:dyDescent="0.25">
      <c r="A143" s="3">
        <v>140</v>
      </c>
      <c r="B143" s="3" t="s">
        <v>235</v>
      </c>
      <c r="C143" s="3">
        <f>'[1]30 de junio 19'!BE141</f>
        <v>0</v>
      </c>
      <c r="D143" s="3">
        <f>'[1]30 de junio 19'!BE141</f>
        <v>0</v>
      </c>
      <c r="E143" s="3" t="s">
        <v>227</v>
      </c>
      <c r="F143" s="3"/>
    </row>
    <row r="144" spans="1:6" x14ac:dyDescent="0.25">
      <c r="A144" s="3">
        <v>141</v>
      </c>
      <c r="B144" s="3" t="s">
        <v>235</v>
      </c>
      <c r="C144" s="3">
        <f>'[1]30 de junio 19'!BE142</f>
        <v>0</v>
      </c>
      <c r="D144" s="3">
        <f>'[1]30 de junio 19'!BE142</f>
        <v>0</v>
      </c>
      <c r="E144" s="3" t="s">
        <v>227</v>
      </c>
      <c r="F144" s="3"/>
    </row>
    <row r="145" spans="1:6" x14ac:dyDescent="0.25">
      <c r="A145" s="3">
        <v>142</v>
      </c>
      <c r="B145" s="3" t="s">
        <v>235</v>
      </c>
      <c r="C145" s="3">
        <f>'[1]30 de junio 19'!BE143</f>
        <v>0</v>
      </c>
      <c r="D145" s="3">
        <f>'[1]30 de junio 19'!BE143</f>
        <v>0</v>
      </c>
      <c r="E145" s="3" t="s">
        <v>227</v>
      </c>
      <c r="F145" s="3"/>
    </row>
    <row r="146" spans="1:6" x14ac:dyDescent="0.25">
      <c r="A146" s="3">
        <v>143</v>
      </c>
      <c r="B146" s="3" t="s">
        <v>235</v>
      </c>
      <c r="C146" s="3">
        <f>'[1]30 de junio 19'!BE144</f>
        <v>0</v>
      </c>
      <c r="D146" s="3">
        <f>'[1]30 de junio 19'!BE144</f>
        <v>0</v>
      </c>
      <c r="E146" s="3" t="s">
        <v>227</v>
      </c>
      <c r="F146" s="3"/>
    </row>
    <row r="147" spans="1:6" x14ac:dyDescent="0.25">
      <c r="A147" s="3">
        <v>144</v>
      </c>
      <c r="B147" s="3" t="s">
        <v>235</v>
      </c>
      <c r="C147" s="3">
        <f>'[1]30 de junio 19'!BE145</f>
        <v>0</v>
      </c>
      <c r="D147" s="3">
        <f>'[1]30 de junio 19'!BE145</f>
        <v>0</v>
      </c>
      <c r="E147" s="3" t="s">
        <v>227</v>
      </c>
      <c r="F147" s="3"/>
    </row>
    <row r="148" spans="1:6" x14ac:dyDescent="0.25">
      <c r="A148" s="3">
        <v>145</v>
      </c>
      <c r="B148" s="3" t="s">
        <v>235</v>
      </c>
      <c r="C148" s="3">
        <f>'[1]30 de junio 19'!BE146</f>
        <v>0</v>
      </c>
      <c r="D148" s="3">
        <f>'[1]30 de junio 19'!BE146</f>
        <v>0</v>
      </c>
      <c r="E148" s="3" t="s">
        <v>227</v>
      </c>
      <c r="F148" s="3"/>
    </row>
    <row r="149" spans="1:6" x14ac:dyDescent="0.25">
      <c r="A149" s="3">
        <v>146</v>
      </c>
      <c r="B149" s="3" t="s">
        <v>235</v>
      </c>
      <c r="C149" s="3">
        <f>'[1]30 de junio 19'!BE147</f>
        <v>0</v>
      </c>
      <c r="D149" s="3">
        <f>'[1]30 de junio 19'!BE147</f>
        <v>0</v>
      </c>
      <c r="E149" s="3" t="s">
        <v>227</v>
      </c>
      <c r="F149" s="3"/>
    </row>
    <row r="150" spans="1:6" x14ac:dyDescent="0.25">
      <c r="A150" s="3">
        <v>147</v>
      </c>
      <c r="B150" s="3" t="s">
        <v>235</v>
      </c>
      <c r="C150" s="3">
        <f>'[1]30 de junio 19'!BE148</f>
        <v>0</v>
      </c>
      <c r="D150" s="3">
        <f>'[1]30 de junio 19'!BE148</f>
        <v>0</v>
      </c>
      <c r="E150" s="3" t="s">
        <v>227</v>
      </c>
      <c r="F150" s="3"/>
    </row>
    <row r="151" spans="1:6" x14ac:dyDescent="0.25">
      <c r="A151" s="3">
        <v>148</v>
      </c>
      <c r="B151" s="3" t="s">
        <v>235</v>
      </c>
      <c r="C151" s="3">
        <f>'[1]30 de junio 19'!BE149</f>
        <v>0</v>
      </c>
      <c r="D151" s="3">
        <f>'[1]30 de junio 19'!BE149</f>
        <v>0</v>
      </c>
      <c r="E151" s="3" t="s">
        <v>227</v>
      </c>
      <c r="F151" s="3"/>
    </row>
    <row r="152" spans="1:6" x14ac:dyDescent="0.25">
      <c r="A152" s="3">
        <v>149</v>
      </c>
      <c r="B152" s="3" t="s">
        <v>235</v>
      </c>
      <c r="C152" s="3">
        <f>'[1]30 de junio 19'!BE150</f>
        <v>0</v>
      </c>
      <c r="D152" s="3">
        <f>'[1]30 de junio 19'!BE150</f>
        <v>0</v>
      </c>
      <c r="E152" s="3" t="s">
        <v>227</v>
      </c>
      <c r="F152" s="3"/>
    </row>
    <row r="153" spans="1:6" x14ac:dyDescent="0.25">
      <c r="A153" s="3">
        <v>150</v>
      </c>
      <c r="B153" s="3" t="s">
        <v>235</v>
      </c>
      <c r="C153" s="3">
        <f>'[1]30 de junio 19'!BE151</f>
        <v>0</v>
      </c>
      <c r="D153" s="3">
        <f>'[1]30 de junio 19'!BE151</f>
        <v>0</v>
      </c>
      <c r="E153" s="3" t="s">
        <v>227</v>
      </c>
      <c r="F153" s="3"/>
    </row>
    <row r="154" spans="1:6" x14ac:dyDescent="0.25">
      <c r="A154" s="3">
        <v>151</v>
      </c>
      <c r="B154" s="3" t="s">
        <v>235</v>
      </c>
      <c r="C154" s="3">
        <f>'[1]30 de junio 19'!BE152</f>
        <v>0</v>
      </c>
      <c r="D154" s="3">
        <f>'[1]30 de junio 19'!BE152</f>
        <v>0</v>
      </c>
      <c r="E154" s="3" t="s">
        <v>227</v>
      </c>
      <c r="F154" s="3"/>
    </row>
    <row r="155" spans="1:6" x14ac:dyDescent="0.25">
      <c r="A155" s="3">
        <v>152</v>
      </c>
      <c r="B155" s="3" t="s">
        <v>235</v>
      </c>
      <c r="C155" s="3">
        <f>'[1]30 de junio 19'!BE153</f>
        <v>0</v>
      </c>
      <c r="D155" s="3">
        <f>'[1]30 de junio 19'!BE153</f>
        <v>0</v>
      </c>
      <c r="E155" s="3" t="s">
        <v>227</v>
      </c>
      <c r="F155" s="3"/>
    </row>
    <row r="156" spans="1:6" x14ac:dyDescent="0.25">
      <c r="A156" s="3">
        <v>153</v>
      </c>
      <c r="B156" s="3" t="s">
        <v>235</v>
      </c>
      <c r="C156" s="3">
        <f>'[1]30 de junio 19'!BE154</f>
        <v>0</v>
      </c>
      <c r="D156" s="3">
        <f>'[1]30 de junio 19'!BE154</f>
        <v>0</v>
      </c>
      <c r="E156" s="3" t="s">
        <v>227</v>
      </c>
      <c r="F156" s="3"/>
    </row>
    <row r="157" spans="1:6" x14ac:dyDescent="0.25">
      <c r="A157" s="3">
        <v>154</v>
      </c>
      <c r="B157" s="3" t="s">
        <v>235</v>
      </c>
      <c r="C157" s="3">
        <f>'[1]30 de junio 19'!BE155</f>
        <v>0</v>
      </c>
      <c r="D157" s="3">
        <f>'[1]30 de junio 19'!BE155</f>
        <v>0</v>
      </c>
      <c r="E157" s="3" t="s">
        <v>227</v>
      </c>
      <c r="F157" s="3"/>
    </row>
    <row r="158" spans="1:6" x14ac:dyDescent="0.25">
      <c r="A158" s="3">
        <v>155</v>
      </c>
      <c r="B158" s="3" t="s">
        <v>235</v>
      </c>
      <c r="C158" s="3">
        <f>'[1]30 de junio 19'!BE156</f>
        <v>0</v>
      </c>
      <c r="D158" s="3">
        <f>'[1]30 de junio 19'!BE156</f>
        <v>0</v>
      </c>
      <c r="E158" s="3" t="s">
        <v>227</v>
      </c>
      <c r="F158" s="3"/>
    </row>
    <row r="159" spans="1:6" x14ac:dyDescent="0.25">
      <c r="A159" s="3">
        <v>156</v>
      </c>
      <c r="B159" s="3" t="s">
        <v>235</v>
      </c>
      <c r="C159" s="3">
        <f>'[1]30 de junio 19'!BE157</f>
        <v>0</v>
      </c>
      <c r="D159" s="3">
        <f>'[1]30 de junio 19'!BE157</f>
        <v>0</v>
      </c>
      <c r="E159" s="3" t="s">
        <v>227</v>
      </c>
      <c r="F159" s="3"/>
    </row>
    <row r="160" spans="1:6" x14ac:dyDescent="0.25">
      <c r="A160" s="3">
        <v>157</v>
      </c>
      <c r="B160" s="3" t="s">
        <v>235</v>
      </c>
      <c r="C160" s="3">
        <f>'[1]30 de junio 19'!BE158</f>
        <v>0</v>
      </c>
      <c r="D160" s="3">
        <f>'[1]30 de junio 19'!BE158</f>
        <v>0</v>
      </c>
      <c r="E160" s="3" t="s">
        <v>227</v>
      </c>
      <c r="F160" s="3"/>
    </row>
    <row r="161" spans="1:6" x14ac:dyDescent="0.25">
      <c r="A161" s="3">
        <v>158</v>
      </c>
      <c r="B161" s="3" t="s">
        <v>235</v>
      </c>
      <c r="C161" s="3">
        <f>'[1]30 de junio 19'!BE159</f>
        <v>0</v>
      </c>
      <c r="D161" s="3">
        <f>'[1]30 de junio 19'!BE159</f>
        <v>0</v>
      </c>
      <c r="E161" s="3" t="s">
        <v>227</v>
      </c>
      <c r="F161" s="3"/>
    </row>
    <row r="162" spans="1:6" x14ac:dyDescent="0.25">
      <c r="A162" s="3">
        <v>159</v>
      </c>
      <c r="B162" s="3" t="s">
        <v>235</v>
      </c>
      <c r="C162" s="3">
        <f>'[1]30 de junio 19'!BE160</f>
        <v>0</v>
      </c>
      <c r="D162" s="3">
        <f>'[1]30 de junio 19'!BE160</f>
        <v>0</v>
      </c>
      <c r="E162" s="3" t="s">
        <v>227</v>
      </c>
      <c r="F162" s="3"/>
    </row>
    <row r="163" spans="1:6" x14ac:dyDescent="0.25">
      <c r="A163" s="3">
        <v>160</v>
      </c>
      <c r="B163" s="3" t="s">
        <v>235</v>
      </c>
      <c r="C163" s="3">
        <f>'[1]30 de junio 19'!BE161</f>
        <v>0</v>
      </c>
      <c r="D163" s="3">
        <f>'[1]30 de junio 19'!BE161</f>
        <v>0</v>
      </c>
      <c r="E163" s="3" t="s">
        <v>227</v>
      </c>
      <c r="F163" s="3"/>
    </row>
    <row r="164" spans="1:6" x14ac:dyDescent="0.25">
      <c r="A164" s="3">
        <v>161</v>
      </c>
      <c r="B164" s="3" t="s">
        <v>235</v>
      </c>
      <c r="C164" s="3">
        <f>'[1]30 de junio 19'!BE162</f>
        <v>0</v>
      </c>
      <c r="D164" s="3">
        <f>'[1]30 de junio 19'!BE162</f>
        <v>0</v>
      </c>
      <c r="E164" s="3" t="s">
        <v>227</v>
      </c>
      <c r="F164" s="3"/>
    </row>
    <row r="165" spans="1:6" x14ac:dyDescent="0.25">
      <c r="A165" s="3">
        <v>162</v>
      </c>
      <c r="B165" s="3" t="s">
        <v>235</v>
      </c>
      <c r="C165" s="3">
        <f>'[1]30 de junio 19'!BE163</f>
        <v>0</v>
      </c>
      <c r="D165" s="3">
        <f>'[1]30 de junio 19'!BE163</f>
        <v>0</v>
      </c>
      <c r="E165" s="3" t="s">
        <v>227</v>
      </c>
      <c r="F165" s="3"/>
    </row>
    <row r="166" spans="1:6" x14ac:dyDescent="0.25">
      <c r="A166" s="3">
        <v>163</v>
      </c>
      <c r="B166" s="3" t="s">
        <v>235</v>
      </c>
      <c r="C166" s="3">
        <f>'[1]30 de junio 19'!BE164</f>
        <v>0</v>
      </c>
      <c r="D166" s="3">
        <f>'[1]30 de junio 19'!BE164</f>
        <v>0</v>
      </c>
      <c r="E166" s="3" t="s">
        <v>227</v>
      </c>
      <c r="F166" s="3"/>
    </row>
    <row r="167" spans="1:6" x14ac:dyDescent="0.25">
      <c r="A167" s="3">
        <v>164</v>
      </c>
      <c r="B167" s="3" t="s">
        <v>235</v>
      </c>
      <c r="C167" s="3">
        <f>'[1]30 de junio 19'!BE165</f>
        <v>0</v>
      </c>
      <c r="D167" s="3">
        <f>'[1]30 de junio 19'!BE165</f>
        <v>0</v>
      </c>
      <c r="E167" s="3" t="s">
        <v>227</v>
      </c>
      <c r="F167" s="3"/>
    </row>
    <row r="168" spans="1:6" x14ac:dyDescent="0.25">
      <c r="A168" s="3">
        <v>165</v>
      </c>
      <c r="B168" s="3" t="s">
        <v>235</v>
      </c>
      <c r="C168" s="3">
        <f>'[1]30 de junio 19'!BE166</f>
        <v>0</v>
      </c>
      <c r="D168" s="3">
        <f>'[1]30 de junio 19'!BE166</f>
        <v>0</v>
      </c>
      <c r="E168" s="3" t="s">
        <v>227</v>
      </c>
      <c r="F168" s="3"/>
    </row>
    <row r="169" spans="1:6" x14ac:dyDescent="0.25">
      <c r="A169" s="3">
        <v>166</v>
      </c>
      <c r="B169" s="3" t="s">
        <v>235</v>
      </c>
      <c r="C169" s="3">
        <f>'[1]30 de junio 19'!BE167</f>
        <v>0</v>
      </c>
      <c r="D169" s="3">
        <f>'[1]30 de junio 19'!BE167</f>
        <v>0</v>
      </c>
      <c r="E169" s="3" t="s">
        <v>227</v>
      </c>
      <c r="F169" s="3"/>
    </row>
    <row r="170" spans="1:6" x14ac:dyDescent="0.25">
      <c r="A170" s="3">
        <v>167</v>
      </c>
      <c r="B170" s="3" t="s">
        <v>235</v>
      </c>
      <c r="C170" s="3">
        <f>'[1]30 de junio 19'!BE168</f>
        <v>0</v>
      </c>
      <c r="D170" s="3">
        <f>'[1]30 de junio 19'!BE168</f>
        <v>0</v>
      </c>
      <c r="E170" s="3" t="s">
        <v>227</v>
      </c>
      <c r="F170" s="3"/>
    </row>
    <row r="171" spans="1:6" x14ac:dyDescent="0.25">
      <c r="A171" s="3">
        <v>168</v>
      </c>
      <c r="B171" s="3" t="s">
        <v>235</v>
      </c>
      <c r="C171" s="3">
        <f>'[1]30 de junio 19'!BE169</f>
        <v>0</v>
      </c>
      <c r="D171" s="3">
        <f>'[1]30 de junio 19'!BE169</f>
        <v>0</v>
      </c>
      <c r="E171" s="3" t="s">
        <v>227</v>
      </c>
      <c r="F171" s="3"/>
    </row>
    <row r="172" spans="1:6" x14ac:dyDescent="0.25">
      <c r="A172" s="3">
        <v>169</v>
      </c>
      <c r="B172" s="3" t="s">
        <v>235</v>
      </c>
      <c r="C172" s="3">
        <f>'[1]30 de junio 19'!BE170</f>
        <v>0</v>
      </c>
      <c r="D172" s="3">
        <f>'[1]30 de junio 19'!BE170</f>
        <v>0</v>
      </c>
      <c r="E172" s="3" t="s">
        <v>227</v>
      </c>
      <c r="F172" s="3"/>
    </row>
    <row r="173" spans="1:6" x14ac:dyDescent="0.25">
      <c r="A173" s="3">
        <v>170</v>
      </c>
      <c r="B173" s="3" t="s">
        <v>235</v>
      </c>
      <c r="C173" s="3">
        <f>'[1]30 de junio 19'!BE171</f>
        <v>0</v>
      </c>
      <c r="D173" s="3">
        <f>'[1]30 de junio 19'!BE171</f>
        <v>0</v>
      </c>
      <c r="E173" s="3" t="s">
        <v>227</v>
      </c>
      <c r="F173" s="3"/>
    </row>
    <row r="174" spans="1:6" x14ac:dyDescent="0.25">
      <c r="A174" s="3">
        <v>171</v>
      </c>
      <c r="B174" s="3" t="s">
        <v>235</v>
      </c>
      <c r="C174" s="3">
        <f>'[1]30 de junio 19'!BE172</f>
        <v>0</v>
      </c>
      <c r="D174" s="3">
        <f>'[1]30 de junio 19'!BE172</f>
        <v>0</v>
      </c>
      <c r="E174" s="3" t="s">
        <v>227</v>
      </c>
      <c r="F174" s="3"/>
    </row>
    <row r="175" spans="1:6" x14ac:dyDescent="0.25">
      <c r="A175" s="3">
        <v>172</v>
      </c>
      <c r="B175" s="3" t="s">
        <v>235</v>
      </c>
      <c r="C175" s="3">
        <f>'[1]30 de junio 19'!BE173</f>
        <v>0</v>
      </c>
      <c r="D175" s="3">
        <f>'[1]30 de junio 19'!BE173</f>
        <v>0</v>
      </c>
      <c r="E175" s="3" t="s">
        <v>227</v>
      </c>
      <c r="F175" s="3"/>
    </row>
    <row r="176" spans="1:6" x14ac:dyDescent="0.25">
      <c r="A176" s="3">
        <v>173</v>
      </c>
      <c r="B176" s="3" t="s">
        <v>235</v>
      </c>
      <c r="C176" s="3">
        <f>'[1]30 de junio 19'!BE174</f>
        <v>0</v>
      </c>
      <c r="D176" s="3">
        <f>'[1]30 de junio 19'!BE174</f>
        <v>0</v>
      </c>
      <c r="E176" s="3" t="s">
        <v>227</v>
      </c>
      <c r="F176" s="3"/>
    </row>
    <row r="177" spans="1:6" x14ac:dyDescent="0.25">
      <c r="A177" s="3">
        <v>174</v>
      </c>
      <c r="B177" s="3" t="s">
        <v>235</v>
      </c>
      <c r="C177" s="3">
        <f>'[1]30 de junio 19'!BE175</f>
        <v>0</v>
      </c>
      <c r="D177" s="3">
        <f>'[1]30 de junio 19'!BE175</f>
        <v>0</v>
      </c>
      <c r="E177" s="3" t="s">
        <v>227</v>
      </c>
      <c r="F177" s="3"/>
    </row>
    <row r="178" spans="1:6" x14ac:dyDescent="0.25">
      <c r="A178" s="3">
        <v>175</v>
      </c>
      <c r="B178" s="3" t="s">
        <v>235</v>
      </c>
      <c r="C178" s="3">
        <f>'[1]30 de junio 19'!BE176</f>
        <v>0</v>
      </c>
      <c r="D178" s="3">
        <f>'[1]30 de junio 19'!BE176</f>
        <v>0</v>
      </c>
      <c r="E178" s="3" t="s">
        <v>227</v>
      </c>
      <c r="F178" s="3"/>
    </row>
    <row r="179" spans="1:6" x14ac:dyDescent="0.25">
      <c r="A179" s="3">
        <v>176</v>
      </c>
      <c r="B179" s="3" t="s">
        <v>235</v>
      </c>
      <c r="C179" s="3">
        <f>'[1]30 de junio 19'!BE177</f>
        <v>0</v>
      </c>
      <c r="D179" s="3">
        <f>'[1]30 de junio 19'!BE177</f>
        <v>0</v>
      </c>
      <c r="E179" s="3" t="s">
        <v>227</v>
      </c>
      <c r="F179" s="3"/>
    </row>
    <row r="180" spans="1:6" x14ac:dyDescent="0.25">
      <c r="A180" s="3">
        <v>177</v>
      </c>
      <c r="B180" s="3" t="s">
        <v>235</v>
      </c>
      <c r="C180" s="3">
        <f>'[1]30 de junio 19'!BE178</f>
        <v>0</v>
      </c>
      <c r="D180" s="3">
        <f>'[1]30 de junio 19'!BE178</f>
        <v>0</v>
      </c>
      <c r="E180" s="3" t="s">
        <v>227</v>
      </c>
      <c r="F180" s="3"/>
    </row>
    <row r="181" spans="1:6" x14ac:dyDescent="0.25">
      <c r="A181" s="3">
        <v>178</v>
      </c>
      <c r="B181" s="3" t="s">
        <v>235</v>
      </c>
      <c r="C181" s="3">
        <f>'[1]30 de junio 19'!BE179</f>
        <v>0</v>
      </c>
      <c r="D181" s="3">
        <f>'[1]30 de junio 19'!BE179</f>
        <v>0</v>
      </c>
      <c r="E181" s="3" t="s">
        <v>227</v>
      </c>
      <c r="F181" s="3"/>
    </row>
    <row r="182" spans="1:6" x14ac:dyDescent="0.25">
      <c r="A182" s="3">
        <v>179</v>
      </c>
      <c r="B182" s="3" t="s">
        <v>235</v>
      </c>
      <c r="C182" s="3">
        <f>'[1]30 de junio 19'!BE180</f>
        <v>0</v>
      </c>
      <c r="D182" s="3">
        <f>'[1]30 de junio 19'!BE180</f>
        <v>0</v>
      </c>
      <c r="E182" s="3" t="s">
        <v>227</v>
      </c>
      <c r="F182" s="3"/>
    </row>
    <row r="183" spans="1:6" x14ac:dyDescent="0.25">
      <c r="A183" s="3">
        <v>180</v>
      </c>
      <c r="B183" s="3" t="s">
        <v>238</v>
      </c>
      <c r="C183" s="3">
        <f>'[1]30 de junio 19'!BE181</f>
        <v>34300</v>
      </c>
      <c r="D183" s="3">
        <f>'[1]30 de junio 19'!BE181</f>
        <v>34300</v>
      </c>
      <c r="E183" s="3" t="s">
        <v>227</v>
      </c>
      <c r="F183" s="3" t="s">
        <v>239</v>
      </c>
    </row>
    <row r="184" spans="1:6" x14ac:dyDescent="0.25">
      <c r="A184" s="3">
        <v>181</v>
      </c>
      <c r="B184" s="3" t="s">
        <v>235</v>
      </c>
      <c r="C184" s="3">
        <f>'[1]30 de junio 19'!BE182</f>
        <v>0</v>
      </c>
      <c r="D184" s="3">
        <f>'[1]30 de junio 19'!BE182</f>
        <v>0</v>
      </c>
      <c r="E184" s="3" t="s">
        <v>227</v>
      </c>
      <c r="F184" s="3"/>
    </row>
    <row r="185" spans="1:6" x14ac:dyDescent="0.25">
      <c r="A185" s="3">
        <v>182</v>
      </c>
      <c r="B185" s="3" t="s">
        <v>235</v>
      </c>
      <c r="C185" s="3">
        <f>'[1]30 de junio 19'!BE183</f>
        <v>0</v>
      </c>
      <c r="D185" s="3">
        <f>'[1]30 de junio 19'!BE183</f>
        <v>0</v>
      </c>
      <c r="E185" s="3" t="s">
        <v>227</v>
      </c>
      <c r="F185" s="3"/>
    </row>
    <row r="186" spans="1:6" x14ac:dyDescent="0.25">
      <c r="A186" s="3">
        <v>183</v>
      </c>
      <c r="B186" s="3" t="s">
        <v>235</v>
      </c>
      <c r="C186" s="3">
        <f>'[1]30 de junio 19'!BE184</f>
        <v>0</v>
      </c>
      <c r="D186" s="3">
        <f>'[1]30 de junio 19'!BE184</f>
        <v>0</v>
      </c>
      <c r="E186" s="3" t="s">
        <v>227</v>
      </c>
      <c r="F186" s="3"/>
    </row>
    <row r="187" spans="1:6" x14ac:dyDescent="0.25">
      <c r="A187" s="3">
        <v>184</v>
      </c>
      <c r="B187" s="3" t="s">
        <v>235</v>
      </c>
      <c r="C187" s="3">
        <f>'[1]30 de junio 19'!BE185</f>
        <v>0</v>
      </c>
      <c r="D187" s="3">
        <f>'[1]30 de junio 19'!BE185</f>
        <v>0</v>
      </c>
      <c r="E187" s="3" t="s">
        <v>227</v>
      </c>
      <c r="F187" s="3"/>
    </row>
    <row r="188" spans="1:6" x14ac:dyDescent="0.25">
      <c r="A188" s="3">
        <v>185</v>
      </c>
      <c r="B188" s="3" t="s">
        <v>235</v>
      </c>
      <c r="C188" s="3">
        <f>'[1]30 de junio 19'!BE186</f>
        <v>0</v>
      </c>
      <c r="D188" s="3">
        <f>'[1]30 de junio 19'!BE186</f>
        <v>0</v>
      </c>
      <c r="E188" s="3" t="s">
        <v>227</v>
      </c>
      <c r="F188" s="3"/>
    </row>
    <row r="189" spans="1:6" x14ac:dyDescent="0.25">
      <c r="A189" s="3">
        <v>186</v>
      </c>
      <c r="B189" s="3" t="s">
        <v>235</v>
      </c>
      <c r="C189" s="3">
        <f>'[1]30 de junio 19'!BE187</f>
        <v>0</v>
      </c>
      <c r="D189" s="3">
        <f>'[1]30 de junio 19'!BE187</f>
        <v>0</v>
      </c>
      <c r="E189" s="3" t="s">
        <v>227</v>
      </c>
      <c r="F189" s="3"/>
    </row>
    <row r="190" spans="1:6" x14ac:dyDescent="0.25">
      <c r="A190" s="3">
        <v>187</v>
      </c>
      <c r="B190" s="3" t="s">
        <v>238</v>
      </c>
      <c r="C190" s="3">
        <f>'[1]30 de junio 19'!BE188</f>
        <v>23631.55</v>
      </c>
      <c r="D190" s="3">
        <f>'[1]30 de junio 19'!BE188</f>
        <v>23631.55</v>
      </c>
      <c r="E190" s="3" t="s">
        <v>227</v>
      </c>
      <c r="F190" s="3" t="s">
        <v>239</v>
      </c>
    </row>
    <row r="191" spans="1:6" x14ac:dyDescent="0.25">
      <c r="A191" s="3">
        <v>188</v>
      </c>
      <c r="B191" s="3" t="s">
        <v>235</v>
      </c>
      <c r="C191" s="3">
        <f>'[1]30 de junio 19'!BE189</f>
        <v>0</v>
      </c>
      <c r="D191" s="3">
        <f>'[1]30 de junio 19'!BE189</f>
        <v>0</v>
      </c>
      <c r="E191" s="3" t="s">
        <v>227</v>
      </c>
      <c r="F191" s="3"/>
    </row>
    <row r="192" spans="1:6" x14ac:dyDescent="0.25">
      <c r="A192" s="3">
        <v>189</v>
      </c>
      <c r="B192" s="3" t="s">
        <v>235</v>
      </c>
      <c r="C192" s="3">
        <f>'[1]30 de junio 19'!BE190</f>
        <v>0</v>
      </c>
      <c r="D192" s="3">
        <f>'[1]30 de junio 19'!BE190</f>
        <v>0</v>
      </c>
      <c r="E192" s="3" t="s">
        <v>227</v>
      </c>
      <c r="F192" s="3"/>
    </row>
    <row r="193" spans="1:6" x14ac:dyDescent="0.25">
      <c r="A193" s="3">
        <v>190</v>
      </c>
      <c r="B193" s="3" t="s">
        <v>235</v>
      </c>
      <c r="C193" s="3">
        <f>'[1]30 de junio 19'!BE191</f>
        <v>0</v>
      </c>
      <c r="D193" s="3">
        <f>'[1]30 de junio 19'!BE191</f>
        <v>0</v>
      </c>
      <c r="E193" s="3" t="s">
        <v>227</v>
      </c>
      <c r="F193" s="3"/>
    </row>
    <row r="194" spans="1:6" x14ac:dyDescent="0.25">
      <c r="A194" s="3">
        <v>191</v>
      </c>
      <c r="B194" s="3" t="s">
        <v>235</v>
      </c>
      <c r="C194" s="3">
        <f>'[1]30 de junio 19'!BE192</f>
        <v>0</v>
      </c>
      <c r="D194" s="3">
        <f>'[1]30 de junio 19'!BE192</f>
        <v>0</v>
      </c>
      <c r="E194" s="3" t="s">
        <v>227</v>
      </c>
      <c r="F194" s="3"/>
    </row>
    <row r="195" spans="1:6" x14ac:dyDescent="0.25">
      <c r="A195" s="3">
        <v>192</v>
      </c>
      <c r="B195" s="3" t="s">
        <v>235</v>
      </c>
      <c r="C195" s="3">
        <f>'[1]30 de junio 19'!BE193</f>
        <v>0</v>
      </c>
      <c r="D195" s="3">
        <f>'[1]30 de junio 19'!BE193</f>
        <v>0</v>
      </c>
      <c r="E195" s="3" t="s">
        <v>227</v>
      </c>
      <c r="F195" s="3"/>
    </row>
    <row r="196" spans="1:6" x14ac:dyDescent="0.25">
      <c r="A196" s="3">
        <v>193</v>
      </c>
      <c r="B196" s="3" t="s">
        <v>235</v>
      </c>
      <c r="C196" s="3">
        <f>'[1]30 de junio 19'!BE194</f>
        <v>0</v>
      </c>
      <c r="D196" s="3">
        <f>'[1]30 de junio 19'!BE194</f>
        <v>0</v>
      </c>
      <c r="E196" s="3" t="s">
        <v>227</v>
      </c>
      <c r="F196" s="3"/>
    </row>
    <row r="197" spans="1:6" x14ac:dyDescent="0.25">
      <c r="A197" s="3">
        <v>194</v>
      </c>
      <c r="B197" s="3" t="s">
        <v>235</v>
      </c>
      <c r="C197" s="3">
        <f>'[1]30 de junio 19'!BE195</f>
        <v>0</v>
      </c>
      <c r="D197" s="3">
        <f>'[1]30 de junio 19'!BE195</f>
        <v>0</v>
      </c>
      <c r="E197" s="3" t="s">
        <v>227</v>
      </c>
      <c r="F197" s="3"/>
    </row>
    <row r="198" spans="1:6" x14ac:dyDescent="0.25">
      <c r="A198" s="3">
        <v>195</v>
      </c>
      <c r="B198" s="3" t="s">
        <v>235</v>
      </c>
      <c r="C198" s="3">
        <f>'[1]30 de junio 19'!BE196</f>
        <v>0</v>
      </c>
      <c r="D198" s="3">
        <f>'[1]30 de junio 19'!BE196</f>
        <v>0</v>
      </c>
      <c r="E198" s="3" t="s">
        <v>227</v>
      </c>
      <c r="F198" s="3"/>
    </row>
    <row r="199" spans="1:6" x14ac:dyDescent="0.25">
      <c r="A199" s="3">
        <v>196</v>
      </c>
      <c r="B199" s="3" t="s">
        <v>235</v>
      </c>
      <c r="C199" s="3">
        <f>'[1]30 de junio 19'!BE197</f>
        <v>0</v>
      </c>
      <c r="D199" s="3">
        <f>'[1]30 de junio 19'!BE197</f>
        <v>0</v>
      </c>
      <c r="E199" s="3" t="s">
        <v>227</v>
      </c>
      <c r="F199" s="3"/>
    </row>
    <row r="200" spans="1:6" x14ac:dyDescent="0.25">
      <c r="A200" s="3">
        <v>197</v>
      </c>
      <c r="B200" s="3" t="s">
        <v>235</v>
      </c>
      <c r="C200" s="3">
        <f>'[1]30 de junio 19'!BE198</f>
        <v>0</v>
      </c>
      <c r="D200" s="3">
        <f>'[1]30 de junio 19'!BE198</f>
        <v>0</v>
      </c>
      <c r="E200" s="3" t="s">
        <v>227</v>
      </c>
      <c r="F200" s="3"/>
    </row>
    <row r="201" spans="1:6" x14ac:dyDescent="0.25">
      <c r="A201" s="3">
        <v>198</v>
      </c>
      <c r="B201" s="3" t="s">
        <v>235</v>
      </c>
      <c r="C201" s="3">
        <f>'[1]30 de junio 19'!BE199</f>
        <v>0</v>
      </c>
      <c r="D201" s="3">
        <f>'[1]30 de junio 19'!BE199</f>
        <v>0</v>
      </c>
      <c r="E201" s="3" t="s">
        <v>227</v>
      </c>
      <c r="F201" s="3"/>
    </row>
    <row r="202" spans="1:6" x14ac:dyDescent="0.25">
      <c r="A202" s="3">
        <v>199</v>
      </c>
      <c r="B202" s="3" t="s">
        <v>235</v>
      </c>
      <c r="C202" s="3">
        <f>'[1]30 de junio 19'!BE200</f>
        <v>0</v>
      </c>
      <c r="D202" s="3">
        <f>'[1]30 de junio 19'!BE200</f>
        <v>0</v>
      </c>
      <c r="E202" s="3" t="s">
        <v>227</v>
      </c>
      <c r="F202" s="3"/>
    </row>
    <row r="203" spans="1:6" x14ac:dyDescent="0.25">
      <c r="A203" s="3">
        <v>200</v>
      </c>
      <c r="B203" s="3" t="s">
        <v>235</v>
      </c>
      <c r="C203" s="3">
        <f>'[1]30 de junio 19'!BE201</f>
        <v>0</v>
      </c>
      <c r="D203" s="3">
        <f>'[1]30 de junio 19'!BE201</f>
        <v>0</v>
      </c>
      <c r="E203" s="3" t="s">
        <v>227</v>
      </c>
      <c r="F203" s="3"/>
    </row>
    <row r="204" spans="1:6" x14ac:dyDescent="0.25">
      <c r="A204" s="3">
        <v>201</v>
      </c>
      <c r="B204" s="3" t="s">
        <v>235</v>
      </c>
      <c r="C204" s="3">
        <f>'[1]30 de junio 19'!BE202</f>
        <v>0</v>
      </c>
      <c r="D204" s="3">
        <f>'[1]30 de junio 19'!BE202</f>
        <v>0</v>
      </c>
      <c r="E204" s="3" t="s">
        <v>227</v>
      </c>
      <c r="F204" s="3"/>
    </row>
    <row r="205" spans="1:6" x14ac:dyDescent="0.25">
      <c r="A205" s="3">
        <v>202</v>
      </c>
      <c r="B205" s="3" t="s">
        <v>235</v>
      </c>
      <c r="C205" s="3">
        <f>'[1]30 de junio 19'!BE203</f>
        <v>0</v>
      </c>
      <c r="D205" s="3">
        <f>'[1]30 de junio 19'!BE203</f>
        <v>0</v>
      </c>
      <c r="E205" s="3" t="s">
        <v>227</v>
      </c>
      <c r="F205" s="3"/>
    </row>
    <row r="206" spans="1:6" x14ac:dyDescent="0.25">
      <c r="A206" s="3">
        <v>203</v>
      </c>
      <c r="B206" s="3" t="s">
        <v>235</v>
      </c>
      <c r="C206" s="3">
        <f>'[1]30 de junio 19'!BE204</f>
        <v>0</v>
      </c>
      <c r="D206" s="3">
        <f>'[1]30 de junio 19'!BE204</f>
        <v>0</v>
      </c>
      <c r="E206" s="3" t="s">
        <v>227</v>
      </c>
      <c r="F206" s="3"/>
    </row>
    <row r="207" spans="1:6" x14ac:dyDescent="0.25">
      <c r="A207" s="3">
        <v>204</v>
      </c>
      <c r="B207" s="3" t="s">
        <v>235</v>
      </c>
      <c r="C207" s="3">
        <f>'[1]30 de junio 19'!BE205</f>
        <v>0</v>
      </c>
      <c r="D207" s="3">
        <f>'[1]30 de junio 19'!BE205</f>
        <v>0</v>
      </c>
      <c r="E207" s="3" t="s">
        <v>227</v>
      </c>
      <c r="F207" s="3"/>
    </row>
    <row r="208" spans="1:6" x14ac:dyDescent="0.25">
      <c r="A208" s="3">
        <v>205</v>
      </c>
      <c r="B208" s="3" t="s">
        <v>235</v>
      </c>
      <c r="C208" s="3">
        <f>'[1]30 de junio 19'!BE206</f>
        <v>0</v>
      </c>
      <c r="D208" s="3">
        <f>'[1]30 de junio 19'!BE206</f>
        <v>0</v>
      </c>
      <c r="E208" s="3" t="s">
        <v>227</v>
      </c>
      <c r="F208" s="3"/>
    </row>
    <row r="209" spans="1:6" x14ac:dyDescent="0.25">
      <c r="A209" s="3">
        <v>206</v>
      </c>
      <c r="B209" s="3" t="s">
        <v>235</v>
      </c>
      <c r="C209" s="3">
        <f>'[1]30 de junio 19'!BE207</f>
        <v>0</v>
      </c>
      <c r="D209" s="3">
        <f>'[1]30 de junio 19'!BE207</f>
        <v>0</v>
      </c>
      <c r="E209" s="3" t="s">
        <v>227</v>
      </c>
      <c r="F209" s="3"/>
    </row>
    <row r="210" spans="1:6" x14ac:dyDescent="0.25">
      <c r="A210" s="3">
        <v>207</v>
      </c>
      <c r="B210" s="3" t="s">
        <v>235</v>
      </c>
      <c r="C210" s="3">
        <f>'[1]30 de junio 19'!BE208</f>
        <v>0</v>
      </c>
      <c r="D210" s="3">
        <f>'[1]30 de junio 19'!BE208</f>
        <v>0</v>
      </c>
      <c r="E210" s="3" t="s">
        <v>227</v>
      </c>
      <c r="F210" s="3"/>
    </row>
    <row r="211" spans="1:6" x14ac:dyDescent="0.25">
      <c r="A211" s="3">
        <v>208</v>
      </c>
      <c r="B211" s="3" t="s">
        <v>235</v>
      </c>
      <c r="C211" s="3">
        <f>'[1]30 de junio 19'!BE209</f>
        <v>0</v>
      </c>
      <c r="D211" s="3">
        <f>'[1]30 de junio 19'!BE209</f>
        <v>0</v>
      </c>
      <c r="E211" s="3" t="s">
        <v>227</v>
      </c>
      <c r="F211" s="3"/>
    </row>
    <row r="212" spans="1:6" x14ac:dyDescent="0.25">
      <c r="A212" s="3">
        <v>209</v>
      </c>
      <c r="B212" s="3" t="s">
        <v>235</v>
      </c>
      <c r="C212" s="3">
        <f>'[1]30 de junio 19'!BE210</f>
        <v>0</v>
      </c>
      <c r="D212" s="3">
        <f>'[1]30 de junio 19'!BE210</f>
        <v>0</v>
      </c>
      <c r="E212" s="3" t="s">
        <v>227</v>
      </c>
      <c r="F212" s="3"/>
    </row>
    <row r="213" spans="1:6" x14ac:dyDescent="0.25">
      <c r="A213" s="3">
        <v>210</v>
      </c>
      <c r="B213" s="3" t="s">
        <v>235</v>
      </c>
      <c r="C213" s="3">
        <f>'[1]30 de junio 19'!BE211</f>
        <v>0</v>
      </c>
      <c r="D213" s="3">
        <f>'[1]30 de junio 19'!BE211</f>
        <v>0</v>
      </c>
      <c r="E213" s="3" t="s">
        <v>227</v>
      </c>
      <c r="F213" s="3"/>
    </row>
    <row r="214" spans="1:6" x14ac:dyDescent="0.25">
      <c r="A214" s="3">
        <v>211</v>
      </c>
      <c r="B214" s="3" t="s">
        <v>235</v>
      </c>
      <c r="C214" s="3">
        <f>'[1]30 de junio 19'!BE212</f>
        <v>0</v>
      </c>
      <c r="D214" s="3">
        <f>'[1]30 de junio 19'!BE212</f>
        <v>0</v>
      </c>
      <c r="E214" s="3" t="s">
        <v>227</v>
      </c>
      <c r="F214" s="3"/>
    </row>
    <row r="215" spans="1:6" x14ac:dyDescent="0.25">
      <c r="A215" s="3">
        <v>212</v>
      </c>
      <c r="B215" s="3" t="s">
        <v>235</v>
      </c>
      <c r="C215" s="3">
        <f>'[1]30 de junio 19'!BE213</f>
        <v>0</v>
      </c>
      <c r="D215" s="3">
        <f>'[1]30 de junio 19'!BE213</f>
        <v>0</v>
      </c>
      <c r="E215" s="3" t="s">
        <v>227</v>
      </c>
      <c r="F215" s="3"/>
    </row>
    <row r="216" spans="1:6" x14ac:dyDescent="0.25">
      <c r="A216" s="3">
        <v>213</v>
      </c>
      <c r="B216" s="3" t="s">
        <v>235</v>
      </c>
      <c r="C216" s="3">
        <f>'[1]30 de junio 19'!BE214</f>
        <v>0</v>
      </c>
      <c r="D216" s="3">
        <f>'[1]30 de junio 19'!BE214</f>
        <v>0</v>
      </c>
      <c r="E216" s="3" t="s">
        <v>227</v>
      </c>
      <c r="F216" s="3"/>
    </row>
    <row r="217" spans="1:6" x14ac:dyDescent="0.25">
      <c r="A217" s="3">
        <v>214</v>
      </c>
      <c r="B217" s="3" t="s">
        <v>235</v>
      </c>
      <c r="C217" s="3">
        <f>'[1]30 de junio 19'!BE215</f>
        <v>0</v>
      </c>
      <c r="D217" s="3">
        <f>'[1]30 de junio 19'!BE215</f>
        <v>0</v>
      </c>
      <c r="E217" s="3" t="s">
        <v>227</v>
      </c>
      <c r="F217" s="3"/>
    </row>
    <row r="218" spans="1:6" x14ac:dyDescent="0.25">
      <c r="A218" s="3">
        <v>215</v>
      </c>
      <c r="B218" s="3" t="s">
        <v>235</v>
      </c>
      <c r="C218" s="3">
        <f>'[1]30 de junio 19'!BE216</f>
        <v>0</v>
      </c>
      <c r="D218" s="3">
        <f>'[1]30 de junio 19'!BE216</f>
        <v>0</v>
      </c>
      <c r="E218" s="3" t="s">
        <v>227</v>
      </c>
      <c r="F218" s="3"/>
    </row>
    <row r="219" spans="1:6" x14ac:dyDescent="0.25">
      <c r="A219" s="3">
        <v>216</v>
      </c>
      <c r="B219" s="3" t="s">
        <v>235</v>
      </c>
      <c r="C219" s="3">
        <f>'[1]30 de junio 19'!BE217</f>
        <v>0</v>
      </c>
      <c r="D219" s="3">
        <f>'[1]30 de junio 19'!BE217</f>
        <v>0</v>
      </c>
      <c r="E219" s="3" t="s">
        <v>227</v>
      </c>
      <c r="F219" s="3"/>
    </row>
    <row r="220" spans="1:6" x14ac:dyDescent="0.25">
      <c r="A220" s="3">
        <v>217</v>
      </c>
      <c r="B220" s="3" t="s">
        <v>235</v>
      </c>
      <c r="C220" s="3">
        <f>'[1]30 de junio 19'!BE218</f>
        <v>0</v>
      </c>
      <c r="D220" s="3">
        <f>'[1]30 de junio 19'!BE218</f>
        <v>0</v>
      </c>
      <c r="E220" s="3" t="s">
        <v>227</v>
      </c>
      <c r="F220" s="3"/>
    </row>
    <row r="221" spans="1:6" x14ac:dyDescent="0.25">
      <c r="A221" s="3">
        <v>218</v>
      </c>
      <c r="B221" s="3" t="s">
        <v>235</v>
      </c>
      <c r="C221" s="3">
        <f>'[1]30 de junio 19'!BE219</f>
        <v>0</v>
      </c>
      <c r="D221" s="3">
        <f>'[1]30 de junio 19'!BE219</f>
        <v>0</v>
      </c>
      <c r="E221" s="3" t="s">
        <v>227</v>
      </c>
      <c r="F221" s="3"/>
    </row>
    <row r="222" spans="1:6" x14ac:dyDescent="0.25">
      <c r="A222" s="3">
        <v>219</v>
      </c>
      <c r="B222" s="3" t="s">
        <v>235</v>
      </c>
      <c r="C222" s="3">
        <f>'[1]30 de junio 19'!BE220</f>
        <v>0</v>
      </c>
      <c r="D222" s="3">
        <f>'[1]30 de junio 19'!BE220</f>
        <v>0</v>
      </c>
      <c r="E222" s="3" t="s">
        <v>227</v>
      </c>
      <c r="F222" s="3"/>
    </row>
    <row r="223" spans="1:6" x14ac:dyDescent="0.25">
      <c r="A223" s="3">
        <v>220</v>
      </c>
      <c r="B223" s="3" t="s">
        <v>235</v>
      </c>
      <c r="C223" s="3">
        <f>'[1]30 de junio 19'!BE221</f>
        <v>0</v>
      </c>
      <c r="D223" s="3">
        <f>'[1]30 de junio 19'!BE221</f>
        <v>0</v>
      </c>
      <c r="E223" s="3" t="s">
        <v>227</v>
      </c>
      <c r="F223" s="3"/>
    </row>
    <row r="224" spans="1:6" x14ac:dyDescent="0.25">
      <c r="A224" s="3">
        <v>221</v>
      </c>
      <c r="B224" s="3" t="s">
        <v>235</v>
      </c>
      <c r="C224" s="3">
        <f>'[1]30 de junio 19'!BE222</f>
        <v>0</v>
      </c>
      <c r="D224" s="3">
        <f>'[1]30 de junio 19'!BE222</f>
        <v>0</v>
      </c>
      <c r="E224" s="3" t="s">
        <v>227</v>
      </c>
      <c r="F224" s="3"/>
    </row>
    <row r="225" spans="1:6" x14ac:dyDescent="0.25">
      <c r="A225" s="3">
        <v>222</v>
      </c>
      <c r="B225" s="3" t="s">
        <v>235</v>
      </c>
      <c r="C225" s="3">
        <f>'[1]30 de junio 19'!BE223</f>
        <v>0</v>
      </c>
      <c r="D225" s="3">
        <f>'[1]30 de junio 19'!BE223</f>
        <v>0</v>
      </c>
      <c r="E225" s="3" t="s">
        <v>227</v>
      </c>
      <c r="F225" s="3"/>
    </row>
    <row r="226" spans="1:6" x14ac:dyDescent="0.25">
      <c r="A226" s="3">
        <v>223</v>
      </c>
      <c r="B226" s="3" t="s">
        <v>235</v>
      </c>
      <c r="C226" s="3">
        <f>'[1]30 de junio 19'!BE224</f>
        <v>0</v>
      </c>
      <c r="D226" s="3">
        <f>'[1]30 de junio 19'!BE224</f>
        <v>0</v>
      </c>
      <c r="E226" s="3" t="s">
        <v>227</v>
      </c>
      <c r="F226" s="3"/>
    </row>
    <row r="227" spans="1:6" x14ac:dyDescent="0.25">
      <c r="A227" s="3">
        <v>224</v>
      </c>
      <c r="B227" s="3" t="s">
        <v>235</v>
      </c>
      <c r="C227" s="3">
        <f>'[1]30 de junio 19'!BE225</f>
        <v>0</v>
      </c>
      <c r="D227" s="3">
        <f>'[1]30 de junio 19'!BE225</f>
        <v>0</v>
      </c>
      <c r="E227" s="3" t="s">
        <v>227</v>
      </c>
      <c r="F227" s="3"/>
    </row>
    <row r="228" spans="1:6" x14ac:dyDescent="0.25">
      <c r="A228" s="3">
        <v>225</v>
      </c>
      <c r="B228" s="3" t="s">
        <v>235</v>
      </c>
      <c r="C228" s="3">
        <f>'[1]30 de junio 19'!BE226</f>
        <v>0</v>
      </c>
      <c r="D228" s="3">
        <f>'[1]30 de junio 19'!BE226</f>
        <v>0</v>
      </c>
      <c r="E228" s="3" t="s">
        <v>227</v>
      </c>
      <c r="F228" s="3"/>
    </row>
    <row r="229" spans="1:6" x14ac:dyDescent="0.25">
      <c r="A229" s="3">
        <v>226</v>
      </c>
      <c r="B229" s="3" t="s">
        <v>235</v>
      </c>
      <c r="C229" s="3">
        <f>'[1]30 de junio 19'!BE227</f>
        <v>0</v>
      </c>
      <c r="D229" s="3">
        <f>'[1]30 de junio 19'!BE227</f>
        <v>0</v>
      </c>
      <c r="E229" s="3" t="s">
        <v>227</v>
      </c>
      <c r="F229" s="3"/>
    </row>
    <row r="230" spans="1:6" x14ac:dyDescent="0.25">
      <c r="A230" s="3">
        <v>227</v>
      </c>
      <c r="B230" s="3" t="s">
        <v>235</v>
      </c>
      <c r="C230" s="3">
        <f>'[1]30 de junio 19'!BE228</f>
        <v>0</v>
      </c>
      <c r="D230" s="3">
        <f>'[1]30 de junio 19'!BE228</f>
        <v>0</v>
      </c>
      <c r="E230" s="3" t="s">
        <v>227</v>
      </c>
      <c r="F230" s="3"/>
    </row>
    <row r="231" spans="1:6" x14ac:dyDescent="0.25">
      <c r="A231" s="3">
        <v>228</v>
      </c>
      <c r="B231" s="3" t="s">
        <v>235</v>
      </c>
      <c r="C231" s="3">
        <f>'[1]30 de junio 19'!BE229</f>
        <v>0</v>
      </c>
      <c r="D231" s="3">
        <f>'[1]30 de junio 19'!BE229</f>
        <v>0</v>
      </c>
      <c r="E231" s="3" t="s">
        <v>227</v>
      </c>
      <c r="F231" s="3"/>
    </row>
    <row r="232" spans="1:6" x14ac:dyDescent="0.25">
      <c r="A232" s="3">
        <v>229</v>
      </c>
      <c r="B232" s="3" t="s">
        <v>235</v>
      </c>
      <c r="C232" s="3">
        <f>'[1]30 de junio 19'!BE230</f>
        <v>0</v>
      </c>
      <c r="D232" s="3">
        <f>'[1]30 de junio 19'!BE230</f>
        <v>0</v>
      </c>
      <c r="E232" s="3" t="s">
        <v>227</v>
      </c>
      <c r="F232" s="3"/>
    </row>
    <row r="233" spans="1:6" x14ac:dyDescent="0.25">
      <c r="A233" s="3">
        <v>230</v>
      </c>
      <c r="B233" s="3" t="s">
        <v>235</v>
      </c>
      <c r="C233" s="3">
        <f>'[1]30 de junio 19'!BE231</f>
        <v>0</v>
      </c>
      <c r="D233" s="3">
        <f>'[1]30 de junio 19'!BE231</f>
        <v>0</v>
      </c>
      <c r="E233" s="3" t="s">
        <v>227</v>
      </c>
      <c r="F233" s="3"/>
    </row>
    <row r="234" spans="1:6" x14ac:dyDescent="0.25">
      <c r="A234" s="3">
        <v>231</v>
      </c>
      <c r="B234" s="3" t="s">
        <v>235</v>
      </c>
      <c r="C234" s="3">
        <f>'[1]30 de junio 19'!BE232</f>
        <v>0</v>
      </c>
      <c r="D234" s="3">
        <f>'[1]30 de junio 19'!BE232</f>
        <v>0</v>
      </c>
      <c r="E234" s="3" t="s">
        <v>227</v>
      </c>
      <c r="F234" s="3"/>
    </row>
    <row r="235" spans="1:6" x14ac:dyDescent="0.25">
      <c r="A235" s="3">
        <v>232</v>
      </c>
      <c r="B235" s="3" t="s">
        <v>235</v>
      </c>
      <c r="C235" s="3">
        <f>'[1]30 de junio 19'!BE233</f>
        <v>0</v>
      </c>
      <c r="D235" s="3">
        <f>'[1]30 de junio 19'!BE233</f>
        <v>0</v>
      </c>
      <c r="E235" s="3" t="s">
        <v>227</v>
      </c>
      <c r="F235" s="3"/>
    </row>
    <row r="236" spans="1:6" x14ac:dyDescent="0.25">
      <c r="A236" s="3">
        <v>233</v>
      </c>
      <c r="B236" s="3" t="s">
        <v>235</v>
      </c>
      <c r="C236" s="3">
        <f>'[1]30 de junio 19'!BE234</f>
        <v>0</v>
      </c>
      <c r="D236" s="3">
        <f>'[1]30 de junio 19'!BE234</f>
        <v>0</v>
      </c>
      <c r="E236" s="3" t="s">
        <v>227</v>
      </c>
      <c r="F236" s="3"/>
    </row>
    <row r="237" spans="1:6" x14ac:dyDescent="0.25">
      <c r="A237" s="3">
        <v>234</v>
      </c>
      <c r="B237" s="3" t="s">
        <v>235</v>
      </c>
      <c r="C237" s="3">
        <f>'[1]30 de junio 19'!BE235</f>
        <v>0</v>
      </c>
      <c r="D237" s="3">
        <f>'[1]30 de junio 19'!BE235</f>
        <v>0</v>
      </c>
      <c r="E237" s="3" t="s">
        <v>227</v>
      </c>
      <c r="F237" s="3"/>
    </row>
    <row r="238" spans="1:6" x14ac:dyDescent="0.25">
      <c r="A238" s="3">
        <v>235</v>
      </c>
      <c r="B238" s="3" t="s">
        <v>235</v>
      </c>
      <c r="C238" s="3">
        <f>'[1]30 de junio 19'!BE236</f>
        <v>0</v>
      </c>
      <c r="D238" s="3">
        <f>'[1]30 de junio 19'!BE236</f>
        <v>0</v>
      </c>
      <c r="E238" s="3" t="s">
        <v>227</v>
      </c>
      <c r="F238" s="3"/>
    </row>
    <row r="239" spans="1:6" x14ac:dyDescent="0.25">
      <c r="A239" s="3">
        <v>236</v>
      </c>
      <c r="B239" s="3" t="s">
        <v>235</v>
      </c>
      <c r="C239" s="3">
        <f>'[1]30 de junio 19'!BE237</f>
        <v>0</v>
      </c>
      <c r="D239" s="3">
        <f>'[1]30 de junio 19'!BE237</f>
        <v>0</v>
      </c>
      <c r="E239" s="3" t="s">
        <v>227</v>
      </c>
      <c r="F239" s="3"/>
    </row>
    <row r="240" spans="1:6" x14ac:dyDescent="0.25">
      <c r="A240" s="3">
        <v>237</v>
      </c>
      <c r="B240" s="3" t="s">
        <v>235</v>
      </c>
      <c r="C240" s="3">
        <f>'[1]30 de junio 19'!BE238</f>
        <v>0</v>
      </c>
      <c r="D240" s="3">
        <f>'[1]30 de junio 19'!BE238</f>
        <v>0</v>
      </c>
      <c r="E240" s="3" t="s">
        <v>227</v>
      </c>
      <c r="F240" s="3"/>
    </row>
    <row r="241" spans="1:6" x14ac:dyDescent="0.25">
      <c r="A241" s="3">
        <v>238</v>
      </c>
      <c r="B241" s="3" t="s">
        <v>235</v>
      </c>
      <c r="C241" s="3">
        <f>'[1]30 de junio 19'!BE239</f>
        <v>0</v>
      </c>
      <c r="D241" s="3">
        <f>'[1]30 de junio 19'!BE239</f>
        <v>0</v>
      </c>
      <c r="E241" s="3" t="s">
        <v>227</v>
      </c>
      <c r="F241" s="3"/>
    </row>
    <row r="242" spans="1:6" x14ac:dyDescent="0.25">
      <c r="A242" s="3">
        <v>239</v>
      </c>
      <c r="B242" s="3" t="s">
        <v>235</v>
      </c>
      <c r="C242" s="3">
        <f>'[1]30 de junio 19'!BE240</f>
        <v>0</v>
      </c>
      <c r="D242" s="3">
        <f>'[1]30 de junio 19'!BE240</f>
        <v>0</v>
      </c>
      <c r="E242" s="3" t="s">
        <v>227</v>
      </c>
      <c r="F242" s="3"/>
    </row>
    <row r="243" spans="1:6" x14ac:dyDescent="0.25">
      <c r="A243" s="3">
        <v>240</v>
      </c>
      <c r="B243" s="3" t="s">
        <v>235</v>
      </c>
      <c r="C243" s="3">
        <f>'[1]30 de junio 19'!BE241</f>
        <v>0</v>
      </c>
      <c r="D243" s="3">
        <f>'[1]30 de junio 19'!BE241</f>
        <v>0</v>
      </c>
      <c r="E243" s="3" t="s">
        <v>227</v>
      </c>
      <c r="F243" s="3"/>
    </row>
    <row r="244" spans="1:6" x14ac:dyDescent="0.25">
      <c r="A244" s="3">
        <v>241</v>
      </c>
      <c r="B244" s="3" t="s">
        <v>235</v>
      </c>
      <c r="C244" s="3">
        <f>'[1]30 de junio 19'!BE242</f>
        <v>0</v>
      </c>
      <c r="D244" s="3">
        <f>'[1]30 de junio 19'!BE242</f>
        <v>0</v>
      </c>
      <c r="E244" s="3" t="s">
        <v>227</v>
      </c>
      <c r="F244" s="3"/>
    </row>
    <row r="245" spans="1:6" x14ac:dyDescent="0.25">
      <c r="A245" s="3">
        <v>242</v>
      </c>
      <c r="B245" s="3" t="s">
        <v>235</v>
      </c>
      <c r="C245" s="3">
        <f>'[1]30 de junio 19'!BE243</f>
        <v>0</v>
      </c>
      <c r="D245" s="3">
        <f>'[1]30 de junio 19'!BE243</f>
        <v>0</v>
      </c>
      <c r="E245" s="3" t="s">
        <v>227</v>
      </c>
      <c r="F245" s="3"/>
    </row>
    <row r="246" spans="1:6" x14ac:dyDescent="0.25">
      <c r="A246" s="3">
        <v>243</v>
      </c>
      <c r="B246" s="3" t="s">
        <v>235</v>
      </c>
      <c r="C246" s="3">
        <f>'[1]30 de junio 19'!BE244</f>
        <v>0</v>
      </c>
      <c r="D246" s="3">
        <f>'[1]30 de junio 19'!BE244</f>
        <v>0</v>
      </c>
      <c r="E246" s="3" t="s">
        <v>227</v>
      </c>
      <c r="F246" s="3"/>
    </row>
    <row r="247" spans="1:6" x14ac:dyDescent="0.25">
      <c r="A247" s="3">
        <v>244</v>
      </c>
      <c r="B247" s="3" t="s">
        <v>235</v>
      </c>
      <c r="C247" s="3">
        <f>'[1]30 de junio 19'!BE245</f>
        <v>0</v>
      </c>
      <c r="D247" s="3">
        <f>'[1]30 de junio 19'!BE245</f>
        <v>0</v>
      </c>
      <c r="E247" s="3" t="s">
        <v>227</v>
      </c>
      <c r="F247" s="3"/>
    </row>
    <row r="248" spans="1:6" x14ac:dyDescent="0.25">
      <c r="A248" s="3">
        <v>245</v>
      </c>
      <c r="B248" s="3" t="s">
        <v>235</v>
      </c>
      <c r="C248" s="3">
        <f>'[1]30 de junio 19'!BE246</f>
        <v>0</v>
      </c>
      <c r="D248" s="3">
        <f>'[1]30 de junio 19'!BE246</f>
        <v>0</v>
      </c>
      <c r="E248" s="3" t="s">
        <v>227</v>
      </c>
      <c r="F248" s="3"/>
    </row>
    <row r="249" spans="1:6" x14ac:dyDescent="0.25">
      <c r="A249" s="3">
        <v>246</v>
      </c>
      <c r="B249" s="3" t="s">
        <v>235</v>
      </c>
      <c r="C249" s="3">
        <f>'[1]30 de junio 19'!BE247</f>
        <v>0</v>
      </c>
      <c r="D249" s="3">
        <f>'[1]30 de junio 19'!BE247</f>
        <v>0</v>
      </c>
      <c r="E249" s="3" t="s">
        <v>227</v>
      </c>
      <c r="F249" s="3"/>
    </row>
    <row r="250" spans="1:6" x14ac:dyDescent="0.25">
      <c r="A250" s="3">
        <v>247</v>
      </c>
      <c r="B250" s="3" t="s">
        <v>235</v>
      </c>
      <c r="C250" s="3">
        <f>'[1]30 de junio 19'!BE248</f>
        <v>0</v>
      </c>
      <c r="D250" s="3">
        <f>'[1]30 de junio 19'!BE248</f>
        <v>0</v>
      </c>
      <c r="E250" s="3" t="s">
        <v>227</v>
      </c>
      <c r="F250" s="3"/>
    </row>
    <row r="251" spans="1:6" x14ac:dyDescent="0.25">
      <c r="A251" s="3">
        <v>248</v>
      </c>
      <c r="B251" s="3" t="s">
        <v>235</v>
      </c>
      <c r="C251" s="3">
        <f>'[1]30 de junio 19'!BE249</f>
        <v>0</v>
      </c>
      <c r="D251" s="3">
        <f>'[1]30 de junio 19'!BE249</f>
        <v>0</v>
      </c>
      <c r="E251" s="3" t="s">
        <v>227</v>
      </c>
      <c r="F251" s="3"/>
    </row>
    <row r="252" spans="1:6" x14ac:dyDescent="0.25">
      <c r="A252" s="3">
        <v>249</v>
      </c>
      <c r="B252" s="3" t="s">
        <v>235</v>
      </c>
      <c r="C252" s="3">
        <f>'[1]30 de junio 19'!BE250</f>
        <v>0</v>
      </c>
      <c r="D252" s="3">
        <f>'[1]30 de junio 19'!BE250</f>
        <v>0</v>
      </c>
      <c r="E252" s="3" t="s">
        <v>227</v>
      </c>
      <c r="F252" s="3"/>
    </row>
    <row r="253" spans="1:6" x14ac:dyDescent="0.25">
      <c r="A253" s="3">
        <v>250</v>
      </c>
      <c r="B253" s="3" t="s">
        <v>235</v>
      </c>
      <c r="C253" s="3">
        <f>'[1]30 de junio 19'!BE251</f>
        <v>0</v>
      </c>
      <c r="D253" s="3">
        <f>'[1]30 de junio 19'!BE251</f>
        <v>0</v>
      </c>
      <c r="E253" s="3" t="s">
        <v>227</v>
      </c>
      <c r="F253" s="3"/>
    </row>
    <row r="254" spans="1:6" x14ac:dyDescent="0.25">
      <c r="A254" s="3">
        <v>251</v>
      </c>
      <c r="B254" s="3" t="s">
        <v>235</v>
      </c>
      <c r="C254" s="3">
        <f>'[1]30 de junio 19'!BE252</f>
        <v>0</v>
      </c>
      <c r="D254" s="3">
        <f>'[1]30 de junio 19'!BE252</f>
        <v>0</v>
      </c>
      <c r="E254" s="3" t="s">
        <v>227</v>
      </c>
      <c r="F254" s="3"/>
    </row>
    <row r="255" spans="1:6" x14ac:dyDescent="0.25">
      <c r="A255" s="3">
        <v>252</v>
      </c>
      <c r="B255" s="3" t="s">
        <v>235</v>
      </c>
      <c r="C255" s="3">
        <f>'[1]30 de junio 19'!BE253</f>
        <v>0</v>
      </c>
      <c r="D255" s="3">
        <f>'[1]30 de junio 19'!BE253</f>
        <v>0</v>
      </c>
      <c r="E255" s="3" t="s">
        <v>227</v>
      </c>
      <c r="F255" s="3"/>
    </row>
    <row r="256" spans="1:6" x14ac:dyDescent="0.25">
      <c r="A256" s="3">
        <v>253</v>
      </c>
      <c r="B256" s="3" t="s">
        <v>235</v>
      </c>
      <c r="C256" s="3">
        <f>'[1]30 de junio 19'!BE254</f>
        <v>0</v>
      </c>
      <c r="D256" s="3">
        <f>'[1]30 de junio 19'!BE254</f>
        <v>0</v>
      </c>
      <c r="E256" s="3" t="s">
        <v>227</v>
      </c>
      <c r="F256" s="3"/>
    </row>
    <row r="257" spans="1:6" x14ac:dyDescent="0.25">
      <c r="A257" s="3">
        <v>254</v>
      </c>
      <c r="B257" s="3" t="s">
        <v>235</v>
      </c>
      <c r="C257" s="3">
        <f>'[1]30 de junio 19'!BE255</f>
        <v>0</v>
      </c>
      <c r="D257" s="3">
        <f>'[1]30 de junio 19'!BE255</f>
        <v>0</v>
      </c>
      <c r="E257" s="3" t="s">
        <v>227</v>
      </c>
      <c r="F257" s="3"/>
    </row>
    <row r="258" spans="1:6" x14ac:dyDescent="0.25">
      <c r="A258" s="3">
        <v>255</v>
      </c>
      <c r="B258" s="3" t="s">
        <v>235</v>
      </c>
      <c r="C258" s="3">
        <f>'[1]30 de junio 19'!BE256</f>
        <v>0</v>
      </c>
      <c r="D258" s="3">
        <f>'[1]30 de junio 19'!BE256</f>
        <v>0</v>
      </c>
      <c r="E258" s="3" t="s">
        <v>227</v>
      </c>
      <c r="F258" s="3"/>
    </row>
    <row r="259" spans="1:6" x14ac:dyDescent="0.25">
      <c r="A259" s="3">
        <v>256</v>
      </c>
      <c r="B259" s="3" t="s">
        <v>235</v>
      </c>
      <c r="C259" s="3">
        <f>'[1]30 de junio 19'!BE257</f>
        <v>0</v>
      </c>
      <c r="D259" s="3">
        <f>'[1]30 de junio 19'!BE257</f>
        <v>0</v>
      </c>
      <c r="E259" s="3" t="s">
        <v>227</v>
      </c>
      <c r="F259" s="3"/>
    </row>
    <row r="260" spans="1:6" x14ac:dyDescent="0.25">
      <c r="A260" s="3">
        <v>257</v>
      </c>
      <c r="B260" s="3" t="s">
        <v>235</v>
      </c>
      <c r="C260" s="3">
        <f>'[1]30 de junio 19'!BE258</f>
        <v>0</v>
      </c>
      <c r="D260" s="3">
        <f>'[1]30 de junio 19'!BE258</f>
        <v>0</v>
      </c>
      <c r="E260" s="3" t="s">
        <v>227</v>
      </c>
      <c r="F260" s="3"/>
    </row>
    <row r="261" spans="1:6" x14ac:dyDescent="0.25">
      <c r="A261" s="3">
        <v>258</v>
      </c>
      <c r="B261" s="3" t="s">
        <v>235</v>
      </c>
      <c r="C261" s="3">
        <f>'[1]30 de junio 19'!BE259</f>
        <v>0</v>
      </c>
      <c r="D261" s="3">
        <f>'[1]30 de junio 19'!BE259</f>
        <v>0</v>
      </c>
      <c r="E261" s="3" t="s">
        <v>227</v>
      </c>
      <c r="F261" s="3"/>
    </row>
    <row r="262" spans="1:6" x14ac:dyDescent="0.25">
      <c r="A262" s="3">
        <v>259</v>
      </c>
      <c r="B262" s="3" t="s">
        <v>235</v>
      </c>
      <c r="C262" s="3">
        <f>'[1]30 de junio 19'!BE260</f>
        <v>0</v>
      </c>
      <c r="D262" s="3">
        <f>'[1]30 de junio 19'!BE260</f>
        <v>0</v>
      </c>
      <c r="E262" s="3" t="s">
        <v>227</v>
      </c>
      <c r="F262" s="3"/>
    </row>
    <row r="263" spans="1:6" x14ac:dyDescent="0.25">
      <c r="A263" s="3">
        <v>260</v>
      </c>
      <c r="B263" s="3" t="s">
        <v>235</v>
      </c>
      <c r="C263" s="3">
        <f>'[1]30 de junio 19'!BE261</f>
        <v>0</v>
      </c>
      <c r="D263" s="3">
        <f>'[1]30 de junio 19'!BE261</f>
        <v>0</v>
      </c>
      <c r="E263" s="3" t="s">
        <v>227</v>
      </c>
      <c r="F263" s="3"/>
    </row>
    <row r="264" spans="1:6" x14ac:dyDescent="0.25">
      <c r="A264" s="3">
        <v>261</v>
      </c>
      <c r="B264" s="3" t="s">
        <v>235</v>
      </c>
      <c r="C264" s="3">
        <f>'[1]30 de junio 19'!BE262</f>
        <v>0</v>
      </c>
      <c r="D264" s="3">
        <f>'[1]30 de junio 19'!BE262</f>
        <v>0</v>
      </c>
      <c r="E264" s="3" t="s">
        <v>227</v>
      </c>
      <c r="F264" s="3"/>
    </row>
    <row r="265" spans="1:6" x14ac:dyDescent="0.25">
      <c r="A265" s="3">
        <v>262</v>
      </c>
      <c r="B265" s="3" t="s">
        <v>235</v>
      </c>
      <c r="C265" s="3">
        <f>'[1]30 de junio 19'!BE263</f>
        <v>0</v>
      </c>
      <c r="D265" s="3">
        <f>'[1]30 de junio 19'!BE263</f>
        <v>0</v>
      </c>
      <c r="E265" s="3" t="s">
        <v>227</v>
      </c>
      <c r="F265" s="3"/>
    </row>
    <row r="266" spans="1:6" x14ac:dyDescent="0.25">
      <c r="A266" s="3">
        <v>263</v>
      </c>
      <c r="B266" s="3" t="s">
        <v>235</v>
      </c>
      <c r="C266" s="3">
        <f>'[1]30 de junio 19'!BE264</f>
        <v>0</v>
      </c>
      <c r="D266" s="3">
        <f>'[1]30 de junio 19'!BE264</f>
        <v>0</v>
      </c>
      <c r="E266" s="3" t="s">
        <v>227</v>
      </c>
      <c r="F266" s="3"/>
    </row>
    <row r="267" spans="1:6" x14ac:dyDescent="0.25">
      <c r="A267" s="3">
        <v>264</v>
      </c>
      <c r="B267" s="3" t="s">
        <v>235</v>
      </c>
      <c r="C267" s="3">
        <f>'[1]30 de junio 19'!BE265</f>
        <v>0</v>
      </c>
      <c r="D267" s="3">
        <f>'[1]30 de junio 19'!BE265</f>
        <v>0</v>
      </c>
      <c r="E267" s="3" t="s">
        <v>227</v>
      </c>
      <c r="F267" s="3"/>
    </row>
    <row r="268" spans="1:6" x14ac:dyDescent="0.25">
      <c r="A268" s="3">
        <v>265</v>
      </c>
      <c r="B268" s="3" t="s">
        <v>235</v>
      </c>
      <c r="C268" s="3">
        <f>'[1]30 de junio 19'!BE266</f>
        <v>0</v>
      </c>
      <c r="D268" s="3">
        <f>'[1]30 de junio 19'!BE266</f>
        <v>0</v>
      </c>
      <c r="E268" s="3" t="s">
        <v>227</v>
      </c>
      <c r="F268" s="3"/>
    </row>
    <row r="269" spans="1:6" x14ac:dyDescent="0.25">
      <c r="A269" s="3">
        <v>266</v>
      </c>
      <c r="B269" s="3" t="s">
        <v>235</v>
      </c>
      <c r="C269" s="3">
        <f>'[1]30 de junio 19'!BE267</f>
        <v>0</v>
      </c>
      <c r="D269" s="3">
        <f>'[1]30 de junio 19'!BE267</f>
        <v>0</v>
      </c>
      <c r="E269" s="3" t="s">
        <v>227</v>
      </c>
      <c r="F269" s="3"/>
    </row>
    <row r="270" spans="1:6" x14ac:dyDescent="0.25">
      <c r="A270" s="3">
        <v>267</v>
      </c>
      <c r="B270" s="3" t="s">
        <v>235</v>
      </c>
      <c r="C270" s="3">
        <f>'[1]30 de junio 19'!BE268</f>
        <v>0</v>
      </c>
      <c r="D270" s="3">
        <f>'[1]30 de junio 19'!BE268</f>
        <v>0</v>
      </c>
      <c r="E270" s="3" t="s">
        <v>227</v>
      </c>
      <c r="F270" s="3"/>
    </row>
    <row r="271" spans="1:6" x14ac:dyDescent="0.25">
      <c r="A271" s="3">
        <v>268</v>
      </c>
      <c r="B271" s="3" t="s">
        <v>235</v>
      </c>
      <c r="C271" s="3">
        <f>'[1]30 de junio 19'!BE269</f>
        <v>0</v>
      </c>
      <c r="D271" s="3">
        <f>'[1]30 de junio 19'!BE269</f>
        <v>0</v>
      </c>
      <c r="E271" s="3" t="s">
        <v>227</v>
      </c>
      <c r="F271" s="3"/>
    </row>
    <row r="272" spans="1:6" x14ac:dyDescent="0.25">
      <c r="A272" s="3">
        <v>269</v>
      </c>
      <c r="B272" s="3" t="s">
        <v>235</v>
      </c>
      <c r="C272" s="3">
        <f>'[1]30 de junio 19'!BE270</f>
        <v>0</v>
      </c>
      <c r="D272" s="3">
        <f>'[1]30 de junio 19'!BE270</f>
        <v>0</v>
      </c>
      <c r="E272" s="3" t="s">
        <v>227</v>
      </c>
      <c r="F272" s="3"/>
    </row>
    <row r="273" spans="1:6" x14ac:dyDescent="0.25">
      <c r="A273" s="3">
        <v>270</v>
      </c>
      <c r="B273" s="3" t="s">
        <v>235</v>
      </c>
      <c r="C273" s="3">
        <f>'[1]30 de junio 19'!BE271</f>
        <v>0</v>
      </c>
      <c r="D273" s="3">
        <f>'[1]30 de junio 19'!BE271</f>
        <v>0</v>
      </c>
      <c r="E273" s="3" t="s">
        <v>227</v>
      </c>
      <c r="F273" s="3"/>
    </row>
    <row r="274" spans="1:6" x14ac:dyDescent="0.25">
      <c r="A274" s="3">
        <v>271</v>
      </c>
      <c r="B274" s="3" t="s">
        <v>235</v>
      </c>
      <c r="C274" s="3">
        <f>'[1]30 de junio 19'!BE272</f>
        <v>0</v>
      </c>
      <c r="D274" s="3">
        <f>'[1]30 de junio 19'!BE272</f>
        <v>0</v>
      </c>
      <c r="E274" s="3" t="s">
        <v>227</v>
      </c>
      <c r="F274" s="3"/>
    </row>
    <row r="275" spans="1:6" x14ac:dyDescent="0.25">
      <c r="A275" s="3">
        <v>272</v>
      </c>
      <c r="B275" s="3" t="s">
        <v>235</v>
      </c>
      <c r="C275" s="3">
        <f>'[1]30 de junio 19'!BE273</f>
        <v>0</v>
      </c>
      <c r="D275" s="3">
        <f>'[1]30 de junio 19'!BE273</f>
        <v>0</v>
      </c>
      <c r="E275" s="3" t="s">
        <v>227</v>
      </c>
      <c r="F275" s="3"/>
    </row>
    <row r="276" spans="1:6" x14ac:dyDescent="0.25">
      <c r="A276" s="3">
        <v>273</v>
      </c>
      <c r="B276" s="3" t="s">
        <v>235</v>
      </c>
      <c r="C276" s="3">
        <f>'[1]30 de junio 19'!BE274</f>
        <v>0</v>
      </c>
      <c r="D276" s="3">
        <f>'[1]30 de junio 19'!BE274</f>
        <v>0</v>
      </c>
      <c r="E276" s="3" t="s">
        <v>227</v>
      </c>
      <c r="F276" s="3"/>
    </row>
    <row r="277" spans="1:6" x14ac:dyDescent="0.25">
      <c r="A277" s="3">
        <v>274</v>
      </c>
      <c r="B277" s="3" t="s">
        <v>235</v>
      </c>
      <c r="C277" s="3">
        <f>'[1]30 de junio 19'!BE275</f>
        <v>0</v>
      </c>
      <c r="D277" s="3">
        <f>'[1]30 de junio 19'!BE275</f>
        <v>0</v>
      </c>
      <c r="E277" s="3" t="s">
        <v>227</v>
      </c>
      <c r="F277" s="3"/>
    </row>
    <row r="278" spans="1:6" x14ac:dyDescent="0.25">
      <c r="A278" s="3">
        <v>275</v>
      </c>
      <c r="B278" s="3" t="s">
        <v>235</v>
      </c>
      <c r="C278" s="3">
        <f>'[1]30 de junio 19'!BE276</f>
        <v>0</v>
      </c>
      <c r="D278" s="3">
        <f>'[1]30 de junio 19'!BE276</f>
        <v>0</v>
      </c>
      <c r="E278" s="3" t="s">
        <v>227</v>
      </c>
      <c r="F278" s="3"/>
    </row>
    <row r="279" spans="1:6" x14ac:dyDescent="0.25">
      <c r="A279" s="3">
        <v>276</v>
      </c>
      <c r="B279" s="3" t="s">
        <v>235</v>
      </c>
      <c r="C279" s="3">
        <f>'[1]30 de junio 19'!BE277</f>
        <v>0</v>
      </c>
      <c r="D279" s="3">
        <f>'[1]30 de junio 19'!BE277</f>
        <v>0</v>
      </c>
      <c r="E279" s="3" t="s">
        <v>227</v>
      </c>
      <c r="F279" s="3"/>
    </row>
    <row r="280" spans="1:6" x14ac:dyDescent="0.25">
      <c r="A280" s="3">
        <v>277</v>
      </c>
      <c r="B280" s="3" t="s">
        <v>235</v>
      </c>
      <c r="C280" s="3">
        <f>'[1]30 de junio 19'!BE278</f>
        <v>0</v>
      </c>
      <c r="D280" s="3">
        <f>'[1]30 de junio 19'!BE278</f>
        <v>0</v>
      </c>
      <c r="E280" s="3" t="s">
        <v>227</v>
      </c>
      <c r="F280" s="3"/>
    </row>
    <row r="281" spans="1:6" x14ac:dyDescent="0.25">
      <c r="A281" s="3">
        <v>278</v>
      </c>
      <c r="B281" s="3" t="s">
        <v>238</v>
      </c>
      <c r="C281" s="3">
        <f>'[1]30 de junio 19'!BE279</f>
        <v>23631.55</v>
      </c>
      <c r="D281" s="3">
        <f>'[1]30 de junio 19'!BE279</f>
        <v>23631.55</v>
      </c>
      <c r="E281" s="3" t="s">
        <v>227</v>
      </c>
      <c r="F281" s="3" t="s">
        <v>239</v>
      </c>
    </row>
    <row r="282" spans="1:6" x14ac:dyDescent="0.25">
      <c r="A282" s="3">
        <v>279</v>
      </c>
      <c r="B282" s="3" t="s">
        <v>235</v>
      </c>
      <c r="C282" s="3">
        <f>'[1]30 de junio 19'!BE280</f>
        <v>0</v>
      </c>
      <c r="D282" s="3">
        <f>'[1]30 de junio 19'!BE280</f>
        <v>0</v>
      </c>
      <c r="E282" s="3" t="s">
        <v>227</v>
      </c>
      <c r="F282" s="3"/>
    </row>
    <row r="283" spans="1:6" x14ac:dyDescent="0.25">
      <c r="A283" s="3">
        <v>280</v>
      </c>
      <c r="B283" s="3" t="s">
        <v>235</v>
      </c>
      <c r="C283" s="3">
        <f>'[1]30 de junio 19'!BE281</f>
        <v>0</v>
      </c>
      <c r="D283" s="3">
        <f>'[1]30 de junio 19'!BE281</f>
        <v>0</v>
      </c>
      <c r="E283" s="3" t="s">
        <v>227</v>
      </c>
      <c r="F283" s="3"/>
    </row>
    <row r="284" spans="1:6" x14ac:dyDescent="0.25">
      <c r="A284" s="3">
        <v>281</v>
      </c>
      <c r="B284" s="3" t="s">
        <v>235</v>
      </c>
      <c r="C284" s="3">
        <f>'[1]30 de junio 19'!BE282</f>
        <v>0</v>
      </c>
      <c r="D284" s="3">
        <f>'[1]30 de junio 19'!BE282</f>
        <v>0</v>
      </c>
      <c r="E284" s="3" t="s">
        <v>227</v>
      </c>
      <c r="F284" s="3"/>
    </row>
    <row r="285" spans="1:6" x14ac:dyDescent="0.25">
      <c r="A285" s="3">
        <v>282</v>
      </c>
      <c r="B285" s="3" t="s">
        <v>235</v>
      </c>
      <c r="C285" s="3">
        <f>'[1]30 de junio 19'!BE283</f>
        <v>0</v>
      </c>
      <c r="D285" s="3">
        <f>'[1]30 de junio 19'!BE283</f>
        <v>0</v>
      </c>
      <c r="E285" s="3" t="s">
        <v>227</v>
      </c>
      <c r="F285" s="3"/>
    </row>
    <row r="286" spans="1:6" x14ac:dyDescent="0.25">
      <c r="A286" s="3">
        <v>283</v>
      </c>
      <c r="B286" s="3" t="s">
        <v>235</v>
      </c>
      <c r="C286" s="3">
        <f>'[1]30 de junio 19'!BE284</f>
        <v>0</v>
      </c>
      <c r="D286" s="3">
        <f>'[1]30 de junio 19'!BE284</f>
        <v>0</v>
      </c>
      <c r="E286" s="3" t="s">
        <v>227</v>
      </c>
      <c r="F286" s="3"/>
    </row>
    <row r="287" spans="1:6" x14ac:dyDescent="0.25">
      <c r="A287" s="3">
        <v>284</v>
      </c>
      <c r="B287" s="3" t="s">
        <v>235</v>
      </c>
      <c r="C287" s="3">
        <f>'[1]30 de junio 19'!BE285</f>
        <v>0</v>
      </c>
      <c r="D287" s="3">
        <f>'[1]30 de junio 19'!BE285</f>
        <v>0</v>
      </c>
      <c r="E287" s="3" t="s">
        <v>227</v>
      </c>
      <c r="F287" s="3"/>
    </row>
    <row r="288" spans="1:6" x14ac:dyDescent="0.25">
      <c r="A288" s="3">
        <v>285</v>
      </c>
      <c r="B288" s="3" t="s">
        <v>235</v>
      </c>
      <c r="C288" s="3">
        <f>'[1]30 de junio 19'!BE286</f>
        <v>0</v>
      </c>
      <c r="D288" s="3">
        <f>'[1]30 de junio 19'!BE286</f>
        <v>0</v>
      </c>
      <c r="E288" s="3" t="s">
        <v>227</v>
      </c>
      <c r="F288" s="3"/>
    </row>
    <row r="289" spans="1:6" x14ac:dyDescent="0.25">
      <c r="A289" s="3">
        <v>286</v>
      </c>
      <c r="B289" s="3" t="s">
        <v>235</v>
      </c>
      <c r="C289" s="3">
        <f>'[1]30 de junio 19'!BE287</f>
        <v>0</v>
      </c>
      <c r="D289" s="3">
        <f>'[1]30 de junio 19'!BE287</f>
        <v>0</v>
      </c>
      <c r="E289" s="3" t="s">
        <v>227</v>
      </c>
      <c r="F289" s="3"/>
    </row>
    <row r="290" spans="1:6" x14ac:dyDescent="0.25">
      <c r="A290" s="3">
        <v>287</v>
      </c>
      <c r="B290" s="3" t="s">
        <v>235</v>
      </c>
      <c r="C290" s="3">
        <f>'[1]30 de junio 19'!BE288</f>
        <v>0</v>
      </c>
      <c r="D290" s="3">
        <f>'[1]30 de junio 19'!BE288</f>
        <v>0</v>
      </c>
      <c r="E290" s="3" t="s">
        <v>227</v>
      </c>
      <c r="F290" s="3"/>
    </row>
    <row r="291" spans="1:6" x14ac:dyDescent="0.25">
      <c r="A291" s="3">
        <v>288</v>
      </c>
      <c r="B291" s="3" t="s">
        <v>235</v>
      </c>
      <c r="C291" s="3">
        <f>'[1]30 de junio 19'!BE289</f>
        <v>0</v>
      </c>
      <c r="D291" s="3">
        <f>'[1]30 de junio 19'!BE289</f>
        <v>0</v>
      </c>
      <c r="E291" s="3" t="s">
        <v>227</v>
      </c>
      <c r="F291" s="3"/>
    </row>
    <row r="292" spans="1:6" x14ac:dyDescent="0.25">
      <c r="A292" s="3">
        <v>289</v>
      </c>
      <c r="B292" s="3" t="s">
        <v>235</v>
      </c>
      <c r="C292" s="3">
        <f>'[1]30 de junio 19'!BE290</f>
        <v>0</v>
      </c>
      <c r="D292" s="3">
        <f>'[1]30 de junio 19'!BE290</f>
        <v>0</v>
      </c>
      <c r="E292" s="3" t="s">
        <v>227</v>
      </c>
      <c r="F292" s="3"/>
    </row>
    <row r="293" spans="1:6" x14ac:dyDescent="0.25">
      <c r="A293" s="3">
        <v>290</v>
      </c>
      <c r="B293" s="3" t="s">
        <v>235</v>
      </c>
      <c r="C293" s="3">
        <f>'[1]30 de junio 19'!BE291</f>
        <v>0</v>
      </c>
      <c r="D293" s="3">
        <f>'[1]30 de junio 19'!BE291</f>
        <v>0</v>
      </c>
      <c r="E293" s="3" t="s">
        <v>227</v>
      </c>
      <c r="F293" s="3"/>
    </row>
    <row r="294" spans="1:6" x14ac:dyDescent="0.25">
      <c r="A294" s="3">
        <v>291</v>
      </c>
      <c r="B294" s="3" t="s">
        <v>235</v>
      </c>
      <c r="C294" s="3">
        <f>'[1]30 de junio 19'!BE292</f>
        <v>0</v>
      </c>
      <c r="D294" s="3">
        <f>'[1]30 de junio 19'!BE292</f>
        <v>0</v>
      </c>
      <c r="E294" s="3" t="s">
        <v>227</v>
      </c>
      <c r="F294" s="3"/>
    </row>
    <row r="295" spans="1:6" x14ac:dyDescent="0.25">
      <c r="A295" s="3">
        <v>292</v>
      </c>
      <c r="B295" s="3" t="s">
        <v>235</v>
      </c>
      <c r="C295" s="3">
        <f>'[1]30 de junio 19'!BE293</f>
        <v>0</v>
      </c>
      <c r="D295" s="3">
        <f>'[1]30 de junio 19'!BE293</f>
        <v>0</v>
      </c>
      <c r="E295" s="3" t="s">
        <v>227</v>
      </c>
      <c r="F295" s="3"/>
    </row>
    <row r="296" spans="1:6" x14ac:dyDescent="0.25">
      <c r="A296" s="3">
        <v>293</v>
      </c>
      <c r="B296" s="3" t="s">
        <v>235</v>
      </c>
      <c r="C296" s="3">
        <f>'[1]30 de junio 19'!BE294</f>
        <v>0</v>
      </c>
      <c r="D296" s="3">
        <f>'[1]30 de junio 19'!BE294</f>
        <v>0</v>
      </c>
      <c r="E296" s="3" t="s">
        <v>227</v>
      </c>
      <c r="F296" s="3"/>
    </row>
    <row r="297" spans="1:6" x14ac:dyDescent="0.25">
      <c r="A297" s="3">
        <v>294</v>
      </c>
      <c r="B297" s="3" t="s">
        <v>235</v>
      </c>
      <c r="C297" s="3">
        <f>'[1]30 de junio 19'!BE295</f>
        <v>0</v>
      </c>
      <c r="D297" s="3">
        <f>'[1]30 de junio 19'!BE295</f>
        <v>0</v>
      </c>
      <c r="E297" s="3" t="s">
        <v>227</v>
      </c>
      <c r="F297" s="3"/>
    </row>
    <row r="298" spans="1:6" x14ac:dyDescent="0.25">
      <c r="A298" s="3">
        <v>295</v>
      </c>
      <c r="B298" s="3" t="s">
        <v>235</v>
      </c>
      <c r="C298" s="3">
        <f>'[1]30 de junio 19'!BE296</f>
        <v>0</v>
      </c>
      <c r="D298" s="3">
        <f>'[1]30 de junio 19'!BE296</f>
        <v>0</v>
      </c>
      <c r="E298" s="3" t="s">
        <v>227</v>
      </c>
      <c r="F298" s="3"/>
    </row>
    <row r="299" spans="1:6" x14ac:dyDescent="0.25">
      <c r="A299" s="3">
        <v>296</v>
      </c>
      <c r="B299" s="3" t="s">
        <v>235</v>
      </c>
      <c r="C299" s="3">
        <f>'[1]30 de junio 19'!BE297</f>
        <v>0</v>
      </c>
      <c r="D299" s="3">
        <f>'[1]30 de junio 19'!BE297</f>
        <v>0</v>
      </c>
      <c r="E299" s="3" t="s">
        <v>227</v>
      </c>
      <c r="F299" s="3"/>
    </row>
    <row r="300" spans="1:6" x14ac:dyDescent="0.25">
      <c r="A300" s="3">
        <v>297</v>
      </c>
      <c r="B300" s="3" t="s">
        <v>235</v>
      </c>
      <c r="C300" s="3">
        <f>'[1]30 de junio 19'!BE298</f>
        <v>0</v>
      </c>
      <c r="D300" s="3">
        <f>'[1]30 de junio 19'!BE298</f>
        <v>0</v>
      </c>
      <c r="E300" s="3" t="s">
        <v>227</v>
      </c>
      <c r="F300" s="3"/>
    </row>
    <row r="301" spans="1:6" x14ac:dyDescent="0.25">
      <c r="A301" s="3">
        <v>298</v>
      </c>
      <c r="B301" s="3" t="s">
        <v>235</v>
      </c>
      <c r="C301" s="3">
        <f>'[1]30 de junio 19'!BE299</f>
        <v>0</v>
      </c>
      <c r="D301" s="3">
        <f>'[1]30 de junio 19'!BE299</f>
        <v>0</v>
      </c>
      <c r="E301" s="3" t="s">
        <v>227</v>
      </c>
      <c r="F301" s="3"/>
    </row>
    <row r="302" spans="1:6" x14ac:dyDescent="0.25">
      <c r="A302" s="3">
        <v>299</v>
      </c>
      <c r="B302" s="3" t="s">
        <v>235</v>
      </c>
      <c r="C302" s="3">
        <f>'[1]30 de junio 19'!BE300</f>
        <v>0</v>
      </c>
      <c r="D302" s="3">
        <f>'[1]30 de junio 19'!BE300</f>
        <v>0</v>
      </c>
      <c r="E302" s="3" t="s">
        <v>227</v>
      </c>
      <c r="F302" s="3"/>
    </row>
    <row r="303" spans="1:6" x14ac:dyDescent="0.25">
      <c r="A303" s="3">
        <v>300</v>
      </c>
      <c r="B303" s="3" t="s">
        <v>235</v>
      </c>
      <c r="C303" s="3">
        <f>'[1]30 de junio 19'!BE301</f>
        <v>0</v>
      </c>
      <c r="D303" s="3">
        <f>'[1]30 de junio 19'!BE301</f>
        <v>0</v>
      </c>
      <c r="E303" s="3" t="s">
        <v>227</v>
      </c>
      <c r="F303" s="3"/>
    </row>
    <row r="304" spans="1:6" x14ac:dyDescent="0.25">
      <c r="A304" s="3">
        <v>301</v>
      </c>
      <c r="B304" s="3" t="s">
        <v>235</v>
      </c>
      <c r="C304" s="3">
        <f>'[1]30 de junio 19'!BE302</f>
        <v>0</v>
      </c>
      <c r="D304" s="3">
        <f>'[1]30 de junio 19'!BE302</f>
        <v>0</v>
      </c>
      <c r="E304" s="3" t="s">
        <v>227</v>
      </c>
      <c r="F304" s="3"/>
    </row>
    <row r="305" spans="1:6" x14ac:dyDescent="0.25">
      <c r="A305" s="3">
        <v>302</v>
      </c>
      <c r="B305" s="3" t="s">
        <v>235</v>
      </c>
      <c r="C305" s="3">
        <f>'[1]30 de junio 19'!BE303</f>
        <v>0</v>
      </c>
      <c r="D305" s="3">
        <f>'[1]30 de junio 19'!BE303</f>
        <v>0</v>
      </c>
      <c r="E305" s="3" t="s">
        <v>227</v>
      </c>
      <c r="F305" s="3"/>
    </row>
    <row r="306" spans="1:6" x14ac:dyDescent="0.25">
      <c r="A306" s="3">
        <v>303</v>
      </c>
      <c r="B306" s="3" t="s">
        <v>235</v>
      </c>
      <c r="C306" s="3">
        <f>'[1]30 de junio 19'!BE304</f>
        <v>0</v>
      </c>
      <c r="D306" s="3">
        <f>'[1]30 de junio 19'!BE304</f>
        <v>0</v>
      </c>
      <c r="E306" s="3" t="s">
        <v>227</v>
      </c>
      <c r="F306" s="3"/>
    </row>
    <row r="307" spans="1:6" x14ac:dyDescent="0.25">
      <c r="A307" s="3">
        <v>304</v>
      </c>
      <c r="B307" s="3" t="s">
        <v>235</v>
      </c>
      <c r="C307" s="3">
        <f>'[1]30 de junio 19'!BE305</f>
        <v>0</v>
      </c>
      <c r="D307" s="3">
        <f>'[1]30 de junio 19'!BE305</f>
        <v>0</v>
      </c>
      <c r="E307" s="3" t="s">
        <v>227</v>
      </c>
      <c r="F307" s="3"/>
    </row>
    <row r="308" spans="1:6" x14ac:dyDescent="0.25">
      <c r="A308" s="3">
        <v>305</v>
      </c>
      <c r="B308" s="3" t="s">
        <v>235</v>
      </c>
      <c r="C308" s="3">
        <f>'[1]30 de junio 19'!BE306</f>
        <v>0</v>
      </c>
      <c r="D308" s="3">
        <f>'[1]30 de junio 19'!BE306</f>
        <v>0</v>
      </c>
      <c r="E308" s="3" t="s">
        <v>227</v>
      </c>
      <c r="F308" s="3"/>
    </row>
    <row r="309" spans="1:6" x14ac:dyDescent="0.25">
      <c r="A309" s="3">
        <v>306</v>
      </c>
      <c r="B309" s="3" t="s">
        <v>235</v>
      </c>
      <c r="C309" s="3">
        <f>'[1]30 de junio 19'!BE307</f>
        <v>0</v>
      </c>
      <c r="D309" s="3">
        <f>'[1]30 de junio 19'!BE307</f>
        <v>0</v>
      </c>
      <c r="E309" s="3" t="s">
        <v>227</v>
      </c>
      <c r="F309" s="3"/>
    </row>
    <row r="310" spans="1:6" x14ac:dyDescent="0.25">
      <c r="A310" s="3">
        <v>307</v>
      </c>
      <c r="B310" s="3" t="s">
        <v>235</v>
      </c>
      <c r="C310" s="3">
        <f>'[1]30 de junio 19'!BE308</f>
        <v>0</v>
      </c>
      <c r="D310" s="3">
        <f>'[1]30 de junio 19'!BE308</f>
        <v>0</v>
      </c>
      <c r="E310" s="3" t="s">
        <v>227</v>
      </c>
      <c r="F310" s="3"/>
    </row>
    <row r="311" spans="1:6" x14ac:dyDescent="0.25">
      <c r="A311" s="3">
        <v>308</v>
      </c>
      <c r="B311" s="3" t="s">
        <v>235</v>
      </c>
      <c r="C311" s="3">
        <f>'[1]30 de junio 19'!BE309</f>
        <v>0</v>
      </c>
      <c r="D311" s="3">
        <f>'[1]30 de junio 19'!BE309</f>
        <v>0</v>
      </c>
      <c r="E311" s="3" t="s">
        <v>227</v>
      </c>
      <c r="F311" s="3"/>
    </row>
    <row r="312" spans="1:6" x14ac:dyDescent="0.25">
      <c r="A312" s="3">
        <v>309</v>
      </c>
      <c r="B312" s="3" t="s">
        <v>235</v>
      </c>
      <c r="C312" s="3">
        <f>'[1]30 de junio 19'!BE310</f>
        <v>0</v>
      </c>
      <c r="D312" s="3">
        <f>'[1]30 de junio 19'!BE310</f>
        <v>0</v>
      </c>
      <c r="E312" s="3" t="s">
        <v>227</v>
      </c>
      <c r="F312" s="3"/>
    </row>
    <row r="313" spans="1:6" x14ac:dyDescent="0.25">
      <c r="A313" s="3">
        <v>310</v>
      </c>
      <c r="B313" s="3" t="s">
        <v>235</v>
      </c>
      <c r="C313" s="3">
        <f>'[1]30 de junio 19'!BE311</f>
        <v>0</v>
      </c>
      <c r="D313" s="3">
        <f>'[1]30 de junio 19'!BE311</f>
        <v>0</v>
      </c>
      <c r="E313" s="3" t="s">
        <v>227</v>
      </c>
      <c r="F313" s="3"/>
    </row>
    <row r="314" spans="1:6" x14ac:dyDescent="0.25">
      <c r="A314" s="3">
        <v>311</v>
      </c>
      <c r="B314" s="3" t="s">
        <v>235</v>
      </c>
      <c r="C314" s="3">
        <f>'[1]30 de junio 19'!BE312</f>
        <v>0</v>
      </c>
      <c r="D314" s="3">
        <f>'[1]30 de junio 19'!BE312</f>
        <v>0</v>
      </c>
      <c r="E314" s="3" t="s">
        <v>227</v>
      </c>
      <c r="F314" s="3"/>
    </row>
    <row r="315" spans="1:6" x14ac:dyDescent="0.25">
      <c r="A315" s="3">
        <v>312</v>
      </c>
      <c r="B315" s="3" t="s">
        <v>235</v>
      </c>
      <c r="C315" s="3">
        <f>'[1]30 de junio 19'!BE313</f>
        <v>0</v>
      </c>
      <c r="D315" s="3">
        <f>'[1]30 de junio 19'!BE313</f>
        <v>0</v>
      </c>
      <c r="E315" s="3" t="s">
        <v>227</v>
      </c>
      <c r="F315" s="3"/>
    </row>
    <row r="316" spans="1:6" x14ac:dyDescent="0.25">
      <c r="A316" s="3">
        <v>313</v>
      </c>
      <c r="B316" s="3" t="s">
        <v>235</v>
      </c>
      <c r="C316" s="3">
        <f>'[1]30 de junio 19'!BE314</f>
        <v>0</v>
      </c>
      <c r="D316" s="3">
        <f>'[1]30 de junio 19'!BE314</f>
        <v>0</v>
      </c>
      <c r="E316" s="3" t="s">
        <v>227</v>
      </c>
      <c r="F316" s="3"/>
    </row>
    <row r="317" spans="1:6" x14ac:dyDescent="0.25">
      <c r="A317" s="3">
        <v>314</v>
      </c>
      <c r="B317" s="3" t="s">
        <v>235</v>
      </c>
      <c r="C317" s="3">
        <f>'[1]30 de junio 19'!BE315</f>
        <v>0</v>
      </c>
      <c r="D317" s="3">
        <f>'[1]30 de junio 19'!BE315</f>
        <v>0</v>
      </c>
      <c r="E317" s="3" t="s">
        <v>227</v>
      </c>
      <c r="F317" s="3"/>
    </row>
    <row r="318" spans="1:6" x14ac:dyDescent="0.25">
      <c r="A318" s="3">
        <v>315</v>
      </c>
      <c r="B318" s="3" t="s">
        <v>235</v>
      </c>
      <c r="C318" s="3">
        <f>'[1]30 de junio 19'!BE316</f>
        <v>0</v>
      </c>
      <c r="D318" s="3">
        <f>'[1]30 de junio 19'!BE316</f>
        <v>0</v>
      </c>
      <c r="E318" s="3" t="s">
        <v>227</v>
      </c>
      <c r="F318" s="3"/>
    </row>
    <row r="319" spans="1:6" x14ac:dyDescent="0.25">
      <c r="A319" s="3">
        <v>316</v>
      </c>
      <c r="B319" s="3" t="s">
        <v>235</v>
      </c>
      <c r="C319" s="3">
        <f>'[1]30 de junio 19'!BE317</f>
        <v>0</v>
      </c>
      <c r="D319" s="3">
        <f>'[1]30 de junio 19'!BE317</f>
        <v>0</v>
      </c>
      <c r="E319" s="3" t="s">
        <v>227</v>
      </c>
      <c r="F319" s="3"/>
    </row>
    <row r="320" spans="1:6" x14ac:dyDescent="0.25">
      <c r="A320" s="3">
        <v>317</v>
      </c>
      <c r="B320" s="3" t="s">
        <v>235</v>
      </c>
      <c r="C320" s="3">
        <f>'[1]30 de junio 19'!BE318</f>
        <v>0</v>
      </c>
      <c r="D320" s="3">
        <f>'[1]30 de junio 19'!BE318</f>
        <v>0</v>
      </c>
      <c r="E320" s="3" t="s">
        <v>227</v>
      </c>
      <c r="F320" s="3"/>
    </row>
    <row r="321" spans="1:6" x14ac:dyDescent="0.25">
      <c r="A321" s="3">
        <v>318</v>
      </c>
      <c r="B321" s="3" t="s">
        <v>235</v>
      </c>
      <c r="C321" s="3">
        <f>'[1]30 de junio 19'!BE319</f>
        <v>0</v>
      </c>
      <c r="D321" s="3">
        <f>'[1]30 de junio 19'!BE319</f>
        <v>0</v>
      </c>
      <c r="E321" s="3" t="s">
        <v>227</v>
      </c>
      <c r="F321" s="3"/>
    </row>
    <row r="322" spans="1:6" x14ac:dyDescent="0.25">
      <c r="A322" s="3">
        <v>319</v>
      </c>
      <c r="B322" s="3" t="s">
        <v>235</v>
      </c>
      <c r="C322" s="3">
        <f>'[1]30 de junio 19'!BE320</f>
        <v>0</v>
      </c>
      <c r="D322" s="3">
        <f>'[1]30 de junio 19'!BE320</f>
        <v>0</v>
      </c>
      <c r="E322" s="3" t="s">
        <v>227</v>
      </c>
      <c r="F322" s="3"/>
    </row>
    <row r="323" spans="1:6" x14ac:dyDescent="0.25">
      <c r="A323" s="3">
        <v>320</v>
      </c>
      <c r="B323" s="3" t="s">
        <v>235</v>
      </c>
      <c r="C323" s="3">
        <f>'[1]30 de junio 19'!BE321</f>
        <v>0</v>
      </c>
      <c r="D323" s="3">
        <f>'[1]30 de junio 19'!BE321</f>
        <v>0</v>
      </c>
      <c r="E323" s="3" t="s">
        <v>227</v>
      </c>
      <c r="F323" s="3"/>
    </row>
    <row r="324" spans="1:6" x14ac:dyDescent="0.25">
      <c r="A324" s="3">
        <v>321</v>
      </c>
      <c r="B324" s="3" t="s">
        <v>235</v>
      </c>
      <c r="C324" s="3">
        <f>'[1]30 de junio 19'!BE322</f>
        <v>0</v>
      </c>
      <c r="D324" s="3">
        <f>'[1]30 de junio 19'!BE322</f>
        <v>0</v>
      </c>
      <c r="E324" s="3" t="s">
        <v>227</v>
      </c>
      <c r="F324" s="3"/>
    </row>
    <row r="325" spans="1:6" x14ac:dyDescent="0.25">
      <c r="A325" s="3">
        <v>322</v>
      </c>
      <c r="B325" s="3" t="s">
        <v>235</v>
      </c>
      <c r="C325" s="3">
        <f>'[1]30 de junio 19'!BE323</f>
        <v>0</v>
      </c>
      <c r="D325" s="3">
        <f>'[1]30 de junio 19'!BE323</f>
        <v>0</v>
      </c>
      <c r="E325" s="3" t="s">
        <v>227</v>
      </c>
      <c r="F325" s="3"/>
    </row>
    <row r="326" spans="1:6" x14ac:dyDescent="0.25">
      <c r="A326" s="3">
        <v>323</v>
      </c>
      <c r="B326" s="3" t="s">
        <v>235</v>
      </c>
      <c r="C326" s="3">
        <f>'[1]30 de junio 19'!BE324</f>
        <v>0</v>
      </c>
      <c r="D326" s="3">
        <f>'[1]30 de junio 19'!BE324</f>
        <v>0</v>
      </c>
      <c r="E326" s="3" t="s">
        <v>227</v>
      </c>
      <c r="F326" s="3"/>
    </row>
    <row r="327" spans="1:6" x14ac:dyDescent="0.25">
      <c r="A327" s="3">
        <v>324</v>
      </c>
      <c r="B327" s="3" t="s">
        <v>235</v>
      </c>
      <c r="C327" s="3">
        <f>'[1]30 de junio 19'!BE325</f>
        <v>0</v>
      </c>
      <c r="D327" s="3">
        <f>'[1]30 de junio 19'!BE325</f>
        <v>0</v>
      </c>
      <c r="E327" s="3" t="s">
        <v>227</v>
      </c>
      <c r="F327" s="3"/>
    </row>
    <row r="328" spans="1:6" x14ac:dyDescent="0.25">
      <c r="A328" s="3">
        <v>325</v>
      </c>
      <c r="B328" s="3" t="s">
        <v>235</v>
      </c>
      <c r="C328" s="3">
        <f>'[1]30 de junio 19'!BE326</f>
        <v>0</v>
      </c>
      <c r="D328" s="3">
        <f>'[1]30 de junio 19'!BE326</f>
        <v>0</v>
      </c>
      <c r="E328" s="3" t="s">
        <v>227</v>
      </c>
      <c r="F328" s="3"/>
    </row>
    <row r="329" spans="1:6" x14ac:dyDescent="0.25">
      <c r="A329" s="3">
        <v>326</v>
      </c>
      <c r="B329" s="3" t="s">
        <v>235</v>
      </c>
      <c r="C329" s="3">
        <f>'[1]30 de junio 19'!BE327</f>
        <v>0</v>
      </c>
      <c r="D329" s="3">
        <f>'[1]30 de junio 19'!BE327</f>
        <v>0</v>
      </c>
      <c r="E329" s="3" t="s">
        <v>227</v>
      </c>
      <c r="F329" s="3"/>
    </row>
    <row r="330" spans="1:6" x14ac:dyDescent="0.25">
      <c r="A330" s="3">
        <v>327</v>
      </c>
      <c r="B330" s="3" t="s">
        <v>235</v>
      </c>
      <c r="C330" s="3">
        <f>'[1]30 de junio 19'!BE328</f>
        <v>0</v>
      </c>
      <c r="D330" s="3">
        <f>'[1]30 de junio 19'!BE328</f>
        <v>0</v>
      </c>
      <c r="E330" s="3" t="s">
        <v>227</v>
      </c>
      <c r="F330" s="3"/>
    </row>
    <row r="331" spans="1:6" x14ac:dyDescent="0.25">
      <c r="A331" s="3">
        <v>328</v>
      </c>
      <c r="B331" s="3" t="s">
        <v>235</v>
      </c>
      <c r="C331" s="3">
        <f>'[1]30 de junio 19'!BE329</f>
        <v>0</v>
      </c>
      <c r="D331" s="3">
        <f>'[1]30 de junio 19'!BE329</f>
        <v>0</v>
      </c>
      <c r="E331" s="3" t="s">
        <v>227</v>
      </c>
      <c r="F331" s="3"/>
    </row>
    <row r="332" spans="1:6" x14ac:dyDescent="0.25">
      <c r="A332" s="3">
        <v>329</v>
      </c>
      <c r="B332" s="3" t="s">
        <v>235</v>
      </c>
      <c r="C332" s="3">
        <f>'[1]30 de junio 19'!BE330</f>
        <v>0</v>
      </c>
      <c r="D332" s="3">
        <f>'[1]30 de junio 19'!BE330</f>
        <v>0</v>
      </c>
      <c r="E332" s="3" t="s">
        <v>227</v>
      </c>
      <c r="F332" s="3"/>
    </row>
    <row r="333" spans="1:6" x14ac:dyDescent="0.25">
      <c r="A333" s="3">
        <v>330</v>
      </c>
      <c r="B333" s="3" t="s">
        <v>235</v>
      </c>
      <c r="C333" s="3">
        <f>'[1]30 de junio 19'!BE331</f>
        <v>0</v>
      </c>
      <c r="D333" s="3">
        <f>'[1]30 de junio 19'!BE331</f>
        <v>0</v>
      </c>
      <c r="E333" s="3" t="s">
        <v>227</v>
      </c>
      <c r="F333" s="3"/>
    </row>
    <row r="334" spans="1:6" x14ac:dyDescent="0.25">
      <c r="A334" s="3">
        <v>331</v>
      </c>
      <c r="B334" s="3" t="s">
        <v>235</v>
      </c>
      <c r="C334" s="3">
        <f>'[1]30 de junio 19'!BE332</f>
        <v>0</v>
      </c>
      <c r="D334" s="3">
        <f>'[1]30 de junio 19'!BE332</f>
        <v>0</v>
      </c>
      <c r="E334" s="3" t="s">
        <v>227</v>
      </c>
      <c r="F334" s="3"/>
    </row>
    <row r="335" spans="1:6" x14ac:dyDescent="0.25">
      <c r="A335" s="3">
        <v>332</v>
      </c>
      <c r="B335" s="3" t="s">
        <v>235</v>
      </c>
      <c r="C335" s="3">
        <f>'[1]30 de junio 19'!BE333</f>
        <v>0</v>
      </c>
      <c r="D335" s="3">
        <f>'[1]30 de junio 19'!BE333</f>
        <v>0</v>
      </c>
      <c r="E335" s="3" t="s">
        <v>227</v>
      </c>
      <c r="F335" s="3"/>
    </row>
    <row r="336" spans="1:6" x14ac:dyDescent="0.25">
      <c r="A336" s="3">
        <v>333</v>
      </c>
      <c r="B336" s="3" t="s">
        <v>235</v>
      </c>
      <c r="C336" s="3">
        <f>'[1]30 de junio 19'!BE334</f>
        <v>0</v>
      </c>
      <c r="D336" s="3">
        <f>'[1]30 de junio 19'!BE334</f>
        <v>0</v>
      </c>
      <c r="E336" s="3" t="s">
        <v>227</v>
      </c>
      <c r="F336" s="3"/>
    </row>
    <row r="337" spans="1:6" x14ac:dyDescent="0.25">
      <c r="A337" s="3">
        <v>334</v>
      </c>
      <c r="B337" s="3" t="s">
        <v>235</v>
      </c>
      <c r="C337" s="3">
        <f>'[1]30 de junio 19'!BE335</f>
        <v>0</v>
      </c>
      <c r="D337" s="3">
        <f>'[1]30 de junio 19'!BE335</f>
        <v>0</v>
      </c>
      <c r="E337" s="3" t="s">
        <v>227</v>
      </c>
      <c r="F337" s="3"/>
    </row>
    <row r="338" spans="1:6" x14ac:dyDescent="0.25">
      <c r="A338" s="3">
        <v>335</v>
      </c>
      <c r="B338" s="3" t="s">
        <v>235</v>
      </c>
      <c r="C338" s="3">
        <f>'[1]30 de junio 19'!BE336</f>
        <v>0</v>
      </c>
      <c r="D338" s="3">
        <f>'[1]30 de junio 19'!BE336</f>
        <v>0</v>
      </c>
      <c r="E338" s="3" t="s">
        <v>227</v>
      </c>
      <c r="F338" s="3"/>
    </row>
    <row r="339" spans="1:6" x14ac:dyDescent="0.25">
      <c r="A339" s="3">
        <v>336</v>
      </c>
      <c r="B339" s="3" t="s">
        <v>235</v>
      </c>
      <c r="C339" s="3">
        <f>'[1]30 de junio 19'!BE337</f>
        <v>0</v>
      </c>
      <c r="D339" s="3">
        <f>'[1]30 de junio 19'!BE337</f>
        <v>0</v>
      </c>
      <c r="E339" s="3" t="s">
        <v>227</v>
      </c>
      <c r="F339" s="3"/>
    </row>
    <row r="340" spans="1:6" x14ac:dyDescent="0.25">
      <c r="A340" s="3">
        <v>337</v>
      </c>
      <c r="B340" s="3" t="s">
        <v>235</v>
      </c>
      <c r="C340" s="3">
        <f>'[1]30 de junio 19'!BE338</f>
        <v>0</v>
      </c>
      <c r="D340" s="3">
        <f>'[1]30 de junio 19'!BE338</f>
        <v>0</v>
      </c>
      <c r="E340" s="3" t="s">
        <v>227</v>
      </c>
      <c r="F340" s="3"/>
    </row>
    <row r="341" spans="1:6" x14ac:dyDescent="0.25">
      <c r="A341" s="3">
        <v>338</v>
      </c>
      <c r="B341" s="3" t="s">
        <v>235</v>
      </c>
      <c r="C341" s="3">
        <f>'[1]30 de junio 19'!BE339</f>
        <v>0</v>
      </c>
      <c r="D341" s="3">
        <f>'[1]30 de junio 19'!BE339</f>
        <v>0</v>
      </c>
      <c r="E341" s="3" t="s">
        <v>227</v>
      </c>
      <c r="F341" s="3"/>
    </row>
    <row r="342" spans="1:6" x14ac:dyDescent="0.25">
      <c r="A342" s="3">
        <v>339</v>
      </c>
      <c r="B342" s="3" t="s">
        <v>235</v>
      </c>
      <c r="C342" s="3">
        <f>'[1]30 de junio 19'!BE340</f>
        <v>0</v>
      </c>
      <c r="D342" s="3">
        <f>'[1]30 de junio 19'!BE340</f>
        <v>0</v>
      </c>
      <c r="E342" s="3" t="s">
        <v>227</v>
      </c>
      <c r="F342" s="3"/>
    </row>
    <row r="343" spans="1:6" x14ac:dyDescent="0.25">
      <c r="A343" s="3">
        <v>340</v>
      </c>
      <c r="B343" s="3" t="s">
        <v>235</v>
      </c>
      <c r="C343" s="3">
        <f>'[1]30 de junio 19'!BE341</f>
        <v>0</v>
      </c>
      <c r="D343" s="3">
        <f>'[1]30 de junio 19'!BE341</f>
        <v>0</v>
      </c>
      <c r="E343" s="3" t="s">
        <v>227</v>
      </c>
      <c r="F343" s="3"/>
    </row>
    <row r="344" spans="1:6" x14ac:dyDescent="0.25">
      <c r="A344" s="3">
        <v>341</v>
      </c>
      <c r="B344" s="3" t="s">
        <v>235</v>
      </c>
      <c r="C344" s="3">
        <f>'[1]30 de junio 19'!BE342</f>
        <v>0</v>
      </c>
      <c r="D344" s="3">
        <f>'[1]30 de junio 19'!BE342</f>
        <v>0</v>
      </c>
      <c r="E344" s="3" t="s">
        <v>227</v>
      </c>
      <c r="F344" s="3"/>
    </row>
    <row r="345" spans="1:6" x14ac:dyDescent="0.25">
      <c r="A345" s="3">
        <v>342</v>
      </c>
      <c r="B345" s="3" t="s">
        <v>235</v>
      </c>
      <c r="C345" s="3">
        <f>'[1]30 de junio 19'!BE343</f>
        <v>0</v>
      </c>
      <c r="D345" s="3">
        <f>'[1]30 de junio 19'!BE343</f>
        <v>0</v>
      </c>
      <c r="E345" s="3" t="s">
        <v>227</v>
      </c>
      <c r="F345" s="3"/>
    </row>
    <row r="346" spans="1:6" x14ac:dyDescent="0.25">
      <c r="A346" s="3">
        <v>343</v>
      </c>
      <c r="B346" s="3" t="s">
        <v>235</v>
      </c>
      <c r="C346" s="3">
        <f>'[1]30 de junio 19'!BE344</f>
        <v>0</v>
      </c>
      <c r="D346" s="3">
        <f>'[1]30 de junio 19'!BE344</f>
        <v>0</v>
      </c>
      <c r="E346" s="3" t="s">
        <v>227</v>
      </c>
      <c r="F346" s="3"/>
    </row>
    <row r="347" spans="1:6" x14ac:dyDescent="0.25">
      <c r="A347" s="3">
        <v>344</v>
      </c>
      <c r="B347" s="3" t="s">
        <v>235</v>
      </c>
      <c r="C347" s="3">
        <f>'[1]30 de junio 19'!BE345</f>
        <v>0</v>
      </c>
      <c r="D347" s="3">
        <f>'[1]30 de junio 19'!BE345</f>
        <v>0</v>
      </c>
      <c r="E347" s="3" t="s">
        <v>227</v>
      </c>
      <c r="F347" s="3"/>
    </row>
    <row r="348" spans="1:6" x14ac:dyDescent="0.25">
      <c r="A348" s="3">
        <v>345</v>
      </c>
      <c r="B348" s="3" t="s">
        <v>235</v>
      </c>
      <c r="C348" s="3">
        <f>'[1]30 de junio 19'!BE346</f>
        <v>0</v>
      </c>
      <c r="D348" s="3">
        <f>'[1]30 de junio 19'!BE346</f>
        <v>0</v>
      </c>
      <c r="E348" s="3" t="s">
        <v>227</v>
      </c>
      <c r="F348" s="3"/>
    </row>
    <row r="349" spans="1:6" x14ac:dyDescent="0.25">
      <c r="A349" s="3">
        <v>346</v>
      </c>
      <c r="B349" s="3" t="s">
        <v>235</v>
      </c>
      <c r="C349" s="3">
        <f>'[1]30 de junio 19'!BE347</f>
        <v>0</v>
      </c>
      <c r="D349" s="3">
        <f>'[1]30 de junio 19'!BE347</f>
        <v>0</v>
      </c>
      <c r="E349" s="3" t="s">
        <v>227</v>
      </c>
      <c r="F349" s="3"/>
    </row>
    <row r="350" spans="1:6" x14ac:dyDescent="0.25">
      <c r="A350" s="3">
        <v>347</v>
      </c>
      <c r="B350" s="3" t="s">
        <v>235</v>
      </c>
      <c r="C350" s="3">
        <f>'[1]30 de junio 19'!BE348</f>
        <v>0</v>
      </c>
      <c r="D350" s="3">
        <f>'[1]30 de junio 19'!BE348</f>
        <v>0</v>
      </c>
      <c r="E350" s="3" t="s">
        <v>227</v>
      </c>
      <c r="F350" s="3"/>
    </row>
    <row r="351" spans="1:6" x14ac:dyDescent="0.25">
      <c r="A351" s="3">
        <v>348</v>
      </c>
      <c r="B351" s="3" t="s">
        <v>235</v>
      </c>
      <c r="C351" s="3">
        <f>'[1]30 de junio 19'!BE349</f>
        <v>0</v>
      </c>
      <c r="D351" s="3">
        <f>'[1]30 de junio 19'!BE349</f>
        <v>0</v>
      </c>
      <c r="E351" s="3" t="s">
        <v>227</v>
      </c>
      <c r="F351" s="3"/>
    </row>
    <row r="352" spans="1:6" x14ac:dyDescent="0.25">
      <c r="A352" s="3">
        <v>349</v>
      </c>
      <c r="B352" s="3" t="s">
        <v>235</v>
      </c>
      <c r="C352" s="3">
        <f>'[1]30 de junio 19'!BE350</f>
        <v>0</v>
      </c>
      <c r="D352" s="3">
        <f>'[1]30 de junio 19'!BE350</f>
        <v>0</v>
      </c>
      <c r="E352" s="3" t="s">
        <v>227</v>
      </c>
      <c r="F352" s="3"/>
    </row>
    <row r="353" spans="1:6" x14ac:dyDescent="0.25">
      <c r="A353" s="3">
        <v>350</v>
      </c>
      <c r="B353" s="3" t="s">
        <v>235</v>
      </c>
      <c r="C353" s="3">
        <f>'[1]30 de junio 19'!BE351</f>
        <v>0</v>
      </c>
      <c r="D353" s="3">
        <f>'[1]30 de junio 19'!BE351</f>
        <v>0</v>
      </c>
      <c r="E353" s="3" t="s">
        <v>227</v>
      </c>
      <c r="F353" s="3"/>
    </row>
    <row r="354" spans="1:6" x14ac:dyDescent="0.25">
      <c r="A354" s="3">
        <v>351</v>
      </c>
      <c r="B354" s="3" t="s">
        <v>235</v>
      </c>
      <c r="C354" s="3">
        <f>'[1]30 de junio 19'!BE352</f>
        <v>0</v>
      </c>
      <c r="D354" s="3">
        <f>'[1]30 de junio 19'!BE352</f>
        <v>0</v>
      </c>
      <c r="E354" s="3" t="s">
        <v>227</v>
      </c>
      <c r="F354" s="3"/>
    </row>
    <row r="355" spans="1:6" x14ac:dyDescent="0.25">
      <c r="A355" s="3">
        <v>352</v>
      </c>
      <c r="B355" s="3" t="s">
        <v>235</v>
      </c>
      <c r="C355" s="3">
        <f>'[1]30 de junio 19'!BE353</f>
        <v>0</v>
      </c>
      <c r="D355" s="3">
        <f>'[1]30 de junio 19'!BE353</f>
        <v>0</v>
      </c>
      <c r="E355" s="3" t="s">
        <v>227</v>
      </c>
      <c r="F355" s="3"/>
    </row>
    <row r="356" spans="1:6" x14ac:dyDescent="0.25">
      <c r="A356" s="3">
        <v>353</v>
      </c>
      <c r="B356" s="3" t="s">
        <v>235</v>
      </c>
      <c r="C356" s="3">
        <f>'[1]30 de junio 19'!BE354</f>
        <v>0</v>
      </c>
      <c r="D356" s="3">
        <f>'[1]30 de junio 19'!BE354</f>
        <v>0</v>
      </c>
      <c r="E356" s="3" t="s">
        <v>227</v>
      </c>
      <c r="F356" s="3"/>
    </row>
    <row r="357" spans="1:6" x14ac:dyDescent="0.25">
      <c r="A357" s="3">
        <v>354</v>
      </c>
      <c r="B357" s="3" t="s">
        <v>235</v>
      </c>
      <c r="C357" s="3">
        <f>'[1]30 de junio 19'!BE355</f>
        <v>0</v>
      </c>
      <c r="D357" s="3">
        <f>'[1]30 de junio 19'!BE355</f>
        <v>0</v>
      </c>
      <c r="E357" s="3" t="s">
        <v>227</v>
      </c>
      <c r="F357" s="3"/>
    </row>
    <row r="358" spans="1:6" x14ac:dyDescent="0.25">
      <c r="A358" s="3">
        <v>355</v>
      </c>
      <c r="B358" s="3" t="s">
        <v>235</v>
      </c>
      <c r="C358" s="3">
        <f>'[1]30 de junio 19'!BE356</f>
        <v>0</v>
      </c>
      <c r="D358" s="3">
        <f>'[1]30 de junio 19'!BE356</f>
        <v>0</v>
      </c>
      <c r="E358" s="3" t="s">
        <v>227</v>
      </c>
      <c r="F358" s="3"/>
    </row>
    <row r="359" spans="1:6" x14ac:dyDescent="0.25">
      <c r="A359" s="3">
        <v>356</v>
      </c>
      <c r="B359" s="3" t="s">
        <v>235</v>
      </c>
      <c r="C359" s="3">
        <f>'[1]30 de junio 19'!BE357</f>
        <v>0</v>
      </c>
      <c r="D359" s="3">
        <f>'[1]30 de junio 19'!BE357</f>
        <v>0</v>
      </c>
      <c r="E359" s="3" t="s">
        <v>227</v>
      </c>
      <c r="F359" s="3"/>
    </row>
    <row r="360" spans="1:6" x14ac:dyDescent="0.25">
      <c r="A360" s="3">
        <v>357</v>
      </c>
      <c r="B360" s="3" t="s">
        <v>235</v>
      </c>
      <c r="C360" s="3">
        <f>'[1]30 de junio 19'!BE358</f>
        <v>0</v>
      </c>
      <c r="D360" s="3">
        <f>'[1]30 de junio 19'!BE358</f>
        <v>0</v>
      </c>
      <c r="E360" s="3" t="s">
        <v>227</v>
      </c>
      <c r="F360" s="3"/>
    </row>
    <row r="361" spans="1:6" x14ac:dyDescent="0.25">
      <c r="A361" s="3">
        <v>358</v>
      </c>
      <c r="B361" s="3" t="s">
        <v>235</v>
      </c>
      <c r="C361" s="3">
        <f>'[1]30 de junio 19'!BE359</f>
        <v>0</v>
      </c>
      <c r="D361" s="3">
        <f>'[1]30 de junio 19'!BE359</f>
        <v>0</v>
      </c>
      <c r="E361" s="3" t="s">
        <v>227</v>
      </c>
      <c r="F361" s="3"/>
    </row>
    <row r="362" spans="1:6" x14ac:dyDescent="0.25">
      <c r="A362" s="3">
        <v>359</v>
      </c>
      <c r="B362" s="3" t="s">
        <v>235</v>
      </c>
      <c r="C362" s="3">
        <f>'[1]30 de junio 19'!BE360</f>
        <v>0</v>
      </c>
      <c r="D362" s="3">
        <f>'[1]30 de junio 19'!BE360</f>
        <v>0</v>
      </c>
      <c r="E362" s="3" t="s">
        <v>227</v>
      </c>
      <c r="F362" s="3"/>
    </row>
    <row r="363" spans="1:6" x14ac:dyDescent="0.25">
      <c r="A363" s="3">
        <v>360</v>
      </c>
      <c r="B363" s="3" t="s">
        <v>235</v>
      </c>
      <c r="C363" s="3">
        <f>'[1]30 de junio 19'!BE361</f>
        <v>0</v>
      </c>
      <c r="D363" s="3">
        <f>'[1]30 de junio 19'!BE361</f>
        <v>0</v>
      </c>
      <c r="E363" s="3" t="s">
        <v>227</v>
      </c>
      <c r="F363" s="3"/>
    </row>
    <row r="364" spans="1:6" x14ac:dyDescent="0.25">
      <c r="A364" s="3">
        <v>361</v>
      </c>
      <c r="B364" s="3" t="s">
        <v>235</v>
      </c>
      <c r="C364" s="3">
        <f>'[1]30 de junio 19'!BE362</f>
        <v>0</v>
      </c>
      <c r="D364" s="3">
        <f>'[1]30 de junio 19'!BE362</f>
        <v>0</v>
      </c>
      <c r="E364" s="3" t="s">
        <v>227</v>
      </c>
      <c r="F364" s="3"/>
    </row>
    <row r="365" spans="1:6" x14ac:dyDescent="0.25">
      <c r="A365" s="3">
        <v>362</v>
      </c>
      <c r="B365" s="3" t="s">
        <v>235</v>
      </c>
      <c r="C365" s="3">
        <f>'[1]30 de junio 19'!BE363</f>
        <v>0</v>
      </c>
      <c r="D365" s="3">
        <f>'[1]30 de junio 19'!BE363</f>
        <v>0</v>
      </c>
      <c r="E365" s="3" t="s">
        <v>227</v>
      </c>
      <c r="F365" s="3"/>
    </row>
    <row r="366" spans="1:6" x14ac:dyDescent="0.25">
      <c r="A366" s="3">
        <v>363</v>
      </c>
      <c r="B366" s="3" t="s">
        <v>235</v>
      </c>
      <c r="C366" s="3">
        <f>'[1]30 de junio 19'!BE364</f>
        <v>0</v>
      </c>
      <c r="D366" s="3">
        <f>'[1]30 de junio 19'!BE364</f>
        <v>0</v>
      </c>
      <c r="E366" s="3" t="s">
        <v>227</v>
      </c>
      <c r="F366" s="3"/>
    </row>
    <row r="367" spans="1:6" x14ac:dyDescent="0.25">
      <c r="A367" s="3">
        <v>364</v>
      </c>
      <c r="B367" s="3" t="s">
        <v>235</v>
      </c>
      <c r="C367" s="3">
        <f>'[1]30 de junio 19'!BE365</f>
        <v>0</v>
      </c>
      <c r="D367" s="3">
        <f>'[1]30 de junio 19'!BE365</f>
        <v>0</v>
      </c>
      <c r="E367" s="3" t="s">
        <v>227</v>
      </c>
      <c r="F36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29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3">
        <v>1</v>
      </c>
      <c r="B4" t="s">
        <v>240</v>
      </c>
      <c r="C4">
        <f>'[1]30 de junio 19'!BM2</f>
        <v>520</v>
      </c>
      <c r="D4">
        <f>'[1]30 de junio 19'!BM2</f>
        <v>520</v>
      </c>
      <c r="E4" t="s">
        <v>228</v>
      </c>
      <c r="F4" t="s">
        <v>237</v>
      </c>
    </row>
    <row r="5" spans="1:6" x14ac:dyDescent="0.25">
      <c r="A5" s="3">
        <v>2</v>
      </c>
      <c r="B5" s="3" t="s">
        <v>240</v>
      </c>
      <c r="C5" s="3">
        <f>'[1]30 de junio 19'!BM3</f>
        <v>520</v>
      </c>
      <c r="D5" s="3">
        <f>'[1]30 de junio 19'!BM3</f>
        <v>520</v>
      </c>
      <c r="E5" s="3" t="s">
        <v>228</v>
      </c>
      <c r="F5" s="3" t="s">
        <v>237</v>
      </c>
    </row>
    <row r="6" spans="1:6" x14ac:dyDescent="0.25">
      <c r="A6" s="3">
        <v>3</v>
      </c>
      <c r="B6" s="3"/>
      <c r="C6" s="3">
        <f>'[1]30 de junio 19'!BM4</f>
        <v>0</v>
      </c>
      <c r="D6" s="3">
        <f>'[1]30 de junio 19'!BM4</f>
        <v>0</v>
      </c>
      <c r="E6" s="3" t="s">
        <v>228</v>
      </c>
      <c r="F6" s="3" t="s">
        <v>237</v>
      </c>
    </row>
    <row r="7" spans="1:6" x14ac:dyDescent="0.25">
      <c r="A7" s="3">
        <v>4</v>
      </c>
      <c r="B7" s="3" t="s">
        <v>240</v>
      </c>
      <c r="C7" s="3">
        <f>'[1]30 de junio 19'!BM5</f>
        <v>520</v>
      </c>
      <c r="D7" s="3">
        <f>'[1]30 de junio 19'!BM5</f>
        <v>520</v>
      </c>
      <c r="E7" s="3" t="s">
        <v>228</v>
      </c>
      <c r="F7" s="3" t="s">
        <v>237</v>
      </c>
    </row>
    <row r="8" spans="1:6" x14ac:dyDescent="0.25">
      <c r="A8" s="3">
        <v>5</v>
      </c>
      <c r="B8" s="3" t="s">
        <v>240</v>
      </c>
      <c r="C8" s="3">
        <f>'[1]30 de junio 19'!BM6</f>
        <v>520</v>
      </c>
      <c r="D8" s="3">
        <f>'[1]30 de junio 19'!BM6</f>
        <v>520</v>
      </c>
      <c r="E8" s="3" t="s">
        <v>228</v>
      </c>
      <c r="F8" s="3" t="s">
        <v>237</v>
      </c>
    </row>
    <row r="9" spans="1:6" x14ac:dyDescent="0.25">
      <c r="A9" s="3">
        <v>6</v>
      </c>
      <c r="B9" s="3" t="s">
        <v>240</v>
      </c>
      <c r="C9" s="3">
        <f>'[1]30 de junio 19'!BM7</f>
        <v>520</v>
      </c>
      <c r="D9" s="3">
        <f>'[1]30 de junio 19'!BM7</f>
        <v>520</v>
      </c>
      <c r="E9" s="3" t="s">
        <v>228</v>
      </c>
      <c r="F9" s="3" t="s">
        <v>237</v>
      </c>
    </row>
    <row r="10" spans="1:6" x14ac:dyDescent="0.25">
      <c r="A10" s="3">
        <v>7</v>
      </c>
      <c r="B10" s="3" t="s">
        <v>240</v>
      </c>
      <c r="C10" s="3">
        <f>'[1]30 de junio 19'!BM8</f>
        <v>520</v>
      </c>
      <c r="D10" s="3">
        <f>'[1]30 de junio 19'!BM8</f>
        <v>520</v>
      </c>
      <c r="E10" s="3" t="s">
        <v>228</v>
      </c>
      <c r="F10" s="3" t="s">
        <v>237</v>
      </c>
    </row>
    <row r="11" spans="1:6" x14ac:dyDescent="0.25">
      <c r="A11" s="3">
        <v>8</v>
      </c>
      <c r="B11" s="3" t="s">
        <v>240</v>
      </c>
      <c r="C11" s="3">
        <f>'[1]30 de junio 19'!BM9</f>
        <v>520</v>
      </c>
      <c r="D11" s="3">
        <f>'[1]30 de junio 19'!BM9</f>
        <v>520</v>
      </c>
      <c r="E11" s="3" t="s">
        <v>228</v>
      </c>
      <c r="F11" s="3" t="s">
        <v>237</v>
      </c>
    </row>
    <row r="12" spans="1:6" x14ac:dyDescent="0.25">
      <c r="A12" s="3">
        <v>9</v>
      </c>
      <c r="B12" s="3" t="s">
        <v>240</v>
      </c>
      <c r="C12" s="3">
        <f>'[1]30 de junio 19'!BM10</f>
        <v>520</v>
      </c>
      <c r="D12" s="3">
        <f>'[1]30 de junio 19'!BM10</f>
        <v>520</v>
      </c>
      <c r="E12" s="3" t="s">
        <v>228</v>
      </c>
      <c r="F12" s="3" t="s">
        <v>237</v>
      </c>
    </row>
    <row r="13" spans="1:6" x14ac:dyDescent="0.25">
      <c r="A13" s="3">
        <v>10</v>
      </c>
      <c r="B13" s="3" t="s">
        <v>240</v>
      </c>
      <c r="C13" s="3">
        <f>'[1]30 de junio 19'!BM11</f>
        <v>520</v>
      </c>
      <c r="D13" s="3">
        <f>'[1]30 de junio 19'!BM11</f>
        <v>520</v>
      </c>
      <c r="E13" s="3" t="s">
        <v>228</v>
      </c>
      <c r="F13" s="3" t="s">
        <v>237</v>
      </c>
    </row>
    <row r="14" spans="1:6" x14ac:dyDescent="0.25">
      <c r="A14" s="3">
        <v>11</v>
      </c>
      <c r="B14" s="3" t="s">
        <v>240</v>
      </c>
      <c r="C14" s="3">
        <f>'[1]30 de junio 19'!BM12</f>
        <v>520</v>
      </c>
      <c r="D14" s="3">
        <f>'[1]30 de junio 19'!BM12</f>
        <v>520</v>
      </c>
      <c r="E14" s="3" t="s">
        <v>228</v>
      </c>
      <c r="F14" s="3" t="s">
        <v>237</v>
      </c>
    </row>
    <row r="15" spans="1:6" x14ac:dyDescent="0.25">
      <c r="A15" s="3">
        <v>12</v>
      </c>
      <c r="B15" s="3" t="s">
        <v>240</v>
      </c>
      <c r="C15" s="3">
        <f>'[1]30 de junio 19'!BM13</f>
        <v>520</v>
      </c>
      <c r="D15" s="3">
        <f>'[1]30 de junio 19'!BM13</f>
        <v>520</v>
      </c>
      <c r="E15" s="3" t="s">
        <v>228</v>
      </c>
      <c r="F15" s="3" t="s">
        <v>237</v>
      </c>
    </row>
    <row r="16" spans="1:6" x14ac:dyDescent="0.25">
      <c r="A16" s="3">
        <v>13</v>
      </c>
      <c r="B16" s="3" t="s">
        <v>240</v>
      </c>
      <c r="C16" s="3">
        <f>'[1]30 de junio 19'!BM14</f>
        <v>520</v>
      </c>
      <c r="D16" s="3">
        <f>'[1]30 de junio 19'!BM14</f>
        <v>520</v>
      </c>
      <c r="E16" s="3" t="s">
        <v>228</v>
      </c>
      <c r="F16" s="3" t="s">
        <v>237</v>
      </c>
    </row>
    <row r="17" spans="1:6" x14ac:dyDescent="0.25">
      <c r="A17" s="3">
        <v>14</v>
      </c>
      <c r="B17" s="3" t="s">
        <v>240</v>
      </c>
      <c r="C17" s="3">
        <f>'[1]30 de junio 19'!BM15</f>
        <v>520</v>
      </c>
      <c r="D17" s="3">
        <f>'[1]30 de junio 19'!BM15</f>
        <v>520</v>
      </c>
      <c r="E17" s="3" t="s">
        <v>228</v>
      </c>
      <c r="F17" s="3" t="s">
        <v>237</v>
      </c>
    </row>
    <row r="18" spans="1:6" x14ac:dyDescent="0.25">
      <c r="A18" s="3">
        <v>15</v>
      </c>
      <c r="B18" s="3" t="s">
        <v>240</v>
      </c>
      <c r="C18" s="3">
        <f>'[1]30 de junio 19'!BM16</f>
        <v>520</v>
      </c>
      <c r="D18" s="3">
        <f>'[1]30 de junio 19'!BM16</f>
        <v>520</v>
      </c>
      <c r="E18" s="3" t="s">
        <v>228</v>
      </c>
      <c r="F18" s="3" t="s">
        <v>237</v>
      </c>
    </row>
    <row r="19" spans="1:6" x14ac:dyDescent="0.25">
      <c r="A19" s="3">
        <v>16</v>
      </c>
      <c r="B19" s="3" t="s">
        <v>240</v>
      </c>
      <c r="C19" s="3">
        <f>'[1]30 de junio 19'!BM17</f>
        <v>520</v>
      </c>
      <c r="D19" s="3">
        <f>'[1]30 de junio 19'!BM17</f>
        <v>520</v>
      </c>
      <c r="E19" s="3" t="s">
        <v>228</v>
      </c>
      <c r="F19" s="3" t="s">
        <v>237</v>
      </c>
    </row>
    <row r="20" spans="1:6" x14ac:dyDescent="0.25">
      <c r="A20" s="3">
        <v>17</v>
      </c>
      <c r="B20" s="3" t="s">
        <v>240</v>
      </c>
      <c r="C20" s="3">
        <f>'[1]30 de junio 19'!BM18</f>
        <v>520</v>
      </c>
      <c r="D20" s="3">
        <f>'[1]30 de junio 19'!BM18</f>
        <v>520</v>
      </c>
      <c r="E20" s="3" t="s">
        <v>228</v>
      </c>
      <c r="F20" s="3" t="s">
        <v>237</v>
      </c>
    </row>
    <row r="21" spans="1:6" x14ac:dyDescent="0.25">
      <c r="A21" s="3">
        <v>18</v>
      </c>
      <c r="B21" s="3" t="s">
        <v>240</v>
      </c>
      <c r="C21" s="3">
        <f>'[1]30 de junio 19'!BM19</f>
        <v>520</v>
      </c>
      <c r="D21" s="3">
        <f>'[1]30 de junio 19'!BM19</f>
        <v>520</v>
      </c>
      <c r="E21" s="3" t="s">
        <v>228</v>
      </c>
      <c r="F21" s="3" t="s">
        <v>237</v>
      </c>
    </row>
    <row r="22" spans="1:6" x14ac:dyDescent="0.25">
      <c r="A22" s="3">
        <v>19</v>
      </c>
      <c r="B22" s="3" t="s">
        <v>240</v>
      </c>
      <c r="C22" s="3">
        <f>'[1]30 de junio 19'!BM20</f>
        <v>520</v>
      </c>
      <c r="D22" s="3">
        <f>'[1]30 de junio 19'!BM20</f>
        <v>520</v>
      </c>
      <c r="E22" s="3" t="s">
        <v>228</v>
      </c>
      <c r="F22" s="3" t="s">
        <v>237</v>
      </c>
    </row>
    <row r="23" spans="1:6" x14ac:dyDescent="0.25">
      <c r="A23" s="3">
        <v>20</v>
      </c>
      <c r="B23" s="3" t="s">
        <v>240</v>
      </c>
      <c r="C23" s="3">
        <f>'[1]30 de junio 19'!BM21</f>
        <v>520</v>
      </c>
      <c r="D23" s="3">
        <f>'[1]30 de junio 19'!BM21</f>
        <v>520</v>
      </c>
      <c r="E23" s="3" t="s">
        <v>228</v>
      </c>
      <c r="F23" s="3" t="s">
        <v>237</v>
      </c>
    </row>
    <row r="24" spans="1:6" x14ac:dyDescent="0.25">
      <c r="A24" s="3">
        <v>21</v>
      </c>
      <c r="B24" s="3" t="s">
        <v>240</v>
      </c>
      <c r="C24" s="3">
        <f>'[1]30 de junio 19'!BM22</f>
        <v>520</v>
      </c>
      <c r="D24" s="3">
        <f>'[1]30 de junio 19'!BM22</f>
        <v>520</v>
      </c>
      <c r="E24" s="3" t="s">
        <v>228</v>
      </c>
      <c r="F24" s="3" t="s">
        <v>237</v>
      </c>
    </row>
    <row r="25" spans="1:6" x14ac:dyDescent="0.25">
      <c r="A25" s="3">
        <v>22</v>
      </c>
      <c r="B25" s="3" t="s">
        <v>240</v>
      </c>
      <c r="C25" s="3">
        <f>'[1]30 de junio 19'!BM23</f>
        <v>520</v>
      </c>
      <c r="D25" s="3">
        <f>'[1]30 de junio 19'!BM23</f>
        <v>520</v>
      </c>
      <c r="E25" s="3" t="s">
        <v>228</v>
      </c>
      <c r="F25" s="3" t="s">
        <v>237</v>
      </c>
    </row>
    <row r="26" spans="1:6" x14ac:dyDescent="0.25">
      <c r="A26" s="3">
        <v>23</v>
      </c>
      <c r="B26" s="3" t="s">
        <v>240</v>
      </c>
      <c r="C26" s="3">
        <f>'[1]30 de junio 19'!BM24</f>
        <v>520</v>
      </c>
      <c r="D26" s="3">
        <f>'[1]30 de junio 19'!BM24</f>
        <v>520</v>
      </c>
      <c r="E26" s="3" t="s">
        <v>228</v>
      </c>
      <c r="F26" s="3" t="s">
        <v>237</v>
      </c>
    </row>
    <row r="27" spans="1:6" x14ac:dyDescent="0.25">
      <c r="A27" s="3">
        <v>24</v>
      </c>
      <c r="B27" s="3" t="s">
        <v>240</v>
      </c>
      <c r="C27" s="3">
        <f>'[1]30 de junio 19'!BM25</f>
        <v>520</v>
      </c>
      <c r="D27" s="3">
        <f>'[1]30 de junio 19'!BM25</f>
        <v>520</v>
      </c>
      <c r="E27" s="3" t="s">
        <v>228</v>
      </c>
      <c r="F27" s="3" t="s">
        <v>237</v>
      </c>
    </row>
    <row r="28" spans="1:6" x14ac:dyDescent="0.25">
      <c r="A28" s="3">
        <v>25</v>
      </c>
      <c r="B28" s="3" t="s">
        <v>240</v>
      </c>
      <c r="C28" s="3">
        <f>'[1]30 de junio 19'!BM26</f>
        <v>520</v>
      </c>
      <c r="D28" s="3">
        <f>'[1]30 de junio 19'!BM26</f>
        <v>520</v>
      </c>
      <c r="E28" s="3" t="s">
        <v>228</v>
      </c>
      <c r="F28" s="3" t="s">
        <v>237</v>
      </c>
    </row>
    <row r="29" spans="1:6" x14ac:dyDescent="0.25">
      <c r="A29" s="3">
        <v>26</v>
      </c>
      <c r="B29" s="3" t="s">
        <v>240</v>
      </c>
      <c r="C29" s="3">
        <f>'[1]30 de junio 19'!BM27</f>
        <v>520</v>
      </c>
      <c r="D29" s="3">
        <f>'[1]30 de junio 19'!BM27</f>
        <v>520</v>
      </c>
      <c r="E29" s="3" t="s">
        <v>228</v>
      </c>
      <c r="F29" s="3" t="s">
        <v>237</v>
      </c>
    </row>
    <row r="30" spans="1:6" x14ac:dyDescent="0.25">
      <c r="A30" s="3">
        <v>27</v>
      </c>
      <c r="B30" s="3" t="s">
        <v>240</v>
      </c>
      <c r="C30" s="3">
        <f>'[1]30 de junio 19'!BM28</f>
        <v>520</v>
      </c>
      <c r="D30" s="3">
        <f>'[1]30 de junio 19'!BM28</f>
        <v>520</v>
      </c>
      <c r="E30" s="3" t="s">
        <v>228</v>
      </c>
      <c r="F30" s="3" t="s">
        <v>237</v>
      </c>
    </row>
    <row r="31" spans="1:6" x14ac:dyDescent="0.25">
      <c r="A31" s="3">
        <v>28</v>
      </c>
      <c r="B31" s="3" t="s">
        <v>240</v>
      </c>
      <c r="C31" s="3">
        <f>'[1]30 de junio 19'!BM29</f>
        <v>520</v>
      </c>
      <c r="D31" s="3">
        <f>'[1]30 de junio 19'!BM29</f>
        <v>520</v>
      </c>
      <c r="E31" s="3" t="s">
        <v>228</v>
      </c>
      <c r="F31" s="3" t="s">
        <v>237</v>
      </c>
    </row>
    <row r="32" spans="1:6" x14ac:dyDescent="0.25">
      <c r="A32" s="3">
        <v>29</v>
      </c>
      <c r="B32" s="3" t="s">
        <v>240</v>
      </c>
      <c r="C32" s="3">
        <f>'[1]30 de junio 19'!BM30</f>
        <v>520</v>
      </c>
      <c r="D32" s="3">
        <f>'[1]30 de junio 19'!BM30</f>
        <v>520</v>
      </c>
      <c r="E32" s="3" t="s">
        <v>228</v>
      </c>
      <c r="F32" s="3" t="s">
        <v>237</v>
      </c>
    </row>
    <row r="33" spans="1:6" x14ac:dyDescent="0.25">
      <c r="A33" s="3">
        <v>30</v>
      </c>
      <c r="B33" s="3" t="s">
        <v>240</v>
      </c>
      <c r="C33" s="3">
        <f>'[1]30 de junio 19'!BM31</f>
        <v>520</v>
      </c>
      <c r="D33" s="3">
        <f>'[1]30 de junio 19'!BM31</f>
        <v>520</v>
      </c>
      <c r="E33" s="3" t="s">
        <v>228</v>
      </c>
      <c r="F33" s="3" t="s">
        <v>237</v>
      </c>
    </row>
    <row r="34" spans="1:6" x14ac:dyDescent="0.25">
      <c r="A34" s="3">
        <v>31</v>
      </c>
      <c r="B34" s="3" t="s">
        <v>240</v>
      </c>
      <c r="C34" s="3">
        <f>'[1]30 de junio 19'!BM32</f>
        <v>520</v>
      </c>
      <c r="D34" s="3">
        <f>'[1]30 de junio 19'!BM32</f>
        <v>520</v>
      </c>
      <c r="E34" s="3" t="s">
        <v>228</v>
      </c>
      <c r="F34" s="3" t="s">
        <v>237</v>
      </c>
    </row>
    <row r="35" spans="1:6" x14ac:dyDescent="0.25">
      <c r="A35" s="3">
        <v>32</v>
      </c>
      <c r="B35" s="3" t="s">
        <v>240</v>
      </c>
      <c r="C35" s="3">
        <f>'[1]30 de junio 19'!BM33</f>
        <v>520</v>
      </c>
      <c r="D35" s="3">
        <f>'[1]30 de junio 19'!BM33</f>
        <v>520</v>
      </c>
      <c r="E35" s="3" t="s">
        <v>228</v>
      </c>
      <c r="F35" s="3" t="s">
        <v>237</v>
      </c>
    </row>
    <row r="36" spans="1:6" x14ac:dyDescent="0.25">
      <c r="A36" s="3">
        <v>33</v>
      </c>
      <c r="B36" s="3"/>
      <c r="C36" s="3">
        <f>'[1]30 de junio 19'!BM34</f>
        <v>0</v>
      </c>
      <c r="D36" s="3">
        <f>'[1]30 de junio 19'!BM34</f>
        <v>0</v>
      </c>
      <c r="E36" s="3" t="s">
        <v>228</v>
      </c>
      <c r="F36" s="3" t="s">
        <v>237</v>
      </c>
    </row>
    <row r="37" spans="1:6" x14ac:dyDescent="0.25">
      <c r="A37" s="3">
        <v>34</v>
      </c>
      <c r="B37" s="3" t="s">
        <v>240</v>
      </c>
      <c r="C37" s="3">
        <f>'[1]30 de junio 19'!BM35</f>
        <v>520</v>
      </c>
      <c r="D37" s="3">
        <f>'[1]30 de junio 19'!BM35</f>
        <v>520</v>
      </c>
      <c r="E37" s="3" t="s">
        <v>228</v>
      </c>
      <c r="F37" s="3" t="s">
        <v>237</v>
      </c>
    </row>
    <row r="38" spans="1:6" x14ac:dyDescent="0.25">
      <c r="A38" s="3">
        <v>35</v>
      </c>
      <c r="B38" s="3" t="s">
        <v>240</v>
      </c>
      <c r="C38" s="3">
        <f>'[1]30 de junio 19'!BM36</f>
        <v>520</v>
      </c>
      <c r="D38" s="3">
        <f>'[1]30 de junio 19'!BM36</f>
        <v>520</v>
      </c>
      <c r="E38" s="3" t="s">
        <v>228</v>
      </c>
      <c r="F38" s="3" t="s">
        <v>237</v>
      </c>
    </row>
    <row r="39" spans="1:6" x14ac:dyDescent="0.25">
      <c r="A39" s="3">
        <v>36</v>
      </c>
      <c r="B39" s="3" t="s">
        <v>240</v>
      </c>
      <c r="C39" s="3">
        <f>'[1]30 de junio 19'!BM37</f>
        <v>520</v>
      </c>
      <c r="D39" s="3">
        <f>'[1]30 de junio 19'!BM37</f>
        <v>520</v>
      </c>
      <c r="E39" s="3" t="s">
        <v>228</v>
      </c>
      <c r="F39" s="3" t="s">
        <v>237</v>
      </c>
    </row>
    <row r="40" spans="1:6" x14ac:dyDescent="0.25">
      <c r="A40" s="3">
        <v>37</v>
      </c>
      <c r="B40" s="3" t="s">
        <v>240</v>
      </c>
      <c r="C40" s="3">
        <f>'[1]30 de junio 19'!BM38</f>
        <v>520</v>
      </c>
      <c r="D40" s="3">
        <f>'[1]30 de junio 19'!BM38</f>
        <v>520</v>
      </c>
      <c r="E40" s="3" t="s">
        <v>228</v>
      </c>
      <c r="F40" s="3" t="s">
        <v>237</v>
      </c>
    </row>
    <row r="41" spans="1:6" x14ac:dyDescent="0.25">
      <c r="A41" s="3">
        <v>38</v>
      </c>
      <c r="B41" s="3" t="s">
        <v>240</v>
      </c>
      <c r="C41" s="3">
        <f>'[1]30 de junio 19'!BM39</f>
        <v>520</v>
      </c>
      <c r="D41" s="3">
        <f>'[1]30 de junio 19'!BM39</f>
        <v>520</v>
      </c>
      <c r="E41" s="3" t="s">
        <v>228</v>
      </c>
      <c r="F41" s="3" t="s">
        <v>237</v>
      </c>
    </row>
    <row r="42" spans="1:6" x14ac:dyDescent="0.25">
      <c r="A42" s="3">
        <v>39</v>
      </c>
      <c r="B42" s="3" t="s">
        <v>240</v>
      </c>
      <c r="C42" s="3">
        <f>'[1]30 de junio 19'!BM40</f>
        <v>520</v>
      </c>
      <c r="D42" s="3">
        <f>'[1]30 de junio 19'!BM40</f>
        <v>520</v>
      </c>
      <c r="E42" s="3" t="s">
        <v>228</v>
      </c>
      <c r="F42" s="3" t="s">
        <v>237</v>
      </c>
    </row>
    <row r="43" spans="1:6" x14ac:dyDescent="0.25">
      <c r="A43" s="3">
        <v>40</v>
      </c>
      <c r="B43" s="3" t="s">
        <v>240</v>
      </c>
      <c r="C43" s="3">
        <f>'[1]30 de junio 19'!BM41</f>
        <v>520</v>
      </c>
      <c r="D43" s="3">
        <f>'[1]30 de junio 19'!BM41</f>
        <v>520</v>
      </c>
      <c r="E43" s="3" t="s">
        <v>228</v>
      </c>
      <c r="F43" s="3" t="s">
        <v>237</v>
      </c>
    </row>
    <row r="44" spans="1:6" x14ac:dyDescent="0.25">
      <c r="A44" s="3">
        <v>41</v>
      </c>
      <c r="B44" s="3" t="s">
        <v>240</v>
      </c>
      <c r="C44" s="3">
        <f>'[1]30 de junio 19'!BM42</f>
        <v>520</v>
      </c>
      <c r="D44" s="3">
        <f>'[1]30 de junio 19'!BM42</f>
        <v>520</v>
      </c>
      <c r="E44" s="3" t="s">
        <v>228</v>
      </c>
      <c r="F44" s="3" t="s">
        <v>237</v>
      </c>
    </row>
    <row r="45" spans="1:6" x14ac:dyDescent="0.25">
      <c r="A45" s="3">
        <v>42</v>
      </c>
      <c r="B45" s="3" t="s">
        <v>240</v>
      </c>
      <c r="C45" s="3">
        <f>'[1]30 de junio 19'!BM43</f>
        <v>520</v>
      </c>
      <c r="D45" s="3">
        <f>'[1]30 de junio 19'!BM43</f>
        <v>520</v>
      </c>
      <c r="E45" s="3" t="s">
        <v>228</v>
      </c>
      <c r="F45" s="3" t="s">
        <v>237</v>
      </c>
    </row>
    <row r="46" spans="1:6" x14ac:dyDescent="0.25">
      <c r="A46" s="3">
        <v>43</v>
      </c>
      <c r="B46" s="3" t="s">
        <v>240</v>
      </c>
      <c r="C46" s="3">
        <f>'[1]30 de junio 19'!BM44</f>
        <v>520</v>
      </c>
      <c r="D46" s="3">
        <f>'[1]30 de junio 19'!BM44</f>
        <v>520</v>
      </c>
      <c r="E46" s="3" t="s">
        <v>228</v>
      </c>
      <c r="F46" s="3" t="s">
        <v>237</v>
      </c>
    </row>
    <row r="47" spans="1:6" x14ac:dyDescent="0.25">
      <c r="A47" s="3">
        <v>44</v>
      </c>
      <c r="B47" s="3" t="s">
        <v>240</v>
      </c>
      <c r="C47" s="3">
        <f>'[1]30 de junio 19'!BM45</f>
        <v>520</v>
      </c>
      <c r="D47" s="3">
        <f>'[1]30 de junio 19'!BM45</f>
        <v>520</v>
      </c>
      <c r="E47" s="3" t="s">
        <v>228</v>
      </c>
      <c r="F47" s="3" t="s">
        <v>237</v>
      </c>
    </row>
    <row r="48" spans="1:6" x14ac:dyDescent="0.25">
      <c r="A48" s="3">
        <v>45</v>
      </c>
      <c r="B48" s="3" t="s">
        <v>240</v>
      </c>
      <c r="C48" s="3">
        <f>'[1]30 de junio 19'!BM46</f>
        <v>520</v>
      </c>
      <c r="D48" s="3">
        <f>'[1]30 de junio 19'!BM46</f>
        <v>520</v>
      </c>
      <c r="E48" s="3" t="s">
        <v>228</v>
      </c>
      <c r="F48" s="3" t="s">
        <v>237</v>
      </c>
    </row>
    <row r="49" spans="1:6" x14ac:dyDescent="0.25">
      <c r="A49" s="3">
        <v>46</v>
      </c>
      <c r="B49" s="3" t="s">
        <v>240</v>
      </c>
      <c r="C49" s="3">
        <f>'[1]30 de junio 19'!BM47</f>
        <v>520</v>
      </c>
      <c r="D49" s="3">
        <f>'[1]30 de junio 19'!BM47</f>
        <v>520</v>
      </c>
      <c r="E49" s="3" t="s">
        <v>228</v>
      </c>
      <c r="F49" s="3" t="s">
        <v>237</v>
      </c>
    </row>
    <row r="50" spans="1:6" x14ac:dyDescent="0.25">
      <c r="A50" s="3">
        <v>47</v>
      </c>
      <c r="B50" s="3" t="s">
        <v>240</v>
      </c>
      <c r="C50" s="3">
        <f>'[1]30 de junio 19'!BM48</f>
        <v>520</v>
      </c>
      <c r="D50" s="3">
        <f>'[1]30 de junio 19'!BM48</f>
        <v>520</v>
      </c>
      <c r="E50" s="3" t="s">
        <v>228</v>
      </c>
      <c r="F50" s="3" t="s">
        <v>237</v>
      </c>
    </row>
    <row r="51" spans="1:6" x14ac:dyDescent="0.25">
      <c r="A51" s="3">
        <v>48</v>
      </c>
      <c r="B51" s="3" t="s">
        <v>240</v>
      </c>
      <c r="C51" s="3">
        <f>'[1]30 de junio 19'!BM49</f>
        <v>520</v>
      </c>
      <c r="D51" s="3">
        <f>'[1]30 de junio 19'!BM49</f>
        <v>520</v>
      </c>
      <c r="E51" s="3" t="s">
        <v>228</v>
      </c>
      <c r="F51" s="3" t="s">
        <v>237</v>
      </c>
    </row>
    <row r="52" spans="1:6" x14ac:dyDescent="0.25">
      <c r="A52" s="3">
        <v>49</v>
      </c>
      <c r="B52" s="3" t="s">
        <v>240</v>
      </c>
      <c r="C52" s="3">
        <f>'[1]30 de junio 19'!BM50</f>
        <v>520</v>
      </c>
      <c r="D52" s="3">
        <f>'[1]30 de junio 19'!BM50</f>
        <v>520</v>
      </c>
      <c r="E52" s="3" t="s">
        <v>228</v>
      </c>
      <c r="F52" s="3" t="s">
        <v>237</v>
      </c>
    </row>
    <row r="53" spans="1:6" x14ac:dyDescent="0.25">
      <c r="A53" s="3">
        <v>50</v>
      </c>
      <c r="B53" s="3" t="s">
        <v>240</v>
      </c>
      <c r="C53" s="3">
        <f>'[1]30 de junio 19'!BM51</f>
        <v>520</v>
      </c>
      <c r="D53" s="3">
        <f>'[1]30 de junio 19'!BM51</f>
        <v>520</v>
      </c>
      <c r="E53" s="3" t="s">
        <v>228</v>
      </c>
      <c r="F53" s="3" t="s">
        <v>237</v>
      </c>
    </row>
    <row r="54" spans="1:6" x14ac:dyDescent="0.25">
      <c r="A54" s="3">
        <v>51</v>
      </c>
      <c r="B54" s="3" t="s">
        <v>240</v>
      </c>
      <c r="C54" s="3">
        <f>'[1]30 de junio 19'!BM52</f>
        <v>520</v>
      </c>
      <c r="D54" s="3">
        <f>'[1]30 de junio 19'!BM52</f>
        <v>520</v>
      </c>
      <c r="E54" s="3" t="s">
        <v>228</v>
      </c>
      <c r="F54" s="3" t="s">
        <v>237</v>
      </c>
    </row>
    <row r="55" spans="1:6" x14ac:dyDescent="0.25">
      <c r="A55" s="3">
        <v>52</v>
      </c>
      <c r="B55" s="3" t="s">
        <v>240</v>
      </c>
      <c r="C55" s="3">
        <f>'[1]30 de junio 19'!BM53</f>
        <v>520</v>
      </c>
      <c r="D55" s="3">
        <f>'[1]30 de junio 19'!BM53</f>
        <v>520</v>
      </c>
      <c r="E55" s="3" t="s">
        <v>228</v>
      </c>
      <c r="F55" s="3" t="s">
        <v>237</v>
      </c>
    </row>
    <row r="56" spans="1:6" x14ac:dyDescent="0.25">
      <c r="A56" s="3">
        <v>53</v>
      </c>
      <c r="B56" s="3" t="s">
        <v>240</v>
      </c>
      <c r="C56" s="3">
        <f>'[1]30 de junio 19'!BM54</f>
        <v>520</v>
      </c>
      <c r="D56" s="3">
        <f>'[1]30 de junio 19'!BM54</f>
        <v>520</v>
      </c>
      <c r="E56" s="3" t="s">
        <v>228</v>
      </c>
      <c r="F56" s="3" t="s">
        <v>237</v>
      </c>
    </row>
    <row r="57" spans="1:6" x14ac:dyDescent="0.25">
      <c r="A57" s="3">
        <v>54</v>
      </c>
      <c r="B57" s="3"/>
      <c r="C57" s="3">
        <f>'[1]30 de junio 19'!BM55</f>
        <v>0</v>
      </c>
      <c r="D57" s="3">
        <f>'[1]30 de junio 19'!BM55</f>
        <v>0</v>
      </c>
      <c r="E57" s="3" t="s">
        <v>228</v>
      </c>
      <c r="F57" s="3" t="s">
        <v>237</v>
      </c>
    </row>
    <row r="58" spans="1:6" x14ac:dyDescent="0.25">
      <c r="A58" s="3">
        <v>55</v>
      </c>
      <c r="B58" s="3" t="s">
        <v>240</v>
      </c>
      <c r="C58" s="3">
        <f>'[1]30 de junio 19'!BM56</f>
        <v>520</v>
      </c>
      <c r="D58" s="3">
        <f>'[1]30 de junio 19'!BM56</f>
        <v>520</v>
      </c>
      <c r="E58" s="3" t="s">
        <v>228</v>
      </c>
      <c r="F58" s="3" t="s">
        <v>237</v>
      </c>
    </row>
    <row r="59" spans="1:6" x14ac:dyDescent="0.25">
      <c r="A59" s="3">
        <v>56</v>
      </c>
      <c r="B59" s="3" t="s">
        <v>240</v>
      </c>
      <c r="C59" s="3">
        <f>'[1]30 de junio 19'!BM57</f>
        <v>520</v>
      </c>
      <c r="D59" s="3">
        <f>'[1]30 de junio 19'!BM57</f>
        <v>520</v>
      </c>
      <c r="E59" s="3" t="s">
        <v>228</v>
      </c>
      <c r="F59" s="3" t="s">
        <v>237</v>
      </c>
    </row>
    <row r="60" spans="1:6" x14ac:dyDescent="0.25">
      <c r="A60" s="3">
        <v>57</v>
      </c>
      <c r="B60" s="3" t="s">
        <v>240</v>
      </c>
      <c r="C60" s="3">
        <f>'[1]30 de junio 19'!BM58</f>
        <v>520</v>
      </c>
      <c r="D60" s="3">
        <f>'[1]30 de junio 19'!BM58</f>
        <v>520</v>
      </c>
      <c r="E60" s="3" t="s">
        <v>228</v>
      </c>
      <c r="F60" s="3" t="s">
        <v>237</v>
      </c>
    </row>
    <row r="61" spans="1:6" x14ac:dyDescent="0.25">
      <c r="A61" s="3">
        <v>58</v>
      </c>
      <c r="B61" s="3" t="s">
        <v>240</v>
      </c>
      <c r="C61" s="3">
        <f>'[1]30 de junio 19'!BM59</f>
        <v>520</v>
      </c>
      <c r="D61" s="3">
        <f>'[1]30 de junio 19'!BM59</f>
        <v>520</v>
      </c>
      <c r="E61" s="3" t="s">
        <v>228</v>
      </c>
      <c r="F61" s="3" t="s">
        <v>237</v>
      </c>
    </row>
    <row r="62" spans="1:6" x14ac:dyDescent="0.25">
      <c r="A62" s="3">
        <v>59</v>
      </c>
      <c r="B62" s="3" t="s">
        <v>240</v>
      </c>
      <c r="C62" s="3">
        <f>'[1]30 de junio 19'!BM60</f>
        <v>520</v>
      </c>
      <c r="D62" s="3">
        <f>'[1]30 de junio 19'!BM60</f>
        <v>520</v>
      </c>
      <c r="E62" s="3" t="s">
        <v>228</v>
      </c>
      <c r="F62" s="3" t="s">
        <v>237</v>
      </c>
    </row>
    <row r="63" spans="1:6" x14ac:dyDescent="0.25">
      <c r="A63" s="3">
        <v>60</v>
      </c>
      <c r="B63" s="3" t="s">
        <v>240</v>
      </c>
      <c r="C63" s="3">
        <f>'[1]30 de junio 19'!BM61</f>
        <v>520</v>
      </c>
      <c r="D63" s="3">
        <f>'[1]30 de junio 19'!BM61</f>
        <v>520</v>
      </c>
      <c r="E63" s="3" t="s">
        <v>228</v>
      </c>
      <c r="F63" s="3" t="s">
        <v>237</v>
      </c>
    </row>
    <row r="64" spans="1:6" x14ac:dyDescent="0.25">
      <c r="A64" s="3">
        <v>61</v>
      </c>
      <c r="B64" s="3" t="s">
        <v>240</v>
      </c>
      <c r="C64" s="3">
        <f>'[1]30 de junio 19'!BM62</f>
        <v>520</v>
      </c>
      <c r="D64" s="3">
        <f>'[1]30 de junio 19'!BM62</f>
        <v>520</v>
      </c>
      <c r="E64" s="3" t="s">
        <v>228</v>
      </c>
      <c r="F64" s="3" t="s">
        <v>237</v>
      </c>
    </row>
    <row r="65" spans="1:6" x14ac:dyDescent="0.25">
      <c r="A65" s="3">
        <v>62</v>
      </c>
      <c r="B65" s="3" t="s">
        <v>240</v>
      </c>
      <c r="C65" s="3">
        <f>'[1]30 de junio 19'!BM63</f>
        <v>520</v>
      </c>
      <c r="D65" s="3">
        <f>'[1]30 de junio 19'!BM63</f>
        <v>520</v>
      </c>
      <c r="E65" s="3" t="s">
        <v>228</v>
      </c>
      <c r="F65" s="3" t="s">
        <v>237</v>
      </c>
    </row>
    <row r="66" spans="1:6" x14ac:dyDescent="0.25">
      <c r="A66" s="3">
        <v>63</v>
      </c>
      <c r="B66" s="3" t="s">
        <v>240</v>
      </c>
      <c r="C66" s="3">
        <f>'[1]30 de junio 19'!BM64</f>
        <v>520</v>
      </c>
      <c r="D66" s="3">
        <f>'[1]30 de junio 19'!BM64</f>
        <v>520</v>
      </c>
      <c r="E66" s="3" t="s">
        <v>228</v>
      </c>
      <c r="F66" s="3" t="s">
        <v>237</v>
      </c>
    </row>
    <row r="67" spans="1:6" x14ac:dyDescent="0.25">
      <c r="A67" s="3">
        <v>64</v>
      </c>
      <c r="B67" s="3" t="s">
        <v>240</v>
      </c>
      <c r="C67" s="3">
        <f>'[1]30 de junio 19'!BM65</f>
        <v>520</v>
      </c>
      <c r="D67" s="3">
        <f>'[1]30 de junio 19'!BM65</f>
        <v>520</v>
      </c>
      <c r="E67" s="3" t="s">
        <v>228</v>
      </c>
      <c r="F67" s="3" t="s">
        <v>237</v>
      </c>
    </row>
    <row r="68" spans="1:6" x14ac:dyDescent="0.25">
      <c r="A68" s="3">
        <v>65</v>
      </c>
      <c r="B68" s="3" t="s">
        <v>240</v>
      </c>
      <c r="C68" s="3">
        <f>'[1]30 de junio 19'!BM66</f>
        <v>520</v>
      </c>
      <c r="D68" s="3">
        <f>'[1]30 de junio 19'!BM66</f>
        <v>520</v>
      </c>
      <c r="E68" s="3" t="s">
        <v>228</v>
      </c>
      <c r="F68" s="3" t="s">
        <v>237</v>
      </c>
    </row>
    <row r="69" spans="1:6" x14ac:dyDescent="0.25">
      <c r="A69" s="3">
        <v>66</v>
      </c>
      <c r="B69" s="3" t="s">
        <v>240</v>
      </c>
      <c r="C69" s="3">
        <f>'[1]30 de junio 19'!BM67</f>
        <v>520</v>
      </c>
      <c r="D69" s="3">
        <f>'[1]30 de junio 19'!BM67</f>
        <v>520</v>
      </c>
      <c r="E69" s="3" t="s">
        <v>228</v>
      </c>
      <c r="F69" s="3" t="s">
        <v>237</v>
      </c>
    </row>
    <row r="70" spans="1:6" x14ac:dyDescent="0.25">
      <c r="A70" s="3">
        <v>67</v>
      </c>
      <c r="B70" s="3" t="s">
        <v>240</v>
      </c>
      <c r="C70" s="3">
        <f>'[1]30 de junio 19'!BM68</f>
        <v>520</v>
      </c>
      <c r="D70" s="3">
        <f>'[1]30 de junio 19'!BM68</f>
        <v>520</v>
      </c>
      <c r="E70" s="3" t="s">
        <v>228</v>
      </c>
      <c r="F70" s="3" t="s">
        <v>237</v>
      </c>
    </row>
    <row r="71" spans="1:6" x14ac:dyDescent="0.25">
      <c r="A71" s="3">
        <v>68</v>
      </c>
      <c r="B71" s="3" t="s">
        <v>240</v>
      </c>
      <c r="C71" s="3">
        <f>'[1]30 de junio 19'!BM69</f>
        <v>520</v>
      </c>
      <c r="D71" s="3">
        <f>'[1]30 de junio 19'!BM69</f>
        <v>520</v>
      </c>
      <c r="E71" s="3" t="s">
        <v>228</v>
      </c>
      <c r="F71" s="3" t="s">
        <v>237</v>
      </c>
    </row>
    <row r="72" spans="1:6" x14ac:dyDescent="0.25">
      <c r="A72" s="3">
        <v>69</v>
      </c>
      <c r="B72" s="3" t="s">
        <v>240</v>
      </c>
      <c r="C72" s="3">
        <f>'[1]30 de junio 19'!BM70</f>
        <v>520</v>
      </c>
      <c r="D72" s="3">
        <f>'[1]30 de junio 19'!BM70</f>
        <v>520</v>
      </c>
      <c r="E72" s="3" t="s">
        <v>228</v>
      </c>
      <c r="F72" s="3" t="s">
        <v>237</v>
      </c>
    </row>
    <row r="73" spans="1:6" x14ac:dyDescent="0.25">
      <c r="A73" s="3">
        <v>70</v>
      </c>
      <c r="B73" s="3" t="s">
        <v>240</v>
      </c>
      <c r="C73" s="3">
        <f>'[1]30 de junio 19'!BM71</f>
        <v>520</v>
      </c>
      <c r="D73" s="3">
        <f>'[1]30 de junio 19'!BM71</f>
        <v>520</v>
      </c>
      <c r="E73" s="3" t="s">
        <v>228</v>
      </c>
      <c r="F73" s="3" t="s">
        <v>237</v>
      </c>
    </row>
    <row r="74" spans="1:6" x14ac:dyDescent="0.25">
      <c r="A74" s="3">
        <v>71</v>
      </c>
      <c r="B74" s="3" t="s">
        <v>240</v>
      </c>
      <c r="C74" s="3">
        <f>'[1]30 de junio 19'!BM72</f>
        <v>520</v>
      </c>
      <c r="D74" s="3">
        <f>'[1]30 de junio 19'!BM72</f>
        <v>520</v>
      </c>
      <c r="E74" s="3" t="s">
        <v>228</v>
      </c>
      <c r="F74" s="3" t="s">
        <v>237</v>
      </c>
    </row>
    <row r="75" spans="1:6" x14ac:dyDescent="0.25">
      <c r="A75" s="3">
        <v>72</v>
      </c>
      <c r="B75" s="3" t="s">
        <v>240</v>
      </c>
      <c r="C75" s="3">
        <f>'[1]30 de junio 19'!BM73</f>
        <v>520</v>
      </c>
      <c r="D75" s="3">
        <f>'[1]30 de junio 19'!BM73</f>
        <v>520</v>
      </c>
      <c r="E75" s="3" t="s">
        <v>228</v>
      </c>
      <c r="F75" s="3" t="s">
        <v>237</v>
      </c>
    </row>
    <row r="76" spans="1:6" x14ac:dyDescent="0.25">
      <c r="A76" s="3">
        <v>73</v>
      </c>
      <c r="B76" s="3" t="s">
        <v>240</v>
      </c>
      <c r="C76" s="3">
        <f>'[1]30 de junio 19'!BM74</f>
        <v>520</v>
      </c>
      <c r="D76" s="3">
        <f>'[1]30 de junio 19'!BM74</f>
        <v>520</v>
      </c>
      <c r="E76" s="3" t="s">
        <v>228</v>
      </c>
      <c r="F76" s="3" t="s">
        <v>237</v>
      </c>
    </row>
    <row r="77" spans="1:6" x14ac:dyDescent="0.25">
      <c r="A77" s="3">
        <v>74</v>
      </c>
      <c r="B77" s="3" t="s">
        <v>240</v>
      </c>
      <c r="C77" s="3">
        <f>'[1]30 de junio 19'!BM75</f>
        <v>520</v>
      </c>
      <c r="D77" s="3">
        <f>'[1]30 de junio 19'!BM75</f>
        <v>520</v>
      </c>
      <c r="E77" s="3" t="s">
        <v>228</v>
      </c>
      <c r="F77" s="3" t="s">
        <v>237</v>
      </c>
    </row>
    <row r="78" spans="1:6" x14ac:dyDescent="0.25">
      <c r="A78" s="3">
        <v>75</v>
      </c>
      <c r="B78" s="3" t="s">
        <v>240</v>
      </c>
      <c r="C78" s="3">
        <f>'[1]30 de junio 19'!BM76</f>
        <v>520</v>
      </c>
      <c r="D78" s="3">
        <f>'[1]30 de junio 19'!BM76</f>
        <v>520</v>
      </c>
      <c r="E78" s="3" t="s">
        <v>228</v>
      </c>
      <c r="F78" s="3" t="s">
        <v>237</v>
      </c>
    </row>
    <row r="79" spans="1:6" x14ac:dyDescent="0.25">
      <c r="A79" s="3">
        <v>76</v>
      </c>
      <c r="B79" s="3" t="s">
        <v>240</v>
      </c>
      <c r="C79" s="3">
        <f>'[1]30 de junio 19'!BM77</f>
        <v>520</v>
      </c>
      <c r="D79" s="3">
        <f>'[1]30 de junio 19'!BM77</f>
        <v>520</v>
      </c>
      <c r="E79" s="3" t="s">
        <v>228</v>
      </c>
      <c r="F79" s="3" t="s">
        <v>237</v>
      </c>
    </row>
    <row r="80" spans="1:6" x14ac:dyDescent="0.25">
      <c r="A80" s="3">
        <v>77</v>
      </c>
      <c r="B80" s="3" t="s">
        <v>240</v>
      </c>
      <c r="C80" s="3">
        <f>'[1]30 de junio 19'!BM78</f>
        <v>520</v>
      </c>
      <c r="D80" s="3">
        <f>'[1]30 de junio 19'!BM78</f>
        <v>520</v>
      </c>
      <c r="E80" s="3" t="s">
        <v>228</v>
      </c>
      <c r="F80" s="3" t="s">
        <v>237</v>
      </c>
    </row>
    <row r="81" spans="1:6" x14ac:dyDescent="0.25">
      <c r="A81" s="3">
        <v>78</v>
      </c>
      <c r="B81" s="3" t="s">
        <v>240</v>
      </c>
      <c r="C81" s="3">
        <f>'[1]30 de junio 19'!BM79</f>
        <v>0</v>
      </c>
      <c r="D81" s="3">
        <f>'[1]30 de junio 19'!BM79</f>
        <v>0</v>
      </c>
      <c r="E81" s="3" t="s">
        <v>228</v>
      </c>
      <c r="F81" s="3" t="s">
        <v>237</v>
      </c>
    </row>
    <row r="82" spans="1:6" x14ac:dyDescent="0.25">
      <c r="A82" s="3">
        <v>79</v>
      </c>
      <c r="B82" s="3" t="s">
        <v>240</v>
      </c>
      <c r="C82" s="3">
        <f>'[1]30 de junio 19'!BM80</f>
        <v>520</v>
      </c>
      <c r="D82" s="3">
        <f>'[1]30 de junio 19'!BM80</f>
        <v>520</v>
      </c>
      <c r="E82" s="3" t="s">
        <v>228</v>
      </c>
      <c r="F82" s="3" t="s">
        <v>237</v>
      </c>
    </row>
    <row r="83" spans="1:6" x14ac:dyDescent="0.25">
      <c r="A83" s="3">
        <v>80</v>
      </c>
      <c r="B83" s="3" t="s">
        <v>240</v>
      </c>
      <c r="C83" s="3">
        <f>'[1]30 de junio 19'!BM81</f>
        <v>520</v>
      </c>
      <c r="D83" s="3">
        <f>'[1]30 de junio 19'!BM81</f>
        <v>520</v>
      </c>
      <c r="E83" s="3" t="s">
        <v>228</v>
      </c>
      <c r="F83" s="3" t="s">
        <v>237</v>
      </c>
    </row>
    <row r="84" spans="1:6" x14ac:dyDescent="0.25">
      <c r="A84" s="3">
        <v>81</v>
      </c>
      <c r="B84" s="3" t="s">
        <v>240</v>
      </c>
      <c r="C84" s="3">
        <f>'[1]30 de junio 19'!BM82</f>
        <v>520</v>
      </c>
      <c r="D84" s="3">
        <f>'[1]30 de junio 19'!BM82</f>
        <v>520</v>
      </c>
      <c r="E84" s="3" t="s">
        <v>228</v>
      </c>
      <c r="F84" s="3" t="s">
        <v>237</v>
      </c>
    </row>
    <row r="85" spans="1:6" x14ac:dyDescent="0.25">
      <c r="A85" s="3">
        <v>82</v>
      </c>
      <c r="B85" s="3" t="s">
        <v>240</v>
      </c>
      <c r="C85" s="3">
        <f>'[1]30 de junio 19'!BM83</f>
        <v>520</v>
      </c>
      <c r="D85" s="3">
        <f>'[1]30 de junio 19'!BM83</f>
        <v>520</v>
      </c>
      <c r="E85" s="3" t="s">
        <v>228</v>
      </c>
      <c r="F85" s="3" t="s">
        <v>237</v>
      </c>
    </row>
    <row r="86" spans="1:6" x14ac:dyDescent="0.25">
      <c r="A86" s="3">
        <v>83</v>
      </c>
      <c r="B86" s="3" t="s">
        <v>240</v>
      </c>
      <c r="C86" s="3">
        <f>'[1]30 de junio 19'!BM84</f>
        <v>520</v>
      </c>
      <c r="D86" s="3">
        <f>'[1]30 de junio 19'!BM84</f>
        <v>520</v>
      </c>
      <c r="E86" s="3" t="s">
        <v>228</v>
      </c>
      <c r="F86" s="3" t="s">
        <v>237</v>
      </c>
    </row>
    <row r="87" spans="1:6" x14ac:dyDescent="0.25">
      <c r="A87" s="3">
        <v>84</v>
      </c>
      <c r="B87" s="3" t="s">
        <v>240</v>
      </c>
      <c r="C87" s="3">
        <f>'[1]30 de junio 19'!BM85</f>
        <v>520</v>
      </c>
      <c r="D87" s="3">
        <f>'[1]30 de junio 19'!BM85</f>
        <v>520</v>
      </c>
      <c r="E87" s="3" t="s">
        <v>228</v>
      </c>
      <c r="F87" s="3" t="s">
        <v>237</v>
      </c>
    </row>
    <row r="88" spans="1:6" x14ac:dyDescent="0.25">
      <c r="A88" s="3">
        <v>85</v>
      </c>
      <c r="B88" s="3" t="s">
        <v>240</v>
      </c>
      <c r="C88" s="3">
        <f>'[1]30 de junio 19'!BM86</f>
        <v>520</v>
      </c>
      <c r="D88" s="3">
        <f>'[1]30 de junio 19'!BM86</f>
        <v>520</v>
      </c>
      <c r="E88" s="3" t="s">
        <v>228</v>
      </c>
      <c r="F88" s="3" t="s">
        <v>237</v>
      </c>
    </row>
    <row r="89" spans="1:6" x14ac:dyDescent="0.25">
      <c r="A89" s="3">
        <v>86</v>
      </c>
      <c r="B89" s="3" t="s">
        <v>240</v>
      </c>
      <c r="C89" s="3">
        <f>'[1]30 de junio 19'!BM87</f>
        <v>520</v>
      </c>
      <c r="D89" s="3">
        <f>'[1]30 de junio 19'!BM87</f>
        <v>520</v>
      </c>
      <c r="E89" s="3" t="s">
        <v>228</v>
      </c>
      <c r="F89" s="3" t="s">
        <v>237</v>
      </c>
    </row>
    <row r="90" spans="1:6" x14ac:dyDescent="0.25">
      <c r="A90" s="3">
        <v>87</v>
      </c>
      <c r="B90" s="3" t="s">
        <v>240</v>
      </c>
      <c r="C90" s="3">
        <f>'[1]30 de junio 19'!BM88</f>
        <v>0</v>
      </c>
      <c r="D90" s="3">
        <f>'[1]30 de junio 19'!BM88</f>
        <v>0</v>
      </c>
      <c r="E90" s="3" t="s">
        <v>228</v>
      </c>
      <c r="F90" s="3" t="s">
        <v>237</v>
      </c>
    </row>
    <row r="91" spans="1:6" x14ac:dyDescent="0.25">
      <c r="A91" s="3">
        <v>88</v>
      </c>
      <c r="B91" s="3" t="s">
        <v>240</v>
      </c>
      <c r="C91" s="3">
        <f>'[1]30 de junio 19'!BM89</f>
        <v>0</v>
      </c>
      <c r="D91" s="3">
        <f>'[1]30 de junio 19'!BM89</f>
        <v>0</v>
      </c>
      <c r="E91" s="3" t="s">
        <v>228</v>
      </c>
      <c r="F91" s="3" t="s">
        <v>237</v>
      </c>
    </row>
    <row r="92" spans="1:6" x14ac:dyDescent="0.25">
      <c r="A92" s="3">
        <v>89</v>
      </c>
      <c r="B92" s="3" t="s">
        <v>240</v>
      </c>
      <c r="C92" s="3">
        <f>'[1]30 de junio 19'!BM90</f>
        <v>0</v>
      </c>
      <c r="D92" s="3">
        <f>'[1]30 de junio 19'!BM90</f>
        <v>0</v>
      </c>
      <c r="E92" s="3" t="s">
        <v>228</v>
      </c>
      <c r="F92" s="3" t="s">
        <v>237</v>
      </c>
    </row>
    <row r="93" spans="1:6" x14ac:dyDescent="0.25">
      <c r="A93" s="3">
        <v>90</v>
      </c>
      <c r="B93" s="3" t="s">
        <v>240</v>
      </c>
      <c r="C93" s="3">
        <f>'[1]30 de junio 19'!BM91</f>
        <v>520</v>
      </c>
      <c r="D93" s="3">
        <f>'[1]30 de junio 19'!BM91</f>
        <v>520</v>
      </c>
      <c r="E93" s="3" t="s">
        <v>228</v>
      </c>
      <c r="F93" s="3" t="s">
        <v>237</v>
      </c>
    </row>
    <row r="94" spans="1:6" x14ac:dyDescent="0.25">
      <c r="A94" s="3">
        <v>91</v>
      </c>
      <c r="B94" s="3" t="s">
        <v>240</v>
      </c>
      <c r="C94" s="3">
        <f>'[1]30 de junio 19'!BM92</f>
        <v>520</v>
      </c>
      <c r="D94" s="3">
        <f>'[1]30 de junio 19'!BM92</f>
        <v>520</v>
      </c>
      <c r="E94" s="3" t="s">
        <v>228</v>
      </c>
      <c r="F94" s="3" t="s">
        <v>237</v>
      </c>
    </row>
    <row r="95" spans="1:6" x14ac:dyDescent="0.25">
      <c r="A95" s="3">
        <v>92</v>
      </c>
      <c r="B95" s="3" t="s">
        <v>240</v>
      </c>
      <c r="C95" s="3">
        <f>'[1]30 de junio 19'!BM93</f>
        <v>520</v>
      </c>
      <c r="D95" s="3">
        <f>'[1]30 de junio 19'!BM93</f>
        <v>520</v>
      </c>
      <c r="E95" s="3" t="s">
        <v>228</v>
      </c>
      <c r="F95" s="3" t="s">
        <v>237</v>
      </c>
    </row>
    <row r="96" spans="1:6" x14ac:dyDescent="0.25">
      <c r="A96" s="3">
        <v>93</v>
      </c>
      <c r="B96" s="3" t="s">
        <v>240</v>
      </c>
      <c r="C96" s="3">
        <f>'[1]30 de junio 19'!BM94</f>
        <v>520</v>
      </c>
      <c r="D96" s="3">
        <f>'[1]30 de junio 19'!BM94</f>
        <v>520</v>
      </c>
      <c r="E96" s="3" t="s">
        <v>228</v>
      </c>
      <c r="F96" s="3" t="s">
        <v>237</v>
      </c>
    </row>
    <row r="97" spans="1:6" x14ac:dyDescent="0.25">
      <c r="A97" s="3">
        <v>94</v>
      </c>
      <c r="B97" s="3" t="s">
        <v>240</v>
      </c>
      <c r="C97" s="3">
        <f>'[1]30 de junio 19'!BM95</f>
        <v>520</v>
      </c>
      <c r="D97" s="3">
        <f>'[1]30 de junio 19'!BM95</f>
        <v>520</v>
      </c>
      <c r="E97" s="3" t="s">
        <v>228</v>
      </c>
      <c r="F97" s="3" t="s">
        <v>237</v>
      </c>
    </row>
    <row r="98" spans="1:6" x14ac:dyDescent="0.25">
      <c r="A98" s="3">
        <v>95</v>
      </c>
      <c r="B98" s="3" t="s">
        <v>240</v>
      </c>
      <c r="C98" s="3">
        <f>'[1]30 de junio 19'!BM96</f>
        <v>520</v>
      </c>
      <c r="D98" s="3">
        <f>'[1]30 de junio 19'!BM96</f>
        <v>520</v>
      </c>
      <c r="E98" s="3" t="s">
        <v>228</v>
      </c>
      <c r="F98" s="3" t="s">
        <v>237</v>
      </c>
    </row>
    <row r="99" spans="1:6" x14ac:dyDescent="0.25">
      <c r="A99" s="3">
        <v>96</v>
      </c>
      <c r="B99" s="3" t="s">
        <v>240</v>
      </c>
      <c r="C99" s="3">
        <f>'[1]30 de junio 19'!BM97</f>
        <v>520</v>
      </c>
      <c r="D99" s="3">
        <f>'[1]30 de junio 19'!BM97</f>
        <v>520</v>
      </c>
      <c r="E99" s="3" t="s">
        <v>228</v>
      </c>
      <c r="F99" s="3" t="s">
        <v>237</v>
      </c>
    </row>
    <row r="100" spans="1:6" x14ac:dyDescent="0.25">
      <c r="A100" s="3">
        <v>97</v>
      </c>
      <c r="B100" s="3" t="s">
        <v>240</v>
      </c>
      <c r="C100" s="3">
        <f>'[1]30 de junio 19'!BM98</f>
        <v>520</v>
      </c>
      <c r="D100" s="3">
        <f>'[1]30 de junio 19'!BM98</f>
        <v>520</v>
      </c>
      <c r="E100" s="3" t="s">
        <v>228</v>
      </c>
      <c r="F100" s="3" t="s">
        <v>237</v>
      </c>
    </row>
    <row r="101" spans="1:6" x14ac:dyDescent="0.25">
      <c r="A101" s="3">
        <v>98</v>
      </c>
      <c r="B101" s="3" t="s">
        <v>240</v>
      </c>
      <c r="C101" s="3">
        <f>'[1]30 de junio 19'!BM99</f>
        <v>520</v>
      </c>
      <c r="D101" s="3">
        <f>'[1]30 de junio 19'!BM99</f>
        <v>520</v>
      </c>
      <c r="E101" s="3" t="s">
        <v>228</v>
      </c>
      <c r="F101" s="3" t="s">
        <v>237</v>
      </c>
    </row>
    <row r="102" spans="1:6" x14ac:dyDescent="0.25">
      <c r="A102" s="3">
        <v>99</v>
      </c>
      <c r="B102" s="3" t="s">
        <v>240</v>
      </c>
      <c r="C102" s="3">
        <f>'[1]30 de junio 19'!BM100</f>
        <v>520</v>
      </c>
      <c r="D102" s="3">
        <f>'[1]30 de junio 19'!BM100</f>
        <v>520</v>
      </c>
      <c r="E102" s="3" t="s">
        <v>228</v>
      </c>
      <c r="F102" s="3" t="s">
        <v>237</v>
      </c>
    </row>
    <row r="103" spans="1:6" x14ac:dyDescent="0.25">
      <c r="A103" s="3">
        <v>100</v>
      </c>
      <c r="B103" s="3" t="s">
        <v>240</v>
      </c>
      <c r="C103" s="3">
        <f>'[1]30 de junio 19'!BM101</f>
        <v>520</v>
      </c>
      <c r="D103" s="3">
        <f>'[1]30 de junio 19'!BM101</f>
        <v>520</v>
      </c>
      <c r="E103" s="3" t="s">
        <v>228</v>
      </c>
      <c r="F103" s="3" t="s">
        <v>237</v>
      </c>
    </row>
    <row r="104" spans="1:6" x14ac:dyDescent="0.25">
      <c r="A104" s="3">
        <v>101</v>
      </c>
      <c r="B104" s="3" t="s">
        <v>240</v>
      </c>
      <c r="C104" s="3">
        <f>'[1]30 de junio 19'!BM102</f>
        <v>520</v>
      </c>
      <c r="D104" s="3">
        <f>'[1]30 de junio 19'!BM102</f>
        <v>520</v>
      </c>
      <c r="E104" s="3" t="s">
        <v>228</v>
      </c>
      <c r="F104" s="3" t="s">
        <v>237</v>
      </c>
    </row>
    <row r="105" spans="1:6" x14ac:dyDescent="0.25">
      <c r="A105" s="3">
        <v>102</v>
      </c>
      <c r="B105" s="3" t="s">
        <v>240</v>
      </c>
      <c r="C105" s="3">
        <f>'[1]30 de junio 19'!BM103</f>
        <v>0</v>
      </c>
      <c r="D105" s="3">
        <f>'[1]30 de junio 19'!BM103</f>
        <v>0</v>
      </c>
      <c r="E105" s="3" t="s">
        <v>228</v>
      </c>
      <c r="F105" s="3" t="s">
        <v>237</v>
      </c>
    </row>
    <row r="106" spans="1:6" x14ac:dyDescent="0.25">
      <c r="A106" s="3">
        <v>103</v>
      </c>
      <c r="B106" s="3" t="s">
        <v>240</v>
      </c>
      <c r="C106" s="3">
        <f>'[1]30 de junio 19'!BM104</f>
        <v>520</v>
      </c>
      <c r="D106" s="3">
        <f>'[1]30 de junio 19'!BM104</f>
        <v>520</v>
      </c>
      <c r="E106" s="3" t="s">
        <v>228</v>
      </c>
      <c r="F106" s="3" t="s">
        <v>237</v>
      </c>
    </row>
    <row r="107" spans="1:6" x14ac:dyDescent="0.25">
      <c r="A107" s="3">
        <v>104</v>
      </c>
      <c r="B107" s="3" t="s">
        <v>240</v>
      </c>
      <c r="C107" s="3">
        <f>'[1]30 de junio 19'!BM105</f>
        <v>520</v>
      </c>
      <c r="D107" s="3">
        <f>'[1]30 de junio 19'!BM105</f>
        <v>520</v>
      </c>
      <c r="E107" s="3" t="s">
        <v>228</v>
      </c>
      <c r="F107" s="3" t="s">
        <v>237</v>
      </c>
    </row>
    <row r="108" spans="1:6" x14ac:dyDescent="0.25">
      <c r="A108" s="3">
        <v>105</v>
      </c>
      <c r="B108" s="3" t="s">
        <v>240</v>
      </c>
      <c r="C108" s="3">
        <f>'[1]30 de junio 19'!BM106</f>
        <v>520</v>
      </c>
      <c r="D108" s="3">
        <f>'[1]30 de junio 19'!BM106</f>
        <v>520</v>
      </c>
      <c r="E108" s="3" t="s">
        <v>228</v>
      </c>
      <c r="F108" s="3" t="s">
        <v>237</v>
      </c>
    </row>
    <row r="109" spans="1:6" x14ac:dyDescent="0.25">
      <c r="A109" s="3">
        <v>106</v>
      </c>
      <c r="B109" s="3" t="s">
        <v>240</v>
      </c>
      <c r="C109" s="3">
        <f>'[1]30 de junio 19'!BM107</f>
        <v>0</v>
      </c>
      <c r="D109" s="3">
        <f>'[1]30 de junio 19'!BM107</f>
        <v>0</v>
      </c>
      <c r="E109" s="3" t="s">
        <v>228</v>
      </c>
      <c r="F109" s="3" t="s">
        <v>237</v>
      </c>
    </row>
    <row r="110" spans="1:6" x14ac:dyDescent="0.25">
      <c r="A110" s="3">
        <v>107</v>
      </c>
      <c r="B110" s="3" t="s">
        <v>240</v>
      </c>
      <c r="C110" s="3">
        <f>'[1]30 de junio 19'!BM108</f>
        <v>520</v>
      </c>
      <c r="D110" s="3">
        <f>'[1]30 de junio 19'!BM108</f>
        <v>520</v>
      </c>
      <c r="E110" s="3" t="s">
        <v>228</v>
      </c>
      <c r="F110" s="3" t="s">
        <v>237</v>
      </c>
    </row>
    <row r="111" spans="1:6" x14ac:dyDescent="0.25">
      <c r="A111" s="3">
        <v>108</v>
      </c>
      <c r="B111" s="3" t="s">
        <v>240</v>
      </c>
      <c r="C111" s="3">
        <f>'[1]30 de junio 19'!BM109</f>
        <v>520</v>
      </c>
      <c r="D111" s="3">
        <f>'[1]30 de junio 19'!BM109</f>
        <v>520</v>
      </c>
      <c r="E111" s="3" t="s">
        <v>228</v>
      </c>
      <c r="F111" s="3" t="s">
        <v>237</v>
      </c>
    </row>
    <row r="112" spans="1:6" x14ac:dyDescent="0.25">
      <c r="A112" s="3">
        <v>109</v>
      </c>
      <c r="B112" s="3" t="s">
        <v>240</v>
      </c>
      <c r="C112" s="3">
        <f>'[1]30 de junio 19'!BM110</f>
        <v>0</v>
      </c>
      <c r="D112" s="3">
        <f>'[1]30 de junio 19'!BM110</f>
        <v>0</v>
      </c>
      <c r="E112" s="3" t="s">
        <v>228</v>
      </c>
      <c r="F112" s="3" t="s">
        <v>237</v>
      </c>
    </row>
    <row r="113" spans="1:6" x14ac:dyDescent="0.25">
      <c r="A113" s="3">
        <v>110</v>
      </c>
      <c r="B113" s="3" t="s">
        <v>240</v>
      </c>
      <c r="C113" s="3">
        <f>'[1]30 de junio 19'!BM111</f>
        <v>520</v>
      </c>
      <c r="D113" s="3">
        <f>'[1]30 de junio 19'!BM111</f>
        <v>520</v>
      </c>
      <c r="E113" s="3" t="s">
        <v>228</v>
      </c>
      <c r="F113" s="3" t="s">
        <v>237</v>
      </c>
    </row>
    <row r="114" spans="1:6" x14ac:dyDescent="0.25">
      <c r="A114" s="3">
        <v>111</v>
      </c>
      <c r="B114" s="3" t="s">
        <v>240</v>
      </c>
      <c r="C114" s="3">
        <f>'[1]30 de junio 19'!BM112</f>
        <v>520</v>
      </c>
      <c r="D114" s="3">
        <f>'[1]30 de junio 19'!BM112</f>
        <v>520</v>
      </c>
      <c r="E114" s="3" t="s">
        <v>228</v>
      </c>
      <c r="F114" s="3" t="s">
        <v>237</v>
      </c>
    </row>
    <row r="115" spans="1:6" x14ac:dyDescent="0.25">
      <c r="A115" s="3">
        <v>112</v>
      </c>
      <c r="B115" s="3" t="s">
        <v>240</v>
      </c>
      <c r="C115" s="3">
        <f>'[1]30 de junio 19'!BM113</f>
        <v>520</v>
      </c>
      <c r="D115" s="3">
        <f>'[1]30 de junio 19'!BM113</f>
        <v>520</v>
      </c>
      <c r="E115" s="3" t="s">
        <v>228</v>
      </c>
      <c r="F115" s="3" t="s">
        <v>237</v>
      </c>
    </row>
    <row r="116" spans="1:6" x14ac:dyDescent="0.25">
      <c r="A116" s="3">
        <v>113</v>
      </c>
      <c r="B116" s="3" t="s">
        <v>240</v>
      </c>
      <c r="C116" s="3">
        <f>'[1]30 de junio 19'!BM114</f>
        <v>520</v>
      </c>
      <c r="D116" s="3">
        <f>'[1]30 de junio 19'!BM114</f>
        <v>520</v>
      </c>
      <c r="E116" s="3" t="s">
        <v>228</v>
      </c>
      <c r="F116" s="3" t="s">
        <v>237</v>
      </c>
    </row>
    <row r="117" spans="1:6" x14ac:dyDescent="0.25">
      <c r="A117" s="3">
        <v>114</v>
      </c>
      <c r="B117" s="3" t="s">
        <v>240</v>
      </c>
      <c r="C117" s="3">
        <f>'[1]30 de junio 19'!BM115</f>
        <v>520</v>
      </c>
      <c r="D117" s="3">
        <f>'[1]30 de junio 19'!BM115</f>
        <v>520</v>
      </c>
      <c r="E117" s="3" t="s">
        <v>228</v>
      </c>
      <c r="F117" s="3" t="s">
        <v>237</v>
      </c>
    </row>
    <row r="118" spans="1:6" x14ac:dyDescent="0.25">
      <c r="A118" s="3">
        <v>115</v>
      </c>
      <c r="B118" s="3" t="s">
        <v>240</v>
      </c>
      <c r="C118" s="3">
        <f>'[1]30 de junio 19'!BM116</f>
        <v>520</v>
      </c>
      <c r="D118" s="3">
        <f>'[1]30 de junio 19'!BM116</f>
        <v>520</v>
      </c>
      <c r="E118" s="3" t="s">
        <v>228</v>
      </c>
      <c r="F118" s="3" t="s">
        <v>237</v>
      </c>
    </row>
    <row r="119" spans="1:6" x14ac:dyDescent="0.25">
      <c r="A119" s="3">
        <v>116</v>
      </c>
      <c r="B119" s="3" t="s">
        <v>240</v>
      </c>
      <c r="C119" s="3">
        <f>'[1]30 de junio 19'!BM117</f>
        <v>520</v>
      </c>
      <c r="D119" s="3">
        <f>'[1]30 de junio 19'!BM117</f>
        <v>520</v>
      </c>
      <c r="E119" s="3" t="s">
        <v>228</v>
      </c>
      <c r="F119" s="3" t="s">
        <v>237</v>
      </c>
    </row>
    <row r="120" spans="1:6" x14ac:dyDescent="0.25">
      <c r="A120" s="3">
        <v>117</v>
      </c>
      <c r="B120" s="3" t="s">
        <v>240</v>
      </c>
      <c r="C120" s="3">
        <f>'[1]30 de junio 19'!BM118</f>
        <v>0</v>
      </c>
      <c r="D120" s="3">
        <f>'[1]30 de junio 19'!BM118</f>
        <v>0</v>
      </c>
      <c r="E120" s="3" t="s">
        <v>228</v>
      </c>
      <c r="F120" s="3" t="s">
        <v>237</v>
      </c>
    </row>
    <row r="121" spans="1:6" x14ac:dyDescent="0.25">
      <c r="A121" s="3">
        <v>118</v>
      </c>
      <c r="B121" s="3" t="s">
        <v>240</v>
      </c>
      <c r="C121" s="3">
        <f>'[1]30 de junio 19'!BM119</f>
        <v>520</v>
      </c>
      <c r="D121" s="3">
        <f>'[1]30 de junio 19'!BM119</f>
        <v>520</v>
      </c>
      <c r="E121" s="3" t="s">
        <v>228</v>
      </c>
      <c r="F121" s="3" t="s">
        <v>237</v>
      </c>
    </row>
    <row r="122" spans="1:6" x14ac:dyDescent="0.25">
      <c r="A122" s="3">
        <v>119</v>
      </c>
      <c r="B122" s="3" t="s">
        <v>240</v>
      </c>
      <c r="C122" s="3">
        <f>'[1]30 de junio 19'!BM120</f>
        <v>520</v>
      </c>
      <c r="D122" s="3">
        <f>'[1]30 de junio 19'!BM120</f>
        <v>520</v>
      </c>
      <c r="E122" s="3" t="s">
        <v>228</v>
      </c>
      <c r="F122" s="3" t="s">
        <v>237</v>
      </c>
    </row>
    <row r="123" spans="1:6" x14ac:dyDescent="0.25">
      <c r="A123" s="3">
        <v>120</v>
      </c>
      <c r="B123" s="3" t="s">
        <v>240</v>
      </c>
      <c r="C123" s="3">
        <f>'[1]30 de junio 19'!BM121</f>
        <v>520</v>
      </c>
      <c r="D123" s="3">
        <f>'[1]30 de junio 19'!BM121</f>
        <v>520</v>
      </c>
      <c r="E123" s="3" t="s">
        <v>228</v>
      </c>
      <c r="F123" s="3" t="s">
        <v>237</v>
      </c>
    </row>
    <row r="124" spans="1:6" x14ac:dyDescent="0.25">
      <c r="A124" s="3">
        <v>121</v>
      </c>
      <c r="B124" s="3" t="s">
        <v>240</v>
      </c>
      <c r="C124" s="3">
        <f>'[1]30 de junio 19'!BM122</f>
        <v>520</v>
      </c>
      <c r="D124" s="3">
        <f>'[1]30 de junio 19'!BM122</f>
        <v>520</v>
      </c>
      <c r="E124" s="3" t="s">
        <v>228</v>
      </c>
      <c r="F124" s="3" t="s">
        <v>237</v>
      </c>
    </row>
    <row r="125" spans="1:6" x14ac:dyDescent="0.25">
      <c r="A125" s="3">
        <v>122</v>
      </c>
      <c r="B125" s="3" t="s">
        <v>240</v>
      </c>
      <c r="C125" s="3">
        <f>'[1]30 de junio 19'!BM123</f>
        <v>520</v>
      </c>
      <c r="D125" s="3">
        <f>'[1]30 de junio 19'!BM123</f>
        <v>520</v>
      </c>
      <c r="E125" s="3" t="s">
        <v>228</v>
      </c>
      <c r="F125" s="3" t="s">
        <v>237</v>
      </c>
    </row>
    <row r="126" spans="1:6" x14ac:dyDescent="0.25">
      <c r="A126" s="3">
        <v>123</v>
      </c>
      <c r="B126" s="3" t="s">
        <v>240</v>
      </c>
      <c r="C126" s="3">
        <f>'[1]30 de junio 19'!BM124</f>
        <v>520</v>
      </c>
      <c r="D126" s="3">
        <f>'[1]30 de junio 19'!BM124</f>
        <v>520</v>
      </c>
      <c r="E126" s="3" t="s">
        <v>228</v>
      </c>
      <c r="F126" s="3" t="s">
        <v>237</v>
      </c>
    </row>
    <row r="127" spans="1:6" x14ac:dyDescent="0.25">
      <c r="A127" s="3">
        <v>124</v>
      </c>
      <c r="B127" s="3" t="s">
        <v>240</v>
      </c>
      <c r="C127" s="3">
        <f>'[1]30 de junio 19'!BM125</f>
        <v>520</v>
      </c>
      <c r="D127" s="3">
        <f>'[1]30 de junio 19'!BM125</f>
        <v>520</v>
      </c>
      <c r="E127" s="3" t="s">
        <v>228</v>
      </c>
      <c r="F127" s="3" t="s">
        <v>237</v>
      </c>
    </row>
    <row r="128" spans="1:6" x14ac:dyDescent="0.25">
      <c r="A128" s="3">
        <v>125</v>
      </c>
      <c r="B128" s="3" t="s">
        <v>240</v>
      </c>
      <c r="C128" s="3">
        <f>'[1]30 de junio 19'!BM126</f>
        <v>520</v>
      </c>
      <c r="D128" s="3">
        <f>'[1]30 de junio 19'!BM126</f>
        <v>520</v>
      </c>
      <c r="E128" s="3" t="s">
        <v>228</v>
      </c>
      <c r="F128" s="3" t="s">
        <v>237</v>
      </c>
    </row>
    <row r="129" spans="1:6" x14ac:dyDescent="0.25">
      <c r="A129" s="3">
        <v>126</v>
      </c>
      <c r="B129" s="3" t="s">
        <v>240</v>
      </c>
      <c r="C129" s="3">
        <f>'[1]30 de junio 19'!BM127</f>
        <v>520</v>
      </c>
      <c r="D129" s="3">
        <f>'[1]30 de junio 19'!BM127</f>
        <v>520</v>
      </c>
      <c r="E129" s="3" t="s">
        <v>228</v>
      </c>
      <c r="F129" s="3" t="s">
        <v>237</v>
      </c>
    </row>
    <row r="130" spans="1:6" x14ac:dyDescent="0.25">
      <c r="A130" s="3">
        <v>127</v>
      </c>
      <c r="B130" s="3" t="s">
        <v>240</v>
      </c>
      <c r="C130" s="3">
        <f>'[1]30 de junio 19'!BM128</f>
        <v>0</v>
      </c>
      <c r="D130" s="3">
        <f>'[1]30 de junio 19'!BM128</f>
        <v>0</v>
      </c>
      <c r="E130" s="3" t="s">
        <v>228</v>
      </c>
      <c r="F130" s="3" t="s">
        <v>237</v>
      </c>
    </row>
    <row r="131" spans="1:6" x14ac:dyDescent="0.25">
      <c r="A131" s="3">
        <v>128</v>
      </c>
      <c r="B131" s="3" t="s">
        <v>240</v>
      </c>
      <c r="C131" s="3">
        <f>'[1]30 de junio 19'!BM129</f>
        <v>0</v>
      </c>
      <c r="D131" s="3">
        <f>'[1]30 de junio 19'!BM129</f>
        <v>0</v>
      </c>
      <c r="E131" s="3" t="s">
        <v>228</v>
      </c>
      <c r="F131" s="3" t="s">
        <v>237</v>
      </c>
    </row>
    <row r="132" spans="1:6" x14ac:dyDescent="0.25">
      <c r="A132" s="3">
        <v>129</v>
      </c>
      <c r="B132" s="3" t="s">
        <v>240</v>
      </c>
      <c r="C132" s="3">
        <f>'[1]30 de junio 19'!BM130</f>
        <v>0</v>
      </c>
      <c r="D132" s="3">
        <f>'[1]30 de junio 19'!BM130</f>
        <v>0</v>
      </c>
      <c r="E132" s="3" t="s">
        <v>228</v>
      </c>
      <c r="F132" s="3" t="s">
        <v>237</v>
      </c>
    </row>
    <row r="133" spans="1:6" x14ac:dyDescent="0.25">
      <c r="A133" s="3">
        <v>130</v>
      </c>
      <c r="B133" s="3" t="s">
        <v>240</v>
      </c>
      <c r="C133" s="3">
        <f>'[1]30 de junio 19'!BM131</f>
        <v>0</v>
      </c>
      <c r="D133" s="3">
        <f>'[1]30 de junio 19'!BM131</f>
        <v>0</v>
      </c>
      <c r="E133" s="3" t="s">
        <v>228</v>
      </c>
      <c r="F133" s="3" t="s">
        <v>237</v>
      </c>
    </row>
    <row r="134" spans="1:6" x14ac:dyDescent="0.25">
      <c r="A134" s="3">
        <v>131</v>
      </c>
      <c r="B134" s="3" t="s">
        <v>240</v>
      </c>
      <c r="C134" s="3">
        <f>'[1]30 de junio 19'!BM132</f>
        <v>0</v>
      </c>
      <c r="D134" s="3">
        <f>'[1]30 de junio 19'!BM132</f>
        <v>0</v>
      </c>
      <c r="E134" s="3" t="s">
        <v>228</v>
      </c>
      <c r="F134" s="3" t="s">
        <v>237</v>
      </c>
    </row>
    <row r="135" spans="1:6" x14ac:dyDescent="0.25">
      <c r="A135" s="3">
        <v>132</v>
      </c>
      <c r="B135" s="3" t="s">
        <v>240</v>
      </c>
      <c r="C135" s="3">
        <f>'[1]30 de junio 19'!BM133</f>
        <v>520</v>
      </c>
      <c r="D135" s="3">
        <f>'[1]30 de junio 19'!BM133</f>
        <v>520</v>
      </c>
      <c r="E135" s="3" t="s">
        <v>228</v>
      </c>
      <c r="F135" s="3" t="s">
        <v>237</v>
      </c>
    </row>
    <row r="136" spans="1:6" x14ac:dyDescent="0.25">
      <c r="A136" s="3">
        <v>133</v>
      </c>
      <c r="B136" s="3" t="s">
        <v>240</v>
      </c>
      <c r="C136" s="3">
        <f>'[1]30 de junio 19'!BM134</f>
        <v>0</v>
      </c>
      <c r="D136" s="3">
        <f>'[1]30 de junio 19'!BM134</f>
        <v>0</v>
      </c>
      <c r="E136" s="3" t="s">
        <v>228</v>
      </c>
      <c r="F136" s="3" t="s">
        <v>237</v>
      </c>
    </row>
    <row r="137" spans="1:6" x14ac:dyDescent="0.25">
      <c r="A137" s="3">
        <v>134</v>
      </c>
      <c r="B137" s="3" t="s">
        <v>240</v>
      </c>
      <c r="C137" s="3">
        <f>'[1]30 de junio 19'!BM135</f>
        <v>0</v>
      </c>
      <c r="D137" s="3">
        <f>'[1]30 de junio 19'!BM135</f>
        <v>0</v>
      </c>
      <c r="E137" s="3" t="s">
        <v>228</v>
      </c>
      <c r="F137" s="3" t="s">
        <v>237</v>
      </c>
    </row>
    <row r="138" spans="1:6" x14ac:dyDescent="0.25">
      <c r="A138" s="3">
        <v>135</v>
      </c>
      <c r="B138" s="3" t="s">
        <v>240</v>
      </c>
      <c r="C138" s="3">
        <f>'[1]30 de junio 19'!BM136</f>
        <v>0</v>
      </c>
      <c r="D138" s="3">
        <f>'[1]30 de junio 19'!BM136</f>
        <v>0</v>
      </c>
      <c r="E138" s="3" t="s">
        <v>228</v>
      </c>
      <c r="F138" s="3" t="s">
        <v>237</v>
      </c>
    </row>
    <row r="139" spans="1:6" x14ac:dyDescent="0.25">
      <c r="A139" s="3">
        <v>136</v>
      </c>
      <c r="B139" s="3" t="s">
        <v>240</v>
      </c>
      <c r="C139" s="3">
        <f>'[1]30 de junio 19'!BM137</f>
        <v>0</v>
      </c>
      <c r="D139" s="3">
        <f>'[1]30 de junio 19'!BM137</f>
        <v>0</v>
      </c>
      <c r="E139" s="3" t="s">
        <v>228</v>
      </c>
      <c r="F139" s="3" t="s">
        <v>237</v>
      </c>
    </row>
    <row r="140" spans="1:6" x14ac:dyDescent="0.25">
      <c r="A140" s="3">
        <v>137</v>
      </c>
      <c r="B140" s="3" t="s">
        <v>240</v>
      </c>
      <c r="C140" s="3">
        <f>'[1]30 de junio 19'!BM138</f>
        <v>0</v>
      </c>
      <c r="D140" s="3">
        <f>'[1]30 de junio 19'!BM138</f>
        <v>0</v>
      </c>
      <c r="E140" s="3" t="s">
        <v>228</v>
      </c>
      <c r="F140" s="3" t="s">
        <v>237</v>
      </c>
    </row>
    <row r="141" spans="1:6" x14ac:dyDescent="0.25">
      <c r="A141" s="3">
        <v>138</v>
      </c>
      <c r="B141" s="3" t="s">
        <v>240</v>
      </c>
      <c r="C141" s="3">
        <f>'[1]30 de junio 19'!BM139</f>
        <v>0</v>
      </c>
      <c r="D141" s="3">
        <f>'[1]30 de junio 19'!BM139</f>
        <v>0</v>
      </c>
      <c r="E141" s="3" t="s">
        <v>228</v>
      </c>
      <c r="F141" s="3" t="s">
        <v>237</v>
      </c>
    </row>
    <row r="142" spans="1:6" x14ac:dyDescent="0.25">
      <c r="A142" s="3">
        <v>139</v>
      </c>
      <c r="B142" s="3" t="s">
        <v>240</v>
      </c>
      <c r="C142" s="3">
        <f>'[1]30 de junio 19'!BM140</f>
        <v>520</v>
      </c>
      <c r="D142" s="3">
        <f>'[1]30 de junio 19'!BM140</f>
        <v>520</v>
      </c>
      <c r="E142" s="3" t="s">
        <v>228</v>
      </c>
      <c r="F142" s="3" t="s">
        <v>237</v>
      </c>
    </row>
    <row r="143" spans="1:6" x14ac:dyDescent="0.25">
      <c r="A143" s="3">
        <v>140</v>
      </c>
      <c r="B143" s="3" t="s">
        <v>240</v>
      </c>
      <c r="C143" s="3">
        <f>'[1]30 de junio 19'!BM141</f>
        <v>0</v>
      </c>
      <c r="D143" s="3">
        <f>'[1]30 de junio 19'!BM141</f>
        <v>0</v>
      </c>
      <c r="E143" s="3" t="s">
        <v>228</v>
      </c>
      <c r="F143" s="3" t="s">
        <v>237</v>
      </c>
    </row>
    <row r="144" spans="1:6" x14ac:dyDescent="0.25">
      <c r="A144" s="3">
        <v>141</v>
      </c>
      <c r="B144" s="3" t="s">
        <v>240</v>
      </c>
      <c r="C144" s="3">
        <f>'[1]30 de junio 19'!BM142</f>
        <v>0</v>
      </c>
      <c r="D144" s="3">
        <f>'[1]30 de junio 19'!BM142</f>
        <v>0</v>
      </c>
      <c r="E144" s="3" t="s">
        <v>228</v>
      </c>
      <c r="F144" s="3" t="s">
        <v>237</v>
      </c>
    </row>
    <row r="145" spans="1:6" x14ac:dyDescent="0.25">
      <c r="A145" s="3">
        <v>142</v>
      </c>
      <c r="B145" s="3" t="s">
        <v>240</v>
      </c>
      <c r="C145" s="3">
        <f>'[1]30 de junio 19'!BM143</f>
        <v>520</v>
      </c>
      <c r="D145" s="3">
        <f>'[1]30 de junio 19'!BM143</f>
        <v>520</v>
      </c>
      <c r="E145" s="3" t="s">
        <v>228</v>
      </c>
      <c r="F145" s="3" t="s">
        <v>237</v>
      </c>
    </row>
    <row r="146" spans="1:6" x14ac:dyDescent="0.25">
      <c r="A146" s="3">
        <v>143</v>
      </c>
      <c r="B146" s="3" t="s">
        <v>240</v>
      </c>
      <c r="C146" s="3">
        <f>'[1]30 de junio 19'!BM144</f>
        <v>0</v>
      </c>
      <c r="D146" s="3">
        <f>'[1]30 de junio 19'!BM144</f>
        <v>0</v>
      </c>
      <c r="E146" s="3" t="s">
        <v>228</v>
      </c>
      <c r="F146" s="3" t="s">
        <v>237</v>
      </c>
    </row>
    <row r="147" spans="1:6" x14ac:dyDescent="0.25">
      <c r="A147" s="3">
        <v>144</v>
      </c>
      <c r="B147" s="3" t="s">
        <v>240</v>
      </c>
      <c r="C147" s="3">
        <f>'[1]30 de junio 19'!BM145</f>
        <v>0</v>
      </c>
      <c r="D147" s="3">
        <f>'[1]30 de junio 19'!BM145</f>
        <v>0</v>
      </c>
      <c r="E147" s="3" t="s">
        <v>228</v>
      </c>
      <c r="F147" s="3" t="s">
        <v>237</v>
      </c>
    </row>
    <row r="148" spans="1:6" x14ac:dyDescent="0.25">
      <c r="A148" s="3">
        <v>145</v>
      </c>
      <c r="B148" s="3" t="s">
        <v>240</v>
      </c>
      <c r="C148" s="3">
        <f>'[1]30 de junio 19'!BM146</f>
        <v>520</v>
      </c>
      <c r="D148" s="3">
        <f>'[1]30 de junio 19'!BM146</f>
        <v>520</v>
      </c>
      <c r="E148" s="3" t="s">
        <v>228</v>
      </c>
      <c r="F148" s="3" t="s">
        <v>237</v>
      </c>
    </row>
    <row r="149" spans="1:6" x14ac:dyDescent="0.25">
      <c r="A149" s="3">
        <v>146</v>
      </c>
      <c r="B149" s="3" t="s">
        <v>240</v>
      </c>
      <c r="C149" s="3">
        <f>'[1]30 de junio 19'!BM147</f>
        <v>0</v>
      </c>
      <c r="D149" s="3">
        <f>'[1]30 de junio 19'!BM147</f>
        <v>0</v>
      </c>
      <c r="E149" s="3" t="s">
        <v>228</v>
      </c>
      <c r="F149" s="3" t="s">
        <v>237</v>
      </c>
    </row>
    <row r="150" spans="1:6" x14ac:dyDescent="0.25">
      <c r="A150" s="3">
        <v>147</v>
      </c>
      <c r="B150" s="3" t="s">
        <v>240</v>
      </c>
      <c r="C150" s="3">
        <f>'[1]30 de junio 19'!BM148</f>
        <v>0</v>
      </c>
      <c r="D150" s="3">
        <f>'[1]30 de junio 19'!BM148</f>
        <v>0</v>
      </c>
      <c r="E150" s="3" t="s">
        <v>228</v>
      </c>
      <c r="F150" s="3" t="s">
        <v>237</v>
      </c>
    </row>
    <row r="151" spans="1:6" x14ac:dyDescent="0.25">
      <c r="A151" s="3">
        <v>148</v>
      </c>
      <c r="B151" s="3" t="s">
        <v>240</v>
      </c>
      <c r="C151" s="3">
        <f>'[1]30 de junio 19'!BM149</f>
        <v>520</v>
      </c>
      <c r="D151" s="3">
        <f>'[1]30 de junio 19'!BM149</f>
        <v>520</v>
      </c>
      <c r="E151" s="3" t="s">
        <v>228</v>
      </c>
      <c r="F151" s="3" t="s">
        <v>237</v>
      </c>
    </row>
    <row r="152" spans="1:6" x14ac:dyDescent="0.25">
      <c r="A152" s="3">
        <v>149</v>
      </c>
      <c r="B152" s="3" t="s">
        <v>240</v>
      </c>
      <c r="C152" s="3">
        <f>'[1]30 de junio 19'!BM150</f>
        <v>0</v>
      </c>
      <c r="D152" s="3">
        <f>'[1]30 de junio 19'!BM150</f>
        <v>0</v>
      </c>
      <c r="E152" s="3"/>
      <c r="F152" s="3"/>
    </row>
    <row r="153" spans="1:6" x14ac:dyDescent="0.25">
      <c r="A153" s="3">
        <v>150</v>
      </c>
      <c r="B153" s="3" t="s">
        <v>240</v>
      </c>
      <c r="C153" s="3">
        <f>'[1]30 de junio 19'!BM151</f>
        <v>0</v>
      </c>
      <c r="D153" s="3">
        <f>'[1]30 de junio 19'!BM151</f>
        <v>0</v>
      </c>
      <c r="E153" s="3"/>
      <c r="F153" s="3"/>
    </row>
    <row r="154" spans="1:6" x14ac:dyDescent="0.25">
      <c r="A154" s="3">
        <v>151</v>
      </c>
      <c r="B154" s="3" t="s">
        <v>240</v>
      </c>
      <c r="C154" s="3">
        <f>'[1]30 de junio 19'!BM152</f>
        <v>0</v>
      </c>
      <c r="D154" s="3">
        <f>'[1]30 de junio 19'!BM152</f>
        <v>0</v>
      </c>
      <c r="E154" s="3"/>
      <c r="F154" s="3"/>
    </row>
    <row r="155" spans="1:6" x14ac:dyDescent="0.25">
      <c r="A155" s="3">
        <v>152</v>
      </c>
      <c r="B155" s="3" t="s">
        <v>240</v>
      </c>
      <c r="C155" s="3">
        <f>'[1]30 de junio 19'!BM153</f>
        <v>0</v>
      </c>
      <c r="D155" s="3">
        <f>'[1]30 de junio 19'!BM153</f>
        <v>0</v>
      </c>
      <c r="E155" s="3"/>
      <c r="F155" s="3"/>
    </row>
    <row r="156" spans="1:6" x14ac:dyDescent="0.25">
      <c r="A156" s="3">
        <v>153</v>
      </c>
      <c r="B156" s="3" t="s">
        <v>240</v>
      </c>
      <c r="C156" s="3">
        <f>'[1]30 de junio 19'!BM154</f>
        <v>0</v>
      </c>
      <c r="D156" s="3">
        <f>'[1]30 de junio 19'!BM154</f>
        <v>0</v>
      </c>
      <c r="E156" s="3"/>
      <c r="F156" s="3"/>
    </row>
    <row r="157" spans="1:6" x14ac:dyDescent="0.25">
      <c r="A157" s="3">
        <v>154</v>
      </c>
      <c r="B157" s="3" t="s">
        <v>240</v>
      </c>
      <c r="C157" s="3">
        <f>'[1]30 de junio 19'!BM155</f>
        <v>0</v>
      </c>
      <c r="D157" s="3">
        <f>'[1]30 de junio 19'!BM155</f>
        <v>0</v>
      </c>
      <c r="E157" s="3"/>
      <c r="F157" s="3"/>
    </row>
    <row r="158" spans="1:6" x14ac:dyDescent="0.25">
      <c r="A158" s="3">
        <v>155</v>
      </c>
      <c r="B158" s="3" t="s">
        <v>240</v>
      </c>
      <c r="C158" s="3">
        <f>'[1]30 de junio 19'!BM156</f>
        <v>0</v>
      </c>
      <c r="D158" s="3">
        <f>'[1]30 de junio 19'!BM156</f>
        <v>0</v>
      </c>
      <c r="E158" s="3"/>
      <c r="F158" s="3"/>
    </row>
    <row r="159" spans="1:6" x14ac:dyDescent="0.25">
      <c r="A159" s="3">
        <v>156</v>
      </c>
      <c r="B159" s="3" t="s">
        <v>240</v>
      </c>
      <c r="C159" s="3">
        <f>'[1]30 de junio 19'!BM157</f>
        <v>0</v>
      </c>
      <c r="D159" s="3">
        <f>'[1]30 de junio 19'!BM157</f>
        <v>0</v>
      </c>
      <c r="E159" s="3"/>
      <c r="F159" s="3"/>
    </row>
    <row r="160" spans="1:6" x14ac:dyDescent="0.25">
      <c r="A160" s="3">
        <v>157</v>
      </c>
      <c r="B160" s="3" t="s">
        <v>240</v>
      </c>
      <c r="C160" s="3">
        <f>'[1]30 de junio 19'!BM158</f>
        <v>0</v>
      </c>
      <c r="D160" s="3">
        <f>'[1]30 de junio 19'!BM158</f>
        <v>0</v>
      </c>
      <c r="E160" s="3"/>
      <c r="F160" s="3"/>
    </row>
    <row r="161" spans="1:6" x14ac:dyDescent="0.25">
      <c r="A161" s="3">
        <v>158</v>
      </c>
      <c r="B161" s="3" t="s">
        <v>240</v>
      </c>
      <c r="C161" s="3">
        <f>'[1]30 de junio 19'!BM159</f>
        <v>0</v>
      </c>
      <c r="D161" s="3">
        <f>'[1]30 de junio 19'!BM159</f>
        <v>0</v>
      </c>
      <c r="E161" s="3"/>
      <c r="F161" s="3"/>
    </row>
    <row r="162" spans="1:6" x14ac:dyDescent="0.25">
      <c r="A162" s="3">
        <v>159</v>
      </c>
      <c r="B162" s="3" t="s">
        <v>240</v>
      </c>
      <c r="C162" s="3">
        <f>'[1]30 de junio 19'!BM160</f>
        <v>0</v>
      </c>
      <c r="D162" s="3">
        <f>'[1]30 de junio 19'!BM160</f>
        <v>0</v>
      </c>
      <c r="E162" s="3"/>
      <c r="F162" s="3"/>
    </row>
    <row r="163" spans="1:6" x14ac:dyDescent="0.25">
      <c r="A163" s="3">
        <v>160</v>
      </c>
      <c r="B163" s="3" t="s">
        <v>240</v>
      </c>
      <c r="C163" s="3">
        <f>'[1]30 de junio 19'!BM161</f>
        <v>0</v>
      </c>
      <c r="D163" s="3">
        <f>'[1]30 de junio 19'!BM161</f>
        <v>0</v>
      </c>
      <c r="E163" s="3"/>
      <c r="F163" s="3"/>
    </row>
    <row r="164" spans="1:6" x14ac:dyDescent="0.25">
      <c r="A164" s="3">
        <v>161</v>
      </c>
      <c r="B164" s="3" t="s">
        <v>240</v>
      </c>
      <c r="C164" s="3">
        <f>'[1]30 de junio 19'!BM162</f>
        <v>0</v>
      </c>
      <c r="D164" s="3">
        <f>'[1]30 de junio 19'!BM162</f>
        <v>0</v>
      </c>
      <c r="E164" s="3"/>
      <c r="F164" s="3"/>
    </row>
    <row r="165" spans="1:6" x14ac:dyDescent="0.25">
      <c r="A165" s="3">
        <v>162</v>
      </c>
      <c r="B165" s="3" t="s">
        <v>240</v>
      </c>
      <c r="C165" s="3">
        <f>'[1]30 de junio 19'!BM163</f>
        <v>0</v>
      </c>
      <c r="D165" s="3">
        <f>'[1]30 de junio 19'!BM163</f>
        <v>0</v>
      </c>
      <c r="E165" s="3"/>
      <c r="F165" s="3"/>
    </row>
    <row r="166" spans="1:6" x14ac:dyDescent="0.25">
      <c r="A166" s="3">
        <v>163</v>
      </c>
      <c r="B166" s="3" t="s">
        <v>240</v>
      </c>
      <c r="C166" s="3">
        <f>'[1]30 de junio 19'!BM164</f>
        <v>0</v>
      </c>
      <c r="D166" s="3">
        <f>'[1]30 de junio 19'!BM164</f>
        <v>0</v>
      </c>
      <c r="E166" s="3"/>
      <c r="F166" s="3"/>
    </row>
    <row r="167" spans="1:6" x14ac:dyDescent="0.25">
      <c r="A167" s="3">
        <v>164</v>
      </c>
      <c r="B167" s="3" t="s">
        <v>240</v>
      </c>
      <c r="C167" s="3">
        <f>'[1]30 de junio 19'!BM165</f>
        <v>0</v>
      </c>
      <c r="D167" s="3">
        <f>'[1]30 de junio 19'!BM165</f>
        <v>0</v>
      </c>
      <c r="E167" s="3"/>
      <c r="F167" s="3"/>
    </row>
    <row r="168" spans="1:6" x14ac:dyDescent="0.25">
      <c r="A168" s="3">
        <v>165</v>
      </c>
      <c r="B168" s="3" t="s">
        <v>240</v>
      </c>
      <c r="C168" s="3">
        <f>'[1]30 de junio 19'!BM166</f>
        <v>0</v>
      </c>
      <c r="D168" s="3">
        <f>'[1]30 de junio 19'!BM166</f>
        <v>0</v>
      </c>
      <c r="E168" s="3"/>
      <c r="F168" s="3"/>
    </row>
    <row r="169" spans="1:6" x14ac:dyDescent="0.25">
      <c r="A169" s="3">
        <v>166</v>
      </c>
      <c r="B169" s="3" t="s">
        <v>240</v>
      </c>
      <c r="C169" s="3">
        <f>'[1]30 de junio 19'!BM167</f>
        <v>0</v>
      </c>
      <c r="D169" s="3">
        <f>'[1]30 de junio 19'!BM167</f>
        <v>0</v>
      </c>
      <c r="E169" s="3"/>
      <c r="F169" s="3"/>
    </row>
    <row r="170" spans="1:6" x14ac:dyDescent="0.25">
      <c r="A170" s="3">
        <v>167</v>
      </c>
      <c r="B170" s="3" t="s">
        <v>240</v>
      </c>
      <c r="C170" s="3">
        <f>'[1]30 de junio 19'!BM168</f>
        <v>0</v>
      </c>
      <c r="D170" s="3">
        <f>'[1]30 de junio 19'!BM168</f>
        <v>0</v>
      </c>
      <c r="E170" s="3"/>
      <c r="F170" s="3"/>
    </row>
    <row r="171" spans="1:6" x14ac:dyDescent="0.25">
      <c r="A171" s="3">
        <v>168</v>
      </c>
      <c r="B171" s="3" t="s">
        <v>240</v>
      </c>
      <c r="C171" s="3">
        <f>'[1]30 de junio 19'!BM169</f>
        <v>0</v>
      </c>
      <c r="D171" s="3">
        <f>'[1]30 de junio 19'!BM169</f>
        <v>0</v>
      </c>
      <c r="E171" s="3"/>
      <c r="F171" s="3"/>
    </row>
    <row r="172" spans="1:6" x14ac:dyDescent="0.25">
      <c r="A172" s="3">
        <v>169</v>
      </c>
      <c r="B172" s="3" t="s">
        <v>240</v>
      </c>
      <c r="C172" s="3">
        <f>'[1]30 de junio 19'!BM170</f>
        <v>0</v>
      </c>
      <c r="D172" s="3">
        <f>'[1]30 de junio 19'!BM170</f>
        <v>0</v>
      </c>
      <c r="E172" s="3"/>
      <c r="F172" s="3"/>
    </row>
    <row r="173" spans="1:6" x14ac:dyDescent="0.25">
      <c r="A173" s="3">
        <v>170</v>
      </c>
      <c r="B173" s="3" t="s">
        <v>240</v>
      </c>
      <c r="C173" s="3">
        <f>'[1]30 de junio 19'!BM171</f>
        <v>0</v>
      </c>
      <c r="D173" s="3">
        <f>'[1]30 de junio 19'!BM171</f>
        <v>0</v>
      </c>
      <c r="E173" s="3"/>
      <c r="F173" s="3"/>
    </row>
    <row r="174" spans="1:6" x14ac:dyDescent="0.25">
      <c r="A174" s="3">
        <v>171</v>
      </c>
      <c r="B174" s="3" t="s">
        <v>240</v>
      </c>
      <c r="C174" s="3">
        <f>'[1]30 de junio 19'!BM172</f>
        <v>0</v>
      </c>
      <c r="D174" s="3">
        <f>'[1]30 de junio 19'!BM172</f>
        <v>0</v>
      </c>
      <c r="E174" s="3"/>
      <c r="F174" s="3"/>
    </row>
    <row r="175" spans="1:6" x14ac:dyDescent="0.25">
      <c r="A175" s="3">
        <v>172</v>
      </c>
      <c r="B175" s="3" t="s">
        <v>240</v>
      </c>
      <c r="C175" s="3">
        <f>'[1]30 de junio 19'!BM173</f>
        <v>0</v>
      </c>
      <c r="D175" s="3">
        <f>'[1]30 de junio 19'!BM173</f>
        <v>0</v>
      </c>
      <c r="E175" s="3"/>
      <c r="F175" s="3"/>
    </row>
    <row r="176" spans="1:6" x14ac:dyDescent="0.25">
      <c r="A176" s="3">
        <v>173</v>
      </c>
      <c r="B176" s="3" t="s">
        <v>240</v>
      </c>
      <c r="C176" s="3">
        <f>'[1]30 de junio 19'!BM174</f>
        <v>0</v>
      </c>
      <c r="D176" s="3">
        <f>'[1]30 de junio 19'!BM174</f>
        <v>0</v>
      </c>
      <c r="E176" s="3"/>
      <c r="F176" s="3"/>
    </row>
    <row r="177" spans="1:6" x14ac:dyDescent="0.25">
      <c r="A177" s="3">
        <v>174</v>
      </c>
      <c r="B177" s="3" t="s">
        <v>240</v>
      </c>
      <c r="C177" s="3">
        <f>'[1]30 de junio 19'!BM175</f>
        <v>0</v>
      </c>
      <c r="D177" s="3">
        <f>'[1]30 de junio 19'!BM175</f>
        <v>0</v>
      </c>
      <c r="E177" s="3"/>
      <c r="F177" s="3"/>
    </row>
    <row r="178" spans="1:6" x14ac:dyDescent="0.25">
      <c r="A178" s="3">
        <v>175</v>
      </c>
      <c r="B178" s="3" t="s">
        <v>240</v>
      </c>
      <c r="C178" s="3">
        <f>'[1]30 de junio 19'!BM176</f>
        <v>0</v>
      </c>
      <c r="D178" s="3">
        <f>'[1]30 de junio 19'!BM176</f>
        <v>0</v>
      </c>
      <c r="E178" s="3"/>
      <c r="F178" s="3"/>
    </row>
    <row r="179" spans="1:6" x14ac:dyDescent="0.25">
      <c r="A179" s="3">
        <v>176</v>
      </c>
      <c r="B179" s="3" t="s">
        <v>240</v>
      </c>
      <c r="C179" s="3">
        <f>'[1]30 de junio 19'!BM177</f>
        <v>0</v>
      </c>
      <c r="D179" s="3">
        <f>'[1]30 de junio 19'!BM177</f>
        <v>0</v>
      </c>
      <c r="E179" s="3"/>
      <c r="F179" s="3"/>
    </row>
    <row r="180" spans="1:6" x14ac:dyDescent="0.25">
      <c r="A180" s="3">
        <v>177</v>
      </c>
      <c r="B180" s="3" t="s">
        <v>240</v>
      </c>
      <c r="C180" s="3">
        <f>'[1]30 de junio 19'!BM178</f>
        <v>0</v>
      </c>
      <c r="D180" s="3">
        <f>'[1]30 de junio 19'!BM178</f>
        <v>0</v>
      </c>
      <c r="E180" s="3"/>
      <c r="F180" s="3"/>
    </row>
    <row r="181" spans="1:6" x14ac:dyDescent="0.25">
      <c r="A181" s="3">
        <v>178</v>
      </c>
      <c r="B181" s="3" t="s">
        <v>240</v>
      </c>
      <c r="C181" s="3">
        <f>'[1]30 de junio 19'!BM179</f>
        <v>0</v>
      </c>
      <c r="D181" s="3">
        <f>'[1]30 de junio 19'!BM179</f>
        <v>0</v>
      </c>
      <c r="E181" s="3"/>
      <c r="F181" s="3"/>
    </row>
    <row r="182" spans="1:6" x14ac:dyDescent="0.25">
      <c r="A182" s="3">
        <v>179</v>
      </c>
      <c r="B182" s="3" t="s">
        <v>240</v>
      </c>
      <c r="C182" s="3">
        <f>'[1]30 de junio 19'!BM180</f>
        <v>0</v>
      </c>
      <c r="D182" s="3">
        <f>'[1]30 de junio 19'!BM180</f>
        <v>0</v>
      </c>
      <c r="E182" s="3"/>
      <c r="F182" s="3"/>
    </row>
    <row r="183" spans="1:6" x14ac:dyDescent="0.25">
      <c r="A183" s="3">
        <v>180</v>
      </c>
      <c r="B183" s="3" t="s">
        <v>240</v>
      </c>
      <c r="C183" s="3">
        <f>'[1]30 de junio 19'!BM181</f>
        <v>0</v>
      </c>
      <c r="D183" s="3">
        <f>'[1]30 de junio 19'!BM181</f>
        <v>0</v>
      </c>
      <c r="E183" s="3"/>
      <c r="F183" s="3"/>
    </row>
    <row r="184" spans="1:6" x14ac:dyDescent="0.25">
      <c r="A184" s="3">
        <v>181</v>
      </c>
      <c r="B184" s="3" t="s">
        <v>240</v>
      </c>
      <c r="C184" s="3">
        <f>'[1]30 de junio 19'!BM182</f>
        <v>0</v>
      </c>
      <c r="D184" s="3">
        <f>'[1]30 de junio 19'!BM182</f>
        <v>0</v>
      </c>
      <c r="E184" s="3"/>
      <c r="F184" s="3"/>
    </row>
    <row r="185" spans="1:6" x14ac:dyDescent="0.25">
      <c r="A185" s="3">
        <v>182</v>
      </c>
      <c r="B185" s="3" t="s">
        <v>240</v>
      </c>
      <c r="C185" s="3">
        <f>'[1]30 de junio 19'!BM183</f>
        <v>0</v>
      </c>
      <c r="D185" s="3">
        <f>'[1]30 de junio 19'!BM183</f>
        <v>0</v>
      </c>
      <c r="E185" s="3"/>
      <c r="F185" s="3"/>
    </row>
    <row r="186" spans="1:6" x14ac:dyDescent="0.25">
      <c r="A186" s="3">
        <v>183</v>
      </c>
      <c r="B186" s="3" t="s">
        <v>240</v>
      </c>
      <c r="C186" s="3">
        <f>'[1]30 de junio 19'!BM184</f>
        <v>0</v>
      </c>
      <c r="D186" s="3">
        <f>'[1]30 de junio 19'!BM184</f>
        <v>0</v>
      </c>
      <c r="E186" s="3"/>
      <c r="F186" s="3"/>
    </row>
    <row r="187" spans="1:6" x14ac:dyDescent="0.25">
      <c r="A187" s="3">
        <v>184</v>
      </c>
      <c r="B187" s="3" t="s">
        <v>240</v>
      </c>
      <c r="C187" s="3">
        <f>'[1]30 de junio 19'!BM185</f>
        <v>0</v>
      </c>
      <c r="D187" s="3">
        <f>'[1]30 de junio 19'!BM185</f>
        <v>0</v>
      </c>
      <c r="E187" s="3"/>
      <c r="F187" s="3"/>
    </row>
    <row r="188" spans="1:6" x14ac:dyDescent="0.25">
      <c r="A188" s="3">
        <v>185</v>
      </c>
      <c r="B188" s="3" t="s">
        <v>240</v>
      </c>
      <c r="C188" s="3">
        <f>'[1]30 de junio 19'!BM186</f>
        <v>0</v>
      </c>
      <c r="D188" s="3">
        <f>'[1]30 de junio 19'!BM186</f>
        <v>0</v>
      </c>
      <c r="E188" s="3"/>
      <c r="F188" s="3"/>
    </row>
    <row r="189" spans="1:6" x14ac:dyDescent="0.25">
      <c r="A189" s="3">
        <v>186</v>
      </c>
      <c r="B189" s="3" t="s">
        <v>240</v>
      </c>
      <c r="C189" s="3">
        <f>'[1]30 de junio 19'!BM187</f>
        <v>0</v>
      </c>
      <c r="D189" s="3">
        <f>'[1]30 de junio 19'!BM187</f>
        <v>0</v>
      </c>
      <c r="E189" s="3"/>
      <c r="F189" s="3"/>
    </row>
    <row r="190" spans="1:6" x14ac:dyDescent="0.25">
      <c r="A190" s="3">
        <v>187</v>
      </c>
      <c r="B190" s="3" t="s">
        <v>240</v>
      </c>
      <c r="C190" s="3">
        <f>'[1]30 de junio 19'!BM188</f>
        <v>0</v>
      </c>
      <c r="D190" s="3">
        <f>'[1]30 de junio 19'!BM188</f>
        <v>0</v>
      </c>
      <c r="E190" s="3"/>
      <c r="F190" s="3"/>
    </row>
    <row r="191" spans="1:6" x14ac:dyDescent="0.25">
      <c r="A191" s="3">
        <v>188</v>
      </c>
      <c r="B191" s="3" t="s">
        <v>240</v>
      </c>
      <c r="C191" s="3">
        <f>'[1]30 de junio 19'!BM189</f>
        <v>0</v>
      </c>
      <c r="D191" s="3">
        <f>'[1]30 de junio 19'!BM189</f>
        <v>0</v>
      </c>
      <c r="E191" s="3"/>
      <c r="F191" s="3"/>
    </row>
    <row r="192" spans="1:6" x14ac:dyDescent="0.25">
      <c r="A192" s="3">
        <v>189</v>
      </c>
      <c r="B192" s="3" t="s">
        <v>240</v>
      </c>
      <c r="C192" s="3">
        <f>'[1]30 de junio 19'!BM190</f>
        <v>0</v>
      </c>
      <c r="D192" s="3">
        <f>'[1]30 de junio 19'!BM190</f>
        <v>0</v>
      </c>
      <c r="E192" s="3"/>
      <c r="F192" s="3"/>
    </row>
    <row r="193" spans="1:6" x14ac:dyDescent="0.25">
      <c r="A193" s="3">
        <v>190</v>
      </c>
      <c r="B193" s="3" t="s">
        <v>240</v>
      </c>
      <c r="C193" s="3">
        <f>'[1]30 de junio 19'!BM191</f>
        <v>0</v>
      </c>
      <c r="D193" s="3">
        <f>'[1]30 de junio 19'!BM191</f>
        <v>0</v>
      </c>
      <c r="E193" s="3"/>
      <c r="F193" s="3"/>
    </row>
    <row r="194" spans="1:6" x14ac:dyDescent="0.25">
      <c r="A194" s="3">
        <v>191</v>
      </c>
      <c r="B194" s="3" t="s">
        <v>240</v>
      </c>
      <c r="C194" s="3">
        <f>'[1]30 de junio 19'!BM192</f>
        <v>0</v>
      </c>
      <c r="D194" s="3">
        <f>'[1]30 de junio 19'!BM192</f>
        <v>0</v>
      </c>
      <c r="E194" s="3"/>
      <c r="F194" s="3"/>
    </row>
    <row r="195" spans="1:6" x14ac:dyDescent="0.25">
      <c r="A195" s="3">
        <v>192</v>
      </c>
      <c r="B195" s="3" t="s">
        <v>240</v>
      </c>
      <c r="C195" s="3">
        <f>'[1]30 de junio 19'!BM193</f>
        <v>0</v>
      </c>
      <c r="D195" s="3">
        <f>'[1]30 de junio 19'!BM193</f>
        <v>0</v>
      </c>
      <c r="E195" s="3"/>
      <c r="F195" s="3"/>
    </row>
    <row r="196" spans="1:6" x14ac:dyDescent="0.25">
      <c r="A196" s="3">
        <v>193</v>
      </c>
      <c r="B196" s="3" t="s">
        <v>240</v>
      </c>
      <c r="C196" s="3">
        <f>'[1]30 de junio 19'!BM194</f>
        <v>0</v>
      </c>
      <c r="D196" s="3">
        <f>'[1]30 de junio 19'!BM194</f>
        <v>0</v>
      </c>
      <c r="E196" s="3"/>
      <c r="F196" s="3"/>
    </row>
    <row r="197" spans="1:6" x14ac:dyDescent="0.25">
      <c r="A197" s="3">
        <v>194</v>
      </c>
      <c r="B197" s="3" t="s">
        <v>240</v>
      </c>
      <c r="C197" s="3">
        <f>'[1]30 de junio 19'!BM195</f>
        <v>0</v>
      </c>
      <c r="D197" s="3">
        <f>'[1]30 de junio 19'!BM195</f>
        <v>0</v>
      </c>
      <c r="E197" s="3"/>
      <c r="F197" s="3"/>
    </row>
    <row r="198" spans="1:6" x14ac:dyDescent="0.25">
      <c r="A198" s="3">
        <v>195</v>
      </c>
      <c r="B198" s="3" t="s">
        <v>240</v>
      </c>
      <c r="C198" s="3">
        <f>'[1]30 de junio 19'!BM196</f>
        <v>0</v>
      </c>
      <c r="D198" s="3">
        <f>'[1]30 de junio 19'!BM196</f>
        <v>0</v>
      </c>
      <c r="E198" s="3"/>
      <c r="F198" s="3"/>
    </row>
    <row r="199" spans="1:6" x14ac:dyDescent="0.25">
      <c r="A199" s="3">
        <v>196</v>
      </c>
      <c r="B199" s="3" t="s">
        <v>240</v>
      </c>
      <c r="C199" s="3">
        <f>'[1]30 de junio 19'!BM197</f>
        <v>0</v>
      </c>
      <c r="D199" s="3">
        <f>'[1]30 de junio 19'!BM197</f>
        <v>0</v>
      </c>
      <c r="E199" s="3"/>
      <c r="F199" s="3"/>
    </row>
    <row r="200" spans="1:6" x14ac:dyDescent="0.25">
      <c r="A200" s="3">
        <v>197</v>
      </c>
      <c r="B200" s="3" t="s">
        <v>240</v>
      </c>
      <c r="C200" s="3">
        <f>'[1]30 de junio 19'!BM198</f>
        <v>0</v>
      </c>
      <c r="D200" s="3">
        <f>'[1]30 de junio 19'!BM198</f>
        <v>0</v>
      </c>
      <c r="E200" s="3"/>
      <c r="F200" s="3"/>
    </row>
    <row r="201" spans="1:6" x14ac:dyDescent="0.25">
      <c r="A201" s="3">
        <v>198</v>
      </c>
      <c r="B201" s="3" t="s">
        <v>240</v>
      </c>
      <c r="C201" s="3">
        <f>'[1]30 de junio 19'!BM199</f>
        <v>0</v>
      </c>
      <c r="D201" s="3">
        <f>'[1]30 de junio 19'!BM199</f>
        <v>0</v>
      </c>
      <c r="E201" s="3"/>
      <c r="F201" s="3"/>
    </row>
    <row r="202" spans="1:6" x14ac:dyDescent="0.25">
      <c r="A202" s="3">
        <v>199</v>
      </c>
      <c r="B202" s="3" t="s">
        <v>240</v>
      </c>
      <c r="C202" s="3">
        <f>'[1]30 de junio 19'!BM200</f>
        <v>0</v>
      </c>
      <c r="D202" s="3">
        <f>'[1]30 de junio 19'!BM200</f>
        <v>0</v>
      </c>
      <c r="E202" s="3"/>
      <c r="F202" s="3"/>
    </row>
    <row r="203" spans="1:6" x14ac:dyDescent="0.25">
      <c r="A203" s="3">
        <v>200</v>
      </c>
      <c r="B203" s="3" t="s">
        <v>240</v>
      </c>
      <c r="C203" s="3">
        <f>'[1]30 de junio 19'!BM201</f>
        <v>0</v>
      </c>
      <c r="D203" s="3">
        <f>'[1]30 de junio 19'!BM201</f>
        <v>0</v>
      </c>
      <c r="E203" s="3"/>
      <c r="F203" s="3"/>
    </row>
    <row r="204" spans="1:6" x14ac:dyDescent="0.25">
      <c r="A204" s="3">
        <v>201</v>
      </c>
      <c r="B204" s="3" t="s">
        <v>240</v>
      </c>
      <c r="C204" s="3">
        <f>'[1]30 de junio 19'!BM202</f>
        <v>0</v>
      </c>
      <c r="D204" s="3">
        <f>'[1]30 de junio 19'!BM202</f>
        <v>0</v>
      </c>
      <c r="E204" s="3"/>
      <c r="F204" s="3"/>
    </row>
    <row r="205" spans="1:6" x14ac:dyDescent="0.25">
      <c r="A205" s="3">
        <v>202</v>
      </c>
      <c r="B205" s="3" t="s">
        <v>240</v>
      </c>
      <c r="C205" s="3">
        <f>'[1]30 de junio 19'!BM203</f>
        <v>0</v>
      </c>
      <c r="D205" s="3">
        <f>'[1]30 de junio 19'!BM203</f>
        <v>0</v>
      </c>
      <c r="E205" s="3"/>
      <c r="F205" s="3"/>
    </row>
    <row r="206" spans="1:6" x14ac:dyDescent="0.25">
      <c r="A206" s="3">
        <v>203</v>
      </c>
      <c r="B206" s="3" t="s">
        <v>240</v>
      </c>
      <c r="C206" s="3">
        <f>'[1]30 de junio 19'!BM204</f>
        <v>0</v>
      </c>
      <c r="D206" s="3">
        <f>'[1]30 de junio 19'!BM204</f>
        <v>0</v>
      </c>
      <c r="E206" s="3"/>
      <c r="F206" s="3"/>
    </row>
    <row r="207" spans="1:6" x14ac:dyDescent="0.25">
      <c r="A207" s="3">
        <v>204</v>
      </c>
      <c r="B207" s="3" t="s">
        <v>240</v>
      </c>
      <c r="C207" s="3">
        <f>'[1]30 de junio 19'!BM205</f>
        <v>0</v>
      </c>
      <c r="D207" s="3">
        <f>'[1]30 de junio 19'!BM205</f>
        <v>0</v>
      </c>
      <c r="E207" s="3"/>
      <c r="F207" s="3"/>
    </row>
    <row r="208" spans="1:6" x14ac:dyDescent="0.25">
      <c r="A208" s="3">
        <v>205</v>
      </c>
      <c r="B208" s="3" t="s">
        <v>240</v>
      </c>
      <c r="C208" s="3">
        <f>'[1]30 de junio 19'!BM206</f>
        <v>0</v>
      </c>
      <c r="D208" s="3">
        <f>'[1]30 de junio 19'!BM206</f>
        <v>0</v>
      </c>
      <c r="E208" s="3"/>
      <c r="F208" s="3"/>
    </row>
    <row r="209" spans="1:6" x14ac:dyDescent="0.25">
      <c r="A209" s="3">
        <v>206</v>
      </c>
      <c r="B209" s="3" t="s">
        <v>240</v>
      </c>
      <c r="C209" s="3">
        <f>'[1]30 de junio 19'!BM207</f>
        <v>0</v>
      </c>
      <c r="D209" s="3">
        <f>'[1]30 de junio 19'!BM207</f>
        <v>0</v>
      </c>
      <c r="E209" s="3"/>
      <c r="F209" s="3"/>
    </row>
    <row r="210" spans="1:6" x14ac:dyDescent="0.25">
      <c r="A210" s="3">
        <v>207</v>
      </c>
      <c r="B210" s="3" t="s">
        <v>240</v>
      </c>
      <c r="C210" s="3">
        <f>'[1]30 de junio 19'!BM208</f>
        <v>0</v>
      </c>
      <c r="D210" s="3">
        <f>'[1]30 de junio 19'!BM208</f>
        <v>0</v>
      </c>
      <c r="E210" s="3"/>
      <c r="F210" s="3"/>
    </row>
    <row r="211" spans="1:6" x14ac:dyDescent="0.25">
      <c r="A211" s="3">
        <v>208</v>
      </c>
      <c r="B211" s="3" t="s">
        <v>240</v>
      </c>
      <c r="C211" s="3">
        <f>'[1]30 de junio 19'!BM209</f>
        <v>0</v>
      </c>
      <c r="D211" s="3">
        <f>'[1]30 de junio 19'!BM209</f>
        <v>0</v>
      </c>
      <c r="E211" s="3"/>
      <c r="F211" s="3"/>
    </row>
    <row r="212" spans="1:6" x14ac:dyDescent="0.25">
      <c r="A212" s="3">
        <v>209</v>
      </c>
      <c r="B212" s="3" t="s">
        <v>240</v>
      </c>
      <c r="C212" s="3">
        <f>'[1]30 de junio 19'!BM210</f>
        <v>0</v>
      </c>
      <c r="D212" s="3">
        <f>'[1]30 de junio 19'!BM210</f>
        <v>0</v>
      </c>
      <c r="E212" s="3"/>
      <c r="F212" s="3"/>
    </row>
    <row r="213" spans="1:6" x14ac:dyDescent="0.25">
      <c r="A213" s="3">
        <v>210</v>
      </c>
      <c r="B213" s="3" t="s">
        <v>240</v>
      </c>
      <c r="C213" s="3">
        <f>'[1]30 de junio 19'!BM211</f>
        <v>0</v>
      </c>
      <c r="D213" s="3">
        <f>'[1]30 de junio 19'!BM211</f>
        <v>0</v>
      </c>
      <c r="E213" s="3"/>
      <c r="F213" s="3"/>
    </row>
    <row r="214" spans="1:6" x14ac:dyDescent="0.25">
      <c r="A214" s="3">
        <v>211</v>
      </c>
      <c r="B214" s="3" t="s">
        <v>240</v>
      </c>
      <c r="C214" s="3">
        <f>'[1]30 de junio 19'!BM212</f>
        <v>0</v>
      </c>
      <c r="D214" s="3">
        <f>'[1]30 de junio 19'!BM212</f>
        <v>0</v>
      </c>
      <c r="E214" s="3"/>
      <c r="F214" s="3"/>
    </row>
    <row r="215" spans="1:6" x14ac:dyDescent="0.25">
      <c r="A215" s="3">
        <v>212</v>
      </c>
      <c r="B215" s="3" t="s">
        <v>240</v>
      </c>
      <c r="C215" s="3">
        <f>'[1]30 de junio 19'!BM213</f>
        <v>0</v>
      </c>
      <c r="D215" s="3">
        <f>'[1]30 de junio 19'!BM213</f>
        <v>0</v>
      </c>
      <c r="E215" s="3"/>
      <c r="F215" s="3"/>
    </row>
    <row r="216" spans="1:6" x14ac:dyDescent="0.25">
      <c r="A216" s="3">
        <v>213</v>
      </c>
      <c r="B216" s="3" t="s">
        <v>240</v>
      </c>
      <c r="C216" s="3">
        <f>'[1]30 de junio 19'!BM214</f>
        <v>0</v>
      </c>
      <c r="D216" s="3">
        <f>'[1]30 de junio 19'!BM214</f>
        <v>0</v>
      </c>
      <c r="E216" s="3"/>
      <c r="F216" s="3"/>
    </row>
    <row r="217" spans="1:6" x14ac:dyDescent="0.25">
      <c r="A217" s="3">
        <v>214</v>
      </c>
      <c r="B217" s="3" t="s">
        <v>240</v>
      </c>
      <c r="C217" s="3">
        <f>'[1]30 de junio 19'!BM215</f>
        <v>0</v>
      </c>
      <c r="D217" s="3">
        <f>'[1]30 de junio 19'!BM215</f>
        <v>0</v>
      </c>
      <c r="E217" s="3"/>
      <c r="F217" s="3"/>
    </row>
    <row r="218" spans="1:6" x14ac:dyDescent="0.25">
      <c r="A218" s="3">
        <v>215</v>
      </c>
      <c r="B218" s="3" t="s">
        <v>240</v>
      </c>
      <c r="C218" s="3">
        <f>'[1]30 de junio 19'!BM216</f>
        <v>0</v>
      </c>
      <c r="D218" s="3">
        <f>'[1]30 de junio 19'!BM216</f>
        <v>0</v>
      </c>
      <c r="E218" s="3"/>
      <c r="F218" s="3"/>
    </row>
    <row r="219" spans="1:6" x14ac:dyDescent="0.25">
      <c r="A219" s="3">
        <v>216</v>
      </c>
      <c r="B219" s="3" t="s">
        <v>240</v>
      </c>
      <c r="C219" s="3">
        <f>'[1]30 de junio 19'!BM217</f>
        <v>0</v>
      </c>
      <c r="D219" s="3">
        <f>'[1]30 de junio 19'!BM217</f>
        <v>0</v>
      </c>
      <c r="E219" s="3"/>
      <c r="F219" s="3"/>
    </row>
    <row r="220" spans="1:6" x14ac:dyDescent="0.25">
      <c r="A220" s="3">
        <v>217</v>
      </c>
      <c r="B220" s="3" t="s">
        <v>240</v>
      </c>
      <c r="C220" s="3">
        <f>'[1]30 de junio 19'!BM218</f>
        <v>0</v>
      </c>
      <c r="D220" s="3">
        <f>'[1]30 de junio 19'!BM218</f>
        <v>0</v>
      </c>
      <c r="E220" s="3"/>
      <c r="F220" s="3"/>
    </row>
    <row r="221" spans="1:6" x14ac:dyDescent="0.25">
      <c r="A221" s="3">
        <v>218</v>
      </c>
      <c r="B221" s="3" t="s">
        <v>240</v>
      </c>
      <c r="C221" s="3">
        <f>'[1]30 de junio 19'!BM219</f>
        <v>0</v>
      </c>
      <c r="D221" s="3">
        <f>'[1]30 de junio 19'!BM219</f>
        <v>0</v>
      </c>
      <c r="E221" s="3"/>
      <c r="F221" s="3"/>
    </row>
    <row r="222" spans="1:6" x14ac:dyDescent="0.25">
      <c r="A222" s="3">
        <v>219</v>
      </c>
      <c r="B222" s="3" t="s">
        <v>240</v>
      </c>
      <c r="C222" s="3">
        <f>'[1]30 de junio 19'!BM220</f>
        <v>0</v>
      </c>
      <c r="D222" s="3">
        <f>'[1]30 de junio 19'!BM220</f>
        <v>0</v>
      </c>
      <c r="E222" s="3"/>
      <c r="F222" s="3"/>
    </row>
    <row r="223" spans="1:6" x14ac:dyDescent="0.25">
      <c r="A223" s="3">
        <v>220</v>
      </c>
      <c r="B223" s="3" t="s">
        <v>240</v>
      </c>
      <c r="C223" s="3">
        <f>'[1]30 de junio 19'!BM221</f>
        <v>0</v>
      </c>
      <c r="D223" s="3">
        <f>'[1]30 de junio 19'!BM221</f>
        <v>0</v>
      </c>
      <c r="E223" s="3"/>
      <c r="F223" s="3"/>
    </row>
    <row r="224" spans="1:6" x14ac:dyDescent="0.25">
      <c r="A224" s="3">
        <v>221</v>
      </c>
      <c r="B224" s="3" t="s">
        <v>240</v>
      </c>
      <c r="C224" s="3">
        <f>'[1]30 de junio 19'!BM222</f>
        <v>0</v>
      </c>
      <c r="D224" s="3">
        <f>'[1]30 de junio 19'!BM222</f>
        <v>0</v>
      </c>
      <c r="E224" s="3"/>
      <c r="F224" s="3"/>
    </row>
    <row r="225" spans="1:6" x14ac:dyDescent="0.25">
      <c r="A225" s="3">
        <v>222</v>
      </c>
      <c r="B225" s="3" t="s">
        <v>240</v>
      </c>
      <c r="C225" s="3">
        <f>'[1]30 de junio 19'!BM223</f>
        <v>0</v>
      </c>
      <c r="D225" s="3">
        <f>'[1]30 de junio 19'!BM223</f>
        <v>0</v>
      </c>
      <c r="E225" s="3"/>
      <c r="F225" s="3"/>
    </row>
    <row r="226" spans="1:6" x14ac:dyDescent="0.25">
      <c r="A226" s="3">
        <v>223</v>
      </c>
      <c r="B226" s="3" t="s">
        <v>240</v>
      </c>
      <c r="C226" s="3">
        <f>'[1]30 de junio 19'!BM224</f>
        <v>0</v>
      </c>
      <c r="D226" s="3">
        <f>'[1]30 de junio 19'!BM224</f>
        <v>0</v>
      </c>
      <c r="E226" s="3"/>
      <c r="F226" s="3"/>
    </row>
    <row r="227" spans="1:6" x14ac:dyDescent="0.25">
      <c r="A227" s="3">
        <v>224</v>
      </c>
      <c r="B227" s="3" t="s">
        <v>240</v>
      </c>
      <c r="C227" s="3">
        <f>'[1]30 de junio 19'!BM225</f>
        <v>0</v>
      </c>
      <c r="D227" s="3">
        <f>'[1]30 de junio 19'!BM225</f>
        <v>0</v>
      </c>
      <c r="E227" s="3"/>
      <c r="F227" s="3"/>
    </row>
    <row r="228" spans="1:6" x14ac:dyDescent="0.25">
      <c r="A228" s="3">
        <v>225</v>
      </c>
      <c r="B228" s="3" t="s">
        <v>240</v>
      </c>
      <c r="C228" s="3">
        <f>'[1]30 de junio 19'!BM226</f>
        <v>0</v>
      </c>
      <c r="D228" s="3">
        <f>'[1]30 de junio 19'!BM226</f>
        <v>0</v>
      </c>
      <c r="E228" s="3"/>
      <c r="F228" s="3"/>
    </row>
    <row r="229" spans="1:6" x14ac:dyDescent="0.25">
      <c r="A229" s="3">
        <v>226</v>
      </c>
      <c r="B229" s="3" t="s">
        <v>240</v>
      </c>
      <c r="C229" s="3">
        <f>'[1]30 de junio 19'!BM227</f>
        <v>0</v>
      </c>
      <c r="D229" s="3">
        <f>'[1]30 de junio 19'!BM227</f>
        <v>0</v>
      </c>
      <c r="E229" s="3"/>
      <c r="F229" s="3"/>
    </row>
    <row r="230" spans="1:6" x14ac:dyDescent="0.25">
      <c r="A230" s="3">
        <v>227</v>
      </c>
      <c r="B230" s="3" t="s">
        <v>240</v>
      </c>
      <c r="C230" s="3">
        <f>'[1]30 de junio 19'!BM228</f>
        <v>0</v>
      </c>
      <c r="D230" s="3">
        <f>'[1]30 de junio 19'!BM228</f>
        <v>0</v>
      </c>
      <c r="E230" s="3"/>
      <c r="F230" s="3"/>
    </row>
    <row r="231" spans="1:6" x14ac:dyDescent="0.25">
      <c r="A231" s="3">
        <v>228</v>
      </c>
      <c r="B231" s="3" t="s">
        <v>240</v>
      </c>
      <c r="C231" s="3">
        <f>'[1]30 de junio 19'!BM229</f>
        <v>0</v>
      </c>
      <c r="D231" s="3">
        <f>'[1]30 de junio 19'!BM229</f>
        <v>0</v>
      </c>
      <c r="E231" s="3"/>
      <c r="F231" s="3"/>
    </row>
    <row r="232" spans="1:6" x14ac:dyDescent="0.25">
      <c r="A232" s="3">
        <v>229</v>
      </c>
      <c r="B232" s="3" t="s">
        <v>240</v>
      </c>
      <c r="C232" s="3">
        <f>'[1]30 de junio 19'!BM230</f>
        <v>0</v>
      </c>
      <c r="D232" s="3">
        <f>'[1]30 de junio 19'!BM230</f>
        <v>0</v>
      </c>
      <c r="E232" s="3"/>
      <c r="F232" s="3"/>
    </row>
    <row r="233" spans="1:6" x14ac:dyDescent="0.25">
      <c r="A233" s="3">
        <v>230</v>
      </c>
      <c r="B233" s="3" t="s">
        <v>240</v>
      </c>
      <c r="C233" s="3">
        <f>'[1]30 de junio 19'!BM231</f>
        <v>0</v>
      </c>
      <c r="D233" s="3">
        <f>'[1]30 de junio 19'!BM231</f>
        <v>0</v>
      </c>
      <c r="E233" s="3"/>
      <c r="F233" s="3"/>
    </row>
    <row r="234" spans="1:6" x14ac:dyDescent="0.25">
      <c r="A234" s="3">
        <v>231</v>
      </c>
      <c r="B234" s="3" t="s">
        <v>240</v>
      </c>
      <c r="C234" s="3">
        <f>'[1]30 de junio 19'!BM232</f>
        <v>0</v>
      </c>
      <c r="D234" s="3">
        <f>'[1]30 de junio 19'!BM232</f>
        <v>0</v>
      </c>
      <c r="E234" s="3"/>
      <c r="F234" s="3"/>
    </row>
    <row r="235" spans="1:6" x14ac:dyDescent="0.25">
      <c r="A235" s="3">
        <v>232</v>
      </c>
      <c r="B235" s="3" t="s">
        <v>240</v>
      </c>
      <c r="C235" s="3">
        <f>'[1]30 de junio 19'!BM233</f>
        <v>0</v>
      </c>
      <c r="D235" s="3">
        <f>'[1]30 de junio 19'!BM233</f>
        <v>0</v>
      </c>
      <c r="E235" s="3"/>
      <c r="F235" s="3"/>
    </row>
    <row r="236" spans="1:6" x14ac:dyDescent="0.25">
      <c r="A236" s="3">
        <v>233</v>
      </c>
      <c r="B236" s="3" t="s">
        <v>240</v>
      </c>
      <c r="C236" s="3">
        <f>'[1]30 de junio 19'!BM234</f>
        <v>0</v>
      </c>
      <c r="D236" s="3">
        <f>'[1]30 de junio 19'!BM234</f>
        <v>0</v>
      </c>
      <c r="E236" s="3"/>
      <c r="F236" s="3"/>
    </row>
    <row r="237" spans="1:6" x14ac:dyDescent="0.25">
      <c r="A237" s="3">
        <v>234</v>
      </c>
      <c r="B237" s="3" t="s">
        <v>240</v>
      </c>
      <c r="C237" s="3">
        <f>'[1]30 de junio 19'!BM235</f>
        <v>0</v>
      </c>
      <c r="D237" s="3">
        <f>'[1]30 de junio 19'!BM235</f>
        <v>0</v>
      </c>
      <c r="E237" s="3"/>
      <c r="F237" s="3"/>
    </row>
    <row r="238" spans="1:6" x14ac:dyDescent="0.25">
      <c r="A238" s="3">
        <v>235</v>
      </c>
      <c r="B238" s="3" t="s">
        <v>240</v>
      </c>
      <c r="C238" s="3">
        <f>'[1]30 de junio 19'!BM236</f>
        <v>0</v>
      </c>
      <c r="D238" s="3">
        <f>'[1]30 de junio 19'!BM236</f>
        <v>0</v>
      </c>
      <c r="E238" s="3"/>
      <c r="F238" s="3"/>
    </row>
    <row r="239" spans="1:6" x14ac:dyDescent="0.25">
      <c r="A239" s="3">
        <v>236</v>
      </c>
      <c r="B239" s="3" t="s">
        <v>240</v>
      </c>
      <c r="C239" s="3">
        <f>'[1]30 de junio 19'!BM237</f>
        <v>0</v>
      </c>
      <c r="D239" s="3">
        <f>'[1]30 de junio 19'!BM237</f>
        <v>0</v>
      </c>
      <c r="E239" s="3"/>
      <c r="F239" s="3"/>
    </row>
    <row r="240" spans="1:6" x14ac:dyDescent="0.25">
      <c r="A240" s="3">
        <v>237</v>
      </c>
      <c r="B240" s="3" t="s">
        <v>240</v>
      </c>
      <c r="C240" s="3">
        <f>'[1]30 de junio 19'!BM238</f>
        <v>0</v>
      </c>
      <c r="D240" s="3">
        <f>'[1]30 de junio 19'!BM238</f>
        <v>0</v>
      </c>
      <c r="E240" s="3"/>
      <c r="F240" s="3"/>
    </row>
    <row r="241" spans="1:6" x14ac:dyDescent="0.25">
      <c r="A241" s="3">
        <v>238</v>
      </c>
      <c r="B241" s="3" t="s">
        <v>240</v>
      </c>
      <c r="C241" s="3">
        <f>'[1]30 de junio 19'!BM239</f>
        <v>0</v>
      </c>
      <c r="D241" s="3">
        <f>'[1]30 de junio 19'!BM239</f>
        <v>0</v>
      </c>
      <c r="E241" s="3"/>
      <c r="F241" s="3"/>
    </row>
    <row r="242" spans="1:6" x14ac:dyDescent="0.25">
      <c r="A242" s="3">
        <v>239</v>
      </c>
      <c r="B242" s="3" t="s">
        <v>240</v>
      </c>
      <c r="C242" s="3">
        <f>'[1]30 de junio 19'!BM240</f>
        <v>0</v>
      </c>
      <c r="D242" s="3">
        <f>'[1]30 de junio 19'!BM240</f>
        <v>0</v>
      </c>
      <c r="E242" s="3"/>
      <c r="F242" s="3"/>
    </row>
    <row r="243" spans="1:6" x14ac:dyDescent="0.25">
      <c r="A243" s="3">
        <v>240</v>
      </c>
      <c r="B243" s="3" t="s">
        <v>240</v>
      </c>
      <c r="C243" s="3">
        <f>'[1]30 de junio 19'!BM241</f>
        <v>0</v>
      </c>
      <c r="D243" s="3">
        <f>'[1]30 de junio 19'!BM241</f>
        <v>0</v>
      </c>
      <c r="E243" s="3"/>
      <c r="F243" s="3"/>
    </row>
    <row r="244" spans="1:6" x14ac:dyDescent="0.25">
      <c r="A244" s="3">
        <v>241</v>
      </c>
      <c r="B244" s="3" t="s">
        <v>240</v>
      </c>
      <c r="C244" s="3">
        <f>'[1]30 de junio 19'!BM242</f>
        <v>0</v>
      </c>
      <c r="D244" s="3">
        <f>'[1]30 de junio 19'!BM242</f>
        <v>0</v>
      </c>
      <c r="E244" s="3"/>
      <c r="F244" s="3"/>
    </row>
    <row r="245" spans="1:6" x14ac:dyDescent="0.25">
      <c r="A245" s="3">
        <v>242</v>
      </c>
      <c r="B245" s="3" t="s">
        <v>240</v>
      </c>
      <c r="C245" s="3">
        <f>'[1]30 de junio 19'!BM243</f>
        <v>0</v>
      </c>
      <c r="D245" s="3">
        <f>'[1]30 de junio 19'!BM243</f>
        <v>0</v>
      </c>
      <c r="E245" s="3"/>
      <c r="F245" s="3"/>
    </row>
    <row r="246" spans="1:6" x14ac:dyDescent="0.25">
      <c r="A246" s="3">
        <v>243</v>
      </c>
      <c r="B246" s="3" t="s">
        <v>240</v>
      </c>
      <c r="C246" s="3">
        <f>'[1]30 de junio 19'!BM244</f>
        <v>0</v>
      </c>
      <c r="D246" s="3">
        <f>'[1]30 de junio 19'!BM244</f>
        <v>0</v>
      </c>
      <c r="E246" s="3"/>
      <c r="F246" s="3"/>
    </row>
    <row r="247" spans="1:6" x14ac:dyDescent="0.25">
      <c r="A247" s="3">
        <v>244</v>
      </c>
      <c r="B247" s="3" t="s">
        <v>240</v>
      </c>
      <c r="C247" s="3">
        <f>'[1]30 de junio 19'!BM245</f>
        <v>0</v>
      </c>
      <c r="D247" s="3">
        <f>'[1]30 de junio 19'!BM245</f>
        <v>0</v>
      </c>
      <c r="E247" s="3"/>
      <c r="F247" s="3"/>
    </row>
    <row r="248" spans="1:6" x14ac:dyDescent="0.25">
      <c r="A248" s="3">
        <v>245</v>
      </c>
      <c r="B248" s="3" t="s">
        <v>240</v>
      </c>
      <c r="C248" s="3">
        <f>'[1]30 de junio 19'!BM246</f>
        <v>0</v>
      </c>
      <c r="D248" s="3">
        <f>'[1]30 de junio 19'!BM246</f>
        <v>0</v>
      </c>
      <c r="E248" s="3"/>
      <c r="F248" s="3"/>
    </row>
    <row r="249" spans="1:6" x14ac:dyDescent="0.25">
      <c r="A249" s="3">
        <v>246</v>
      </c>
      <c r="B249" s="3" t="s">
        <v>240</v>
      </c>
      <c r="C249" s="3">
        <f>'[1]30 de junio 19'!BM247</f>
        <v>0</v>
      </c>
      <c r="D249" s="3">
        <f>'[1]30 de junio 19'!BM247</f>
        <v>0</v>
      </c>
      <c r="E249" s="3"/>
      <c r="F249" s="3"/>
    </row>
    <row r="250" spans="1:6" x14ac:dyDescent="0.25">
      <c r="A250" s="3">
        <v>247</v>
      </c>
      <c r="B250" s="3" t="s">
        <v>240</v>
      </c>
      <c r="C250" s="3">
        <f>'[1]30 de junio 19'!BM248</f>
        <v>0</v>
      </c>
      <c r="D250" s="3">
        <f>'[1]30 de junio 19'!BM248</f>
        <v>0</v>
      </c>
      <c r="E250" s="3"/>
      <c r="F250" s="3"/>
    </row>
    <row r="251" spans="1:6" x14ac:dyDescent="0.25">
      <c r="A251" s="3">
        <v>248</v>
      </c>
      <c r="B251" s="3" t="s">
        <v>240</v>
      </c>
      <c r="C251" s="3">
        <f>'[1]30 de junio 19'!BM249</f>
        <v>0</v>
      </c>
      <c r="D251" s="3">
        <f>'[1]30 de junio 19'!BM249</f>
        <v>0</v>
      </c>
      <c r="E251" s="3"/>
      <c r="F251" s="3"/>
    </row>
    <row r="252" spans="1:6" x14ac:dyDescent="0.25">
      <c r="A252" s="3">
        <v>249</v>
      </c>
      <c r="B252" s="3" t="s">
        <v>240</v>
      </c>
      <c r="C252" s="3">
        <f>'[1]30 de junio 19'!BM250</f>
        <v>0</v>
      </c>
      <c r="D252" s="3">
        <f>'[1]30 de junio 19'!BM250</f>
        <v>0</v>
      </c>
      <c r="E252" s="3"/>
      <c r="F252" s="3"/>
    </row>
    <row r="253" spans="1:6" x14ac:dyDescent="0.25">
      <c r="A253" s="3">
        <v>250</v>
      </c>
      <c r="B253" s="3" t="s">
        <v>240</v>
      </c>
      <c r="C253" s="3">
        <f>'[1]30 de junio 19'!BM251</f>
        <v>0</v>
      </c>
      <c r="D253" s="3">
        <f>'[1]30 de junio 19'!BM251</f>
        <v>0</v>
      </c>
      <c r="E253" s="3"/>
      <c r="F253" s="3"/>
    </row>
    <row r="254" spans="1:6" x14ac:dyDescent="0.25">
      <c r="A254" s="3">
        <v>251</v>
      </c>
      <c r="B254" s="3" t="s">
        <v>240</v>
      </c>
      <c r="C254" s="3">
        <f>'[1]30 de junio 19'!BM252</f>
        <v>0</v>
      </c>
      <c r="D254" s="3">
        <f>'[1]30 de junio 19'!BM252</f>
        <v>0</v>
      </c>
      <c r="E254" s="3"/>
      <c r="F254" s="3"/>
    </row>
    <row r="255" spans="1:6" x14ac:dyDescent="0.25">
      <c r="A255" s="3">
        <v>252</v>
      </c>
      <c r="B255" s="3" t="s">
        <v>240</v>
      </c>
      <c r="C255" s="3">
        <f>'[1]30 de junio 19'!BM253</f>
        <v>0</v>
      </c>
      <c r="D255" s="3">
        <f>'[1]30 de junio 19'!BM253</f>
        <v>0</v>
      </c>
      <c r="E255" s="3"/>
      <c r="F255" s="3"/>
    </row>
    <row r="256" spans="1:6" x14ac:dyDescent="0.25">
      <c r="A256" s="3">
        <v>253</v>
      </c>
      <c r="B256" s="3" t="s">
        <v>240</v>
      </c>
      <c r="C256" s="3">
        <f>'[1]30 de junio 19'!BM254</f>
        <v>0</v>
      </c>
      <c r="D256" s="3">
        <f>'[1]30 de junio 19'!BM254</f>
        <v>0</v>
      </c>
      <c r="E256" s="3"/>
      <c r="F256" s="3"/>
    </row>
    <row r="257" spans="1:6" x14ac:dyDescent="0.25">
      <c r="A257" s="3">
        <v>254</v>
      </c>
      <c r="B257" s="3" t="s">
        <v>240</v>
      </c>
      <c r="C257" s="3">
        <f>'[1]30 de junio 19'!BM255</f>
        <v>0</v>
      </c>
      <c r="D257" s="3">
        <f>'[1]30 de junio 19'!BM255</f>
        <v>0</v>
      </c>
      <c r="E257" s="3"/>
      <c r="F257" s="3"/>
    </row>
    <row r="258" spans="1:6" x14ac:dyDescent="0.25">
      <c r="A258" s="3">
        <v>255</v>
      </c>
      <c r="B258" s="3" t="s">
        <v>240</v>
      </c>
      <c r="C258" s="3">
        <f>'[1]30 de junio 19'!BM256</f>
        <v>0</v>
      </c>
      <c r="D258" s="3">
        <f>'[1]30 de junio 19'!BM256</f>
        <v>0</v>
      </c>
      <c r="E258" s="3"/>
      <c r="F258" s="3"/>
    </row>
    <row r="259" spans="1:6" x14ac:dyDescent="0.25">
      <c r="A259" s="3">
        <v>256</v>
      </c>
      <c r="B259" s="3" t="s">
        <v>240</v>
      </c>
      <c r="C259" s="3">
        <f>'[1]30 de junio 19'!BM257</f>
        <v>0</v>
      </c>
      <c r="D259" s="3">
        <f>'[1]30 de junio 19'!BM257</f>
        <v>0</v>
      </c>
      <c r="E259" s="3"/>
      <c r="F259" s="3"/>
    </row>
    <row r="260" spans="1:6" x14ac:dyDescent="0.25">
      <c r="A260" s="3">
        <v>257</v>
      </c>
      <c r="B260" s="3" t="s">
        <v>240</v>
      </c>
      <c r="C260" s="3">
        <f>'[1]30 de junio 19'!BM258</f>
        <v>0</v>
      </c>
      <c r="D260" s="3">
        <f>'[1]30 de junio 19'!BM258</f>
        <v>0</v>
      </c>
      <c r="E260" s="3"/>
      <c r="F260" s="3"/>
    </row>
    <row r="261" spans="1:6" x14ac:dyDescent="0.25">
      <c r="A261" s="3">
        <v>258</v>
      </c>
      <c r="B261" s="3" t="s">
        <v>240</v>
      </c>
      <c r="C261" s="3">
        <f>'[1]30 de junio 19'!BM259</f>
        <v>0</v>
      </c>
      <c r="D261" s="3">
        <f>'[1]30 de junio 19'!BM259</f>
        <v>0</v>
      </c>
      <c r="E261" s="3"/>
      <c r="F261" s="3"/>
    </row>
    <row r="262" spans="1:6" x14ac:dyDescent="0.25">
      <c r="A262" s="3">
        <v>259</v>
      </c>
      <c r="B262" s="3" t="s">
        <v>240</v>
      </c>
      <c r="C262" s="3">
        <f>'[1]30 de junio 19'!BM260</f>
        <v>0</v>
      </c>
      <c r="D262" s="3">
        <f>'[1]30 de junio 19'!BM260</f>
        <v>0</v>
      </c>
      <c r="E262" s="3"/>
      <c r="F262" s="3"/>
    </row>
    <row r="263" spans="1:6" x14ac:dyDescent="0.25">
      <c r="A263" s="3">
        <v>260</v>
      </c>
      <c r="B263" s="3" t="s">
        <v>240</v>
      </c>
      <c r="C263" s="3">
        <f>'[1]30 de junio 19'!BM261</f>
        <v>0</v>
      </c>
      <c r="D263" s="3">
        <f>'[1]30 de junio 19'!BM261</f>
        <v>0</v>
      </c>
      <c r="E263" s="3"/>
      <c r="F263" s="3"/>
    </row>
    <row r="264" spans="1:6" x14ac:dyDescent="0.25">
      <c r="A264" s="3">
        <v>261</v>
      </c>
      <c r="B264" s="3" t="s">
        <v>240</v>
      </c>
      <c r="C264" s="3">
        <f>'[1]30 de junio 19'!BM262</f>
        <v>0</v>
      </c>
      <c r="D264" s="3">
        <f>'[1]30 de junio 19'!BM262</f>
        <v>0</v>
      </c>
      <c r="E264" s="3"/>
      <c r="F264" s="3"/>
    </row>
    <row r="265" spans="1:6" x14ac:dyDescent="0.25">
      <c r="A265" s="3">
        <v>262</v>
      </c>
      <c r="B265" s="3" t="s">
        <v>240</v>
      </c>
      <c r="C265" s="3">
        <f>'[1]30 de junio 19'!BM263</f>
        <v>0</v>
      </c>
      <c r="D265" s="3">
        <f>'[1]30 de junio 19'!BM263</f>
        <v>0</v>
      </c>
      <c r="E265" s="3"/>
      <c r="F265" s="3"/>
    </row>
    <row r="266" spans="1:6" x14ac:dyDescent="0.25">
      <c r="A266" s="3">
        <v>263</v>
      </c>
      <c r="B266" s="3" t="s">
        <v>240</v>
      </c>
      <c r="C266" s="3">
        <f>'[1]30 de junio 19'!BM264</f>
        <v>0</v>
      </c>
      <c r="D266" s="3">
        <f>'[1]30 de junio 19'!BM264</f>
        <v>0</v>
      </c>
      <c r="E266" s="3"/>
      <c r="F266" s="3"/>
    </row>
    <row r="267" spans="1:6" x14ac:dyDescent="0.25">
      <c r="A267" s="3">
        <v>264</v>
      </c>
      <c r="B267" s="3" t="s">
        <v>240</v>
      </c>
      <c r="C267" s="3">
        <f>'[1]30 de junio 19'!BM265</f>
        <v>0</v>
      </c>
      <c r="D267" s="3">
        <f>'[1]30 de junio 19'!BM265</f>
        <v>0</v>
      </c>
      <c r="E267" s="3"/>
      <c r="F267" s="3"/>
    </row>
    <row r="268" spans="1:6" x14ac:dyDescent="0.25">
      <c r="A268" s="3">
        <v>265</v>
      </c>
      <c r="B268" s="3" t="s">
        <v>240</v>
      </c>
      <c r="C268" s="3">
        <f>'[1]30 de junio 19'!BM266</f>
        <v>0</v>
      </c>
      <c r="D268" s="3">
        <f>'[1]30 de junio 19'!BM266</f>
        <v>0</v>
      </c>
      <c r="E268" s="3"/>
      <c r="F268" s="3"/>
    </row>
    <row r="269" spans="1:6" x14ac:dyDescent="0.25">
      <c r="A269" s="3">
        <v>266</v>
      </c>
      <c r="B269" s="3" t="s">
        <v>240</v>
      </c>
      <c r="C269" s="3">
        <f>'[1]30 de junio 19'!BM267</f>
        <v>0</v>
      </c>
      <c r="D269" s="3">
        <f>'[1]30 de junio 19'!BM267</f>
        <v>0</v>
      </c>
      <c r="E269" s="3"/>
      <c r="F269" s="3"/>
    </row>
    <row r="270" spans="1:6" x14ac:dyDescent="0.25">
      <c r="A270" s="3">
        <v>267</v>
      </c>
      <c r="B270" s="3" t="s">
        <v>240</v>
      </c>
      <c r="C270" s="3">
        <f>'[1]30 de junio 19'!BM268</f>
        <v>0</v>
      </c>
      <c r="D270" s="3">
        <f>'[1]30 de junio 19'!BM268</f>
        <v>0</v>
      </c>
      <c r="E270" s="3"/>
      <c r="F270" s="3"/>
    </row>
    <row r="271" spans="1:6" x14ac:dyDescent="0.25">
      <c r="A271" s="3">
        <v>268</v>
      </c>
      <c r="B271" s="3" t="s">
        <v>240</v>
      </c>
      <c r="C271" s="3">
        <f>'[1]30 de junio 19'!BM269</f>
        <v>520</v>
      </c>
      <c r="D271" s="3">
        <f>'[1]30 de junio 19'!BM269</f>
        <v>520</v>
      </c>
      <c r="E271" s="3" t="s">
        <v>228</v>
      </c>
      <c r="F271" s="3" t="s">
        <v>237</v>
      </c>
    </row>
    <row r="272" spans="1:6" x14ac:dyDescent="0.25">
      <c r="A272" s="3">
        <v>269</v>
      </c>
      <c r="B272" s="3" t="s">
        <v>240</v>
      </c>
      <c r="C272" s="3">
        <f>'[1]30 de junio 19'!BM270</f>
        <v>520</v>
      </c>
      <c r="D272" s="3">
        <f>'[1]30 de junio 19'!BM270</f>
        <v>520</v>
      </c>
      <c r="E272" s="3" t="s">
        <v>228</v>
      </c>
      <c r="F272" s="3" t="s">
        <v>237</v>
      </c>
    </row>
    <row r="273" spans="1:6" x14ac:dyDescent="0.25">
      <c r="A273" s="3">
        <v>270</v>
      </c>
      <c r="B273" s="3" t="s">
        <v>240</v>
      </c>
      <c r="C273" s="3">
        <f>'[1]30 de junio 19'!BM271</f>
        <v>0</v>
      </c>
      <c r="D273" s="3">
        <f>'[1]30 de junio 19'!BM271</f>
        <v>0</v>
      </c>
      <c r="E273" s="3"/>
      <c r="F273" s="3"/>
    </row>
    <row r="274" spans="1:6" x14ac:dyDescent="0.25">
      <c r="A274" s="3">
        <v>271</v>
      </c>
      <c r="B274" s="3" t="s">
        <v>240</v>
      </c>
      <c r="C274" s="3">
        <f>'[1]30 de junio 19'!BM272</f>
        <v>0</v>
      </c>
      <c r="D274" s="3">
        <f>'[1]30 de junio 19'!BM272</f>
        <v>0</v>
      </c>
      <c r="E274" s="3"/>
      <c r="F274" s="3"/>
    </row>
    <row r="275" spans="1:6" x14ac:dyDescent="0.25">
      <c r="A275" s="3">
        <v>272</v>
      </c>
      <c r="B275" s="3" t="s">
        <v>240</v>
      </c>
      <c r="C275" s="3">
        <f>'[1]30 de junio 19'!BM273</f>
        <v>0</v>
      </c>
      <c r="D275" s="3">
        <f>'[1]30 de junio 19'!BM273</f>
        <v>0</v>
      </c>
      <c r="E275" s="3"/>
      <c r="F275" s="3"/>
    </row>
    <row r="276" spans="1:6" x14ac:dyDescent="0.25">
      <c r="A276" s="3">
        <v>273</v>
      </c>
      <c r="B276" s="3" t="s">
        <v>240</v>
      </c>
      <c r="C276" s="3">
        <f>'[1]30 de junio 19'!BM274</f>
        <v>0</v>
      </c>
      <c r="D276" s="3">
        <f>'[1]30 de junio 19'!BM274</f>
        <v>0</v>
      </c>
      <c r="E276" s="3"/>
      <c r="F276" s="3"/>
    </row>
    <row r="277" spans="1:6" x14ac:dyDescent="0.25">
      <c r="A277" s="3">
        <v>274</v>
      </c>
      <c r="B277" s="3" t="s">
        <v>240</v>
      </c>
      <c r="C277" s="3">
        <f>'[1]30 de junio 19'!BM275</f>
        <v>0</v>
      </c>
      <c r="D277" s="3">
        <f>'[1]30 de junio 19'!BM275</f>
        <v>0</v>
      </c>
      <c r="E277" s="3"/>
      <c r="F277" s="3"/>
    </row>
    <row r="278" spans="1:6" x14ac:dyDescent="0.25">
      <c r="A278" s="3">
        <v>275</v>
      </c>
      <c r="B278" s="3" t="s">
        <v>240</v>
      </c>
      <c r="C278" s="3">
        <f>'[1]30 de junio 19'!BM276</f>
        <v>0</v>
      </c>
      <c r="D278" s="3">
        <f>'[1]30 de junio 19'!BM276</f>
        <v>0</v>
      </c>
      <c r="E278" s="3"/>
      <c r="F278" s="3"/>
    </row>
    <row r="279" spans="1:6" x14ac:dyDescent="0.25">
      <c r="A279" s="3">
        <v>276</v>
      </c>
      <c r="B279" s="3" t="s">
        <v>240</v>
      </c>
      <c r="C279" s="3">
        <f>'[1]30 de junio 19'!BM277</f>
        <v>0</v>
      </c>
      <c r="D279" s="3">
        <f>'[1]30 de junio 19'!BM277</f>
        <v>0</v>
      </c>
      <c r="E279" s="3"/>
      <c r="F279" s="3"/>
    </row>
    <row r="280" spans="1:6" x14ac:dyDescent="0.25">
      <c r="A280" s="3">
        <v>277</v>
      </c>
      <c r="B280" s="3" t="s">
        <v>240</v>
      </c>
      <c r="C280" s="3">
        <f>'[1]30 de junio 19'!BM278</f>
        <v>0</v>
      </c>
      <c r="D280" s="3">
        <f>'[1]30 de junio 19'!BM278</f>
        <v>0</v>
      </c>
      <c r="E280" s="3"/>
      <c r="F280" s="3"/>
    </row>
    <row r="281" spans="1:6" x14ac:dyDescent="0.25">
      <c r="A281" s="3">
        <v>278</v>
      </c>
      <c r="B281" s="3" t="s">
        <v>240</v>
      </c>
      <c r="C281" s="3">
        <f>'[1]30 de junio 19'!BM279</f>
        <v>0</v>
      </c>
      <c r="D281" s="3">
        <f>'[1]30 de junio 19'!BM279</f>
        <v>0</v>
      </c>
      <c r="E281" s="3"/>
      <c r="F281" s="3"/>
    </row>
    <row r="282" spans="1:6" x14ac:dyDescent="0.25">
      <c r="A282" s="3">
        <v>279</v>
      </c>
      <c r="B282" s="3" t="s">
        <v>240</v>
      </c>
      <c r="C282" s="3">
        <f>'[1]30 de junio 19'!BM280</f>
        <v>0</v>
      </c>
      <c r="D282" s="3">
        <f>'[1]30 de junio 19'!BM280</f>
        <v>0</v>
      </c>
      <c r="E282" s="3"/>
      <c r="F282" s="3"/>
    </row>
    <row r="283" spans="1:6" x14ac:dyDescent="0.25">
      <c r="A283" s="3">
        <v>280</v>
      </c>
      <c r="B283" s="3" t="s">
        <v>240</v>
      </c>
      <c r="C283" s="3">
        <f>'[1]30 de junio 19'!BM281</f>
        <v>0</v>
      </c>
      <c r="D283" s="3">
        <f>'[1]30 de junio 19'!BM281</f>
        <v>0</v>
      </c>
      <c r="E283" s="3"/>
      <c r="F283" s="3"/>
    </row>
    <row r="284" spans="1:6" x14ac:dyDescent="0.25">
      <c r="A284" s="3">
        <v>281</v>
      </c>
      <c r="B284" s="3" t="s">
        <v>240</v>
      </c>
      <c r="C284" s="3">
        <f>'[1]30 de junio 19'!BM282</f>
        <v>0</v>
      </c>
      <c r="D284" s="3">
        <f>'[1]30 de junio 19'!BM282</f>
        <v>0</v>
      </c>
      <c r="E284" s="3"/>
      <c r="F284" s="3"/>
    </row>
    <row r="285" spans="1:6" x14ac:dyDescent="0.25">
      <c r="A285" s="3">
        <v>282</v>
      </c>
      <c r="B285" s="3" t="s">
        <v>240</v>
      </c>
      <c r="C285" s="3">
        <f>'[1]30 de junio 19'!BM283</f>
        <v>0</v>
      </c>
      <c r="D285" s="3">
        <f>'[1]30 de junio 19'!BM283</f>
        <v>0</v>
      </c>
      <c r="E285" s="3"/>
      <c r="F285" s="3"/>
    </row>
    <row r="286" spans="1:6" x14ac:dyDescent="0.25">
      <c r="A286" s="3">
        <v>283</v>
      </c>
      <c r="B286" s="3" t="s">
        <v>240</v>
      </c>
      <c r="C286" s="3">
        <f>'[1]30 de junio 19'!BM284</f>
        <v>0</v>
      </c>
      <c r="D286" s="3">
        <f>'[1]30 de junio 19'!BM284</f>
        <v>0</v>
      </c>
      <c r="E286" s="3"/>
      <c r="F286" s="3"/>
    </row>
    <row r="287" spans="1:6" x14ac:dyDescent="0.25">
      <c r="A287" s="3">
        <v>284</v>
      </c>
      <c r="B287" s="3" t="s">
        <v>240</v>
      </c>
      <c r="C287" s="3">
        <f>'[1]30 de junio 19'!BM285</f>
        <v>0</v>
      </c>
      <c r="D287" s="3">
        <f>'[1]30 de junio 19'!BM285</f>
        <v>0</v>
      </c>
      <c r="E287" s="3"/>
      <c r="F287" s="3"/>
    </row>
    <row r="288" spans="1:6" x14ac:dyDescent="0.25">
      <c r="A288" s="3">
        <v>285</v>
      </c>
      <c r="B288" s="3" t="s">
        <v>240</v>
      </c>
      <c r="C288" s="3">
        <f>'[1]30 de junio 19'!BM286</f>
        <v>0</v>
      </c>
      <c r="D288" s="3">
        <f>'[1]30 de junio 19'!BM286</f>
        <v>0</v>
      </c>
      <c r="E288" s="3"/>
      <c r="F288" s="3"/>
    </row>
    <row r="289" spans="1:6" x14ac:dyDescent="0.25">
      <c r="A289" s="3">
        <v>286</v>
      </c>
      <c r="B289" s="3" t="s">
        <v>240</v>
      </c>
      <c r="C289" s="3">
        <f>'[1]30 de junio 19'!BM287</f>
        <v>0</v>
      </c>
      <c r="D289" s="3">
        <f>'[1]30 de junio 19'!BM287</f>
        <v>0</v>
      </c>
      <c r="E289" s="3"/>
      <c r="F289" s="3"/>
    </row>
    <row r="290" spans="1:6" x14ac:dyDescent="0.25">
      <c r="A290" s="3">
        <v>287</v>
      </c>
      <c r="B290" s="3" t="s">
        <v>240</v>
      </c>
      <c r="C290" s="3">
        <f>'[1]30 de junio 19'!BM288</f>
        <v>0</v>
      </c>
      <c r="D290" s="3">
        <f>'[1]30 de junio 19'!BM288</f>
        <v>0</v>
      </c>
      <c r="E290" s="3"/>
      <c r="F290" s="3"/>
    </row>
    <row r="291" spans="1:6" x14ac:dyDescent="0.25">
      <c r="A291" s="3">
        <v>288</v>
      </c>
      <c r="B291" s="3" t="s">
        <v>240</v>
      </c>
      <c r="C291" s="3">
        <f>'[1]30 de junio 19'!BM289</f>
        <v>0</v>
      </c>
      <c r="D291" s="3">
        <f>'[1]30 de junio 19'!BM289</f>
        <v>0</v>
      </c>
      <c r="E291" s="3"/>
      <c r="F291" s="3"/>
    </row>
    <row r="292" spans="1:6" x14ac:dyDescent="0.25">
      <c r="A292" s="3">
        <v>289</v>
      </c>
      <c r="B292" s="3" t="s">
        <v>240</v>
      </c>
      <c r="C292" s="3">
        <f>'[1]30 de junio 19'!BM290</f>
        <v>0</v>
      </c>
      <c r="D292" s="3">
        <f>'[1]30 de junio 19'!BM290</f>
        <v>0</v>
      </c>
      <c r="E292" s="3"/>
      <c r="F292" s="3"/>
    </row>
    <row r="293" spans="1:6" x14ac:dyDescent="0.25">
      <c r="A293" s="3">
        <v>290</v>
      </c>
      <c r="B293" s="3" t="s">
        <v>240</v>
      </c>
      <c r="C293" s="3">
        <f>'[1]30 de junio 19'!BM291</f>
        <v>0</v>
      </c>
      <c r="D293" s="3">
        <f>'[1]30 de junio 19'!BM291</f>
        <v>0</v>
      </c>
      <c r="E293" s="3"/>
      <c r="F293" s="3"/>
    </row>
    <row r="294" spans="1:6" x14ac:dyDescent="0.25">
      <c r="A294" s="3">
        <v>291</v>
      </c>
      <c r="B294" s="3" t="s">
        <v>240</v>
      </c>
      <c r="C294" s="3">
        <f>'[1]30 de junio 19'!BM292</f>
        <v>0</v>
      </c>
      <c r="D294" s="3">
        <f>'[1]30 de junio 19'!BM292</f>
        <v>0</v>
      </c>
      <c r="E294" s="3"/>
      <c r="F294" s="3"/>
    </row>
    <row r="295" spans="1:6" x14ac:dyDescent="0.25">
      <c r="A295" s="3">
        <v>292</v>
      </c>
      <c r="B295" s="3" t="s">
        <v>240</v>
      </c>
      <c r="C295" s="3">
        <f>'[1]30 de junio 19'!BM293</f>
        <v>0</v>
      </c>
      <c r="D295" s="3">
        <f>'[1]30 de junio 19'!BM293</f>
        <v>0</v>
      </c>
      <c r="E295" s="3"/>
      <c r="F295" s="3"/>
    </row>
    <row r="296" spans="1:6" x14ac:dyDescent="0.25">
      <c r="A296" s="3">
        <v>293</v>
      </c>
      <c r="B296" s="3" t="s">
        <v>240</v>
      </c>
      <c r="C296" s="3">
        <f>'[1]30 de junio 19'!BM294</f>
        <v>0</v>
      </c>
      <c r="D296" s="3">
        <f>'[1]30 de junio 19'!BM294</f>
        <v>0</v>
      </c>
      <c r="E296" s="3"/>
      <c r="F296" s="3"/>
    </row>
    <row r="297" spans="1:6" x14ac:dyDescent="0.25">
      <c r="A297" s="3">
        <v>294</v>
      </c>
      <c r="B297" s="3" t="s">
        <v>240</v>
      </c>
      <c r="C297" s="3">
        <f>'[1]30 de junio 19'!BM295</f>
        <v>0</v>
      </c>
      <c r="D297" s="3">
        <f>'[1]30 de junio 19'!BM295</f>
        <v>0</v>
      </c>
      <c r="E297" s="3"/>
      <c r="F297" s="3"/>
    </row>
    <row r="298" spans="1:6" x14ac:dyDescent="0.25">
      <c r="A298" s="3">
        <v>295</v>
      </c>
      <c r="B298" s="3" t="s">
        <v>240</v>
      </c>
      <c r="C298" s="3">
        <f>'[1]30 de junio 19'!BM296</f>
        <v>0</v>
      </c>
      <c r="D298" s="3">
        <f>'[1]30 de junio 19'!BM296</f>
        <v>0</v>
      </c>
      <c r="E298" s="3"/>
      <c r="F298" s="3"/>
    </row>
    <row r="299" spans="1:6" x14ac:dyDescent="0.25">
      <c r="A299" s="3">
        <v>296</v>
      </c>
      <c r="B299" s="3" t="s">
        <v>240</v>
      </c>
      <c r="C299" s="3">
        <f>'[1]30 de junio 19'!BM297</f>
        <v>0</v>
      </c>
      <c r="D299" s="3">
        <f>'[1]30 de junio 19'!BM297</f>
        <v>0</v>
      </c>
      <c r="E299" s="3"/>
      <c r="F299" s="3"/>
    </row>
    <row r="300" spans="1:6" x14ac:dyDescent="0.25">
      <c r="A300" s="3">
        <v>297</v>
      </c>
      <c r="B300" s="3" t="s">
        <v>240</v>
      </c>
      <c r="C300" s="3">
        <f>'[1]30 de junio 19'!BM298</f>
        <v>0</v>
      </c>
      <c r="D300" s="3">
        <f>'[1]30 de junio 19'!BM298</f>
        <v>0</v>
      </c>
      <c r="E300" s="3"/>
      <c r="F300" s="3"/>
    </row>
    <row r="301" spans="1:6" x14ac:dyDescent="0.25">
      <c r="A301" s="3">
        <v>298</v>
      </c>
      <c r="B301" s="3" t="s">
        <v>240</v>
      </c>
      <c r="C301" s="3">
        <f>'[1]30 de junio 19'!BM299</f>
        <v>0</v>
      </c>
      <c r="D301" s="3">
        <f>'[1]30 de junio 19'!BM299</f>
        <v>0</v>
      </c>
      <c r="E301" s="3"/>
      <c r="F301" s="3"/>
    </row>
    <row r="302" spans="1:6" x14ac:dyDescent="0.25">
      <c r="A302" s="3">
        <v>299</v>
      </c>
      <c r="B302" s="3" t="s">
        <v>240</v>
      </c>
      <c r="C302" s="3">
        <f>'[1]30 de junio 19'!BM300</f>
        <v>0</v>
      </c>
      <c r="D302" s="3">
        <f>'[1]30 de junio 19'!BM300</f>
        <v>0</v>
      </c>
      <c r="E302" s="3"/>
      <c r="F302" s="3"/>
    </row>
    <row r="303" spans="1:6" x14ac:dyDescent="0.25">
      <c r="A303" s="3">
        <v>300</v>
      </c>
      <c r="B303" s="3" t="s">
        <v>240</v>
      </c>
      <c r="C303" s="3">
        <f>'[1]30 de junio 19'!BM301</f>
        <v>0</v>
      </c>
      <c r="D303" s="3">
        <f>'[1]30 de junio 19'!BM301</f>
        <v>0</v>
      </c>
      <c r="E303" s="3"/>
      <c r="F303" s="3"/>
    </row>
    <row r="304" spans="1:6" x14ac:dyDescent="0.25">
      <c r="A304" s="3">
        <v>301</v>
      </c>
      <c r="B304" s="3" t="s">
        <v>240</v>
      </c>
      <c r="C304" s="3">
        <f>'[1]30 de junio 19'!BM302</f>
        <v>0</v>
      </c>
      <c r="D304" s="3">
        <f>'[1]30 de junio 19'!BM302</f>
        <v>0</v>
      </c>
      <c r="E304" s="3"/>
      <c r="F304" s="3"/>
    </row>
    <row r="305" spans="1:6" x14ac:dyDescent="0.25">
      <c r="A305" s="3">
        <v>302</v>
      </c>
      <c r="B305" s="3" t="s">
        <v>240</v>
      </c>
      <c r="C305" s="3">
        <f>'[1]30 de junio 19'!BM303</f>
        <v>520</v>
      </c>
      <c r="D305" s="3">
        <f>'[1]30 de junio 19'!BM303</f>
        <v>520</v>
      </c>
      <c r="E305" s="3" t="s">
        <v>228</v>
      </c>
      <c r="F305" s="3" t="s">
        <v>237</v>
      </c>
    </row>
    <row r="306" spans="1:6" x14ac:dyDescent="0.25">
      <c r="A306" s="3">
        <v>303</v>
      </c>
      <c r="B306" s="3" t="s">
        <v>240</v>
      </c>
      <c r="C306" s="3">
        <f>'[1]30 de junio 19'!BM304</f>
        <v>0</v>
      </c>
      <c r="D306" s="3">
        <f>'[1]30 de junio 19'!BM304</f>
        <v>0</v>
      </c>
      <c r="E306" s="3"/>
      <c r="F306" s="3"/>
    </row>
    <row r="307" spans="1:6" x14ac:dyDescent="0.25">
      <c r="A307" s="3">
        <v>304</v>
      </c>
      <c r="B307" s="3" t="s">
        <v>240</v>
      </c>
      <c r="C307" s="3">
        <f>'[1]30 de junio 19'!BM305</f>
        <v>0</v>
      </c>
      <c r="D307" s="3">
        <f>'[1]30 de junio 19'!BM305</f>
        <v>0</v>
      </c>
      <c r="E307" s="3"/>
      <c r="F307" s="3"/>
    </row>
    <row r="308" spans="1:6" x14ac:dyDescent="0.25">
      <c r="A308" s="3">
        <v>305</v>
      </c>
      <c r="B308" s="3" t="s">
        <v>240</v>
      </c>
      <c r="C308" s="3">
        <f>'[1]30 de junio 19'!BM306</f>
        <v>0</v>
      </c>
      <c r="D308" s="3">
        <f>'[1]30 de junio 19'!BM306</f>
        <v>0</v>
      </c>
      <c r="E308" s="3"/>
      <c r="F308" s="3"/>
    </row>
    <row r="309" spans="1:6" x14ac:dyDescent="0.25">
      <c r="A309" s="3">
        <v>306</v>
      </c>
      <c r="B309" s="3" t="s">
        <v>240</v>
      </c>
      <c r="C309" s="3">
        <f>'[1]30 de junio 19'!BM307</f>
        <v>0</v>
      </c>
      <c r="D309" s="3">
        <f>'[1]30 de junio 19'!BM307</f>
        <v>0</v>
      </c>
      <c r="E309" s="3"/>
      <c r="F309" s="3"/>
    </row>
    <row r="310" spans="1:6" x14ac:dyDescent="0.25">
      <c r="A310" s="3">
        <v>307</v>
      </c>
      <c r="B310" s="3" t="s">
        <v>240</v>
      </c>
      <c r="C310" s="3">
        <f>'[1]30 de junio 19'!BM308</f>
        <v>0</v>
      </c>
      <c r="D310" s="3">
        <f>'[1]30 de junio 19'!BM308</f>
        <v>0</v>
      </c>
      <c r="E310" s="3"/>
      <c r="F310" s="3"/>
    </row>
    <row r="311" spans="1:6" x14ac:dyDescent="0.25">
      <c r="A311" s="3">
        <v>308</v>
      </c>
      <c r="B311" s="3" t="s">
        <v>240</v>
      </c>
      <c r="C311" s="3">
        <f>'[1]30 de junio 19'!BM309</f>
        <v>0</v>
      </c>
      <c r="D311" s="3">
        <f>'[1]30 de junio 19'!BM309</f>
        <v>0</v>
      </c>
      <c r="E311" s="3"/>
      <c r="F311" s="3"/>
    </row>
    <row r="312" spans="1:6" x14ac:dyDescent="0.25">
      <c r="A312" s="3">
        <v>309</v>
      </c>
      <c r="B312" s="3" t="s">
        <v>240</v>
      </c>
      <c r="C312" s="3">
        <f>'[1]30 de junio 19'!BM310</f>
        <v>0</v>
      </c>
      <c r="D312" s="3">
        <f>'[1]30 de junio 19'!BM310</f>
        <v>0</v>
      </c>
      <c r="E312" s="3"/>
      <c r="F312" s="3"/>
    </row>
    <row r="313" spans="1:6" x14ac:dyDescent="0.25">
      <c r="A313" s="3">
        <v>310</v>
      </c>
      <c r="B313" s="3" t="s">
        <v>240</v>
      </c>
      <c r="C313" s="3">
        <f>'[1]30 de junio 19'!BM311</f>
        <v>0</v>
      </c>
      <c r="D313" s="3">
        <f>'[1]30 de junio 19'!BM311</f>
        <v>0</v>
      </c>
      <c r="E313" s="3"/>
      <c r="F313" s="3"/>
    </row>
    <row r="314" spans="1:6" x14ac:dyDescent="0.25">
      <c r="A314" s="3">
        <v>311</v>
      </c>
      <c r="B314" s="3" t="s">
        <v>240</v>
      </c>
      <c r="C314" s="3">
        <f>'[1]30 de junio 19'!BM312</f>
        <v>0</v>
      </c>
      <c r="D314" s="3">
        <f>'[1]30 de junio 19'!BM312</f>
        <v>0</v>
      </c>
      <c r="E314" s="3"/>
      <c r="F314" s="3"/>
    </row>
    <row r="315" spans="1:6" x14ac:dyDescent="0.25">
      <c r="A315" s="3">
        <v>312</v>
      </c>
      <c r="B315" s="3" t="s">
        <v>240</v>
      </c>
      <c r="C315" s="3">
        <f>'[1]30 de junio 19'!BM313</f>
        <v>0</v>
      </c>
      <c r="D315" s="3">
        <f>'[1]30 de junio 19'!BM313</f>
        <v>0</v>
      </c>
      <c r="E315" s="3"/>
      <c r="F315" s="3"/>
    </row>
    <row r="316" spans="1:6" x14ac:dyDescent="0.25">
      <c r="A316" s="3">
        <v>313</v>
      </c>
      <c r="B316" s="3" t="s">
        <v>240</v>
      </c>
      <c r="C316" s="3">
        <f>'[1]30 de junio 19'!BM314</f>
        <v>0</v>
      </c>
      <c r="D316" s="3">
        <f>'[1]30 de junio 19'!BM314</f>
        <v>0</v>
      </c>
      <c r="E316" s="3"/>
      <c r="F316" s="3"/>
    </row>
    <row r="317" spans="1:6" x14ac:dyDescent="0.25">
      <c r="A317" s="3">
        <v>314</v>
      </c>
      <c r="B317" s="3" t="s">
        <v>240</v>
      </c>
      <c r="C317" s="3">
        <f>'[1]30 de junio 19'!BM315</f>
        <v>0</v>
      </c>
      <c r="D317" s="3">
        <f>'[1]30 de junio 19'!BM315</f>
        <v>0</v>
      </c>
      <c r="E317" s="3"/>
      <c r="F317" s="3"/>
    </row>
    <row r="318" spans="1:6" x14ac:dyDescent="0.25">
      <c r="A318" s="3">
        <v>315</v>
      </c>
      <c r="B318" s="3" t="s">
        <v>240</v>
      </c>
      <c r="C318" s="3">
        <f>'[1]30 de junio 19'!BM316</f>
        <v>0</v>
      </c>
      <c r="D318" s="3">
        <f>'[1]30 de junio 19'!BM316</f>
        <v>0</v>
      </c>
      <c r="E318" s="3"/>
      <c r="F318" s="3"/>
    </row>
    <row r="319" spans="1:6" x14ac:dyDescent="0.25">
      <c r="A319" s="3">
        <v>316</v>
      </c>
      <c r="B319" s="3" t="s">
        <v>240</v>
      </c>
      <c r="C319" s="3">
        <f>'[1]30 de junio 19'!BM317</f>
        <v>0</v>
      </c>
      <c r="D319" s="3">
        <f>'[1]30 de junio 19'!BM317</f>
        <v>0</v>
      </c>
      <c r="E319" s="3"/>
      <c r="F319" s="3"/>
    </row>
    <row r="320" spans="1:6" x14ac:dyDescent="0.25">
      <c r="A320" s="3">
        <v>317</v>
      </c>
      <c r="B320" s="3" t="s">
        <v>240</v>
      </c>
      <c r="C320" s="3">
        <f>'[1]30 de junio 19'!BM318</f>
        <v>0</v>
      </c>
      <c r="D320" s="3">
        <f>'[1]30 de junio 19'!BM318</f>
        <v>0</v>
      </c>
      <c r="E320" s="3"/>
      <c r="F320" s="3"/>
    </row>
    <row r="321" spans="1:6" x14ac:dyDescent="0.25">
      <c r="A321" s="3">
        <v>318</v>
      </c>
      <c r="B321" s="3" t="s">
        <v>240</v>
      </c>
      <c r="C321" s="3">
        <f>'[1]30 de junio 19'!BM319</f>
        <v>0</v>
      </c>
      <c r="D321" s="3">
        <f>'[1]30 de junio 19'!BM319</f>
        <v>0</v>
      </c>
      <c r="E321" s="3"/>
      <c r="F321" s="3"/>
    </row>
    <row r="322" spans="1:6" x14ac:dyDescent="0.25">
      <c r="A322" s="3">
        <v>319</v>
      </c>
      <c r="B322" s="3" t="s">
        <v>240</v>
      </c>
      <c r="C322" s="3">
        <f>'[1]30 de junio 19'!BM320</f>
        <v>0</v>
      </c>
      <c r="D322" s="3">
        <f>'[1]30 de junio 19'!BM320</f>
        <v>0</v>
      </c>
      <c r="E322" s="3"/>
      <c r="F322" s="3"/>
    </row>
    <row r="323" spans="1:6" x14ac:dyDescent="0.25">
      <c r="A323" s="3">
        <v>320</v>
      </c>
      <c r="B323" s="3" t="s">
        <v>240</v>
      </c>
      <c r="C323" s="3">
        <f>'[1]30 de junio 19'!BM321</f>
        <v>0</v>
      </c>
      <c r="D323" s="3">
        <f>'[1]30 de junio 19'!BM321</f>
        <v>0</v>
      </c>
      <c r="E323" s="3"/>
      <c r="F323" s="3"/>
    </row>
    <row r="324" spans="1:6" x14ac:dyDescent="0.25">
      <c r="A324" s="3">
        <v>321</v>
      </c>
      <c r="B324" s="3" t="s">
        <v>240</v>
      </c>
      <c r="C324" s="3">
        <f>'[1]30 de junio 19'!BM322</f>
        <v>0</v>
      </c>
      <c r="D324" s="3">
        <f>'[1]30 de junio 19'!BM322</f>
        <v>0</v>
      </c>
      <c r="E324" s="3"/>
      <c r="F324" s="3"/>
    </row>
    <row r="325" spans="1:6" x14ac:dyDescent="0.25">
      <c r="A325" s="3">
        <v>322</v>
      </c>
      <c r="B325" s="3" t="s">
        <v>240</v>
      </c>
      <c r="C325" s="3">
        <f>'[1]30 de junio 19'!BM323</f>
        <v>0</v>
      </c>
      <c r="D325" s="3">
        <f>'[1]30 de junio 19'!BM323</f>
        <v>0</v>
      </c>
      <c r="E325" s="3"/>
      <c r="F325" s="3"/>
    </row>
    <row r="326" spans="1:6" x14ac:dyDescent="0.25">
      <c r="A326" s="3">
        <v>323</v>
      </c>
      <c r="B326" s="3" t="s">
        <v>240</v>
      </c>
      <c r="C326" s="3">
        <f>'[1]30 de junio 19'!BM324</f>
        <v>0</v>
      </c>
      <c r="D326" s="3">
        <f>'[1]30 de junio 19'!BM324</f>
        <v>0</v>
      </c>
      <c r="E326" s="3"/>
      <c r="F326" s="3"/>
    </row>
    <row r="327" spans="1:6" x14ac:dyDescent="0.25">
      <c r="A327" s="3">
        <v>324</v>
      </c>
      <c r="B327" s="3" t="s">
        <v>240</v>
      </c>
      <c r="C327" s="3">
        <f>'[1]30 de junio 19'!BM325</f>
        <v>0</v>
      </c>
      <c r="D327" s="3">
        <f>'[1]30 de junio 19'!BM325</f>
        <v>0</v>
      </c>
      <c r="E327" s="3"/>
      <c r="F327" s="3"/>
    </row>
    <row r="328" spans="1:6" x14ac:dyDescent="0.25">
      <c r="A328" s="3">
        <v>325</v>
      </c>
      <c r="B328" s="3" t="s">
        <v>240</v>
      </c>
      <c r="C328" s="3">
        <f>'[1]30 de junio 19'!BM326</f>
        <v>0</v>
      </c>
      <c r="D328" s="3">
        <f>'[1]30 de junio 19'!BM326</f>
        <v>0</v>
      </c>
      <c r="E328" s="3"/>
      <c r="F328" s="3"/>
    </row>
    <row r="329" spans="1:6" x14ac:dyDescent="0.25">
      <c r="A329" s="3">
        <v>326</v>
      </c>
      <c r="B329" s="3" t="s">
        <v>240</v>
      </c>
      <c r="C329" s="3">
        <f>'[1]30 de junio 19'!BM327</f>
        <v>0</v>
      </c>
      <c r="D329" s="3">
        <f>'[1]30 de junio 19'!BM327</f>
        <v>0</v>
      </c>
      <c r="E329" s="3"/>
      <c r="F329" s="3"/>
    </row>
    <row r="330" spans="1:6" x14ac:dyDescent="0.25">
      <c r="A330" s="3">
        <v>327</v>
      </c>
      <c r="B330" s="3" t="s">
        <v>240</v>
      </c>
      <c r="C330" s="3">
        <f>'[1]30 de junio 19'!BM328</f>
        <v>0</v>
      </c>
      <c r="D330" s="3">
        <f>'[1]30 de junio 19'!BM328</f>
        <v>0</v>
      </c>
      <c r="E330" s="3"/>
      <c r="F330" s="3"/>
    </row>
    <row r="331" spans="1:6" x14ac:dyDescent="0.25">
      <c r="A331" s="3">
        <v>328</v>
      </c>
      <c r="B331" s="3" t="s">
        <v>240</v>
      </c>
      <c r="C331" s="3">
        <f>'[1]30 de junio 19'!BM329</f>
        <v>0</v>
      </c>
      <c r="D331" s="3">
        <f>'[1]30 de junio 19'!BM329</f>
        <v>0</v>
      </c>
      <c r="E331" s="3"/>
      <c r="F331" s="3"/>
    </row>
    <row r="332" spans="1:6" x14ac:dyDescent="0.25">
      <c r="A332" s="3">
        <v>329</v>
      </c>
      <c r="B332" s="3" t="s">
        <v>240</v>
      </c>
      <c r="C332" s="3">
        <f>'[1]30 de junio 19'!BM330</f>
        <v>0</v>
      </c>
      <c r="D332" s="3">
        <f>'[1]30 de junio 19'!BM330</f>
        <v>0</v>
      </c>
      <c r="E332" s="3"/>
      <c r="F332" s="3"/>
    </row>
    <row r="333" spans="1:6" x14ac:dyDescent="0.25">
      <c r="A333" s="3">
        <v>330</v>
      </c>
      <c r="B333" s="3" t="s">
        <v>240</v>
      </c>
      <c r="C333" s="3">
        <f>'[1]30 de junio 19'!BM331</f>
        <v>0</v>
      </c>
      <c r="D333" s="3">
        <f>'[1]30 de junio 19'!BM331</f>
        <v>0</v>
      </c>
      <c r="E333" s="3"/>
      <c r="F333" s="3"/>
    </row>
    <row r="334" spans="1:6" x14ac:dyDescent="0.25">
      <c r="A334" s="3">
        <v>331</v>
      </c>
      <c r="B334" s="3" t="s">
        <v>240</v>
      </c>
      <c r="C334" s="3">
        <f>'[1]30 de junio 19'!BM332</f>
        <v>0</v>
      </c>
      <c r="D334" s="3">
        <f>'[1]30 de junio 19'!BM332</f>
        <v>0</v>
      </c>
      <c r="E334" s="3"/>
      <c r="F334" s="3"/>
    </row>
    <row r="335" spans="1:6" x14ac:dyDescent="0.25">
      <c r="A335" s="3">
        <v>332</v>
      </c>
      <c r="B335" s="3" t="s">
        <v>240</v>
      </c>
      <c r="C335" s="3">
        <f>'[1]30 de junio 19'!BM333</f>
        <v>0</v>
      </c>
      <c r="D335" s="3">
        <f>'[1]30 de junio 19'!BM333</f>
        <v>0</v>
      </c>
      <c r="E335" s="3"/>
      <c r="F335" s="3"/>
    </row>
    <row r="336" spans="1:6" x14ac:dyDescent="0.25">
      <c r="A336" s="3">
        <v>333</v>
      </c>
      <c r="B336" s="3" t="s">
        <v>240</v>
      </c>
      <c r="C336" s="3">
        <f>'[1]30 de junio 19'!BM334</f>
        <v>0</v>
      </c>
      <c r="D336" s="3">
        <f>'[1]30 de junio 19'!BM334</f>
        <v>0</v>
      </c>
      <c r="E336" s="3"/>
      <c r="F336" s="3"/>
    </row>
    <row r="337" spans="1:6" x14ac:dyDescent="0.25">
      <c r="A337" s="3">
        <v>334</v>
      </c>
      <c r="B337" s="3" t="s">
        <v>240</v>
      </c>
      <c r="C337" s="3">
        <f>'[1]30 de junio 19'!BM335</f>
        <v>0</v>
      </c>
      <c r="D337" s="3">
        <f>'[1]30 de junio 19'!BM335</f>
        <v>0</v>
      </c>
      <c r="E337" s="3"/>
      <c r="F337" s="3"/>
    </row>
    <row r="338" spans="1:6" x14ac:dyDescent="0.25">
      <c r="A338" s="3">
        <v>335</v>
      </c>
      <c r="B338" s="3" t="s">
        <v>240</v>
      </c>
      <c r="C338" s="3">
        <f>'[1]30 de junio 19'!BM336</f>
        <v>0</v>
      </c>
      <c r="D338" s="3">
        <f>'[1]30 de junio 19'!BM336</f>
        <v>0</v>
      </c>
      <c r="E338" s="3"/>
      <c r="F338" s="3"/>
    </row>
    <row r="339" spans="1:6" x14ac:dyDescent="0.25">
      <c r="A339" s="3">
        <v>336</v>
      </c>
      <c r="B339" s="3" t="s">
        <v>240</v>
      </c>
      <c r="C339" s="3">
        <f>'[1]30 de junio 19'!BM337</f>
        <v>0</v>
      </c>
      <c r="D339" s="3">
        <f>'[1]30 de junio 19'!BM337</f>
        <v>0</v>
      </c>
      <c r="E339" s="3"/>
      <c r="F339" s="3"/>
    </row>
    <row r="340" spans="1:6" x14ac:dyDescent="0.25">
      <c r="A340" s="3">
        <v>337</v>
      </c>
      <c r="B340" s="3" t="s">
        <v>240</v>
      </c>
      <c r="C340" s="3">
        <f>'[1]30 de junio 19'!BM338</f>
        <v>0</v>
      </c>
      <c r="D340" s="3">
        <f>'[1]30 de junio 19'!BM338</f>
        <v>0</v>
      </c>
      <c r="E340" s="3"/>
      <c r="F340" s="3"/>
    </row>
    <row r="341" spans="1:6" x14ac:dyDescent="0.25">
      <c r="A341" s="3">
        <v>338</v>
      </c>
      <c r="B341" s="3" t="s">
        <v>240</v>
      </c>
      <c r="C341" s="3">
        <f>'[1]30 de junio 19'!BM339</f>
        <v>0</v>
      </c>
      <c r="D341" s="3">
        <f>'[1]30 de junio 19'!BM339</f>
        <v>0</v>
      </c>
      <c r="E341" s="3"/>
      <c r="F341" s="3"/>
    </row>
    <row r="342" spans="1:6" x14ac:dyDescent="0.25">
      <c r="A342" s="3">
        <v>339</v>
      </c>
      <c r="B342" s="3" t="s">
        <v>240</v>
      </c>
      <c r="C342" s="3">
        <f>'[1]30 de junio 19'!BM340</f>
        <v>0</v>
      </c>
      <c r="D342" s="3">
        <f>'[1]30 de junio 19'!BM340</f>
        <v>0</v>
      </c>
      <c r="E342" s="3"/>
      <c r="F342" s="3"/>
    </row>
    <row r="343" spans="1:6" x14ac:dyDescent="0.25">
      <c r="A343" s="3">
        <v>340</v>
      </c>
      <c r="B343" s="3" t="s">
        <v>240</v>
      </c>
      <c r="C343" s="3">
        <f>'[1]30 de junio 19'!BM341</f>
        <v>0</v>
      </c>
      <c r="D343" s="3">
        <f>'[1]30 de junio 19'!BM341</f>
        <v>0</v>
      </c>
      <c r="E343" s="3"/>
      <c r="F343" s="3"/>
    </row>
    <row r="344" spans="1:6" x14ac:dyDescent="0.25">
      <c r="A344" s="3">
        <v>341</v>
      </c>
      <c r="B344" s="3" t="s">
        <v>240</v>
      </c>
      <c r="C344" s="3">
        <f>'[1]30 de junio 19'!BM342</f>
        <v>0</v>
      </c>
      <c r="D344" s="3">
        <f>'[1]30 de junio 19'!BM342</f>
        <v>0</v>
      </c>
      <c r="E344" s="3"/>
      <c r="F344" s="3"/>
    </row>
    <row r="345" spans="1:6" x14ac:dyDescent="0.25">
      <c r="A345" s="3">
        <v>342</v>
      </c>
      <c r="B345" s="3" t="s">
        <v>240</v>
      </c>
      <c r="C345" s="3">
        <f>'[1]30 de junio 19'!BM343</f>
        <v>0</v>
      </c>
      <c r="D345" s="3">
        <f>'[1]30 de junio 19'!BM343</f>
        <v>0</v>
      </c>
      <c r="E345" s="3"/>
      <c r="F345" s="3"/>
    </row>
    <row r="346" spans="1:6" x14ac:dyDescent="0.25">
      <c r="A346" s="3">
        <v>343</v>
      </c>
      <c r="B346" s="3" t="s">
        <v>240</v>
      </c>
      <c r="C346" s="3">
        <f>'[1]30 de junio 19'!BM344</f>
        <v>0</v>
      </c>
      <c r="D346" s="3">
        <f>'[1]30 de junio 19'!BM344</f>
        <v>0</v>
      </c>
      <c r="E346" s="3"/>
      <c r="F346" s="3"/>
    </row>
    <row r="347" spans="1:6" x14ac:dyDescent="0.25">
      <c r="A347" s="3">
        <v>344</v>
      </c>
      <c r="B347" s="3" t="s">
        <v>240</v>
      </c>
      <c r="C347" s="3">
        <f>'[1]30 de junio 19'!BM345</f>
        <v>0</v>
      </c>
      <c r="D347" s="3">
        <f>'[1]30 de junio 19'!BM345</f>
        <v>0</v>
      </c>
      <c r="E347" s="3"/>
      <c r="F347" s="3"/>
    </row>
    <row r="348" spans="1:6" x14ac:dyDescent="0.25">
      <c r="A348" s="3">
        <v>345</v>
      </c>
      <c r="B348" s="3" t="s">
        <v>240</v>
      </c>
      <c r="C348" s="3">
        <f>'[1]30 de junio 19'!BM346</f>
        <v>0</v>
      </c>
      <c r="D348" s="3">
        <f>'[1]30 de junio 19'!BM346</f>
        <v>0</v>
      </c>
      <c r="E348" s="3"/>
      <c r="F348" s="3"/>
    </row>
    <row r="349" spans="1:6" x14ac:dyDescent="0.25">
      <c r="A349" s="3">
        <v>346</v>
      </c>
      <c r="B349" s="3" t="s">
        <v>240</v>
      </c>
      <c r="C349" s="3">
        <f>'[1]30 de junio 19'!BM347</f>
        <v>0</v>
      </c>
      <c r="D349" s="3">
        <f>'[1]30 de junio 19'!BM347</f>
        <v>0</v>
      </c>
      <c r="E349" s="3"/>
      <c r="F349" s="3"/>
    </row>
    <row r="350" spans="1:6" x14ac:dyDescent="0.25">
      <c r="A350" s="3">
        <v>347</v>
      </c>
      <c r="B350" s="3" t="s">
        <v>240</v>
      </c>
      <c r="C350" s="3">
        <f>'[1]30 de junio 19'!BM348</f>
        <v>0</v>
      </c>
      <c r="D350" s="3">
        <f>'[1]30 de junio 19'!BM348</f>
        <v>0</v>
      </c>
      <c r="E350" s="3"/>
      <c r="F350" s="3"/>
    </row>
    <row r="351" spans="1:6" x14ac:dyDescent="0.25">
      <c r="A351" s="3">
        <v>348</v>
      </c>
      <c r="B351" s="3" t="s">
        <v>240</v>
      </c>
      <c r="C351" s="3">
        <f>'[1]30 de junio 19'!BM349</f>
        <v>0</v>
      </c>
      <c r="D351" s="3">
        <f>'[1]30 de junio 19'!BM349</f>
        <v>0</v>
      </c>
      <c r="E351" s="3"/>
      <c r="F351" s="3"/>
    </row>
    <row r="352" spans="1:6" x14ac:dyDescent="0.25">
      <c r="A352" s="3">
        <v>349</v>
      </c>
      <c r="B352" s="3" t="s">
        <v>240</v>
      </c>
      <c r="C352" s="3">
        <f>'[1]30 de junio 19'!BM350</f>
        <v>0</v>
      </c>
      <c r="D352" s="3">
        <f>'[1]30 de junio 19'!BM350</f>
        <v>0</v>
      </c>
      <c r="E352" s="3"/>
      <c r="F352" s="3"/>
    </row>
    <row r="353" spans="1:6" x14ac:dyDescent="0.25">
      <c r="A353" s="3">
        <v>350</v>
      </c>
      <c r="B353" s="3" t="s">
        <v>240</v>
      </c>
      <c r="C353" s="3">
        <f>'[1]30 de junio 19'!BM351</f>
        <v>0</v>
      </c>
      <c r="D353" s="3">
        <f>'[1]30 de junio 19'!BM351</f>
        <v>0</v>
      </c>
      <c r="E353" s="3"/>
      <c r="F353" s="3"/>
    </row>
    <row r="354" spans="1:6" x14ac:dyDescent="0.25">
      <c r="A354" s="3">
        <v>351</v>
      </c>
      <c r="B354" s="3" t="s">
        <v>240</v>
      </c>
      <c r="C354" s="3">
        <f>'[1]30 de junio 19'!BM352</f>
        <v>0</v>
      </c>
      <c r="D354" s="3">
        <f>'[1]30 de junio 19'!BM352</f>
        <v>0</v>
      </c>
      <c r="E354" s="3"/>
      <c r="F354" s="3"/>
    </row>
    <row r="355" spans="1:6" x14ac:dyDescent="0.25">
      <c r="A355" s="3">
        <v>352</v>
      </c>
      <c r="B355" s="3" t="s">
        <v>240</v>
      </c>
      <c r="C355" s="3">
        <f>'[1]30 de junio 19'!BM353</f>
        <v>0</v>
      </c>
      <c r="D355" s="3">
        <f>'[1]30 de junio 19'!BM353</f>
        <v>0</v>
      </c>
      <c r="E355" s="3"/>
      <c r="F355" s="3"/>
    </row>
    <row r="356" spans="1:6" x14ac:dyDescent="0.25">
      <c r="A356" s="3">
        <v>353</v>
      </c>
      <c r="B356" s="3" t="s">
        <v>240</v>
      </c>
      <c r="C356" s="3">
        <f>'[1]30 de junio 19'!BM354</f>
        <v>0</v>
      </c>
      <c r="D356" s="3">
        <f>'[1]30 de junio 19'!BM354</f>
        <v>0</v>
      </c>
      <c r="E356" s="3"/>
      <c r="F356" s="3"/>
    </row>
    <row r="357" spans="1:6" x14ac:dyDescent="0.25">
      <c r="A357" s="3">
        <v>354</v>
      </c>
      <c r="B357" s="3" t="s">
        <v>240</v>
      </c>
      <c r="C357" s="3">
        <f>'[1]30 de junio 19'!BM355</f>
        <v>0</v>
      </c>
      <c r="D357" s="3">
        <f>'[1]30 de junio 19'!BM355</f>
        <v>0</v>
      </c>
      <c r="E357" s="3"/>
      <c r="F357" s="3"/>
    </row>
    <row r="358" spans="1:6" x14ac:dyDescent="0.25">
      <c r="A358" s="3">
        <v>355</v>
      </c>
      <c r="B358" s="3" t="s">
        <v>240</v>
      </c>
      <c r="C358" s="3">
        <f>'[1]30 de junio 19'!BM356</f>
        <v>0</v>
      </c>
      <c r="D358" s="3">
        <f>'[1]30 de junio 19'!BM356</f>
        <v>0</v>
      </c>
      <c r="E358" s="3"/>
      <c r="F358" s="3"/>
    </row>
    <row r="359" spans="1:6" x14ac:dyDescent="0.25">
      <c r="A359" s="3">
        <v>356</v>
      </c>
      <c r="B359" s="3" t="s">
        <v>240</v>
      </c>
      <c r="C359" s="3">
        <f>'[1]30 de junio 19'!BM357</f>
        <v>0</v>
      </c>
      <c r="D359" s="3">
        <f>'[1]30 de junio 19'!BM357</f>
        <v>0</v>
      </c>
      <c r="E359" s="3"/>
      <c r="F359" s="3"/>
    </row>
    <row r="360" spans="1:6" x14ac:dyDescent="0.25">
      <c r="A360" s="3">
        <v>357</v>
      </c>
      <c r="B360" s="3" t="s">
        <v>240</v>
      </c>
      <c r="C360" s="3">
        <f>'[1]30 de junio 19'!BM358</f>
        <v>0</v>
      </c>
      <c r="D360" s="3">
        <f>'[1]30 de junio 19'!BM358</f>
        <v>0</v>
      </c>
      <c r="E360" s="3"/>
      <c r="F360" s="3"/>
    </row>
    <row r="361" spans="1:6" x14ac:dyDescent="0.25">
      <c r="A361" s="3">
        <v>358</v>
      </c>
      <c r="B361" s="3" t="s">
        <v>240</v>
      </c>
      <c r="C361" s="3">
        <f>'[1]30 de junio 19'!BM359</f>
        <v>0</v>
      </c>
      <c r="D361" s="3">
        <f>'[1]30 de junio 19'!BM359</f>
        <v>0</v>
      </c>
      <c r="E361" s="3"/>
      <c r="F361" s="3"/>
    </row>
    <row r="362" spans="1:6" x14ac:dyDescent="0.25">
      <c r="A362" s="3">
        <v>359</v>
      </c>
      <c r="B362" s="3" t="s">
        <v>240</v>
      </c>
      <c r="C362" s="3">
        <f>'[1]30 de junio 19'!BM360</f>
        <v>0</v>
      </c>
      <c r="D362" s="3">
        <f>'[1]30 de junio 19'!BM360</f>
        <v>0</v>
      </c>
      <c r="E362" s="3"/>
      <c r="F362" s="3"/>
    </row>
    <row r="363" spans="1:6" x14ac:dyDescent="0.25">
      <c r="A363" s="3">
        <v>360</v>
      </c>
      <c r="B363" s="3" t="s">
        <v>240</v>
      </c>
      <c r="C363" s="3">
        <f>'[1]30 de junio 19'!BM361</f>
        <v>0</v>
      </c>
      <c r="D363" s="3">
        <f>'[1]30 de junio 19'!BM361</f>
        <v>0</v>
      </c>
      <c r="E363" s="3"/>
      <c r="F363" s="3"/>
    </row>
    <row r="364" spans="1:6" x14ac:dyDescent="0.25">
      <c r="A364" s="3">
        <v>361</v>
      </c>
      <c r="B364" s="3" t="s">
        <v>240</v>
      </c>
      <c r="C364" s="3">
        <f>'[1]30 de junio 19'!BM362</f>
        <v>0</v>
      </c>
      <c r="D364" s="3">
        <f>'[1]30 de junio 19'!BM362</f>
        <v>0</v>
      </c>
      <c r="E364" s="3"/>
      <c r="F364" s="3"/>
    </row>
    <row r="365" spans="1:6" x14ac:dyDescent="0.25">
      <c r="A365" s="3">
        <v>362</v>
      </c>
      <c r="B365" s="3" t="s">
        <v>240</v>
      </c>
      <c r="C365" s="3">
        <f>'[1]30 de junio 19'!BM363</f>
        <v>0</v>
      </c>
      <c r="D365" s="3">
        <f>'[1]30 de junio 19'!BM363</f>
        <v>0</v>
      </c>
      <c r="E365" s="3"/>
      <c r="F365" s="3"/>
    </row>
    <row r="366" spans="1:6" x14ac:dyDescent="0.25">
      <c r="A366" s="3">
        <v>363</v>
      </c>
      <c r="B366" s="3" t="s">
        <v>240</v>
      </c>
      <c r="C366" s="3">
        <f>'[1]30 de junio 19'!BM364</f>
        <v>0</v>
      </c>
      <c r="D366" s="3">
        <f>'[1]30 de junio 19'!BM364</f>
        <v>0</v>
      </c>
      <c r="E366" s="3"/>
      <c r="F366" s="3"/>
    </row>
    <row r="367" spans="1:6" x14ac:dyDescent="0.25">
      <c r="A367" s="3">
        <v>364</v>
      </c>
      <c r="B367" s="3" t="s">
        <v>240</v>
      </c>
      <c r="C367" s="3">
        <f>'[1]30 de junio 19'!BM365</f>
        <v>0</v>
      </c>
      <c r="D367" s="3">
        <f>'[1]30 de junio 19'!BM365</f>
        <v>0</v>
      </c>
      <c r="E367" s="3"/>
      <c r="F36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3">
        <v>1</v>
      </c>
    </row>
    <row r="5" spans="1:6" x14ac:dyDescent="0.25">
      <c r="A5" s="3">
        <v>2</v>
      </c>
    </row>
    <row r="6" spans="1:6" x14ac:dyDescent="0.25">
      <c r="A6" s="3">
        <v>3</v>
      </c>
    </row>
    <row r="7" spans="1:6" x14ac:dyDescent="0.25">
      <c r="A7" s="3">
        <v>4</v>
      </c>
    </row>
    <row r="8" spans="1:6" x14ac:dyDescent="0.25">
      <c r="A8" s="3">
        <v>5</v>
      </c>
    </row>
    <row r="9" spans="1:6" x14ac:dyDescent="0.25">
      <c r="A9" s="3">
        <v>6</v>
      </c>
    </row>
    <row r="10" spans="1:6" x14ac:dyDescent="0.25">
      <c r="A10" s="3">
        <v>7</v>
      </c>
    </row>
    <row r="11" spans="1:6" x14ac:dyDescent="0.25">
      <c r="A11" s="3">
        <v>8</v>
      </c>
    </row>
    <row r="12" spans="1:6" x14ac:dyDescent="0.25">
      <c r="A12" s="3">
        <v>9</v>
      </c>
    </row>
    <row r="13" spans="1:6" x14ac:dyDescent="0.25">
      <c r="A13" s="3">
        <v>10</v>
      </c>
    </row>
    <row r="14" spans="1:6" x14ac:dyDescent="0.25">
      <c r="A14" s="3">
        <v>11</v>
      </c>
    </row>
    <row r="15" spans="1:6" x14ac:dyDescent="0.25">
      <c r="A15" s="3">
        <v>12</v>
      </c>
    </row>
    <row r="16" spans="1:6" x14ac:dyDescent="0.25">
      <c r="A16" s="3">
        <v>13</v>
      </c>
    </row>
    <row r="17" spans="1:1" x14ac:dyDescent="0.25">
      <c r="A17" s="3">
        <v>14</v>
      </c>
    </row>
    <row r="18" spans="1:1" x14ac:dyDescent="0.25">
      <c r="A18" s="3">
        <v>15</v>
      </c>
    </row>
    <row r="19" spans="1:1" x14ac:dyDescent="0.25">
      <c r="A19" s="3">
        <v>16</v>
      </c>
    </row>
    <row r="20" spans="1:1" x14ac:dyDescent="0.25">
      <c r="A20" s="3">
        <v>17</v>
      </c>
    </row>
    <row r="21" spans="1:1" x14ac:dyDescent="0.25">
      <c r="A21" s="3">
        <v>18</v>
      </c>
    </row>
    <row r="22" spans="1:1" x14ac:dyDescent="0.25">
      <c r="A22" s="3">
        <v>19</v>
      </c>
    </row>
    <row r="23" spans="1:1" x14ac:dyDescent="0.25">
      <c r="A23" s="3">
        <v>20</v>
      </c>
    </row>
    <row r="24" spans="1:1" x14ac:dyDescent="0.25">
      <c r="A24" s="3">
        <v>21</v>
      </c>
    </row>
    <row r="25" spans="1:1" x14ac:dyDescent="0.25">
      <c r="A25" s="3">
        <v>22</v>
      </c>
    </row>
    <row r="26" spans="1:1" x14ac:dyDescent="0.25">
      <c r="A26" s="3">
        <v>23</v>
      </c>
    </row>
    <row r="27" spans="1:1" x14ac:dyDescent="0.25">
      <c r="A27" s="3">
        <v>24</v>
      </c>
    </row>
    <row r="28" spans="1:1" x14ac:dyDescent="0.25">
      <c r="A28" s="3">
        <v>25</v>
      </c>
    </row>
    <row r="29" spans="1:1" x14ac:dyDescent="0.25">
      <c r="A29" s="3">
        <v>26</v>
      </c>
    </row>
    <row r="30" spans="1:1" x14ac:dyDescent="0.25">
      <c r="A30" s="3">
        <v>27</v>
      </c>
    </row>
    <row r="31" spans="1:1" x14ac:dyDescent="0.25">
      <c r="A31" s="3">
        <v>28</v>
      </c>
    </row>
    <row r="32" spans="1:1" x14ac:dyDescent="0.25">
      <c r="A32" s="3">
        <v>29</v>
      </c>
    </row>
    <row r="33" spans="1:1" x14ac:dyDescent="0.25">
      <c r="A33" s="3">
        <v>30</v>
      </c>
    </row>
    <row r="34" spans="1:1" x14ac:dyDescent="0.25">
      <c r="A34" s="3">
        <v>31</v>
      </c>
    </row>
    <row r="35" spans="1:1" x14ac:dyDescent="0.25">
      <c r="A35" s="3">
        <v>32</v>
      </c>
    </row>
    <row r="36" spans="1:1" x14ac:dyDescent="0.25">
      <c r="A36" s="3">
        <v>33</v>
      </c>
    </row>
    <row r="37" spans="1:1" x14ac:dyDescent="0.25">
      <c r="A37" s="3">
        <v>34</v>
      </c>
    </row>
    <row r="38" spans="1:1" x14ac:dyDescent="0.25">
      <c r="A38" s="3">
        <v>35</v>
      </c>
    </row>
    <row r="39" spans="1:1" x14ac:dyDescent="0.25">
      <c r="A39" s="3">
        <v>36</v>
      </c>
    </row>
    <row r="40" spans="1:1" x14ac:dyDescent="0.25">
      <c r="A40" s="3">
        <v>37</v>
      </c>
    </row>
    <row r="41" spans="1:1" x14ac:dyDescent="0.25">
      <c r="A41" s="3">
        <v>38</v>
      </c>
    </row>
    <row r="42" spans="1:1" x14ac:dyDescent="0.25">
      <c r="A42" s="3">
        <v>39</v>
      </c>
    </row>
    <row r="43" spans="1:1" x14ac:dyDescent="0.25">
      <c r="A43" s="3">
        <v>40</v>
      </c>
    </row>
    <row r="44" spans="1:1" x14ac:dyDescent="0.25">
      <c r="A44" s="3">
        <v>41</v>
      </c>
    </row>
    <row r="45" spans="1:1" x14ac:dyDescent="0.25">
      <c r="A45" s="3">
        <v>42</v>
      </c>
    </row>
    <row r="46" spans="1:1" x14ac:dyDescent="0.25">
      <c r="A46" s="3">
        <v>43</v>
      </c>
    </row>
    <row r="47" spans="1:1" x14ac:dyDescent="0.25">
      <c r="A47" s="3">
        <v>44</v>
      </c>
    </row>
    <row r="48" spans="1:1" x14ac:dyDescent="0.25">
      <c r="A48" s="3">
        <v>45</v>
      </c>
    </row>
    <row r="49" spans="1:1" x14ac:dyDescent="0.25">
      <c r="A49" s="3">
        <v>46</v>
      </c>
    </row>
    <row r="50" spans="1:1" x14ac:dyDescent="0.25">
      <c r="A50" s="3">
        <v>47</v>
      </c>
    </row>
    <row r="51" spans="1:1" x14ac:dyDescent="0.25">
      <c r="A51" s="3">
        <v>48</v>
      </c>
    </row>
    <row r="52" spans="1:1" x14ac:dyDescent="0.25">
      <c r="A52" s="3">
        <v>49</v>
      </c>
    </row>
    <row r="53" spans="1:1" x14ac:dyDescent="0.25">
      <c r="A53" s="3">
        <v>50</v>
      </c>
    </row>
    <row r="54" spans="1:1" x14ac:dyDescent="0.25">
      <c r="A54" s="3">
        <v>51</v>
      </c>
    </row>
    <row r="55" spans="1:1" x14ac:dyDescent="0.25">
      <c r="A55" s="3">
        <v>52</v>
      </c>
    </row>
    <row r="56" spans="1:1" x14ac:dyDescent="0.25">
      <c r="A56" s="3">
        <v>53</v>
      </c>
    </row>
    <row r="57" spans="1:1" x14ac:dyDescent="0.25">
      <c r="A57" s="3">
        <v>54</v>
      </c>
    </row>
    <row r="58" spans="1:1" x14ac:dyDescent="0.25">
      <c r="A58" s="3">
        <v>55</v>
      </c>
    </row>
    <row r="59" spans="1:1" x14ac:dyDescent="0.25">
      <c r="A59" s="3">
        <v>56</v>
      </c>
    </row>
    <row r="60" spans="1:1" x14ac:dyDescent="0.25">
      <c r="A60" s="3">
        <v>57</v>
      </c>
    </row>
    <row r="61" spans="1:1" x14ac:dyDescent="0.25">
      <c r="A61" s="3">
        <v>58</v>
      </c>
    </row>
    <row r="62" spans="1:1" x14ac:dyDescent="0.25">
      <c r="A62" s="3">
        <v>59</v>
      </c>
    </row>
    <row r="63" spans="1:1" x14ac:dyDescent="0.25">
      <c r="A63" s="3">
        <v>60</v>
      </c>
    </row>
    <row r="64" spans="1:1" x14ac:dyDescent="0.25">
      <c r="A64" s="3">
        <v>61</v>
      </c>
    </row>
    <row r="65" spans="1:1" x14ac:dyDescent="0.25">
      <c r="A65" s="3">
        <v>62</v>
      </c>
    </row>
    <row r="66" spans="1:1" x14ac:dyDescent="0.25">
      <c r="A66" s="3">
        <v>63</v>
      </c>
    </row>
    <row r="67" spans="1:1" x14ac:dyDescent="0.25">
      <c r="A67" s="3">
        <v>64</v>
      </c>
    </row>
    <row r="68" spans="1:1" x14ac:dyDescent="0.25">
      <c r="A68" s="3">
        <v>65</v>
      </c>
    </row>
    <row r="69" spans="1:1" x14ac:dyDescent="0.25">
      <c r="A69" s="3">
        <v>66</v>
      </c>
    </row>
    <row r="70" spans="1:1" x14ac:dyDescent="0.25">
      <c r="A70" s="3">
        <v>67</v>
      </c>
    </row>
    <row r="71" spans="1:1" x14ac:dyDescent="0.25">
      <c r="A71" s="3">
        <v>68</v>
      </c>
    </row>
    <row r="72" spans="1:1" x14ac:dyDescent="0.25">
      <c r="A72" s="3">
        <v>69</v>
      </c>
    </row>
    <row r="73" spans="1:1" x14ac:dyDescent="0.25">
      <c r="A73" s="3">
        <v>70</v>
      </c>
    </row>
    <row r="74" spans="1:1" x14ac:dyDescent="0.25">
      <c r="A74" s="3">
        <v>71</v>
      </c>
    </row>
    <row r="75" spans="1:1" x14ac:dyDescent="0.25">
      <c r="A75" s="3">
        <v>72</v>
      </c>
    </row>
    <row r="76" spans="1:1" x14ac:dyDescent="0.25">
      <c r="A76" s="3">
        <v>73</v>
      </c>
    </row>
    <row r="77" spans="1:1" x14ac:dyDescent="0.25">
      <c r="A77" s="3">
        <v>74</v>
      </c>
    </row>
    <row r="78" spans="1:1" x14ac:dyDescent="0.25">
      <c r="A78" s="3">
        <v>75</v>
      </c>
    </row>
    <row r="79" spans="1:1" x14ac:dyDescent="0.25">
      <c r="A79" s="3">
        <v>76</v>
      </c>
    </row>
    <row r="80" spans="1:1" x14ac:dyDescent="0.25">
      <c r="A80" s="3">
        <v>77</v>
      </c>
    </row>
    <row r="81" spans="1:1" x14ac:dyDescent="0.25">
      <c r="A81" s="3">
        <v>78</v>
      </c>
    </row>
    <row r="82" spans="1:1" x14ac:dyDescent="0.25">
      <c r="A82" s="3">
        <v>79</v>
      </c>
    </row>
    <row r="83" spans="1:1" x14ac:dyDescent="0.25">
      <c r="A83" s="3">
        <v>80</v>
      </c>
    </row>
    <row r="84" spans="1:1" x14ac:dyDescent="0.25">
      <c r="A84" s="3">
        <v>81</v>
      </c>
    </row>
    <row r="85" spans="1:1" x14ac:dyDescent="0.25">
      <c r="A85" s="3">
        <v>82</v>
      </c>
    </row>
    <row r="86" spans="1:1" x14ac:dyDescent="0.25">
      <c r="A86" s="3">
        <v>83</v>
      </c>
    </row>
    <row r="87" spans="1:1" x14ac:dyDescent="0.25">
      <c r="A87" s="3">
        <v>84</v>
      </c>
    </row>
    <row r="88" spans="1:1" x14ac:dyDescent="0.25">
      <c r="A88" s="3">
        <v>85</v>
      </c>
    </row>
    <row r="89" spans="1:1" x14ac:dyDescent="0.25">
      <c r="A89" s="3">
        <v>86</v>
      </c>
    </row>
    <row r="90" spans="1:1" x14ac:dyDescent="0.25">
      <c r="A90" s="3">
        <v>87</v>
      </c>
    </row>
    <row r="91" spans="1:1" x14ac:dyDescent="0.25">
      <c r="A91" s="3">
        <v>88</v>
      </c>
    </row>
    <row r="92" spans="1:1" x14ac:dyDescent="0.25">
      <c r="A92" s="3">
        <v>89</v>
      </c>
    </row>
    <row r="93" spans="1:1" x14ac:dyDescent="0.25">
      <c r="A93" s="3">
        <v>90</v>
      </c>
    </row>
    <row r="94" spans="1:1" x14ac:dyDescent="0.25">
      <c r="A94" s="3">
        <v>91</v>
      </c>
    </row>
    <row r="95" spans="1:1" x14ac:dyDescent="0.25">
      <c r="A95" s="3">
        <v>92</v>
      </c>
    </row>
    <row r="96" spans="1:1" x14ac:dyDescent="0.25">
      <c r="A96" s="3">
        <v>93</v>
      </c>
    </row>
    <row r="97" spans="1:1" x14ac:dyDescent="0.25">
      <c r="A97" s="3">
        <v>94</v>
      </c>
    </row>
    <row r="98" spans="1:1" x14ac:dyDescent="0.25">
      <c r="A98" s="3">
        <v>95</v>
      </c>
    </row>
    <row r="99" spans="1:1" x14ac:dyDescent="0.25">
      <c r="A99" s="3">
        <v>96</v>
      </c>
    </row>
    <row r="100" spans="1:1" x14ac:dyDescent="0.25">
      <c r="A100" s="3">
        <v>97</v>
      </c>
    </row>
    <row r="101" spans="1:1" x14ac:dyDescent="0.25">
      <c r="A101" s="3">
        <v>98</v>
      </c>
    </row>
    <row r="102" spans="1:1" x14ac:dyDescent="0.25">
      <c r="A102" s="3">
        <v>99</v>
      </c>
    </row>
    <row r="103" spans="1:1" x14ac:dyDescent="0.25">
      <c r="A103" s="3">
        <v>100</v>
      </c>
    </row>
    <row r="104" spans="1:1" x14ac:dyDescent="0.25">
      <c r="A104" s="3">
        <v>101</v>
      </c>
    </row>
    <row r="105" spans="1:1" x14ac:dyDescent="0.25">
      <c r="A105" s="3">
        <v>102</v>
      </c>
    </row>
    <row r="106" spans="1:1" x14ac:dyDescent="0.25">
      <c r="A106" s="3">
        <v>103</v>
      </c>
    </row>
    <row r="107" spans="1:1" x14ac:dyDescent="0.25">
      <c r="A107" s="3">
        <v>104</v>
      </c>
    </row>
    <row r="108" spans="1:1" x14ac:dyDescent="0.25">
      <c r="A108" s="3">
        <v>105</v>
      </c>
    </row>
    <row r="109" spans="1:1" x14ac:dyDescent="0.25">
      <c r="A109" s="3">
        <v>106</v>
      </c>
    </row>
    <row r="110" spans="1:1" x14ac:dyDescent="0.25">
      <c r="A110" s="3">
        <v>107</v>
      </c>
    </row>
    <row r="111" spans="1:1" x14ac:dyDescent="0.25">
      <c r="A111" s="3">
        <v>108</v>
      </c>
    </row>
    <row r="112" spans="1:1" x14ac:dyDescent="0.25">
      <c r="A112" s="3">
        <v>109</v>
      </c>
    </row>
    <row r="113" spans="1:1" x14ac:dyDescent="0.25">
      <c r="A113" s="3">
        <v>110</v>
      </c>
    </row>
    <row r="114" spans="1:1" x14ac:dyDescent="0.25">
      <c r="A114" s="3">
        <v>111</v>
      </c>
    </row>
    <row r="115" spans="1:1" x14ac:dyDescent="0.25">
      <c r="A115" s="3">
        <v>112</v>
      </c>
    </row>
    <row r="116" spans="1:1" x14ac:dyDescent="0.25">
      <c r="A116" s="3">
        <v>113</v>
      </c>
    </row>
    <row r="117" spans="1:1" x14ac:dyDescent="0.25">
      <c r="A117" s="3">
        <v>114</v>
      </c>
    </row>
    <row r="118" spans="1:1" x14ac:dyDescent="0.25">
      <c r="A118" s="3">
        <v>115</v>
      </c>
    </row>
    <row r="119" spans="1:1" x14ac:dyDescent="0.25">
      <c r="A119" s="3">
        <v>116</v>
      </c>
    </row>
    <row r="120" spans="1:1" x14ac:dyDescent="0.25">
      <c r="A120" s="3">
        <v>117</v>
      </c>
    </row>
    <row r="121" spans="1:1" x14ac:dyDescent="0.25">
      <c r="A121" s="3">
        <v>118</v>
      </c>
    </row>
    <row r="122" spans="1:1" x14ac:dyDescent="0.25">
      <c r="A122" s="3">
        <v>119</v>
      </c>
    </row>
    <row r="123" spans="1:1" x14ac:dyDescent="0.25">
      <c r="A123" s="3">
        <v>120</v>
      </c>
    </row>
    <row r="124" spans="1:1" x14ac:dyDescent="0.25">
      <c r="A124" s="3">
        <v>121</v>
      </c>
    </row>
    <row r="125" spans="1:1" x14ac:dyDescent="0.25">
      <c r="A125" s="3">
        <v>122</v>
      </c>
    </row>
    <row r="126" spans="1:1" x14ac:dyDescent="0.25">
      <c r="A126" s="3">
        <v>123</v>
      </c>
    </row>
    <row r="127" spans="1:1" x14ac:dyDescent="0.25">
      <c r="A127" s="3">
        <v>124</v>
      </c>
    </row>
    <row r="128" spans="1:1" x14ac:dyDescent="0.25">
      <c r="A128" s="3">
        <v>125</v>
      </c>
    </row>
    <row r="129" spans="1:1" x14ac:dyDescent="0.25">
      <c r="A129" s="3">
        <v>126</v>
      </c>
    </row>
    <row r="130" spans="1:1" x14ac:dyDescent="0.25">
      <c r="A130" s="3">
        <v>127</v>
      </c>
    </row>
    <row r="131" spans="1:1" x14ac:dyDescent="0.25">
      <c r="A131" s="3">
        <v>128</v>
      </c>
    </row>
    <row r="132" spans="1:1" x14ac:dyDescent="0.25">
      <c r="A132" s="3">
        <v>129</v>
      </c>
    </row>
    <row r="133" spans="1:1" x14ac:dyDescent="0.25">
      <c r="A133" s="3">
        <v>130</v>
      </c>
    </row>
    <row r="134" spans="1:1" x14ac:dyDescent="0.25">
      <c r="A134" s="3">
        <v>131</v>
      </c>
    </row>
    <row r="135" spans="1:1" x14ac:dyDescent="0.25">
      <c r="A135" s="3">
        <v>132</v>
      </c>
    </row>
    <row r="136" spans="1:1" x14ac:dyDescent="0.25">
      <c r="A136" s="3">
        <v>133</v>
      </c>
    </row>
    <row r="137" spans="1:1" x14ac:dyDescent="0.25">
      <c r="A137" s="3">
        <v>134</v>
      </c>
    </row>
    <row r="138" spans="1:1" x14ac:dyDescent="0.25">
      <c r="A138" s="3">
        <v>135</v>
      </c>
    </row>
    <row r="139" spans="1:1" x14ac:dyDescent="0.25">
      <c r="A139" s="3">
        <v>136</v>
      </c>
    </row>
    <row r="140" spans="1:1" x14ac:dyDescent="0.25">
      <c r="A140" s="3">
        <v>137</v>
      </c>
    </row>
    <row r="141" spans="1:1" x14ac:dyDescent="0.25">
      <c r="A141" s="3">
        <v>138</v>
      </c>
    </row>
    <row r="142" spans="1:1" x14ac:dyDescent="0.25">
      <c r="A142" s="3">
        <v>139</v>
      </c>
    </row>
    <row r="143" spans="1:1" x14ac:dyDescent="0.25">
      <c r="A143" s="3">
        <v>140</v>
      </c>
    </row>
    <row r="144" spans="1:1" x14ac:dyDescent="0.25">
      <c r="A144" s="3">
        <v>141</v>
      </c>
    </row>
    <row r="145" spans="1:1" x14ac:dyDescent="0.25">
      <c r="A145" s="3">
        <v>142</v>
      </c>
    </row>
    <row r="146" spans="1:1" x14ac:dyDescent="0.25">
      <c r="A146" s="3">
        <v>143</v>
      </c>
    </row>
    <row r="147" spans="1:1" x14ac:dyDescent="0.25">
      <c r="A147" s="3">
        <v>144</v>
      </c>
    </row>
    <row r="148" spans="1:1" x14ac:dyDescent="0.25">
      <c r="A148" s="3">
        <v>145</v>
      </c>
    </row>
    <row r="149" spans="1:1" x14ac:dyDescent="0.25">
      <c r="A149" s="3">
        <v>146</v>
      </c>
    </row>
    <row r="150" spans="1:1" x14ac:dyDescent="0.25">
      <c r="A150" s="3">
        <v>147</v>
      </c>
    </row>
    <row r="151" spans="1:1" x14ac:dyDescent="0.25">
      <c r="A151" s="3">
        <v>148</v>
      </c>
    </row>
    <row r="152" spans="1:1" x14ac:dyDescent="0.25">
      <c r="A152" s="3">
        <v>149</v>
      </c>
    </row>
    <row r="153" spans="1:1" x14ac:dyDescent="0.25">
      <c r="A153" s="3">
        <v>150</v>
      </c>
    </row>
    <row r="154" spans="1:1" x14ac:dyDescent="0.25">
      <c r="A154" s="3">
        <v>151</v>
      </c>
    </row>
    <row r="155" spans="1:1" x14ac:dyDescent="0.25">
      <c r="A155" s="3">
        <v>152</v>
      </c>
    </row>
    <row r="156" spans="1:1" x14ac:dyDescent="0.25">
      <c r="A156" s="3">
        <v>153</v>
      </c>
    </row>
    <row r="157" spans="1:1" x14ac:dyDescent="0.25">
      <c r="A157" s="3">
        <v>154</v>
      </c>
    </row>
    <row r="158" spans="1:1" x14ac:dyDescent="0.25">
      <c r="A158" s="3">
        <v>155</v>
      </c>
    </row>
    <row r="159" spans="1:1" x14ac:dyDescent="0.25">
      <c r="A159" s="3">
        <v>156</v>
      </c>
    </row>
    <row r="160" spans="1:1" x14ac:dyDescent="0.25">
      <c r="A160" s="3">
        <v>157</v>
      </c>
    </row>
    <row r="161" spans="1:1" x14ac:dyDescent="0.25">
      <c r="A161" s="3">
        <v>158</v>
      </c>
    </row>
    <row r="162" spans="1:1" x14ac:dyDescent="0.25">
      <c r="A162" s="3">
        <v>159</v>
      </c>
    </row>
    <row r="163" spans="1:1" x14ac:dyDescent="0.25">
      <c r="A163" s="3">
        <v>160</v>
      </c>
    </row>
    <row r="164" spans="1:1" x14ac:dyDescent="0.25">
      <c r="A164" s="3">
        <v>161</v>
      </c>
    </row>
    <row r="165" spans="1:1" x14ac:dyDescent="0.25">
      <c r="A165" s="3">
        <v>162</v>
      </c>
    </row>
    <row r="166" spans="1:1" x14ac:dyDescent="0.25">
      <c r="A166" s="3">
        <v>163</v>
      </c>
    </row>
    <row r="167" spans="1:1" x14ac:dyDescent="0.25">
      <c r="A167" s="3">
        <v>164</v>
      </c>
    </row>
    <row r="168" spans="1:1" x14ac:dyDescent="0.25">
      <c r="A168" s="3">
        <v>165</v>
      </c>
    </row>
    <row r="169" spans="1:1" x14ac:dyDescent="0.25">
      <c r="A169" s="3">
        <v>166</v>
      </c>
    </row>
    <row r="170" spans="1:1" x14ac:dyDescent="0.25">
      <c r="A170" s="3">
        <v>167</v>
      </c>
    </row>
    <row r="171" spans="1:1" x14ac:dyDescent="0.25">
      <c r="A171" s="3">
        <v>168</v>
      </c>
    </row>
    <row r="172" spans="1:1" x14ac:dyDescent="0.25">
      <c r="A172" s="3">
        <v>169</v>
      </c>
    </row>
    <row r="173" spans="1:1" x14ac:dyDescent="0.25">
      <c r="A173" s="3">
        <v>170</v>
      </c>
    </row>
    <row r="174" spans="1:1" x14ac:dyDescent="0.25">
      <c r="A174" s="3">
        <v>171</v>
      </c>
    </row>
    <row r="175" spans="1:1" x14ac:dyDescent="0.25">
      <c r="A175" s="3">
        <v>172</v>
      </c>
    </row>
    <row r="176" spans="1:1" x14ac:dyDescent="0.25">
      <c r="A176" s="3">
        <v>173</v>
      </c>
    </row>
    <row r="177" spans="1:1" x14ac:dyDescent="0.25">
      <c r="A177" s="3">
        <v>174</v>
      </c>
    </row>
    <row r="178" spans="1:1" x14ac:dyDescent="0.25">
      <c r="A178" s="3">
        <v>175</v>
      </c>
    </row>
    <row r="179" spans="1:1" x14ac:dyDescent="0.25">
      <c r="A179" s="3">
        <v>176</v>
      </c>
    </row>
    <row r="180" spans="1:1" x14ac:dyDescent="0.25">
      <c r="A180" s="3">
        <v>177</v>
      </c>
    </row>
    <row r="181" spans="1:1" x14ac:dyDescent="0.25">
      <c r="A181" s="3">
        <v>178</v>
      </c>
    </row>
    <row r="182" spans="1:1" x14ac:dyDescent="0.25">
      <c r="A182" s="3">
        <v>179</v>
      </c>
    </row>
    <row r="183" spans="1:1" x14ac:dyDescent="0.25">
      <c r="A183" s="3">
        <v>180</v>
      </c>
    </row>
    <row r="184" spans="1:1" x14ac:dyDescent="0.25">
      <c r="A184" s="3">
        <v>181</v>
      </c>
    </row>
    <row r="185" spans="1:1" x14ac:dyDescent="0.25">
      <c r="A185" s="3">
        <v>182</v>
      </c>
    </row>
    <row r="186" spans="1:1" x14ac:dyDescent="0.25">
      <c r="A186" s="3">
        <v>183</v>
      </c>
    </row>
    <row r="187" spans="1:1" x14ac:dyDescent="0.25">
      <c r="A187" s="3">
        <v>184</v>
      </c>
    </row>
    <row r="188" spans="1:1" x14ac:dyDescent="0.25">
      <c r="A188" s="3">
        <v>185</v>
      </c>
    </row>
    <row r="189" spans="1:1" x14ac:dyDescent="0.25">
      <c r="A189" s="3">
        <v>186</v>
      </c>
    </row>
    <row r="190" spans="1:1" x14ac:dyDescent="0.25">
      <c r="A190" s="3">
        <v>187</v>
      </c>
    </row>
    <row r="191" spans="1:1" x14ac:dyDescent="0.25">
      <c r="A191" s="3">
        <v>188</v>
      </c>
    </row>
    <row r="192" spans="1:1" x14ac:dyDescent="0.25">
      <c r="A192" s="3">
        <v>189</v>
      </c>
    </row>
    <row r="193" spans="1:1" x14ac:dyDescent="0.25">
      <c r="A193" s="3">
        <v>190</v>
      </c>
    </row>
    <row r="194" spans="1:1" x14ac:dyDescent="0.25">
      <c r="A194" s="3">
        <v>191</v>
      </c>
    </row>
    <row r="195" spans="1:1" x14ac:dyDescent="0.25">
      <c r="A195" s="3">
        <v>192</v>
      </c>
    </row>
    <row r="196" spans="1:1" x14ac:dyDescent="0.25">
      <c r="A196" s="3">
        <v>193</v>
      </c>
    </row>
    <row r="197" spans="1:1" x14ac:dyDescent="0.25">
      <c r="A197" s="3">
        <v>194</v>
      </c>
    </row>
    <row r="198" spans="1:1" x14ac:dyDescent="0.25">
      <c r="A198" s="3">
        <v>195</v>
      </c>
    </row>
    <row r="199" spans="1:1" x14ac:dyDescent="0.25">
      <c r="A199" s="3">
        <v>196</v>
      </c>
    </row>
    <row r="200" spans="1:1" x14ac:dyDescent="0.25">
      <c r="A200" s="3">
        <v>197</v>
      </c>
    </row>
    <row r="201" spans="1:1" x14ac:dyDescent="0.25">
      <c r="A201" s="3">
        <v>198</v>
      </c>
    </row>
    <row r="202" spans="1:1" x14ac:dyDescent="0.25">
      <c r="A202" s="3">
        <v>199</v>
      </c>
    </row>
    <row r="203" spans="1:1" x14ac:dyDescent="0.25">
      <c r="A203" s="3">
        <v>200</v>
      </c>
    </row>
    <row r="204" spans="1:1" x14ac:dyDescent="0.25">
      <c r="A204" s="3">
        <v>201</v>
      </c>
    </row>
    <row r="205" spans="1:1" x14ac:dyDescent="0.25">
      <c r="A205" s="3">
        <v>202</v>
      </c>
    </row>
    <row r="206" spans="1:1" x14ac:dyDescent="0.25">
      <c r="A206" s="3">
        <v>203</v>
      </c>
    </row>
    <row r="207" spans="1:1" x14ac:dyDescent="0.25">
      <c r="A207" s="3">
        <v>204</v>
      </c>
    </row>
    <row r="208" spans="1:1" x14ac:dyDescent="0.25">
      <c r="A208" s="3">
        <v>205</v>
      </c>
    </row>
    <row r="209" spans="1:1" x14ac:dyDescent="0.25">
      <c r="A209" s="3">
        <v>206</v>
      </c>
    </row>
    <row r="210" spans="1:1" x14ac:dyDescent="0.25">
      <c r="A210" s="3">
        <v>207</v>
      </c>
    </row>
    <row r="211" spans="1:1" x14ac:dyDescent="0.25">
      <c r="A211" s="3">
        <v>208</v>
      </c>
    </row>
    <row r="212" spans="1:1" x14ac:dyDescent="0.25">
      <c r="A212" s="3">
        <v>209</v>
      </c>
    </row>
    <row r="213" spans="1:1" x14ac:dyDescent="0.25">
      <c r="A213" s="3">
        <v>210</v>
      </c>
    </row>
    <row r="214" spans="1:1" x14ac:dyDescent="0.25">
      <c r="A214" s="3">
        <v>211</v>
      </c>
    </row>
    <row r="215" spans="1:1" x14ac:dyDescent="0.25">
      <c r="A215" s="3">
        <v>212</v>
      </c>
    </row>
    <row r="216" spans="1:1" x14ac:dyDescent="0.25">
      <c r="A216" s="3">
        <v>213</v>
      </c>
    </row>
    <row r="217" spans="1:1" x14ac:dyDescent="0.25">
      <c r="A217" s="3">
        <v>214</v>
      </c>
    </row>
    <row r="218" spans="1:1" x14ac:dyDescent="0.25">
      <c r="A218" s="3">
        <v>215</v>
      </c>
    </row>
    <row r="219" spans="1:1" x14ac:dyDescent="0.25">
      <c r="A219" s="3">
        <v>216</v>
      </c>
    </row>
    <row r="220" spans="1:1" x14ac:dyDescent="0.25">
      <c r="A220" s="3">
        <v>217</v>
      </c>
    </row>
    <row r="221" spans="1:1" x14ac:dyDescent="0.25">
      <c r="A221" s="3">
        <v>218</v>
      </c>
    </row>
    <row r="222" spans="1:1" x14ac:dyDescent="0.25">
      <c r="A222" s="3">
        <v>219</v>
      </c>
    </row>
    <row r="223" spans="1:1" x14ac:dyDescent="0.25">
      <c r="A223" s="3">
        <v>220</v>
      </c>
    </row>
    <row r="224" spans="1:1" x14ac:dyDescent="0.25">
      <c r="A224" s="3">
        <v>221</v>
      </c>
    </row>
    <row r="225" spans="1:1" x14ac:dyDescent="0.25">
      <c r="A225" s="3">
        <v>222</v>
      </c>
    </row>
    <row r="226" spans="1:1" x14ac:dyDescent="0.25">
      <c r="A226" s="3">
        <v>223</v>
      </c>
    </row>
    <row r="227" spans="1:1" x14ac:dyDescent="0.25">
      <c r="A227" s="3">
        <v>224</v>
      </c>
    </row>
    <row r="228" spans="1:1" x14ac:dyDescent="0.25">
      <c r="A228" s="3">
        <v>225</v>
      </c>
    </row>
    <row r="229" spans="1:1" x14ac:dyDescent="0.25">
      <c r="A229" s="3">
        <v>226</v>
      </c>
    </row>
    <row r="230" spans="1:1" x14ac:dyDescent="0.25">
      <c r="A230" s="3">
        <v>227</v>
      </c>
    </row>
    <row r="231" spans="1:1" x14ac:dyDescent="0.25">
      <c r="A231" s="3">
        <v>228</v>
      </c>
    </row>
    <row r="232" spans="1:1" x14ac:dyDescent="0.25">
      <c r="A232" s="3">
        <v>229</v>
      </c>
    </row>
    <row r="233" spans="1:1" x14ac:dyDescent="0.25">
      <c r="A233" s="3">
        <v>230</v>
      </c>
    </row>
    <row r="234" spans="1:1" x14ac:dyDescent="0.25">
      <c r="A234" s="3">
        <v>231</v>
      </c>
    </row>
    <row r="235" spans="1:1" x14ac:dyDescent="0.25">
      <c r="A235" s="3">
        <v>232</v>
      </c>
    </row>
    <row r="236" spans="1:1" x14ac:dyDescent="0.25">
      <c r="A236" s="3">
        <v>233</v>
      </c>
    </row>
    <row r="237" spans="1:1" x14ac:dyDescent="0.25">
      <c r="A237" s="3">
        <v>234</v>
      </c>
    </row>
    <row r="238" spans="1:1" x14ac:dyDescent="0.25">
      <c r="A238" s="3">
        <v>235</v>
      </c>
    </row>
    <row r="239" spans="1:1" x14ac:dyDescent="0.25">
      <c r="A239" s="3">
        <v>236</v>
      </c>
    </row>
    <row r="240" spans="1:1" x14ac:dyDescent="0.25">
      <c r="A240" s="3">
        <v>237</v>
      </c>
    </row>
    <row r="241" spans="1:1" x14ac:dyDescent="0.25">
      <c r="A241" s="3">
        <v>238</v>
      </c>
    </row>
    <row r="242" spans="1:1" x14ac:dyDescent="0.25">
      <c r="A242" s="3">
        <v>239</v>
      </c>
    </row>
    <row r="243" spans="1:1" x14ac:dyDescent="0.25">
      <c r="A243" s="3">
        <v>240</v>
      </c>
    </row>
    <row r="244" spans="1:1" x14ac:dyDescent="0.25">
      <c r="A244" s="3">
        <v>241</v>
      </c>
    </row>
    <row r="245" spans="1:1" x14ac:dyDescent="0.25">
      <c r="A245" s="3">
        <v>242</v>
      </c>
    </row>
    <row r="246" spans="1:1" x14ac:dyDescent="0.25">
      <c r="A246" s="3">
        <v>243</v>
      </c>
    </row>
    <row r="247" spans="1:1" x14ac:dyDescent="0.25">
      <c r="A247" s="3">
        <v>244</v>
      </c>
    </row>
    <row r="248" spans="1:1" x14ac:dyDescent="0.25">
      <c r="A248" s="3">
        <v>245</v>
      </c>
    </row>
    <row r="249" spans="1:1" x14ac:dyDescent="0.25">
      <c r="A249" s="3">
        <v>246</v>
      </c>
    </row>
    <row r="250" spans="1:1" x14ac:dyDescent="0.25">
      <c r="A250" s="3">
        <v>247</v>
      </c>
    </row>
    <row r="251" spans="1:1" x14ac:dyDescent="0.25">
      <c r="A251" s="3">
        <v>248</v>
      </c>
    </row>
    <row r="252" spans="1:1" x14ac:dyDescent="0.25">
      <c r="A252" s="3">
        <v>249</v>
      </c>
    </row>
    <row r="253" spans="1:1" x14ac:dyDescent="0.25">
      <c r="A253" s="3">
        <v>250</v>
      </c>
    </row>
    <row r="254" spans="1:1" x14ac:dyDescent="0.25">
      <c r="A254" s="3">
        <v>251</v>
      </c>
    </row>
    <row r="255" spans="1:1" x14ac:dyDescent="0.25">
      <c r="A255" s="3">
        <v>252</v>
      </c>
    </row>
    <row r="256" spans="1:1" x14ac:dyDescent="0.25">
      <c r="A256" s="3">
        <v>253</v>
      </c>
    </row>
    <row r="257" spans="1:1" x14ac:dyDescent="0.25">
      <c r="A257" s="3">
        <v>254</v>
      </c>
    </row>
    <row r="258" spans="1:1" x14ac:dyDescent="0.25">
      <c r="A258" s="3">
        <v>255</v>
      </c>
    </row>
    <row r="259" spans="1:1" x14ac:dyDescent="0.25">
      <c r="A259" s="3">
        <v>256</v>
      </c>
    </row>
    <row r="260" spans="1:1" x14ac:dyDescent="0.25">
      <c r="A260" s="3">
        <v>257</v>
      </c>
    </row>
    <row r="261" spans="1:1" x14ac:dyDescent="0.25">
      <c r="A261" s="3">
        <v>258</v>
      </c>
    </row>
    <row r="262" spans="1:1" x14ac:dyDescent="0.25">
      <c r="A262" s="3">
        <v>259</v>
      </c>
    </row>
    <row r="263" spans="1:1" x14ac:dyDescent="0.25">
      <c r="A263" s="3">
        <v>260</v>
      </c>
    </row>
    <row r="264" spans="1:1" x14ac:dyDescent="0.25">
      <c r="A264" s="3">
        <v>261</v>
      </c>
    </row>
    <row r="265" spans="1:1" x14ac:dyDescent="0.25">
      <c r="A265" s="3">
        <v>262</v>
      </c>
    </row>
    <row r="266" spans="1:1" x14ac:dyDescent="0.25">
      <c r="A266" s="3">
        <v>263</v>
      </c>
    </row>
    <row r="267" spans="1:1" x14ac:dyDescent="0.25">
      <c r="A267" s="3">
        <v>264</v>
      </c>
    </row>
    <row r="268" spans="1:1" x14ac:dyDescent="0.25">
      <c r="A268" s="3">
        <v>265</v>
      </c>
    </row>
    <row r="269" spans="1:1" x14ac:dyDescent="0.25">
      <c r="A269" s="3">
        <v>266</v>
      </c>
    </row>
    <row r="270" spans="1:1" x14ac:dyDescent="0.25">
      <c r="A270" s="3">
        <v>267</v>
      </c>
    </row>
    <row r="271" spans="1:1" x14ac:dyDescent="0.25">
      <c r="A271" s="3">
        <v>268</v>
      </c>
    </row>
    <row r="272" spans="1:1" x14ac:dyDescent="0.25">
      <c r="A272" s="3">
        <v>269</v>
      </c>
    </row>
    <row r="273" spans="1:1" x14ac:dyDescent="0.25">
      <c r="A273" s="3">
        <v>270</v>
      </c>
    </row>
    <row r="274" spans="1:1" x14ac:dyDescent="0.25">
      <c r="A274" s="3">
        <v>271</v>
      </c>
    </row>
    <row r="275" spans="1:1" x14ac:dyDescent="0.25">
      <c r="A275" s="3">
        <v>272</v>
      </c>
    </row>
    <row r="276" spans="1:1" x14ac:dyDescent="0.25">
      <c r="A276" s="3">
        <v>273</v>
      </c>
    </row>
    <row r="277" spans="1:1" x14ac:dyDescent="0.25">
      <c r="A277" s="3">
        <v>274</v>
      </c>
    </row>
    <row r="278" spans="1:1" x14ac:dyDescent="0.25">
      <c r="A278" s="3">
        <v>275</v>
      </c>
    </row>
    <row r="279" spans="1:1" x14ac:dyDescent="0.25">
      <c r="A279" s="3">
        <v>276</v>
      </c>
    </row>
    <row r="280" spans="1:1" x14ac:dyDescent="0.25">
      <c r="A280" s="3">
        <v>277</v>
      </c>
    </row>
    <row r="281" spans="1:1" x14ac:dyDescent="0.25">
      <c r="A281" s="3">
        <v>278</v>
      </c>
    </row>
    <row r="282" spans="1:1" x14ac:dyDescent="0.25">
      <c r="A282" s="3">
        <v>279</v>
      </c>
    </row>
    <row r="283" spans="1:1" x14ac:dyDescent="0.25">
      <c r="A283" s="3">
        <v>280</v>
      </c>
    </row>
    <row r="284" spans="1:1" x14ac:dyDescent="0.25">
      <c r="A284" s="3">
        <v>281</v>
      </c>
    </row>
    <row r="285" spans="1:1" x14ac:dyDescent="0.25">
      <c r="A285" s="3">
        <v>282</v>
      </c>
    </row>
    <row r="286" spans="1:1" x14ac:dyDescent="0.25">
      <c r="A286" s="3">
        <v>283</v>
      </c>
    </row>
    <row r="287" spans="1:1" x14ac:dyDescent="0.25">
      <c r="A287" s="3">
        <v>284</v>
      </c>
    </row>
    <row r="288" spans="1:1" x14ac:dyDescent="0.25">
      <c r="A288" s="3">
        <v>285</v>
      </c>
    </row>
    <row r="289" spans="1:1" x14ac:dyDescent="0.25">
      <c r="A289" s="3">
        <v>286</v>
      </c>
    </row>
    <row r="290" spans="1:1" x14ac:dyDescent="0.25">
      <c r="A290" s="3">
        <v>287</v>
      </c>
    </row>
    <row r="291" spans="1:1" x14ac:dyDescent="0.25">
      <c r="A291" s="3">
        <v>288</v>
      </c>
    </row>
    <row r="292" spans="1:1" x14ac:dyDescent="0.25">
      <c r="A292" s="3">
        <v>289</v>
      </c>
    </row>
    <row r="293" spans="1:1" x14ac:dyDescent="0.25">
      <c r="A293" s="3">
        <v>290</v>
      </c>
    </row>
    <row r="294" spans="1:1" x14ac:dyDescent="0.25">
      <c r="A294" s="3">
        <v>291</v>
      </c>
    </row>
    <row r="295" spans="1:1" x14ac:dyDescent="0.25">
      <c r="A295" s="3">
        <v>292</v>
      </c>
    </row>
    <row r="296" spans="1:1" x14ac:dyDescent="0.25">
      <c r="A296" s="3">
        <v>293</v>
      </c>
    </row>
    <row r="297" spans="1:1" x14ac:dyDescent="0.25">
      <c r="A297" s="3">
        <v>294</v>
      </c>
    </row>
    <row r="298" spans="1:1" x14ac:dyDescent="0.25">
      <c r="A298" s="3">
        <v>295</v>
      </c>
    </row>
    <row r="299" spans="1:1" x14ac:dyDescent="0.25">
      <c r="A299" s="3">
        <v>296</v>
      </c>
    </row>
    <row r="300" spans="1:1" x14ac:dyDescent="0.25">
      <c r="A300" s="3">
        <v>297</v>
      </c>
    </row>
    <row r="301" spans="1:1" x14ac:dyDescent="0.25">
      <c r="A301" s="3">
        <v>298</v>
      </c>
    </row>
    <row r="302" spans="1:1" x14ac:dyDescent="0.25">
      <c r="A302" s="3">
        <v>299</v>
      </c>
    </row>
    <row r="303" spans="1:1" x14ac:dyDescent="0.25">
      <c r="A303" s="3">
        <v>300</v>
      </c>
    </row>
    <row r="304" spans="1:1" x14ac:dyDescent="0.25">
      <c r="A304" s="3">
        <v>301</v>
      </c>
    </row>
    <row r="305" spans="1:1" x14ac:dyDescent="0.25">
      <c r="A305" s="3">
        <v>302</v>
      </c>
    </row>
    <row r="306" spans="1:1" x14ac:dyDescent="0.25">
      <c r="A306" s="3">
        <v>303</v>
      </c>
    </row>
    <row r="307" spans="1:1" x14ac:dyDescent="0.25">
      <c r="A307" s="3">
        <v>304</v>
      </c>
    </row>
    <row r="308" spans="1:1" x14ac:dyDescent="0.25">
      <c r="A308" s="3">
        <v>305</v>
      </c>
    </row>
    <row r="309" spans="1:1" x14ac:dyDescent="0.25">
      <c r="A309" s="3">
        <v>306</v>
      </c>
    </row>
    <row r="310" spans="1:1" x14ac:dyDescent="0.25">
      <c r="A310" s="3">
        <v>307</v>
      </c>
    </row>
    <row r="311" spans="1:1" x14ac:dyDescent="0.25">
      <c r="A311" s="3">
        <v>308</v>
      </c>
    </row>
    <row r="312" spans="1:1" x14ac:dyDescent="0.25">
      <c r="A312" s="3">
        <v>309</v>
      </c>
    </row>
    <row r="313" spans="1:1" x14ac:dyDescent="0.25">
      <c r="A313" s="3">
        <v>310</v>
      </c>
    </row>
    <row r="314" spans="1:1" x14ac:dyDescent="0.25">
      <c r="A314" s="3">
        <v>311</v>
      </c>
    </row>
    <row r="315" spans="1:1" x14ac:dyDescent="0.25">
      <c r="A315" s="3">
        <v>312</v>
      </c>
    </row>
    <row r="316" spans="1:1" x14ac:dyDescent="0.25">
      <c r="A316" s="3">
        <v>313</v>
      </c>
    </row>
    <row r="317" spans="1:1" x14ac:dyDescent="0.25">
      <c r="A317" s="3">
        <v>314</v>
      </c>
    </row>
    <row r="318" spans="1:1" x14ac:dyDescent="0.25">
      <c r="A318" s="3">
        <v>315</v>
      </c>
    </row>
    <row r="319" spans="1:1" x14ac:dyDescent="0.25">
      <c r="A319" s="3">
        <v>316</v>
      </c>
    </row>
    <row r="320" spans="1:1" x14ac:dyDescent="0.25">
      <c r="A320" s="3">
        <v>317</v>
      </c>
    </row>
    <row r="321" spans="1:1" x14ac:dyDescent="0.25">
      <c r="A321" s="3">
        <v>318</v>
      </c>
    </row>
    <row r="322" spans="1:1" x14ac:dyDescent="0.25">
      <c r="A322" s="3">
        <v>319</v>
      </c>
    </row>
    <row r="323" spans="1:1" x14ac:dyDescent="0.25">
      <c r="A323" s="3">
        <v>320</v>
      </c>
    </row>
    <row r="324" spans="1:1" x14ac:dyDescent="0.25">
      <c r="A324" s="3">
        <v>321</v>
      </c>
    </row>
    <row r="325" spans="1:1" x14ac:dyDescent="0.25">
      <c r="A325" s="3">
        <v>322</v>
      </c>
    </row>
    <row r="326" spans="1:1" x14ac:dyDescent="0.25">
      <c r="A326" s="3">
        <v>323</v>
      </c>
    </row>
    <row r="327" spans="1:1" x14ac:dyDescent="0.25">
      <c r="A327" s="3">
        <v>324</v>
      </c>
    </row>
    <row r="328" spans="1:1" x14ac:dyDescent="0.25">
      <c r="A328" s="3">
        <v>325</v>
      </c>
    </row>
    <row r="329" spans="1:1" x14ac:dyDescent="0.25">
      <c r="A329" s="3">
        <v>326</v>
      </c>
    </row>
    <row r="330" spans="1:1" x14ac:dyDescent="0.25">
      <c r="A330" s="3">
        <v>327</v>
      </c>
    </row>
    <row r="331" spans="1:1" x14ac:dyDescent="0.25">
      <c r="A331" s="3">
        <v>328</v>
      </c>
    </row>
    <row r="332" spans="1:1" x14ac:dyDescent="0.25">
      <c r="A332" s="3">
        <v>329</v>
      </c>
    </row>
    <row r="333" spans="1:1" x14ac:dyDescent="0.25">
      <c r="A333" s="3">
        <v>330</v>
      </c>
    </row>
    <row r="334" spans="1:1" x14ac:dyDescent="0.25">
      <c r="A334" s="3">
        <v>331</v>
      </c>
    </row>
    <row r="335" spans="1:1" x14ac:dyDescent="0.25">
      <c r="A335" s="3">
        <v>332</v>
      </c>
    </row>
    <row r="336" spans="1:1" x14ac:dyDescent="0.25">
      <c r="A336" s="3">
        <v>333</v>
      </c>
    </row>
    <row r="337" spans="1:1" x14ac:dyDescent="0.25">
      <c r="A337" s="3">
        <v>334</v>
      </c>
    </row>
    <row r="338" spans="1:1" x14ac:dyDescent="0.25">
      <c r="A338" s="3">
        <v>335</v>
      </c>
    </row>
    <row r="339" spans="1:1" x14ac:dyDescent="0.25">
      <c r="A339" s="3">
        <v>336</v>
      </c>
    </row>
    <row r="340" spans="1:1" x14ac:dyDescent="0.25">
      <c r="A340" s="3">
        <v>337</v>
      </c>
    </row>
    <row r="341" spans="1:1" x14ac:dyDescent="0.25">
      <c r="A341" s="3">
        <v>338</v>
      </c>
    </row>
    <row r="342" spans="1:1" x14ac:dyDescent="0.25">
      <c r="A342" s="3">
        <v>339</v>
      </c>
    </row>
    <row r="343" spans="1:1" x14ac:dyDescent="0.25">
      <c r="A343" s="3">
        <v>340</v>
      </c>
    </row>
    <row r="344" spans="1:1" x14ac:dyDescent="0.25">
      <c r="A344" s="3">
        <v>341</v>
      </c>
    </row>
    <row r="345" spans="1:1" x14ac:dyDescent="0.25">
      <c r="A345" s="3">
        <v>342</v>
      </c>
    </row>
    <row r="346" spans="1:1" x14ac:dyDescent="0.25">
      <c r="A346" s="3">
        <v>343</v>
      </c>
    </row>
    <row r="347" spans="1:1" x14ac:dyDescent="0.25">
      <c r="A347" s="3">
        <v>344</v>
      </c>
    </row>
    <row r="348" spans="1:1" x14ac:dyDescent="0.25">
      <c r="A348" s="3">
        <v>345</v>
      </c>
    </row>
    <row r="349" spans="1:1" x14ac:dyDescent="0.25">
      <c r="A349" s="3">
        <v>346</v>
      </c>
    </row>
    <row r="350" spans="1:1" x14ac:dyDescent="0.25">
      <c r="A350" s="3">
        <v>347</v>
      </c>
    </row>
    <row r="351" spans="1:1" x14ac:dyDescent="0.25">
      <c r="A351" s="3">
        <v>348</v>
      </c>
    </row>
    <row r="352" spans="1:1" x14ac:dyDescent="0.25">
      <c r="A352" s="3">
        <v>349</v>
      </c>
    </row>
    <row r="353" spans="1:1" x14ac:dyDescent="0.25">
      <c r="A353" s="3">
        <v>350</v>
      </c>
    </row>
    <row r="354" spans="1:1" x14ac:dyDescent="0.25">
      <c r="A354" s="3">
        <v>351</v>
      </c>
    </row>
    <row r="355" spans="1:1" x14ac:dyDescent="0.25">
      <c r="A355" s="3">
        <v>352</v>
      </c>
    </row>
    <row r="356" spans="1:1" x14ac:dyDescent="0.25">
      <c r="A356" s="3">
        <v>353</v>
      </c>
    </row>
    <row r="357" spans="1:1" x14ac:dyDescent="0.25">
      <c r="A357" s="3">
        <v>354</v>
      </c>
    </row>
    <row r="358" spans="1:1" x14ac:dyDescent="0.25">
      <c r="A358" s="3">
        <v>355</v>
      </c>
    </row>
    <row r="359" spans="1:1" x14ac:dyDescent="0.25">
      <c r="A359" s="3">
        <v>356</v>
      </c>
    </row>
    <row r="360" spans="1:1" x14ac:dyDescent="0.25">
      <c r="A360" s="3">
        <v>357</v>
      </c>
    </row>
    <row r="361" spans="1:1" x14ac:dyDescent="0.25">
      <c r="A361" s="3">
        <v>358</v>
      </c>
    </row>
    <row r="362" spans="1:1" x14ac:dyDescent="0.25">
      <c r="A362" s="3">
        <v>359</v>
      </c>
    </row>
    <row r="363" spans="1:1" x14ac:dyDescent="0.25">
      <c r="A363" s="3">
        <v>360</v>
      </c>
    </row>
    <row r="364" spans="1:1" x14ac:dyDescent="0.25">
      <c r="A364" s="3">
        <v>361</v>
      </c>
    </row>
    <row r="365" spans="1:1" x14ac:dyDescent="0.25">
      <c r="A365" s="3">
        <v>362</v>
      </c>
    </row>
    <row r="366" spans="1:1" x14ac:dyDescent="0.25">
      <c r="A366" s="3">
        <v>363</v>
      </c>
    </row>
    <row r="367" spans="1:1" x14ac:dyDescent="0.25">
      <c r="A367" s="3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7"/>
  <sheetViews>
    <sheetView topLeftCell="A303" workbookViewId="0">
      <selection activeCell="C4" sqref="C4:C36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3">
        <v>1</v>
      </c>
      <c r="B4" t="s">
        <v>241</v>
      </c>
      <c r="C4" t="s">
        <v>242</v>
      </c>
    </row>
    <row r="5" spans="1:3" x14ac:dyDescent="0.25">
      <c r="A5" s="3">
        <v>2</v>
      </c>
      <c r="B5" s="6" t="s">
        <v>241</v>
      </c>
      <c r="C5" s="6" t="s">
        <v>242</v>
      </c>
    </row>
    <row r="6" spans="1:3" x14ac:dyDescent="0.25">
      <c r="A6" s="3">
        <v>3</v>
      </c>
      <c r="B6" s="6" t="s">
        <v>241</v>
      </c>
      <c r="C6" s="6" t="s">
        <v>242</v>
      </c>
    </row>
    <row r="7" spans="1:3" x14ac:dyDescent="0.25">
      <c r="A7" s="3">
        <v>4</v>
      </c>
      <c r="B7" s="6" t="s">
        <v>241</v>
      </c>
      <c r="C7" s="6" t="s">
        <v>242</v>
      </c>
    </row>
    <row r="8" spans="1:3" x14ac:dyDescent="0.25">
      <c r="A8" s="3">
        <v>5</v>
      </c>
      <c r="B8" s="6" t="s">
        <v>241</v>
      </c>
      <c r="C8" s="6" t="s">
        <v>242</v>
      </c>
    </row>
    <row r="9" spans="1:3" x14ac:dyDescent="0.25">
      <c r="A9" s="3">
        <v>6</v>
      </c>
      <c r="B9" s="6" t="s">
        <v>241</v>
      </c>
      <c r="C9" s="6" t="s">
        <v>242</v>
      </c>
    </row>
    <row r="10" spans="1:3" x14ac:dyDescent="0.25">
      <c r="A10" s="3">
        <v>7</v>
      </c>
      <c r="B10" s="6" t="s">
        <v>241</v>
      </c>
      <c r="C10" s="6" t="s">
        <v>242</v>
      </c>
    </row>
    <row r="11" spans="1:3" x14ac:dyDescent="0.25">
      <c r="A11" s="3">
        <v>8</v>
      </c>
      <c r="B11" s="6" t="s">
        <v>241</v>
      </c>
      <c r="C11" s="6" t="s">
        <v>242</v>
      </c>
    </row>
    <row r="12" spans="1:3" x14ac:dyDescent="0.25">
      <c r="A12" s="3">
        <v>9</v>
      </c>
      <c r="B12" s="6" t="s">
        <v>241</v>
      </c>
      <c r="C12" s="6" t="s">
        <v>242</v>
      </c>
    </row>
    <row r="13" spans="1:3" x14ac:dyDescent="0.25">
      <c r="A13" s="3">
        <v>10</v>
      </c>
      <c r="B13" s="6" t="s">
        <v>241</v>
      </c>
      <c r="C13" s="6" t="s">
        <v>242</v>
      </c>
    </row>
    <row r="14" spans="1:3" x14ac:dyDescent="0.25">
      <c r="A14" s="3">
        <v>11</v>
      </c>
      <c r="B14" s="6" t="s">
        <v>241</v>
      </c>
      <c r="C14" s="6" t="s">
        <v>242</v>
      </c>
    </row>
    <row r="15" spans="1:3" x14ac:dyDescent="0.25">
      <c r="A15" s="3">
        <v>12</v>
      </c>
      <c r="B15" s="6" t="s">
        <v>241</v>
      </c>
      <c r="C15" s="6" t="s">
        <v>242</v>
      </c>
    </row>
    <row r="16" spans="1:3" x14ac:dyDescent="0.25">
      <c r="A16" s="3">
        <v>13</v>
      </c>
      <c r="B16" s="6" t="s">
        <v>241</v>
      </c>
      <c r="C16" s="6" t="s">
        <v>242</v>
      </c>
    </row>
    <row r="17" spans="1:3" x14ac:dyDescent="0.25">
      <c r="A17" s="3">
        <v>14</v>
      </c>
      <c r="B17" s="6" t="s">
        <v>241</v>
      </c>
      <c r="C17" s="6" t="s">
        <v>242</v>
      </c>
    </row>
    <row r="18" spans="1:3" x14ac:dyDescent="0.25">
      <c r="A18" s="3">
        <v>15</v>
      </c>
      <c r="B18" s="6" t="s">
        <v>241</v>
      </c>
      <c r="C18" s="6" t="s">
        <v>242</v>
      </c>
    </row>
    <row r="19" spans="1:3" x14ac:dyDescent="0.25">
      <c r="A19" s="3">
        <v>16</v>
      </c>
      <c r="B19" s="6" t="s">
        <v>241</v>
      </c>
      <c r="C19" s="6" t="s">
        <v>242</v>
      </c>
    </row>
    <row r="20" spans="1:3" x14ac:dyDescent="0.25">
      <c r="A20" s="3">
        <v>17</v>
      </c>
      <c r="B20" s="6" t="s">
        <v>241</v>
      </c>
      <c r="C20" s="6" t="s">
        <v>242</v>
      </c>
    </row>
    <row r="21" spans="1:3" x14ac:dyDescent="0.25">
      <c r="A21" s="3">
        <v>18</v>
      </c>
      <c r="B21" s="6" t="s">
        <v>241</v>
      </c>
      <c r="C21" s="6" t="s">
        <v>242</v>
      </c>
    </row>
    <row r="22" spans="1:3" x14ac:dyDescent="0.25">
      <c r="A22" s="3">
        <v>19</v>
      </c>
      <c r="B22" s="6" t="s">
        <v>241</v>
      </c>
      <c r="C22" s="6" t="s">
        <v>242</v>
      </c>
    </row>
    <row r="23" spans="1:3" x14ac:dyDescent="0.25">
      <c r="A23" s="3">
        <v>20</v>
      </c>
      <c r="B23" s="6" t="s">
        <v>241</v>
      </c>
      <c r="C23" s="6" t="s">
        <v>242</v>
      </c>
    </row>
    <row r="24" spans="1:3" x14ac:dyDescent="0.25">
      <c r="A24" s="3">
        <v>21</v>
      </c>
      <c r="B24" s="6" t="s">
        <v>241</v>
      </c>
      <c r="C24" s="6" t="s">
        <v>242</v>
      </c>
    </row>
    <row r="25" spans="1:3" x14ac:dyDescent="0.25">
      <c r="A25" s="3">
        <v>22</v>
      </c>
      <c r="B25" s="6" t="s">
        <v>241</v>
      </c>
      <c r="C25" s="6" t="s">
        <v>242</v>
      </c>
    </row>
    <row r="26" spans="1:3" x14ac:dyDescent="0.25">
      <c r="A26" s="3">
        <v>23</v>
      </c>
      <c r="B26" s="6" t="s">
        <v>241</v>
      </c>
      <c r="C26" s="6" t="s">
        <v>242</v>
      </c>
    </row>
    <row r="27" spans="1:3" x14ac:dyDescent="0.25">
      <c r="A27" s="3">
        <v>24</v>
      </c>
      <c r="B27" s="6" t="s">
        <v>241</v>
      </c>
      <c r="C27" s="6" t="s">
        <v>242</v>
      </c>
    </row>
    <row r="28" spans="1:3" x14ac:dyDescent="0.25">
      <c r="A28" s="3">
        <v>25</v>
      </c>
      <c r="B28" s="6" t="s">
        <v>241</v>
      </c>
      <c r="C28" s="6" t="s">
        <v>242</v>
      </c>
    </row>
    <row r="29" spans="1:3" x14ac:dyDescent="0.25">
      <c r="A29" s="3">
        <v>26</v>
      </c>
      <c r="B29" s="6" t="s">
        <v>241</v>
      </c>
      <c r="C29" s="6" t="s">
        <v>242</v>
      </c>
    </row>
    <row r="30" spans="1:3" x14ac:dyDescent="0.25">
      <c r="A30" s="3">
        <v>27</v>
      </c>
      <c r="B30" s="6" t="s">
        <v>241</v>
      </c>
      <c r="C30" s="6" t="s">
        <v>242</v>
      </c>
    </row>
    <row r="31" spans="1:3" x14ac:dyDescent="0.25">
      <c r="A31" s="3">
        <v>28</v>
      </c>
      <c r="B31" s="6" t="s">
        <v>241</v>
      </c>
      <c r="C31" s="6" t="s">
        <v>242</v>
      </c>
    </row>
    <row r="32" spans="1:3" x14ac:dyDescent="0.25">
      <c r="A32" s="3">
        <v>29</v>
      </c>
      <c r="B32" s="6" t="s">
        <v>241</v>
      </c>
      <c r="C32" s="6" t="s">
        <v>242</v>
      </c>
    </row>
    <row r="33" spans="1:3" x14ac:dyDescent="0.25">
      <c r="A33" s="3">
        <v>30</v>
      </c>
      <c r="B33" s="6" t="s">
        <v>241</v>
      </c>
      <c r="C33" s="6" t="s">
        <v>242</v>
      </c>
    </row>
    <row r="34" spans="1:3" x14ac:dyDescent="0.25">
      <c r="A34" s="3">
        <v>31</v>
      </c>
      <c r="B34" s="6" t="s">
        <v>241</v>
      </c>
      <c r="C34" s="6" t="s">
        <v>242</v>
      </c>
    </row>
    <row r="35" spans="1:3" x14ac:dyDescent="0.25">
      <c r="A35" s="3">
        <v>32</v>
      </c>
      <c r="B35" s="6" t="s">
        <v>241</v>
      </c>
      <c r="C35" s="6" t="s">
        <v>242</v>
      </c>
    </row>
    <row r="36" spans="1:3" x14ac:dyDescent="0.25">
      <c r="A36" s="3">
        <v>33</v>
      </c>
      <c r="B36" s="6" t="s">
        <v>241</v>
      </c>
      <c r="C36" s="6" t="s">
        <v>242</v>
      </c>
    </row>
    <row r="37" spans="1:3" x14ac:dyDescent="0.25">
      <c r="A37" s="3">
        <v>34</v>
      </c>
      <c r="B37" s="6" t="s">
        <v>241</v>
      </c>
      <c r="C37" s="6" t="s">
        <v>242</v>
      </c>
    </row>
    <row r="38" spans="1:3" x14ac:dyDescent="0.25">
      <c r="A38" s="3">
        <v>35</v>
      </c>
      <c r="B38" s="6" t="s">
        <v>241</v>
      </c>
      <c r="C38" s="6" t="s">
        <v>242</v>
      </c>
    </row>
    <row r="39" spans="1:3" x14ac:dyDescent="0.25">
      <c r="A39" s="3">
        <v>36</v>
      </c>
      <c r="B39" s="6" t="s">
        <v>241</v>
      </c>
      <c r="C39" s="6" t="s">
        <v>242</v>
      </c>
    </row>
    <row r="40" spans="1:3" x14ac:dyDescent="0.25">
      <c r="A40" s="3">
        <v>37</v>
      </c>
      <c r="B40" s="6" t="s">
        <v>241</v>
      </c>
      <c r="C40" s="6" t="s">
        <v>242</v>
      </c>
    </row>
    <row r="41" spans="1:3" x14ac:dyDescent="0.25">
      <c r="A41" s="3">
        <v>38</v>
      </c>
      <c r="B41" s="6" t="s">
        <v>241</v>
      </c>
      <c r="C41" s="6" t="s">
        <v>242</v>
      </c>
    </row>
    <row r="42" spans="1:3" x14ac:dyDescent="0.25">
      <c r="A42" s="3">
        <v>39</v>
      </c>
      <c r="B42" s="6" t="s">
        <v>241</v>
      </c>
      <c r="C42" s="6" t="s">
        <v>242</v>
      </c>
    </row>
    <row r="43" spans="1:3" x14ac:dyDescent="0.25">
      <c r="A43" s="3">
        <v>40</v>
      </c>
      <c r="B43" s="6" t="s">
        <v>241</v>
      </c>
      <c r="C43" s="6" t="s">
        <v>242</v>
      </c>
    </row>
    <row r="44" spans="1:3" x14ac:dyDescent="0.25">
      <c r="A44" s="3">
        <v>41</v>
      </c>
      <c r="B44" s="6" t="s">
        <v>241</v>
      </c>
      <c r="C44" s="6" t="s">
        <v>242</v>
      </c>
    </row>
    <row r="45" spans="1:3" x14ac:dyDescent="0.25">
      <c r="A45" s="3">
        <v>42</v>
      </c>
      <c r="B45" s="6" t="s">
        <v>241</v>
      </c>
      <c r="C45" s="6" t="s">
        <v>242</v>
      </c>
    </row>
    <row r="46" spans="1:3" x14ac:dyDescent="0.25">
      <c r="A46" s="3">
        <v>43</v>
      </c>
      <c r="B46" s="6" t="s">
        <v>241</v>
      </c>
      <c r="C46" s="6" t="s">
        <v>242</v>
      </c>
    </row>
    <row r="47" spans="1:3" x14ac:dyDescent="0.25">
      <c r="A47" s="3">
        <v>44</v>
      </c>
      <c r="B47" s="6" t="s">
        <v>241</v>
      </c>
      <c r="C47" s="6" t="s">
        <v>242</v>
      </c>
    </row>
    <row r="48" spans="1:3" x14ac:dyDescent="0.25">
      <c r="A48" s="3">
        <v>45</v>
      </c>
      <c r="B48" s="6" t="s">
        <v>241</v>
      </c>
      <c r="C48" s="6" t="s">
        <v>242</v>
      </c>
    </row>
    <row r="49" spans="1:3" x14ac:dyDescent="0.25">
      <c r="A49" s="3">
        <v>46</v>
      </c>
      <c r="B49" s="6" t="s">
        <v>241</v>
      </c>
      <c r="C49" s="6" t="s">
        <v>242</v>
      </c>
    </row>
    <row r="50" spans="1:3" x14ac:dyDescent="0.25">
      <c r="A50" s="3">
        <v>47</v>
      </c>
      <c r="B50" s="6" t="s">
        <v>241</v>
      </c>
      <c r="C50" s="6" t="s">
        <v>242</v>
      </c>
    </row>
    <row r="51" spans="1:3" x14ac:dyDescent="0.25">
      <c r="A51" s="3">
        <v>48</v>
      </c>
      <c r="B51" s="6" t="s">
        <v>241</v>
      </c>
      <c r="C51" s="6" t="s">
        <v>242</v>
      </c>
    </row>
    <row r="52" spans="1:3" x14ac:dyDescent="0.25">
      <c r="A52" s="3">
        <v>49</v>
      </c>
      <c r="B52" s="6" t="s">
        <v>241</v>
      </c>
      <c r="C52" s="6" t="s">
        <v>242</v>
      </c>
    </row>
    <row r="53" spans="1:3" x14ac:dyDescent="0.25">
      <c r="A53" s="3">
        <v>50</v>
      </c>
      <c r="B53" s="6" t="s">
        <v>241</v>
      </c>
      <c r="C53" s="6" t="s">
        <v>242</v>
      </c>
    </row>
    <row r="54" spans="1:3" x14ac:dyDescent="0.25">
      <c r="A54" s="3">
        <v>51</v>
      </c>
      <c r="B54" s="6" t="s">
        <v>241</v>
      </c>
      <c r="C54" s="6" t="s">
        <v>242</v>
      </c>
    </row>
    <row r="55" spans="1:3" x14ac:dyDescent="0.25">
      <c r="A55" s="3">
        <v>52</v>
      </c>
      <c r="B55" s="6" t="s">
        <v>241</v>
      </c>
      <c r="C55" s="6" t="s">
        <v>242</v>
      </c>
    </row>
    <row r="56" spans="1:3" x14ac:dyDescent="0.25">
      <c r="A56" s="3">
        <v>53</v>
      </c>
      <c r="B56" s="6" t="s">
        <v>241</v>
      </c>
      <c r="C56" s="6" t="s">
        <v>242</v>
      </c>
    </row>
    <row r="57" spans="1:3" x14ac:dyDescent="0.25">
      <c r="A57" s="3">
        <v>54</v>
      </c>
      <c r="B57" s="6" t="s">
        <v>241</v>
      </c>
      <c r="C57" s="6" t="s">
        <v>242</v>
      </c>
    </row>
    <row r="58" spans="1:3" x14ac:dyDescent="0.25">
      <c r="A58" s="3">
        <v>55</v>
      </c>
      <c r="B58" s="6" t="s">
        <v>241</v>
      </c>
      <c r="C58" s="6" t="s">
        <v>242</v>
      </c>
    </row>
    <row r="59" spans="1:3" x14ac:dyDescent="0.25">
      <c r="A59" s="3">
        <v>56</v>
      </c>
      <c r="B59" s="6" t="s">
        <v>241</v>
      </c>
      <c r="C59" s="6" t="s">
        <v>242</v>
      </c>
    </row>
    <row r="60" spans="1:3" x14ac:dyDescent="0.25">
      <c r="A60" s="3">
        <v>57</v>
      </c>
      <c r="B60" s="6" t="s">
        <v>241</v>
      </c>
      <c r="C60" s="6" t="s">
        <v>242</v>
      </c>
    </row>
    <row r="61" spans="1:3" x14ac:dyDescent="0.25">
      <c r="A61" s="3">
        <v>58</v>
      </c>
      <c r="B61" s="6" t="s">
        <v>241</v>
      </c>
      <c r="C61" s="6" t="s">
        <v>242</v>
      </c>
    </row>
    <row r="62" spans="1:3" x14ac:dyDescent="0.25">
      <c r="A62" s="3">
        <v>59</v>
      </c>
      <c r="B62" s="6" t="s">
        <v>241</v>
      </c>
      <c r="C62" s="6" t="s">
        <v>242</v>
      </c>
    </row>
    <row r="63" spans="1:3" x14ac:dyDescent="0.25">
      <c r="A63" s="3">
        <v>60</v>
      </c>
      <c r="B63" s="6" t="s">
        <v>241</v>
      </c>
      <c r="C63" s="6" t="s">
        <v>242</v>
      </c>
    </row>
    <row r="64" spans="1:3" x14ac:dyDescent="0.25">
      <c r="A64" s="3">
        <v>61</v>
      </c>
      <c r="B64" s="6" t="s">
        <v>241</v>
      </c>
      <c r="C64" s="6" t="s">
        <v>242</v>
      </c>
    </row>
    <row r="65" spans="1:3" x14ac:dyDescent="0.25">
      <c r="A65" s="3">
        <v>62</v>
      </c>
      <c r="B65" s="6" t="s">
        <v>241</v>
      </c>
      <c r="C65" s="6" t="s">
        <v>242</v>
      </c>
    </row>
    <row r="66" spans="1:3" x14ac:dyDescent="0.25">
      <c r="A66" s="3">
        <v>63</v>
      </c>
      <c r="B66" s="6" t="s">
        <v>241</v>
      </c>
      <c r="C66" s="6" t="s">
        <v>242</v>
      </c>
    </row>
    <row r="67" spans="1:3" x14ac:dyDescent="0.25">
      <c r="A67" s="3">
        <v>64</v>
      </c>
      <c r="B67" s="6" t="s">
        <v>241</v>
      </c>
      <c r="C67" s="6" t="s">
        <v>242</v>
      </c>
    </row>
    <row r="68" spans="1:3" x14ac:dyDescent="0.25">
      <c r="A68" s="3">
        <v>65</v>
      </c>
      <c r="B68" s="6" t="s">
        <v>241</v>
      </c>
      <c r="C68" s="6" t="s">
        <v>242</v>
      </c>
    </row>
    <row r="69" spans="1:3" x14ac:dyDescent="0.25">
      <c r="A69" s="3">
        <v>66</v>
      </c>
      <c r="B69" s="6" t="s">
        <v>241</v>
      </c>
      <c r="C69" s="6" t="s">
        <v>242</v>
      </c>
    </row>
    <row r="70" spans="1:3" x14ac:dyDescent="0.25">
      <c r="A70" s="3">
        <v>67</v>
      </c>
      <c r="B70" s="6" t="s">
        <v>241</v>
      </c>
      <c r="C70" s="6" t="s">
        <v>242</v>
      </c>
    </row>
    <row r="71" spans="1:3" x14ac:dyDescent="0.25">
      <c r="A71" s="3">
        <v>68</v>
      </c>
      <c r="B71" s="6" t="s">
        <v>241</v>
      </c>
      <c r="C71" s="6" t="s">
        <v>242</v>
      </c>
    </row>
    <row r="72" spans="1:3" x14ac:dyDescent="0.25">
      <c r="A72" s="3">
        <v>69</v>
      </c>
      <c r="B72" s="6" t="s">
        <v>241</v>
      </c>
      <c r="C72" s="6" t="s">
        <v>242</v>
      </c>
    </row>
    <row r="73" spans="1:3" x14ac:dyDescent="0.25">
      <c r="A73" s="3">
        <v>70</v>
      </c>
      <c r="B73" s="6" t="s">
        <v>241</v>
      </c>
      <c r="C73" s="6" t="s">
        <v>242</v>
      </c>
    </row>
    <row r="74" spans="1:3" x14ac:dyDescent="0.25">
      <c r="A74" s="3">
        <v>71</v>
      </c>
      <c r="B74" s="6" t="s">
        <v>241</v>
      </c>
      <c r="C74" s="6" t="s">
        <v>242</v>
      </c>
    </row>
    <row r="75" spans="1:3" x14ac:dyDescent="0.25">
      <c r="A75" s="3">
        <v>72</v>
      </c>
      <c r="B75" s="6" t="s">
        <v>241</v>
      </c>
      <c r="C75" s="6" t="s">
        <v>242</v>
      </c>
    </row>
    <row r="76" spans="1:3" x14ac:dyDescent="0.25">
      <c r="A76" s="3">
        <v>73</v>
      </c>
      <c r="B76" s="6" t="s">
        <v>241</v>
      </c>
      <c r="C76" s="6" t="s">
        <v>242</v>
      </c>
    </row>
    <row r="77" spans="1:3" x14ac:dyDescent="0.25">
      <c r="A77" s="3">
        <v>74</v>
      </c>
      <c r="B77" s="6" t="s">
        <v>241</v>
      </c>
      <c r="C77" s="6" t="s">
        <v>242</v>
      </c>
    </row>
    <row r="78" spans="1:3" x14ac:dyDescent="0.25">
      <c r="A78" s="3">
        <v>75</v>
      </c>
      <c r="B78" s="6" t="s">
        <v>241</v>
      </c>
      <c r="C78" s="6" t="s">
        <v>242</v>
      </c>
    </row>
    <row r="79" spans="1:3" x14ac:dyDescent="0.25">
      <c r="A79" s="3">
        <v>76</v>
      </c>
      <c r="B79" s="6" t="s">
        <v>241</v>
      </c>
      <c r="C79" s="6" t="s">
        <v>242</v>
      </c>
    </row>
    <row r="80" spans="1:3" x14ac:dyDescent="0.25">
      <c r="A80" s="3">
        <v>77</v>
      </c>
      <c r="B80" s="6" t="s">
        <v>241</v>
      </c>
      <c r="C80" s="6" t="s">
        <v>242</v>
      </c>
    </row>
    <row r="81" spans="1:3" x14ac:dyDescent="0.25">
      <c r="A81" s="3">
        <v>78</v>
      </c>
      <c r="B81" s="6" t="s">
        <v>241</v>
      </c>
      <c r="C81" s="6" t="s">
        <v>242</v>
      </c>
    </row>
    <row r="82" spans="1:3" x14ac:dyDescent="0.25">
      <c r="A82" s="3">
        <v>79</v>
      </c>
      <c r="B82" s="6" t="s">
        <v>241</v>
      </c>
      <c r="C82" s="6" t="s">
        <v>242</v>
      </c>
    </row>
    <row r="83" spans="1:3" x14ac:dyDescent="0.25">
      <c r="A83" s="3">
        <v>80</v>
      </c>
      <c r="B83" s="6" t="s">
        <v>241</v>
      </c>
      <c r="C83" s="6" t="s">
        <v>242</v>
      </c>
    </row>
    <row r="84" spans="1:3" x14ac:dyDescent="0.25">
      <c r="A84" s="3">
        <v>81</v>
      </c>
      <c r="B84" s="6" t="s">
        <v>241</v>
      </c>
      <c r="C84" s="6" t="s">
        <v>242</v>
      </c>
    </row>
    <row r="85" spans="1:3" x14ac:dyDescent="0.25">
      <c r="A85" s="3">
        <v>82</v>
      </c>
      <c r="B85" s="6" t="s">
        <v>241</v>
      </c>
      <c r="C85" s="6" t="s">
        <v>242</v>
      </c>
    </row>
    <row r="86" spans="1:3" x14ac:dyDescent="0.25">
      <c r="A86" s="3">
        <v>83</v>
      </c>
      <c r="B86" s="6" t="s">
        <v>241</v>
      </c>
      <c r="C86" s="6" t="s">
        <v>242</v>
      </c>
    </row>
    <row r="87" spans="1:3" x14ac:dyDescent="0.25">
      <c r="A87" s="3">
        <v>84</v>
      </c>
      <c r="B87" s="6" t="s">
        <v>241</v>
      </c>
      <c r="C87" s="6" t="s">
        <v>242</v>
      </c>
    </row>
    <row r="88" spans="1:3" x14ac:dyDescent="0.25">
      <c r="A88" s="3">
        <v>85</v>
      </c>
      <c r="B88" s="6" t="s">
        <v>241</v>
      </c>
      <c r="C88" s="6" t="s">
        <v>242</v>
      </c>
    </row>
    <row r="89" spans="1:3" x14ac:dyDescent="0.25">
      <c r="A89" s="3">
        <v>86</v>
      </c>
      <c r="B89" s="6" t="s">
        <v>241</v>
      </c>
      <c r="C89" s="6" t="s">
        <v>242</v>
      </c>
    </row>
    <row r="90" spans="1:3" x14ac:dyDescent="0.25">
      <c r="A90" s="3">
        <v>87</v>
      </c>
      <c r="B90" s="6" t="s">
        <v>241</v>
      </c>
      <c r="C90" s="6" t="s">
        <v>242</v>
      </c>
    </row>
    <row r="91" spans="1:3" x14ac:dyDescent="0.25">
      <c r="A91" s="3">
        <v>88</v>
      </c>
      <c r="B91" s="6" t="s">
        <v>241</v>
      </c>
      <c r="C91" s="6" t="s">
        <v>242</v>
      </c>
    </row>
    <row r="92" spans="1:3" x14ac:dyDescent="0.25">
      <c r="A92" s="3">
        <v>89</v>
      </c>
      <c r="B92" s="6" t="s">
        <v>241</v>
      </c>
      <c r="C92" s="6" t="s">
        <v>242</v>
      </c>
    </row>
    <row r="93" spans="1:3" x14ac:dyDescent="0.25">
      <c r="A93" s="3">
        <v>90</v>
      </c>
      <c r="B93" s="6" t="s">
        <v>241</v>
      </c>
      <c r="C93" s="6" t="s">
        <v>242</v>
      </c>
    </row>
    <row r="94" spans="1:3" x14ac:dyDescent="0.25">
      <c r="A94" s="3">
        <v>91</v>
      </c>
      <c r="B94" s="6" t="s">
        <v>241</v>
      </c>
      <c r="C94" s="6" t="s">
        <v>242</v>
      </c>
    </row>
    <row r="95" spans="1:3" x14ac:dyDescent="0.25">
      <c r="A95" s="3">
        <v>92</v>
      </c>
      <c r="B95" s="6" t="s">
        <v>241</v>
      </c>
      <c r="C95" s="6" t="s">
        <v>242</v>
      </c>
    </row>
    <row r="96" spans="1:3" x14ac:dyDescent="0.25">
      <c r="A96" s="3">
        <v>93</v>
      </c>
      <c r="B96" s="6" t="s">
        <v>241</v>
      </c>
      <c r="C96" s="6" t="s">
        <v>242</v>
      </c>
    </row>
    <row r="97" spans="1:3" x14ac:dyDescent="0.25">
      <c r="A97" s="3">
        <v>94</v>
      </c>
      <c r="B97" s="6" t="s">
        <v>241</v>
      </c>
      <c r="C97" s="6" t="s">
        <v>242</v>
      </c>
    </row>
    <row r="98" spans="1:3" x14ac:dyDescent="0.25">
      <c r="A98" s="3">
        <v>95</v>
      </c>
      <c r="B98" s="6" t="s">
        <v>241</v>
      </c>
      <c r="C98" s="6" t="s">
        <v>242</v>
      </c>
    </row>
    <row r="99" spans="1:3" x14ac:dyDescent="0.25">
      <c r="A99" s="3">
        <v>96</v>
      </c>
      <c r="B99" s="6" t="s">
        <v>241</v>
      </c>
      <c r="C99" s="6" t="s">
        <v>242</v>
      </c>
    </row>
    <row r="100" spans="1:3" x14ac:dyDescent="0.25">
      <c r="A100" s="3">
        <v>97</v>
      </c>
      <c r="B100" s="6" t="s">
        <v>241</v>
      </c>
      <c r="C100" s="6" t="s">
        <v>242</v>
      </c>
    </row>
    <row r="101" spans="1:3" x14ac:dyDescent="0.25">
      <c r="A101" s="3">
        <v>98</v>
      </c>
      <c r="B101" s="6" t="s">
        <v>241</v>
      </c>
      <c r="C101" s="6" t="s">
        <v>242</v>
      </c>
    </row>
    <row r="102" spans="1:3" x14ac:dyDescent="0.25">
      <c r="A102" s="3">
        <v>99</v>
      </c>
      <c r="B102" s="6" t="s">
        <v>241</v>
      </c>
      <c r="C102" s="6" t="s">
        <v>242</v>
      </c>
    </row>
    <row r="103" spans="1:3" x14ac:dyDescent="0.25">
      <c r="A103" s="3">
        <v>100</v>
      </c>
      <c r="B103" s="6" t="s">
        <v>241</v>
      </c>
      <c r="C103" s="6" t="s">
        <v>242</v>
      </c>
    </row>
    <row r="104" spans="1:3" x14ac:dyDescent="0.25">
      <c r="A104" s="3">
        <v>101</v>
      </c>
      <c r="B104" s="6" t="s">
        <v>241</v>
      </c>
      <c r="C104" s="6" t="s">
        <v>242</v>
      </c>
    </row>
    <row r="105" spans="1:3" x14ac:dyDescent="0.25">
      <c r="A105" s="3">
        <v>102</v>
      </c>
      <c r="B105" s="6" t="s">
        <v>241</v>
      </c>
      <c r="C105" s="6" t="s">
        <v>242</v>
      </c>
    </row>
    <row r="106" spans="1:3" x14ac:dyDescent="0.25">
      <c r="A106" s="3">
        <v>103</v>
      </c>
      <c r="B106" s="6" t="s">
        <v>241</v>
      </c>
      <c r="C106" s="6" t="s">
        <v>242</v>
      </c>
    </row>
    <row r="107" spans="1:3" x14ac:dyDescent="0.25">
      <c r="A107" s="3">
        <v>104</v>
      </c>
      <c r="B107" s="6" t="s">
        <v>241</v>
      </c>
      <c r="C107" s="6" t="s">
        <v>242</v>
      </c>
    </row>
    <row r="108" spans="1:3" x14ac:dyDescent="0.25">
      <c r="A108" s="3">
        <v>105</v>
      </c>
      <c r="B108" s="6" t="s">
        <v>241</v>
      </c>
      <c r="C108" s="6" t="s">
        <v>242</v>
      </c>
    </row>
    <row r="109" spans="1:3" x14ac:dyDescent="0.25">
      <c r="A109" s="3">
        <v>106</v>
      </c>
      <c r="B109" s="6" t="s">
        <v>241</v>
      </c>
      <c r="C109" s="6" t="s">
        <v>242</v>
      </c>
    </row>
    <row r="110" spans="1:3" x14ac:dyDescent="0.25">
      <c r="A110" s="3">
        <v>107</v>
      </c>
      <c r="B110" s="6" t="s">
        <v>241</v>
      </c>
      <c r="C110" s="6" t="s">
        <v>242</v>
      </c>
    </row>
    <row r="111" spans="1:3" x14ac:dyDescent="0.25">
      <c r="A111" s="3">
        <v>108</v>
      </c>
      <c r="B111" s="6" t="s">
        <v>241</v>
      </c>
      <c r="C111" s="6" t="s">
        <v>242</v>
      </c>
    </row>
    <row r="112" spans="1:3" x14ac:dyDescent="0.25">
      <c r="A112" s="3">
        <v>109</v>
      </c>
      <c r="B112" s="6" t="s">
        <v>241</v>
      </c>
      <c r="C112" s="6" t="s">
        <v>242</v>
      </c>
    </row>
    <row r="113" spans="1:3" x14ac:dyDescent="0.25">
      <c r="A113" s="3">
        <v>110</v>
      </c>
      <c r="B113" s="6" t="s">
        <v>241</v>
      </c>
      <c r="C113" s="6" t="s">
        <v>242</v>
      </c>
    </row>
    <row r="114" spans="1:3" x14ac:dyDescent="0.25">
      <c r="A114" s="3">
        <v>111</v>
      </c>
      <c r="B114" s="6" t="s">
        <v>241</v>
      </c>
      <c r="C114" s="6" t="s">
        <v>242</v>
      </c>
    </row>
    <row r="115" spans="1:3" x14ac:dyDescent="0.25">
      <c r="A115" s="3">
        <v>112</v>
      </c>
      <c r="B115" s="6" t="s">
        <v>241</v>
      </c>
      <c r="C115" s="6" t="s">
        <v>242</v>
      </c>
    </row>
    <row r="116" spans="1:3" x14ac:dyDescent="0.25">
      <c r="A116" s="3">
        <v>113</v>
      </c>
      <c r="B116" s="6" t="s">
        <v>241</v>
      </c>
      <c r="C116" s="6" t="s">
        <v>242</v>
      </c>
    </row>
    <row r="117" spans="1:3" x14ac:dyDescent="0.25">
      <c r="A117" s="3">
        <v>114</v>
      </c>
      <c r="B117" s="6" t="s">
        <v>241</v>
      </c>
      <c r="C117" s="6" t="s">
        <v>242</v>
      </c>
    </row>
    <row r="118" spans="1:3" x14ac:dyDescent="0.25">
      <c r="A118" s="3">
        <v>115</v>
      </c>
      <c r="B118" s="6" t="s">
        <v>241</v>
      </c>
      <c r="C118" s="6" t="s">
        <v>242</v>
      </c>
    </row>
    <row r="119" spans="1:3" x14ac:dyDescent="0.25">
      <c r="A119" s="3">
        <v>116</v>
      </c>
      <c r="B119" s="6" t="s">
        <v>241</v>
      </c>
      <c r="C119" s="6" t="s">
        <v>242</v>
      </c>
    </row>
    <row r="120" spans="1:3" x14ac:dyDescent="0.25">
      <c r="A120" s="3">
        <v>117</v>
      </c>
      <c r="B120" s="6" t="s">
        <v>241</v>
      </c>
      <c r="C120" s="6" t="s">
        <v>242</v>
      </c>
    </row>
    <row r="121" spans="1:3" x14ac:dyDescent="0.25">
      <c r="A121" s="3">
        <v>118</v>
      </c>
      <c r="B121" s="6" t="s">
        <v>241</v>
      </c>
      <c r="C121" s="6" t="s">
        <v>242</v>
      </c>
    </row>
    <row r="122" spans="1:3" x14ac:dyDescent="0.25">
      <c r="A122" s="3">
        <v>119</v>
      </c>
      <c r="B122" s="6" t="s">
        <v>241</v>
      </c>
      <c r="C122" s="6" t="s">
        <v>242</v>
      </c>
    </row>
    <row r="123" spans="1:3" x14ac:dyDescent="0.25">
      <c r="A123" s="3">
        <v>120</v>
      </c>
      <c r="B123" s="6" t="s">
        <v>241</v>
      </c>
      <c r="C123" s="6" t="s">
        <v>242</v>
      </c>
    </row>
    <row r="124" spans="1:3" x14ac:dyDescent="0.25">
      <c r="A124" s="3">
        <v>121</v>
      </c>
      <c r="B124" s="6" t="s">
        <v>241</v>
      </c>
      <c r="C124" s="6" t="s">
        <v>242</v>
      </c>
    </row>
    <row r="125" spans="1:3" x14ac:dyDescent="0.25">
      <c r="A125" s="3">
        <v>122</v>
      </c>
      <c r="B125" s="6" t="s">
        <v>241</v>
      </c>
      <c r="C125" s="6" t="s">
        <v>242</v>
      </c>
    </row>
    <row r="126" spans="1:3" x14ac:dyDescent="0.25">
      <c r="A126" s="3">
        <v>123</v>
      </c>
      <c r="B126" s="6" t="s">
        <v>241</v>
      </c>
      <c r="C126" s="6" t="s">
        <v>242</v>
      </c>
    </row>
    <row r="127" spans="1:3" x14ac:dyDescent="0.25">
      <c r="A127" s="3">
        <v>124</v>
      </c>
      <c r="B127" s="6" t="s">
        <v>241</v>
      </c>
      <c r="C127" s="6" t="s">
        <v>242</v>
      </c>
    </row>
    <row r="128" spans="1:3" x14ac:dyDescent="0.25">
      <c r="A128" s="3">
        <v>125</v>
      </c>
      <c r="B128" s="6" t="s">
        <v>241</v>
      </c>
      <c r="C128" s="6" t="s">
        <v>242</v>
      </c>
    </row>
    <row r="129" spans="1:3" x14ac:dyDescent="0.25">
      <c r="A129" s="3">
        <v>126</v>
      </c>
      <c r="B129" s="6" t="s">
        <v>241</v>
      </c>
      <c r="C129" s="6" t="s">
        <v>242</v>
      </c>
    </row>
    <row r="130" spans="1:3" x14ac:dyDescent="0.25">
      <c r="A130" s="3">
        <v>127</v>
      </c>
      <c r="B130" s="6" t="s">
        <v>241</v>
      </c>
      <c r="C130" s="6" t="s">
        <v>242</v>
      </c>
    </row>
    <row r="131" spans="1:3" x14ac:dyDescent="0.25">
      <c r="A131" s="3">
        <v>128</v>
      </c>
      <c r="B131" s="6" t="s">
        <v>241</v>
      </c>
      <c r="C131" s="6" t="s">
        <v>242</v>
      </c>
    </row>
    <row r="132" spans="1:3" x14ac:dyDescent="0.25">
      <c r="A132" s="3">
        <v>129</v>
      </c>
      <c r="B132" s="6" t="s">
        <v>241</v>
      </c>
      <c r="C132" s="6" t="s">
        <v>242</v>
      </c>
    </row>
    <row r="133" spans="1:3" x14ac:dyDescent="0.25">
      <c r="A133" s="3">
        <v>130</v>
      </c>
      <c r="B133" s="6" t="s">
        <v>241</v>
      </c>
      <c r="C133" s="6" t="s">
        <v>242</v>
      </c>
    </row>
    <row r="134" spans="1:3" x14ac:dyDescent="0.25">
      <c r="A134" s="3">
        <v>131</v>
      </c>
      <c r="B134" s="6" t="s">
        <v>241</v>
      </c>
      <c r="C134" s="6" t="s">
        <v>242</v>
      </c>
    </row>
    <row r="135" spans="1:3" x14ac:dyDescent="0.25">
      <c r="A135" s="3">
        <v>132</v>
      </c>
      <c r="B135" s="6" t="s">
        <v>241</v>
      </c>
      <c r="C135" s="6" t="s">
        <v>242</v>
      </c>
    </row>
    <row r="136" spans="1:3" x14ac:dyDescent="0.25">
      <c r="A136" s="3">
        <v>133</v>
      </c>
      <c r="B136" s="6" t="s">
        <v>241</v>
      </c>
      <c r="C136" s="6" t="s">
        <v>242</v>
      </c>
    </row>
    <row r="137" spans="1:3" x14ac:dyDescent="0.25">
      <c r="A137" s="3">
        <v>134</v>
      </c>
      <c r="B137" s="6" t="s">
        <v>241</v>
      </c>
      <c r="C137" s="6" t="s">
        <v>242</v>
      </c>
    </row>
    <row r="138" spans="1:3" x14ac:dyDescent="0.25">
      <c r="A138" s="3">
        <v>135</v>
      </c>
      <c r="B138" s="6" t="s">
        <v>241</v>
      </c>
      <c r="C138" s="6" t="s">
        <v>242</v>
      </c>
    </row>
    <row r="139" spans="1:3" x14ac:dyDescent="0.25">
      <c r="A139" s="3">
        <v>136</v>
      </c>
      <c r="B139" s="6" t="s">
        <v>241</v>
      </c>
      <c r="C139" s="6" t="s">
        <v>242</v>
      </c>
    </row>
    <row r="140" spans="1:3" x14ac:dyDescent="0.25">
      <c r="A140" s="3">
        <v>137</v>
      </c>
      <c r="B140" s="6" t="s">
        <v>241</v>
      </c>
      <c r="C140" s="6" t="s">
        <v>242</v>
      </c>
    </row>
    <row r="141" spans="1:3" x14ac:dyDescent="0.25">
      <c r="A141" s="3">
        <v>138</v>
      </c>
      <c r="B141" s="6" t="s">
        <v>241</v>
      </c>
      <c r="C141" s="6" t="s">
        <v>242</v>
      </c>
    </row>
    <row r="142" spans="1:3" x14ac:dyDescent="0.25">
      <c r="A142" s="3">
        <v>139</v>
      </c>
      <c r="B142" s="6" t="s">
        <v>241</v>
      </c>
      <c r="C142" s="6" t="s">
        <v>242</v>
      </c>
    </row>
    <row r="143" spans="1:3" x14ac:dyDescent="0.25">
      <c r="A143" s="3">
        <v>140</v>
      </c>
      <c r="B143" s="6" t="s">
        <v>241</v>
      </c>
      <c r="C143" s="6" t="s">
        <v>242</v>
      </c>
    </row>
    <row r="144" spans="1:3" x14ac:dyDescent="0.25">
      <c r="A144" s="3">
        <v>141</v>
      </c>
      <c r="B144" s="6" t="s">
        <v>241</v>
      </c>
      <c r="C144" s="6" t="s">
        <v>242</v>
      </c>
    </row>
    <row r="145" spans="1:3" x14ac:dyDescent="0.25">
      <c r="A145" s="3">
        <v>142</v>
      </c>
      <c r="B145" s="6" t="s">
        <v>241</v>
      </c>
      <c r="C145" s="6" t="s">
        <v>242</v>
      </c>
    </row>
    <row r="146" spans="1:3" x14ac:dyDescent="0.25">
      <c r="A146" s="3">
        <v>143</v>
      </c>
      <c r="B146" s="6" t="s">
        <v>241</v>
      </c>
      <c r="C146" s="6" t="s">
        <v>242</v>
      </c>
    </row>
    <row r="147" spans="1:3" x14ac:dyDescent="0.25">
      <c r="A147" s="3">
        <v>144</v>
      </c>
      <c r="B147" s="6" t="s">
        <v>241</v>
      </c>
      <c r="C147" s="6" t="s">
        <v>242</v>
      </c>
    </row>
    <row r="148" spans="1:3" x14ac:dyDescent="0.25">
      <c r="A148" s="3">
        <v>145</v>
      </c>
      <c r="B148" s="6" t="s">
        <v>241</v>
      </c>
      <c r="C148" s="6" t="s">
        <v>242</v>
      </c>
    </row>
    <row r="149" spans="1:3" x14ac:dyDescent="0.25">
      <c r="A149" s="3">
        <v>146</v>
      </c>
      <c r="B149" s="6" t="s">
        <v>241</v>
      </c>
      <c r="C149" s="6" t="s">
        <v>242</v>
      </c>
    </row>
    <row r="150" spans="1:3" x14ac:dyDescent="0.25">
      <c r="A150" s="3">
        <v>147</v>
      </c>
      <c r="B150" s="6" t="s">
        <v>241</v>
      </c>
      <c r="C150" s="6" t="s">
        <v>242</v>
      </c>
    </row>
    <row r="151" spans="1:3" x14ac:dyDescent="0.25">
      <c r="A151" s="3">
        <v>148</v>
      </c>
      <c r="B151" s="6" t="s">
        <v>241</v>
      </c>
      <c r="C151" s="6" t="s">
        <v>242</v>
      </c>
    </row>
    <row r="152" spans="1:3" x14ac:dyDescent="0.25">
      <c r="A152" s="3">
        <v>149</v>
      </c>
      <c r="B152" s="6" t="s">
        <v>241</v>
      </c>
      <c r="C152" s="6" t="s">
        <v>242</v>
      </c>
    </row>
    <row r="153" spans="1:3" x14ac:dyDescent="0.25">
      <c r="A153" s="3">
        <v>150</v>
      </c>
      <c r="B153" s="6" t="s">
        <v>241</v>
      </c>
      <c r="C153" s="6" t="s">
        <v>242</v>
      </c>
    </row>
    <row r="154" spans="1:3" x14ac:dyDescent="0.25">
      <c r="A154" s="3">
        <v>151</v>
      </c>
      <c r="B154" s="6" t="s">
        <v>241</v>
      </c>
      <c r="C154" s="6" t="s">
        <v>242</v>
      </c>
    </row>
    <row r="155" spans="1:3" x14ac:dyDescent="0.25">
      <c r="A155" s="3">
        <v>152</v>
      </c>
      <c r="B155" s="6" t="s">
        <v>241</v>
      </c>
      <c r="C155" s="6" t="s">
        <v>242</v>
      </c>
    </row>
    <row r="156" spans="1:3" x14ac:dyDescent="0.25">
      <c r="A156" s="3">
        <v>153</v>
      </c>
      <c r="B156" s="6" t="s">
        <v>241</v>
      </c>
      <c r="C156" s="6" t="s">
        <v>242</v>
      </c>
    </row>
    <row r="157" spans="1:3" x14ac:dyDescent="0.25">
      <c r="A157" s="3">
        <v>154</v>
      </c>
      <c r="B157" s="6" t="s">
        <v>241</v>
      </c>
      <c r="C157" s="6" t="s">
        <v>242</v>
      </c>
    </row>
    <row r="158" spans="1:3" x14ac:dyDescent="0.25">
      <c r="A158" s="3">
        <v>155</v>
      </c>
      <c r="B158" s="6" t="s">
        <v>241</v>
      </c>
      <c r="C158" s="6" t="s">
        <v>242</v>
      </c>
    </row>
    <row r="159" spans="1:3" x14ac:dyDescent="0.25">
      <c r="A159" s="3">
        <v>156</v>
      </c>
      <c r="B159" s="6" t="s">
        <v>241</v>
      </c>
      <c r="C159" s="6" t="s">
        <v>242</v>
      </c>
    </row>
    <row r="160" spans="1:3" x14ac:dyDescent="0.25">
      <c r="A160" s="3">
        <v>157</v>
      </c>
      <c r="B160" s="6" t="s">
        <v>241</v>
      </c>
      <c r="C160" s="6" t="s">
        <v>242</v>
      </c>
    </row>
    <row r="161" spans="1:3" x14ac:dyDescent="0.25">
      <c r="A161" s="3">
        <v>158</v>
      </c>
      <c r="B161" s="6" t="s">
        <v>241</v>
      </c>
      <c r="C161" s="6" t="s">
        <v>242</v>
      </c>
    </row>
    <row r="162" spans="1:3" x14ac:dyDescent="0.25">
      <c r="A162" s="3">
        <v>159</v>
      </c>
      <c r="B162" s="6" t="s">
        <v>241</v>
      </c>
      <c r="C162" s="6" t="s">
        <v>242</v>
      </c>
    </row>
    <row r="163" spans="1:3" x14ac:dyDescent="0.25">
      <c r="A163" s="3">
        <v>160</v>
      </c>
      <c r="B163" s="6" t="s">
        <v>241</v>
      </c>
      <c r="C163" s="6" t="s">
        <v>242</v>
      </c>
    </row>
    <row r="164" spans="1:3" x14ac:dyDescent="0.25">
      <c r="A164" s="3">
        <v>161</v>
      </c>
      <c r="B164" s="6" t="s">
        <v>241</v>
      </c>
      <c r="C164" s="6" t="s">
        <v>242</v>
      </c>
    </row>
    <row r="165" spans="1:3" x14ac:dyDescent="0.25">
      <c r="A165" s="3">
        <v>162</v>
      </c>
      <c r="B165" s="6" t="s">
        <v>241</v>
      </c>
      <c r="C165" s="6" t="s">
        <v>242</v>
      </c>
    </row>
    <row r="166" spans="1:3" x14ac:dyDescent="0.25">
      <c r="A166" s="3">
        <v>163</v>
      </c>
      <c r="B166" s="6" t="s">
        <v>241</v>
      </c>
      <c r="C166" s="6" t="s">
        <v>242</v>
      </c>
    </row>
    <row r="167" spans="1:3" x14ac:dyDescent="0.25">
      <c r="A167" s="3">
        <v>164</v>
      </c>
      <c r="B167" s="6" t="s">
        <v>241</v>
      </c>
      <c r="C167" s="6" t="s">
        <v>242</v>
      </c>
    </row>
    <row r="168" spans="1:3" x14ac:dyDescent="0.25">
      <c r="A168" s="3">
        <v>165</v>
      </c>
      <c r="B168" s="6" t="s">
        <v>241</v>
      </c>
      <c r="C168" s="6" t="s">
        <v>242</v>
      </c>
    </row>
    <row r="169" spans="1:3" x14ac:dyDescent="0.25">
      <c r="A169" s="3">
        <v>166</v>
      </c>
      <c r="B169" s="6" t="s">
        <v>241</v>
      </c>
      <c r="C169" s="6" t="s">
        <v>242</v>
      </c>
    </row>
    <row r="170" spans="1:3" x14ac:dyDescent="0.25">
      <c r="A170" s="3">
        <v>167</v>
      </c>
      <c r="B170" s="6" t="s">
        <v>241</v>
      </c>
      <c r="C170" s="6" t="s">
        <v>242</v>
      </c>
    </row>
    <row r="171" spans="1:3" x14ac:dyDescent="0.25">
      <c r="A171" s="3">
        <v>168</v>
      </c>
      <c r="B171" s="6" t="s">
        <v>241</v>
      </c>
      <c r="C171" s="6" t="s">
        <v>242</v>
      </c>
    </row>
    <row r="172" spans="1:3" x14ac:dyDescent="0.25">
      <c r="A172" s="3">
        <v>169</v>
      </c>
      <c r="B172" s="6" t="s">
        <v>241</v>
      </c>
      <c r="C172" s="6" t="s">
        <v>242</v>
      </c>
    </row>
    <row r="173" spans="1:3" x14ac:dyDescent="0.25">
      <c r="A173" s="3">
        <v>170</v>
      </c>
      <c r="B173" s="6" t="s">
        <v>241</v>
      </c>
      <c r="C173" s="6" t="s">
        <v>242</v>
      </c>
    </row>
    <row r="174" spans="1:3" x14ac:dyDescent="0.25">
      <c r="A174" s="3">
        <v>171</v>
      </c>
      <c r="B174" s="6" t="s">
        <v>241</v>
      </c>
      <c r="C174" s="6" t="s">
        <v>242</v>
      </c>
    </row>
    <row r="175" spans="1:3" x14ac:dyDescent="0.25">
      <c r="A175" s="3">
        <v>172</v>
      </c>
      <c r="B175" s="6" t="s">
        <v>241</v>
      </c>
      <c r="C175" s="6" t="s">
        <v>242</v>
      </c>
    </row>
    <row r="176" spans="1:3" x14ac:dyDescent="0.25">
      <c r="A176" s="3">
        <v>173</v>
      </c>
      <c r="B176" s="6" t="s">
        <v>241</v>
      </c>
      <c r="C176" s="6" t="s">
        <v>242</v>
      </c>
    </row>
    <row r="177" spans="1:3" x14ac:dyDescent="0.25">
      <c r="A177" s="3">
        <v>174</v>
      </c>
      <c r="B177" s="6" t="s">
        <v>241</v>
      </c>
      <c r="C177" s="6" t="s">
        <v>242</v>
      </c>
    </row>
    <row r="178" spans="1:3" x14ac:dyDescent="0.25">
      <c r="A178" s="3">
        <v>175</v>
      </c>
      <c r="B178" s="6" t="s">
        <v>241</v>
      </c>
      <c r="C178" s="6" t="s">
        <v>242</v>
      </c>
    </row>
    <row r="179" spans="1:3" x14ac:dyDescent="0.25">
      <c r="A179" s="3">
        <v>176</v>
      </c>
      <c r="B179" s="6" t="s">
        <v>241</v>
      </c>
      <c r="C179" s="6" t="s">
        <v>242</v>
      </c>
    </row>
    <row r="180" spans="1:3" x14ac:dyDescent="0.25">
      <c r="A180" s="3">
        <v>177</v>
      </c>
      <c r="B180" s="6" t="s">
        <v>241</v>
      </c>
      <c r="C180" s="6" t="s">
        <v>242</v>
      </c>
    </row>
    <row r="181" spans="1:3" x14ac:dyDescent="0.25">
      <c r="A181" s="3">
        <v>178</v>
      </c>
      <c r="B181" s="6" t="s">
        <v>241</v>
      </c>
      <c r="C181" s="6" t="s">
        <v>242</v>
      </c>
    </row>
    <row r="182" spans="1:3" x14ac:dyDescent="0.25">
      <c r="A182" s="3">
        <v>179</v>
      </c>
      <c r="B182" s="6" t="s">
        <v>241</v>
      </c>
      <c r="C182" s="6" t="s">
        <v>242</v>
      </c>
    </row>
    <row r="183" spans="1:3" x14ac:dyDescent="0.25">
      <c r="A183" s="3">
        <v>180</v>
      </c>
      <c r="B183" s="6" t="s">
        <v>241</v>
      </c>
      <c r="C183" s="6" t="s">
        <v>242</v>
      </c>
    </row>
    <row r="184" spans="1:3" x14ac:dyDescent="0.25">
      <c r="A184" s="3">
        <v>181</v>
      </c>
      <c r="B184" s="6" t="s">
        <v>241</v>
      </c>
      <c r="C184" s="6" t="s">
        <v>242</v>
      </c>
    </row>
    <row r="185" spans="1:3" x14ac:dyDescent="0.25">
      <c r="A185" s="3">
        <v>182</v>
      </c>
      <c r="B185" s="6" t="s">
        <v>241</v>
      </c>
      <c r="C185" s="6" t="s">
        <v>242</v>
      </c>
    </row>
    <row r="186" spans="1:3" x14ac:dyDescent="0.25">
      <c r="A186" s="3">
        <v>183</v>
      </c>
      <c r="B186" s="6" t="s">
        <v>241</v>
      </c>
      <c r="C186" s="6" t="s">
        <v>242</v>
      </c>
    </row>
    <row r="187" spans="1:3" x14ac:dyDescent="0.25">
      <c r="A187" s="3">
        <v>184</v>
      </c>
      <c r="B187" s="6" t="s">
        <v>241</v>
      </c>
      <c r="C187" s="6" t="s">
        <v>242</v>
      </c>
    </row>
    <row r="188" spans="1:3" x14ac:dyDescent="0.25">
      <c r="A188" s="3">
        <v>185</v>
      </c>
      <c r="B188" s="6" t="s">
        <v>241</v>
      </c>
      <c r="C188" s="6" t="s">
        <v>242</v>
      </c>
    </row>
    <row r="189" spans="1:3" x14ac:dyDescent="0.25">
      <c r="A189" s="3">
        <v>186</v>
      </c>
      <c r="B189" s="6" t="s">
        <v>241</v>
      </c>
      <c r="C189" s="6" t="s">
        <v>242</v>
      </c>
    </row>
    <row r="190" spans="1:3" x14ac:dyDescent="0.25">
      <c r="A190" s="3">
        <v>187</v>
      </c>
      <c r="B190" s="6" t="s">
        <v>241</v>
      </c>
      <c r="C190" s="6" t="s">
        <v>242</v>
      </c>
    </row>
    <row r="191" spans="1:3" x14ac:dyDescent="0.25">
      <c r="A191" s="3">
        <v>188</v>
      </c>
      <c r="B191" s="6" t="s">
        <v>241</v>
      </c>
      <c r="C191" s="6" t="s">
        <v>242</v>
      </c>
    </row>
    <row r="192" spans="1:3" x14ac:dyDescent="0.25">
      <c r="A192" s="3">
        <v>189</v>
      </c>
      <c r="B192" s="6" t="s">
        <v>241</v>
      </c>
      <c r="C192" s="6" t="s">
        <v>242</v>
      </c>
    </row>
    <row r="193" spans="1:3" x14ac:dyDescent="0.25">
      <c r="A193" s="3">
        <v>190</v>
      </c>
      <c r="B193" s="6" t="s">
        <v>241</v>
      </c>
      <c r="C193" s="6" t="s">
        <v>242</v>
      </c>
    </row>
    <row r="194" spans="1:3" x14ac:dyDescent="0.25">
      <c r="A194" s="3">
        <v>191</v>
      </c>
      <c r="B194" s="6" t="s">
        <v>241</v>
      </c>
      <c r="C194" s="6" t="s">
        <v>242</v>
      </c>
    </row>
    <row r="195" spans="1:3" x14ac:dyDescent="0.25">
      <c r="A195" s="3">
        <v>192</v>
      </c>
      <c r="B195" s="6" t="s">
        <v>241</v>
      </c>
      <c r="C195" s="6" t="s">
        <v>242</v>
      </c>
    </row>
    <row r="196" spans="1:3" x14ac:dyDescent="0.25">
      <c r="A196" s="3">
        <v>193</v>
      </c>
      <c r="B196" s="6" t="s">
        <v>241</v>
      </c>
      <c r="C196" s="6" t="s">
        <v>242</v>
      </c>
    </row>
    <row r="197" spans="1:3" x14ac:dyDescent="0.25">
      <c r="A197" s="3">
        <v>194</v>
      </c>
      <c r="B197" s="6" t="s">
        <v>241</v>
      </c>
      <c r="C197" s="6" t="s">
        <v>242</v>
      </c>
    </row>
    <row r="198" spans="1:3" x14ac:dyDescent="0.25">
      <c r="A198" s="3">
        <v>195</v>
      </c>
      <c r="B198" s="6" t="s">
        <v>241</v>
      </c>
      <c r="C198" s="6" t="s">
        <v>242</v>
      </c>
    </row>
    <row r="199" spans="1:3" x14ac:dyDescent="0.25">
      <c r="A199" s="3">
        <v>196</v>
      </c>
      <c r="B199" s="6" t="s">
        <v>241</v>
      </c>
      <c r="C199" s="6" t="s">
        <v>242</v>
      </c>
    </row>
    <row r="200" spans="1:3" x14ac:dyDescent="0.25">
      <c r="A200" s="3">
        <v>197</v>
      </c>
      <c r="B200" s="6" t="s">
        <v>241</v>
      </c>
      <c r="C200" s="6" t="s">
        <v>242</v>
      </c>
    </row>
    <row r="201" spans="1:3" x14ac:dyDescent="0.25">
      <c r="A201" s="3">
        <v>198</v>
      </c>
      <c r="B201" s="6" t="s">
        <v>241</v>
      </c>
      <c r="C201" s="6" t="s">
        <v>242</v>
      </c>
    </row>
    <row r="202" spans="1:3" x14ac:dyDescent="0.25">
      <c r="A202" s="3">
        <v>199</v>
      </c>
      <c r="B202" s="6" t="s">
        <v>241</v>
      </c>
      <c r="C202" s="6" t="s">
        <v>242</v>
      </c>
    </row>
    <row r="203" spans="1:3" x14ac:dyDescent="0.25">
      <c r="A203" s="3">
        <v>200</v>
      </c>
      <c r="B203" s="6" t="s">
        <v>241</v>
      </c>
      <c r="C203" s="6" t="s">
        <v>242</v>
      </c>
    </row>
    <row r="204" spans="1:3" x14ac:dyDescent="0.25">
      <c r="A204" s="3">
        <v>201</v>
      </c>
      <c r="B204" s="6" t="s">
        <v>241</v>
      </c>
      <c r="C204" s="6" t="s">
        <v>242</v>
      </c>
    </row>
    <row r="205" spans="1:3" x14ac:dyDescent="0.25">
      <c r="A205" s="3">
        <v>202</v>
      </c>
      <c r="B205" s="6" t="s">
        <v>241</v>
      </c>
      <c r="C205" s="6" t="s">
        <v>242</v>
      </c>
    </row>
    <row r="206" spans="1:3" x14ac:dyDescent="0.25">
      <c r="A206" s="3">
        <v>203</v>
      </c>
      <c r="B206" s="6" t="s">
        <v>241</v>
      </c>
      <c r="C206" s="6" t="s">
        <v>242</v>
      </c>
    </row>
    <row r="207" spans="1:3" x14ac:dyDescent="0.25">
      <c r="A207" s="3">
        <v>204</v>
      </c>
      <c r="B207" s="6" t="s">
        <v>241</v>
      </c>
      <c r="C207" s="6" t="s">
        <v>242</v>
      </c>
    </row>
    <row r="208" spans="1:3" x14ac:dyDescent="0.25">
      <c r="A208" s="3">
        <v>205</v>
      </c>
      <c r="B208" s="6" t="s">
        <v>241</v>
      </c>
      <c r="C208" s="6" t="s">
        <v>242</v>
      </c>
    </row>
    <row r="209" spans="1:3" x14ac:dyDescent="0.25">
      <c r="A209" s="3">
        <v>206</v>
      </c>
      <c r="B209" s="6" t="s">
        <v>241</v>
      </c>
      <c r="C209" s="6" t="s">
        <v>242</v>
      </c>
    </row>
    <row r="210" spans="1:3" x14ac:dyDescent="0.25">
      <c r="A210" s="3">
        <v>207</v>
      </c>
      <c r="B210" s="6" t="s">
        <v>241</v>
      </c>
      <c r="C210" s="6" t="s">
        <v>242</v>
      </c>
    </row>
    <row r="211" spans="1:3" x14ac:dyDescent="0.25">
      <c r="A211" s="3">
        <v>208</v>
      </c>
      <c r="B211" s="6" t="s">
        <v>241</v>
      </c>
      <c r="C211" s="6" t="s">
        <v>242</v>
      </c>
    </row>
    <row r="212" spans="1:3" x14ac:dyDescent="0.25">
      <c r="A212" s="3">
        <v>209</v>
      </c>
      <c r="B212" s="6" t="s">
        <v>241</v>
      </c>
      <c r="C212" s="6" t="s">
        <v>242</v>
      </c>
    </row>
    <row r="213" spans="1:3" x14ac:dyDescent="0.25">
      <c r="A213" s="3">
        <v>210</v>
      </c>
      <c r="B213" s="6" t="s">
        <v>241</v>
      </c>
      <c r="C213" s="6" t="s">
        <v>242</v>
      </c>
    </row>
    <row r="214" spans="1:3" x14ac:dyDescent="0.25">
      <c r="A214" s="3">
        <v>211</v>
      </c>
      <c r="B214" s="6" t="s">
        <v>241</v>
      </c>
      <c r="C214" s="6" t="s">
        <v>242</v>
      </c>
    </row>
    <row r="215" spans="1:3" x14ac:dyDescent="0.25">
      <c r="A215" s="3">
        <v>212</v>
      </c>
      <c r="B215" s="6" t="s">
        <v>241</v>
      </c>
      <c r="C215" s="6" t="s">
        <v>242</v>
      </c>
    </row>
    <row r="216" spans="1:3" x14ac:dyDescent="0.25">
      <c r="A216" s="3">
        <v>213</v>
      </c>
      <c r="B216" s="6" t="s">
        <v>241</v>
      </c>
      <c r="C216" s="6" t="s">
        <v>242</v>
      </c>
    </row>
    <row r="217" spans="1:3" x14ac:dyDescent="0.25">
      <c r="A217" s="3">
        <v>214</v>
      </c>
      <c r="B217" s="6" t="s">
        <v>241</v>
      </c>
      <c r="C217" s="6" t="s">
        <v>242</v>
      </c>
    </row>
    <row r="218" spans="1:3" x14ac:dyDescent="0.25">
      <c r="A218" s="3">
        <v>215</v>
      </c>
      <c r="B218" s="6" t="s">
        <v>241</v>
      </c>
      <c r="C218" s="6" t="s">
        <v>242</v>
      </c>
    </row>
    <row r="219" spans="1:3" x14ac:dyDescent="0.25">
      <c r="A219" s="3">
        <v>216</v>
      </c>
      <c r="B219" s="6" t="s">
        <v>241</v>
      </c>
      <c r="C219" s="6" t="s">
        <v>242</v>
      </c>
    </row>
    <row r="220" spans="1:3" x14ac:dyDescent="0.25">
      <c r="A220" s="3">
        <v>217</v>
      </c>
      <c r="B220" s="6" t="s">
        <v>241</v>
      </c>
      <c r="C220" s="6" t="s">
        <v>242</v>
      </c>
    </row>
    <row r="221" spans="1:3" x14ac:dyDescent="0.25">
      <c r="A221" s="3">
        <v>218</v>
      </c>
      <c r="B221" s="6" t="s">
        <v>241</v>
      </c>
      <c r="C221" s="6" t="s">
        <v>242</v>
      </c>
    </row>
    <row r="222" spans="1:3" x14ac:dyDescent="0.25">
      <c r="A222" s="3">
        <v>219</v>
      </c>
      <c r="B222" s="6" t="s">
        <v>241</v>
      </c>
      <c r="C222" s="6" t="s">
        <v>242</v>
      </c>
    </row>
    <row r="223" spans="1:3" x14ac:dyDescent="0.25">
      <c r="A223" s="3">
        <v>220</v>
      </c>
      <c r="B223" s="6" t="s">
        <v>241</v>
      </c>
      <c r="C223" s="6" t="s">
        <v>242</v>
      </c>
    </row>
    <row r="224" spans="1:3" x14ac:dyDescent="0.25">
      <c r="A224" s="3">
        <v>221</v>
      </c>
      <c r="B224" s="6" t="s">
        <v>241</v>
      </c>
      <c r="C224" s="6" t="s">
        <v>242</v>
      </c>
    </row>
    <row r="225" spans="1:3" x14ac:dyDescent="0.25">
      <c r="A225" s="3">
        <v>222</v>
      </c>
      <c r="B225" s="6" t="s">
        <v>241</v>
      </c>
      <c r="C225" s="6" t="s">
        <v>242</v>
      </c>
    </row>
    <row r="226" spans="1:3" x14ac:dyDescent="0.25">
      <c r="A226" s="3">
        <v>223</v>
      </c>
      <c r="B226" s="6" t="s">
        <v>241</v>
      </c>
      <c r="C226" s="6" t="s">
        <v>242</v>
      </c>
    </row>
    <row r="227" spans="1:3" x14ac:dyDescent="0.25">
      <c r="A227" s="3">
        <v>224</v>
      </c>
      <c r="B227" s="6" t="s">
        <v>241</v>
      </c>
      <c r="C227" s="6" t="s">
        <v>242</v>
      </c>
    </row>
    <row r="228" spans="1:3" x14ac:dyDescent="0.25">
      <c r="A228" s="3">
        <v>225</v>
      </c>
      <c r="B228" s="6" t="s">
        <v>241</v>
      </c>
      <c r="C228" s="6" t="s">
        <v>242</v>
      </c>
    </row>
    <row r="229" spans="1:3" x14ac:dyDescent="0.25">
      <c r="A229" s="3">
        <v>226</v>
      </c>
      <c r="B229" s="6" t="s">
        <v>241</v>
      </c>
      <c r="C229" s="6" t="s">
        <v>242</v>
      </c>
    </row>
    <row r="230" spans="1:3" x14ac:dyDescent="0.25">
      <c r="A230" s="3">
        <v>227</v>
      </c>
      <c r="B230" s="6" t="s">
        <v>241</v>
      </c>
      <c r="C230" s="6" t="s">
        <v>242</v>
      </c>
    </row>
    <row r="231" spans="1:3" x14ac:dyDescent="0.25">
      <c r="A231" s="3">
        <v>228</v>
      </c>
      <c r="B231" s="6" t="s">
        <v>241</v>
      </c>
      <c r="C231" s="6" t="s">
        <v>242</v>
      </c>
    </row>
    <row r="232" spans="1:3" x14ac:dyDescent="0.25">
      <c r="A232" s="3">
        <v>229</v>
      </c>
      <c r="B232" s="6" t="s">
        <v>241</v>
      </c>
      <c r="C232" s="6" t="s">
        <v>242</v>
      </c>
    </row>
    <row r="233" spans="1:3" x14ac:dyDescent="0.25">
      <c r="A233" s="3">
        <v>230</v>
      </c>
      <c r="B233" s="6" t="s">
        <v>241</v>
      </c>
      <c r="C233" s="6" t="s">
        <v>242</v>
      </c>
    </row>
    <row r="234" spans="1:3" x14ac:dyDescent="0.25">
      <c r="A234" s="3">
        <v>231</v>
      </c>
      <c r="B234" s="6" t="s">
        <v>241</v>
      </c>
      <c r="C234" s="6" t="s">
        <v>242</v>
      </c>
    </row>
    <row r="235" spans="1:3" x14ac:dyDescent="0.25">
      <c r="A235" s="3">
        <v>232</v>
      </c>
      <c r="B235" s="6" t="s">
        <v>241</v>
      </c>
      <c r="C235" s="6" t="s">
        <v>242</v>
      </c>
    </row>
    <row r="236" spans="1:3" x14ac:dyDescent="0.25">
      <c r="A236" s="3">
        <v>233</v>
      </c>
      <c r="B236" s="6" t="s">
        <v>241</v>
      </c>
      <c r="C236" s="6" t="s">
        <v>242</v>
      </c>
    </row>
    <row r="237" spans="1:3" x14ac:dyDescent="0.25">
      <c r="A237" s="3">
        <v>234</v>
      </c>
      <c r="B237" s="6" t="s">
        <v>241</v>
      </c>
      <c r="C237" s="6" t="s">
        <v>242</v>
      </c>
    </row>
    <row r="238" spans="1:3" x14ac:dyDescent="0.25">
      <c r="A238" s="3">
        <v>235</v>
      </c>
      <c r="B238" s="6" t="s">
        <v>241</v>
      </c>
      <c r="C238" s="6" t="s">
        <v>242</v>
      </c>
    </row>
    <row r="239" spans="1:3" x14ac:dyDescent="0.25">
      <c r="A239" s="3">
        <v>236</v>
      </c>
      <c r="B239" s="6" t="s">
        <v>241</v>
      </c>
      <c r="C239" s="6" t="s">
        <v>242</v>
      </c>
    </row>
    <row r="240" spans="1:3" x14ac:dyDescent="0.25">
      <c r="A240" s="3">
        <v>237</v>
      </c>
      <c r="B240" s="6" t="s">
        <v>241</v>
      </c>
      <c r="C240" s="6" t="s">
        <v>242</v>
      </c>
    </row>
    <row r="241" spans="1:3" x14ac:dyDescent="0.25">
      <c r="A241" s="3">
        <v>238</v>
      </c>
      <c r="B241" s="6" t="s">
        <v>241</v>
      </c>
      <c r="C241" s="6" t="s">
        <v>242</v>
      </c>
    </row>
    <row r="242" spans="1:3" x14ac:dyDescent="0.25">
      <c r="A242" s="3">
        <v>239</v>
      </c>
      <c r="B242" s="6" t="s">
        <v>241</v>
      </c>
      <c r="C242" s="6" t="s">
        <v>242</v>
      </c>
    </row>
    <row r="243" spans="1:3" x14ac:dyDescent="0.25">
      <c r="A243" s="3">
        <v>240</v>
      </c>
      <c r="B243" s="6" t="s">
        <v>241</v>
      </c>
      <c r="C243" s="6" t="s">
        <v>242</v>
      </c>
    </row>
    <row r="244" spans="1:3" x14ac:dyDescent="0.25">
      <c r="A244" s="3">
        <v>241</v>
      </c>
      <c r="B244" s="6" t="s">
        <v>241</v>
      </c>
      <c r="C244" s="6" t="s">
        <v>242</v>
      </c>
    </row>
    <row r="245" spans="1:3" x14ac:dyDescent="0.25">
      <c r="A245" s="3">
        <v>242</v>
      </c>
      <c r="B245" s="6" t="s">
        <v>241</v>
      </c>
      <c r="C245" s="6" t="s">
        <v>242</v>
      </c>
    </row>
    <row r="246" spans="1:3" x14ac:dyDescent="0.25">
      <c r="A246" s="3">
        <v>243</v>
      </c>
      <c r="B246" s="6" t="s">
        <v>241</v>
      </c>
      <c r="C246" s="6" t="s">
        <v>242</v>
      </c>
    </row>
    <row r="247" spans="1:3" x14ac:dyDescent="0.25">
      <c r="A247" s="3">
        <v>244</v>
      </c>
      <c r="B247" s="6" t="s">
        <v>241</v>
      </c>
      <c r="C247" s="6" t="s">
        <v>242</v>
      </c>
    </row>
    <row r="248" spans="1:3" x14ac:dyDescent="0.25">
      <c r="A248" s="3">
        <v>245</v>
      </c>
      <c r="B248" s="6" t="s">
        <v>241</v>
      </c>
      <c r="C248" s="6" t="s">
        <v>242</v>
      </c>
    </row>
    <row r="249" spans="1:3" x14ac:dyDescent="0.25">
      <c r="A249" s="3">
        <v>246</v>
      </c>
      <c r="B249" s="6" t="s">
        <v>241</v>
      </c>
      <c r="C249" s="6" t="s">
        <v>242</v>
      </c>
    </row>
    <row r="250" spans="1:3" x14ac:dyDescent="0.25">
      <c r="A250" s="3">
        <v>247</v>
      </c>
      <c r="B250" s="6" t="s">
        <v>241</v>
      </c>
      <c r="C250" s="6" t="s">
        <v>242</v>
      </c>
    </row>
    <row r="251" spans="1:3" x14ac:dyDescent="0.25">
      <c r="A251" s="3">
        <v>248</v>
      </c>
      <c r="B251" s="6" t="s">
        <v>241</v>
      </c>
      <c r="C251" s="6" t="s">
        <v>242</v>
      </c>
    </row>
    <row r="252" spans="1:3" x14ac:dyDescent="0.25">
      <c r="A252" s="3">
        <v>249</v>
      </c>
      <c r="B252" s="6" t="s">
        <v>241</v>
      </c>
      <c r="C252" s="6" t="s">
        <v>242</v>
      </c>
    </row>
    <row r="253" spans="1:3" x14ac:dyDescent="0.25">
      <c r="A253" s="3">
        <v>250</v>
      </c>
      <c r="B253" s="6" t="s">
        <v>241</v>
      </c>
      <c r="C253" s="6" t="s">
        <v>242</v>
      </c>
    </row>
    <row r="254" spans="1:3" x14ac:dyDescent="0.25">
      <c r="A254" s="3">
        <v>251</v>
      </c>
      <c r="B254" s="6" t="s">
        <v>241</v>
      </c>
      <c r="C254" s="6" t="s">
        <v>242</v>
      </c>
    </row>
    <row r="255" spans="1:3" x14ac:dyDescent="0.25">
      <c r="A255" s="3">
        <v>252</v>
      </c>
      <c r="B255" s="6" t="s">
        <v>241</v>
      </c>
      <c r="C255" s="6" t="s">
        <v>242</v>
      </c>
    </row>
    <row r="256" spans="1:3" x14ac:dyDescent="0.25">
      <c r="A256" s="3">
        <v>253</v>
      </c>
      <c r="B256" s="6" t="s">
        <v>241</v>
      </c>
      <c r="C256" s="6" t="s">
        <v>242</v>
      </c>
    </row>
    <row r="257" spans="1:3" x14ac:dyDescent="0.25">
      <c r="A257" s="3">
        <v>254</v>
      </c>
      <c r="B257" s="6" t="s">
        <v>241</v>
      </c>
      <c r="C257" s="6" t="s">
        <v>242</v>
      </c>
    </row>
    <row r="258" spans="1:3" x14ac:dyDescent="0.25">
      <c r="A258" s="3">
        <v>255</v>
      </c>
      <c r="B258" s="6" t="s">
        <v>241</v>
      </c>
      <c r="C258" s="6" t="s">
        <v>242</v>
      </c>
    </row>
    <row r="259" spans="1:3" x14ac:dyDescent="0.25">
      <c r="A259" s="3">
        <v>256</v>
      </c>
      <c r="B259" s="6" t="s">
        <v>241</v>
      </c>
      <c r="C259" s="6" t="s">
        <v>242</v>
      </c>
    </row>
    <row r="260" spans="1:3" x14ac:dyDescent="0.25">
      <c r="A260" s="3">
        <v>257</v>
      </c>
      <c r="B260" s="6" t="s">
        <v>241</v>
      </c>
      <c r="C260" s="6" t="s">
        <v>242</v>
      </c>
    </row>
    <row r="261" spans="1:3" x14ac:dyDescent="0.25">
      <c r="A261" s="3">
        <v>258</v>
      </c>
      <c r="B261" s="6" t="s">
        <v>241</v>
      </c>
      <c r="C261" s="6" t="s">
        <v>242</v>
      </c>
    </row>
    <row r="262" spans="1:3" x14ac:dyDescent="0.25">
      <c r="A262" s="3">
        <v>259</v>
      </c>
      <c r="B262" s="6" t="s">
        <v>241</v>
      </c>
      <c r="C262" s="6" t="s">
        <v>242</v>
      </c>
    </row>
    <row r="263" spans="1:3" x14ac:dyDescent="0.25">
      <c r="A263" s="3">
        <v>260</v>
      </c>
      <c r="B263" s="6" t="s">
        <v>241</v>
      </c>
      <c r="C263" s="6" t="s">
        <v>242</v>
      </c>
    </row>
    <row r="264" spans="1:3" x14ac:dyDescent="0.25">
      <c r="A264" s="3">
        <v>261</v>
      </c>
      <c r="B264" s="6" t="s">
        <v>241</v>
      </c>
      <c r="C264" s="6" t="s">
        <v>242</v>
      </c>
    </row>
    <row r="265" spans="1:3" x14ac:dyDescent="0.25">
      <c r="A265" s="3">
        <v>262</v>
      </c>
      <c r="B265" s="6" t="s">
        <v>241</v>
      </c>
      <c r="C265" s="6" t="s">
        <v>242</v>
      </c>
    </row>
    <row r="266" spans="1:3" x14ac:dyDescent="0.25">
      <c r="A266" s="3">
        <v>263</v>
      </c>
      <c r="B266" s="6" t="s">
        <v>241</v>
      </c>
      <c r="C266" s="6" t="s">
        <v>242</v>
      </c>
    </row>
    <row r="267" spans="1:3" x14ac:dyDescent="0.25">
      <c r="A267" s="3">
        <v>264</v>
      </c>
      <c r="B267" s="6" t="s">
        <v>241</v>
      </c>
      <c r="C267" s="6" t="s">
        <v>242</v>
      </c>
    </row>
    <row r="268" spans="1:3" x14ac:dyDescent="0.25">
      <c r="A268" s="3">
        <v>265</v>
      </c>
      <c r="B268" s="6" t="s">
        <v>241</v>
      </c>
      <c r="C268" s="6" t="s">
        <v>242</v>
      </c>
    </row>
    <row r="269" spans="1:3" x14ac:dyDescent="0.25">
      <c r="A269" s="3">
        <v>266</v>
      </c>
      <c r="B269" s="6" t="s">
        <v>241</v>
      </c>
      <c r="C269" s="6" t="s">
        <v>242</v>
      </c>
    </row>
    <row r="270" spans="1:3" x14ac:dyDescent="0.25">
      <c r="A270" s="3">
        <v>267</v>
      </c>
      <c r="B270" s="6" t="s">
        <v>241</v>
      </c>
      <c r="C270" s="6" t="s">
        <v>242</v>
      </c>
    </row>
    <row r="271" spans="1:3" x14ac:dyDescent="0.25">
      <c r="A271" s="3">
        <v>268</v>
      </c>
      <c r="B271" s="6" t="s">
        <v>241</v>
      </c>
      <c r="C271" s="6" t="s">
        <v>242</v>
      </c>
    </row>
    <row r="272" spans="1:3" x14ac:dyDescent="0.25">
      <c r="A272" s="3">
        <v>269</v>
      </c>
      <c r="B272" s="6" t="s">
        <v>241</v>
      </c>
      <c r="C272" s="6" t="s">
        <v>242</v>
      </c>
    </row>
    <row r="273" spans="1:3" x14ac:dyDescent="0.25">
      <c r="A273" s="3">
        <v>270</v>
      </c>
      <c r="B273" s="6" t="s">
        <v>241</v>
      </c>
      <c r="C273" s="6" t="s">
        <v>242</v>
      </c>
    </row>
    <row r="274" spans="1:3" x14ac:dyDescent="0.25">
      <c r="A274" s="3">
        <v>271</v>
      </c>
      <c r="B274" s="6" t="s">
        <v>241</v>
      </c>
      <c r="C274" s="6" t="s">
        <v>242</v>
      </c>
    </row>
    <row r="275" spans="1:3" x14ac:dyDescent="0.25">
      <c r="A275" s="3">
        <v>272</v>
      </c>
      <c r="B275" s="6" t="s">
        <v>241</v>
      </c>
      <c r="C275" s="6" t="s">
        <v>242</v>
      </c>
    </row>
    <row r="276" spans="1:3" x14ac:dyDescent="0.25">
      <c r="A276" s="3">
        <v>273</v>
      </c>
      <c r="B276" s="6" t="s">
        <v>241</v>
      </c>
      <c r="C276" s="6" t="s">
        <v>242</v>
      </c>
    </row>
    <row r="277" spans="1:3" x14ac:dyDescent="0.25">
      <c r="A277" s="3">
        <v>274</v>
      </c>
      <c r="B277" s="6" t="s">
        <v>241</v>
      </c>
      <c r="C277" s="6" t="s">
        <v>242</v>
      </c>
    </row>
    <row r="278" spans="1:3" x14ac:dyDescent="0.25">
      <c r="A278" s="3">
        <v>275</v>
      </c>
      <c r="B278" s="6" t="s">
        <v>241</v>
      </c>
      <c r="C278" s="6" t="s">
        <v>242</v>
      </c>
    </row>
    <row r="279" spans="1:3" x14ac:dyDescent="0.25">
      <c r="A279" s="3">
        <v>276</v>
      </c>
      <c r="B279" s="6" t="s">
        <v>241</v>
      </c>
      <c r="C279" s="6" t="s">
        <v>242</v>
      </c>
    </row>
    <row r="280" spans="1:3" x14ac:dyDescent="0.25">
      <c r="A280" s="3">
        <v>277</v>
      </c>
      <c r="B280" s="6" t="s">
        <v>241</v>
      </c>
      <c r="C280" s="6" t="s">
        <v>242</v>
      </c>
    </row>
    <row r="281" spans="1:3" x14ac:dyDescent="0.25">
      <c r="A281" s="3">
        <v>278</v>
      </c>
      <c r="B281" s="6" t="s">
        <v>241</v>
      </c>
      <c r="C281" s="6" t="s">
        <v>242</v>
      </c>
    </row>
    <row r="282" spans="1:3" x14ac:dyDescent="0.25">
      <c r="A282" s="3">
        <v>279</v>
      </c>
      <c r="B282" s="6" t="s">
        <v>241</v>
      </c>
      <c r="C282" s="6" t="s">
        <v>242</v>
      </c>
    </row>
    <row r="283" spans="1:3" x14ac:dyDescent="0.25">
      <c r="A283" s="3">
        <v>280</v>
      </c>
      <c r="B283" s="6" t="s">
        <v>241</v>
      </c>
      <c r="C283" s="6" t="s">
        <v>242</v>
      </c>
    </row>
    <row r="284" spans="1:3" x14ac:dyDescent="0.25">
      <c r="A284" s="3">
        <v>281</v>
      </c>
      <c r="B284" s="6" t="s">
        <v>241</v>
      </c>
      <c r="C284" s="6" t="s">
        <v>242</v>
      </c>
    </row>
    <row r="285" spans="1:3" x14ac:dyDescent="0.25">
      <c r="A285" s="3">
        <v>282</v>
      </c>
      <c r="B285" s="6" t="s">
        <v>241</v>
      </c>
      <c r="C285" s="6" t="s">
        <v>242</v>
      </c>
    </row>
    <row r="286" spans="1:3" x14ac:dyDescent="0.25">
      <c r="A286" s="3">
        <v>283</v>
      </c>
      <c r="B286" s="6" t="s">
        <v>241</v>
      </c>
      <c r="C286" s="6" t="s">
        <v>242</v>
      </c>
    </row>
    <row r="287" spans="1:3" x14ac:dyDescent="0.25">
      <c r="A287" s="3">
        <v>284</v>
      </c>
      <c r="B287" s="6" t="s">
        <v>241</v>
      </c>
      <c r="C287" s="6" t="s">
        <v>242</v>
      </c>
    </row>
    <row r="288" spans="1:3" x14ac:dyDescent="0.25">
      <c r="A288" s="3">
        <v>285</v>
      </c>
      <c r="B288" s="6" t="s">
        <v>241</v>
      </c>
      <c r="C288" s="6" t="s">
        <v>242</v>
      </c>
    </row>
    <row r="289" spans="1:3" x14ac:dyDescent="0.25">
      <c r="A289" s="3">
        <v>286</v>
      </c>
      <c r="B289" s="6" t="s">
        <v>241</v>
      </c>
      <c r="C289" s="6" t="s">
        <v>242</v>
      </c>
    </row>
    <row r="290" spans="1:3" x14ac:dyDescent="0.25">
      <c r="A290" s="3">
        <v>287</v>
      </c>
      <c r="B290" s="6" t="s">
        <v>241</v>
      </c>
      <c r="C290" s="6" t="s">
        <v>242</v>
      </c>
    </row>
    <row r="291" spans="1:3" x14ac:dyDescent="0.25">
      <c r="A291" s="3">
        <v>288</v>
      </c>
      <c r="B291" s="6" t="s">
        <v>241</v>
      </c>
      <c r="C291" s="6" t="s">
        <v>242</v>
      </c>
    </row>
    <row r="292" spans="1:3" x14ac:dyDescent="0.25">
      <c r="A292" s="3">
        <v>289</v>
      </c>
      <c r="B292" s="6" t="s">
        <v>241</v>
      </c>
      <c r="C292" s="6" t="s">
        <v>242</v>
      </c>
    </row>
    <row r="293" spans="1:3" x14ac:dyDescent="0.25">
      <c r="A293" s="3">
        <v>290</v>
      </c>
      <c r="B293" s="6" t="s">
        <v>241</v>
      </c>
      <c r="C293" s="6" t="s">
        <v>242</v>
      </c>
    </row>
    <row r="294" spans="1:3" x14ac:dyDescent="0.25">
      <c r="A294" s="3">
        <v>291</v>
      </c>
      <c r="B294" s="6" t="s">
        <v>241</v>
      </c>
      <c r="C294" s="6" t="s">
        <v>242</v>
      </c>
    </row>
    <row r="295" spans="1:3" x14ac:dyDescent="0.25">
      <c r="A295" s="3">
        <v>292</v>
      </c>
      <c r="B295" s="6" t="s">
        <v>241</v>
      </c>
      <c r="C295" s="6" t="s">
        <v>242</v>
      </c>
    </row>
    <row r="296" spans="1:3" x14ac:dyDescent="0.25">
      <c r="A296" s="3">
        <v>293</v>
      </c>
      <c r="B296" s="6" t="s">
        <v>241</v>
      </c>
      <c r="C296" s="6" t="s">
        <v>242</v>
      </c>
    </row>
    <row r="297" spans="1:3" x14ac:dyDescent="0.25">
      <c r="A297" s="3">
        <v>294</v>
      </c>
      <c r="B297" s="6" t="s">
        <v>241</v>
      </c>
      <c r="C297" s="6" t="s">
        <v>242</v>
      </c>
    </row>
    <row r="298" spans="1:3" x14ac:dyDescent="0.25">
      <c r="A298" s="3">
        <v>295</v>
      </c>
      <c r="B298" s="6" t="s">
        <v>241</v>
      </c>
      <c r="C298" s="6" t="s">
        <v>242</v>
      </c>
    </row>
    <row r="299" spans="1:3" x14ac:dyDescent="0.25">
      <c r="A299" s="3">
        <v>296</v>
      </c>
      <c r="B299" s="6" t="s">
        <v>241</v>
      </c>
      <c r="C299" s="6" t="s">
        <v>242</v>
      </c>
    </row>
    <row r="300" spans="1:3" x14ac:dyDescent="0.25">
      <c r="A300" s="3">
        <v>297</v>
      </c>
      <c r="B300" s="6" t="s">
        <v>241</v>
      </c>
      <c r="C300" s="6" t="s">
        <v>242</v>
      </c>
    </row>
    <row r="301" spans="1:3" x14ac:dyDescent="0.25">
      <c r="A301" s="3">
        <v>298</v>
      </c>
      <c r="B301" s="6" t="s">
        <v>241</v>
      </c>
      <c r="C301" s="6" t="s">
        <v>242</v>
      </c>
    </row>
    <row r="302" spans="1:3" x14ac:dyDescent="0.25">
      <c r="A302" s="3">
        <v>299</v>
      </c>
      <c r="B302" s="6" t="s">
        <v>241</v>
      </c>
      <c r="C302" s="6" t="s">
        <v>242</v>
      </c>
    </row>
    <row r="303" spans="1:3" x14ac:dyDescent="0.25">
      <c r="A303" s="3">
        <v>300</v>
      </c>
      <c r="B303" s="6" t="s">
        <v>241</v>
      </c>
      <c r="C303" s="6" t="s">
        <v>242</v>
      </c>
    </row>
    <row r="304" spans="1:3" x14ac:dyDescent="0.25">
      <c r="A304" s="3">
        <v>301</v>
      </c>
      <c r="B304" s="6" t="s">
        <v>241</v>
      </c>
      <c r="C304" s="6" t="s">
        <v>242</v>
      </c>
    </row>
    <row r="305" spans="1:3" x14ac:dyDescent="0.25">
      <c r="A305" s="3">
        <v>302</v>
      </c>
      <c r="B305" s="6" t="s">
        <v>241</v>
      </c>
      <c r="C305" s="6" t="s">
        <v>242</v>
      </c>
    </row>
    <row r="306" spans="1:3" x14ac:dyDescent="0.25">
      <c r="A306" s="3">
        <v>303</v>
      </c>
      <c r="B306" s="6" t="s">
        <v>241</v>
      </c>
      <c r="C306" s="6" t="s">
        <v>242</v>
      </c>
    </row>
    <row r="307" spans="1:3" x14ac:dyDescent="0.25">
      <c r="A307" s="3">
        <v>304</v>
      </c>
      <c r="B307" s="6" t="s">
        <v>241</v>
      </c>
      <c r="C307" s="6" t="s">
        <v>242</v>
      </c>
    </row>
    <row r="308" spans="1:3" x14ac:dyDescent="0.25">
      <c r="A308" s="3">
        <v>305</v>
      </c>
      <c r="B308" s="6" t="s">
        <v>241</v>
      </c>
      <c r="C308" s="6" t="s">
        <v>242</v>
      </c>
    </row>
    <row r="309" spans="1:3" x14ac:dyDescent="0.25">
      <c r="A309" s="3">
        <v>306</v>
      </c>
      <c r="B309" s="6" t="s">
        <v>241</v>
      </c>
      <c r="C309" s="6" t="s">
        <v>242</v>
      </c>
    </row>
    <row r="310" spans="1:3" x14ac:dyDescent="0.25">
      <c r="A310" s="3">
        <v>307</v>
      </c>
      <c r="B310" s="6" t="s">
        <v>241</v>
      </c>
      <c r="C310" s="6" t="s">
        <v>242</v>
      </c>
    </row>
    <row r="311" spans="1:3" x14ac:dyDescent="0.25">
      <c r="A311" s="3">
        <v>308</v>
      </c>
      <c r="B311" s="6" t="s">
        <v>241</v>
      </c>
      <c r="C311" s="6" t="s">
        <v>242</v>
      </c>
    </row>
    <row r="312" spans="1:3" x14ac:dyDescent="0.25">
      <c r="A312" s="3">
        <v>309</v>
      </c>
      <c r="B312" s="6" t="s">
        <v>241</v>
      </c>
      <c r="C312" s="6" t="s">
        <v>242</v>
      </c>
    </row>
    <row r="313" spans="1:3" x14ac:dyDescent="0.25">
      <c r="A313" s="3">
        <v>310</v>
      </c>
      <c r="B313" s="6" t="s">
        <v>241</v>
      </c>
      <c r="C313" s="6" t="s">
        <v>242</v>
      </c>
    </row>
    <row r="314" spans="1:3" x14ac:dyDescent="0.25">
      <c r="A314" s="3">
        <v>311</v>
      </c>
      <c r="B314" s="6" t="s">
        <v>241</v>
      </c>
      <c r="C314" s="6" t="s">
        <v>242</v>
      </c>
    </row>
    <row r="315" spans="1:3" x14ac:dyDescent="0.25">
      <c r="A315" s="3">
        <v>312</v>
      </c>
      <c r="B315" s="6" t="s">
        <v>241</v>
      </c>
      <c r="C315" s="6" t="s">
        <v>242</v>
      </c>
    </row>
    <row r="316" spans="1:3" x14ac:dyDescent="0.25">
      <c r="A316" s="3">
        <v>313</v>
      </c>
      <c r="B316" s="6" t="s">
        <v>241</v>
      </c>
      <c r="C316" s="6" t="s">
        <v>242</v>
      </c>
    </row>
    <row r="317" spans="1:3" x14ac:dyDescent="0.25">
      <c r="A317" s="3">
        <v>314</v>
      </c>
      <c r="B317" s="6" t="s">
        <v>241</v>
      </c>
      <c r="C317" s="6" t="s">
        <v>242</v>
      </c>
    </row>
    <row r="318" spans="1:3" x14ac:dyDescent="0.25">
      <c r="A318" s="3">
        <v>315</v>
      </c>
      <c r="B318" s="6" t="s">
        <v>241</v>
      </c>
      <c r="C318" s="6" t="s">
        <v>242</v>
      </c>
    </row>
    <row r="319" spans="1:3" x14ac:dyDescent="0.25">
      <c r="A319" s="3">
        <v>316</v>
      </c>
      <c r="B319" s="6" t="s">
        <v>241</v>
      </c>
      <c r="C319" s="6" t="s">
        <v>242</v>
      </c>
    </row>
    <row r="320" spans="1:3" x14ac:dyDescent="0.25">
      <c r="A320" s="3">
        <v>317</v>
      </c>
      <c r="B320" s="6" t="s">
        <v>241</v>
      </c>
      <c r="C320" s="6" t="s">
        <v>242</v>
      </c>
    </row>
    <row r="321" spans="1:3" x14ac:dyDescent="0.25">
      <c r="A321" s="3">
        <v>318</v>
      </c>
      <c r="B321" s="6" t="s">
        <v>241</v>
      </c>
      <c r="C321" s="6" t="s">
        <v>242</v>
      </c>
    </row>
    <row r="322" spans="1:3" x14ac:dyDescent="0.25">
      <c r="A322" s="3">
        <v>319</v>
      </c>
      <c r="B322" s="6" t="s">
        <v>241</v>
      </c>
      <c r="C322" s="6" t="s">
        <v>242</v>
      </c>
    </row>
    <row r="323" spans="1:3" x14ac:dyDescent="0.25">
      <c r="A323" s="3">
        <v>320</v>
      </c>
      <c r="B323" s="6" t="s">
        <v>241</v>
      </c>
      <c r="C323" s="6" t="s">
        <v>242</v>
      </c>
    </row>
    <row r="324" spans="1:3" x14ac:dyDescent="0.25">
      <c r="A324" s="3">
        <v>321</v>
      </c>
      <c r="B324" s="6" t="s">
        <v>241</v>
      </c>
      <c r="C324" s="6" t="s">
        <v>242</v>
      </c>
    </row>
    <row r="325" spans="1:3" x14ac:dyDescent="0.25">
      <c r="A325" s="3">
        <v>322</v>
      </c>
      <c r="B325" s="6" t="s">
        <v>241</v>
      </c>
      <c r="C325" s="6" t="s">
        <v>242</v>
      </c>
    </row>
    <row r="326" spans="1:3" x14ac:dyDescent="0.25">
      <c r="A326" s="3">
        <v>323</v>
      </c>
      <c r="B326" s="6" t="s">
        <v>241</v>
      </c>
      <c r="C326" s="6" t="s">
        <v>242</v>
      </c>
    </row>
    <row r="327" spans="1:3" x14ac:dyDescent="0.25">
      <c r="A327" s="3">
        <v>324</v>
      </c>
      <c r="B327" s="6" t="s">
        <v>241</v>
      </c>
      <c r="C327" s="6" t="s">
        <v>242</v>
      </c>
    </row>
    <row r="328" spans="1:3" x14ac:dyDescent="0.25">
      <c r="A328" s="3">
        <v>325</v>
      </c>
      <c r="B328" s="6" t="s">
        <v>241</v>
      </c>
      <c r="C328" s="6" t="s">
        <v>242</v>
      </c>
    </row>
    <row r="329" spans="1:3" x14ac:dyDescent="0.25">
      <c r="A329" s="3">
        <v>326</v>
      </c>
      <c r="B329" s="6" t="s">
        <v>241</v>
      </c>
      <c r="C329" s="6" t="s">
        <v>242</v>
      </c>
    </row>
    <row r="330" spans="1:3" x14ac:dyDescent="0.25">
      <c r="A330" s="3">
        <v>327</v>
      </c>
      <c r="B330" s="6" t="s">
        <v>241</v>
      </c>
      <c r="C330" s="6" t="s">
        <v>242</v>
      </c>
    </row>
    <row r="331" spans="1:3" x14ac:dyDescent="0.25">
      <c r="A331" s="3">
        <v>328</v>
      </c>
      <c r="B331" s="6" t="s">
        <v>241</v>
      </c>
      <c r="C331" s="6" t="s">
        <v>242</v>
      </c>
    </row>
    <row r="332" spans="1:3" x14ac:dyDescent="0.25">
      <c r="A332" s="3">
        <v>329</v>
      </c>
      <c r="B332" s="6" t="s">
        <v>241</v>
      </c>
      <c r="C332" s="6" t="s">
        <v>242</v>
      </c>
    </row>
    <row r="333" spans="1:3" x14ac:dyDescent="0.25">
      <c r="A333" s="3">
        <v>330</v>
      </c>
      <c r="B333" s="6" t="s">
        <v>241</v>
      </c>
      <c r="C333" s="6" t="s">
        <v>242</v>
      </c>
    </row>
    <row r="334" spans="1:3" x14ac:dyDescent="0.25">
      <c r="A334" s="3">
        <v>331</v>
      </c>
      <c r="B334" s="6" t="s">
        <v>241</v>
      </c>
      <c r="C334" s="6" t="s">
        <v>242</v>
      </c>
    </row>
    <row r="335" spans="1:3" x14ac:dyDescent="0.25">
      <c r="A335" s="3">
        <v>332</v>
      </c>
      <c r="B335" s="6" t="s">
        <v>241</v>
      </c>
      <c r="C335" s="6" t="s">
        <v>242</v>
      </c>
    </row>
    <row r="336" spans="1:3" x14ac:dyDescent="0.25">
      <c r="A336" s="3">
        <v>333</v>
      </c>
      <c r="B336" s="6" t="s">
        <v>241</v>
      </c>
      <c r="C336" s="6" t="s">
        <v>242</v>
      </c>
    </row>
    <row r="337" spans="1:3" x14ac:dyDescent="0.25">
      <c r="A337" s="3">
        <v>334</v>
      </c>
      <c r="B337" s="6" t="s">
        <v>241</v>
      </c>
      <c r="C337" s="6" t="s">
        <v>242</v>
      </c>
    </row>
    <row r="338" spans="1:3" x14ac:dyDescent="0.25">
      <c r="A338" s="3">
        <v>335</v>
      </c>
      <c r="B338" s="6" t="s">
        <v>241</v>
      </c>
      <c r="C338" s="6" t="s">
        <v>242</v>
      </c>
    </row>
    <row r="339" spans="1:3" x14ac:dyDescent="0.25">
      <c r="A339" s="3">
        <v>336</v>
      </c>
      <c r="B339" s="6" t="s">
        <v>241</v>
      </c>
      <c r="C339" s="6" t="s">
        <v>242</v>
      </c>
    </row>
    <row r="340" spans="1:3" x14ac:dyDescent="0.25">
      <c r="A340" s="3">
        <v>337</v>
      </c>
      <c r="B340" s="6" t="s">
        <v>241</v>
      </c>
      <c r="C340" s="6" t="s">
        <v>242</v>
      </c>
    </row>
    <row r="341" spans="1:3" x14ac:dyDescent="0.25">
      <c r="A341" s="3">
        <v>338</v>
      </c>
      <c r="B341" s="6" t="s">
        <v>241</v>
      </c>
      <c r="C341" s="6" t="s">
        <v>242</v>
      </c>
    </row>
    <row r="342" spans="1:3" x14ac:dyDescent="0.25">
      <c r="A342" s="3">
        <v>339</v>
      </c>
      <c r="B342" s="6" t="s">
        <v>241</v>
      </c>
      <c r="C342" s="6" t="s">
        <v>242</v>
      </c>
    </row>
    <row r="343" spans="1:3" x14ac:dyDescent="0.25">
      <c r="A343" s="3">
        <v>340</v>
      </c>
      <c r="B343" s="6" t="s">
        <v>241</v>
      </c>
      <c r="C343" s="6" t="s">
        <v>242</v>
      </c>
    </row>
    <row r="344" spans="1:3" x14ac:dyDescent="0.25">
      <c r="A344" s="3">
        <v>341</v>
      </c>
      <c r="B344" s="6" t="s">
        <v>241</v>
      </c>
      <c r="C344" s="6" t="s">
        <v>242</v>
      </c>
    </row>
    <row r="345" spans="1:3" x14ac:dyDescent="0.25">
      <c r="A345" s="3">
        <v>342</v>
      </c>
      <c r="B345" s="6" t="s">
        <v>241</v>
      </c>
      <c r="C345" s="6" t="s">
        <v>242</v>
      </c>
    </row>
    <row r="346" spans="1:3" x14ac:dyDescent="0.25">
      <c r="A346" s="3">
        <v>343</v>
      </c>
      <c r="B346" s="6" t="s">
        <v>241</v>
      </c>
      <c r="C346" s="6" t="s">
        <v>242</v>
      </c>
    </row>
    <row r="347" spans="1:3" x14ac:dyDescent="0.25">
      <c r="A347" s="3">
        <v>344</v>
      </c>
      <c r="B347" s="6" t="s">
        <v>241</v>
      </c>
      <c r="C347" s="6" t="s">
        <v>242</v>
      </c>
    </row>
    <row r="348" spans="1:3" x14ac:dyDescent="0.25">
      <c r="A348" s="3">
        <v>345</v>
      </c>
      <c r="B348" s="6" t="s">
        <v>241</v>
      </c>
      <c r="C348" s="6" t="s">
        <v>242</v>
      </c>
    </row>
    <row r="349" spans="1:3" x14ac:dyDescent="0.25">
      <c r="A349" s="3">
        <v>346</v>
      </c>
      <c r="B349" s="6" t="s">
        <v>241</v>
      </c>
      <c r="C349" s="6" t="s">
        <v>242</v>
      </c>
    </row>
    <row r="350" spans="1:3" x14ac:dyDescent="0.25">
      <c r="A350" s="3">
        <v>347</v>
      </c>
      <c r="B350" s="6" t="s">
        <v>241</v>
      </c>
      <c r="C350" s="6" t="s">
        <v>242</v>
      </c>
    </row>
    <row r="351" spans="1:3" x14ac:dyDescent="0.25">
      <c r="A351" s="3">
        <v>348</v>
      </c>
      <c r="B351" s="6" t="s">
        <v>241</v>
      </c>
      <c r="C351" s="6" t="s">
        <v>242</v>
      </c>
    </row>
    <row r="352" spans="1:3" x14ac:dyDescent="0.25">
      <c r="A352" s="3">
        <v>349</v>
      </c>
      <c r="B352" s="6" t="s">
        <v>241</v>
      </c>
      <c r="C352" s="6" t="s">
        <v>242</v>
      </c>
    </row>
    <row r="353" spans="1:3" x14ac:dyDescent="0.25">
      <c r="A353" s="3">
        <v>350</v>
      </c>
      <c r="B353" s="6" t="s">
        <v>241</v>
      </c>
      <c r="C353" s="6" t="s">
        <v>242</v>
      </c>
    </row>
    <row r="354" spans="1:3" x14ac:dyDescent="0.25">
      <c r="A354" s="3">
        <v>351</v>
      </c>
      <c r="B354" s="6" t="s">
        <v>241</v>
      </c>
      <c r="C354" s="6" t="s">
        <v>242</v>
      </c>
    </row>
    <row r="355" spans="1:3" x14ac:dyDescent="0.25">
      <c r="A355" s="3">
        <v>352</v>
      </c>
      <c r="B355" s="6" t="s">
        <v>241</v>
      </c>
      <c r="C355" s="6" t="s">
        <v>242</v>
      </c>
    </row>
    <row r="356" spans="1:3" x14ac:dyDescent="0.25">
      <c r="A356" s="3">
        <v>353</v>
      </c>
      <c r="B356" s="6" t="s">
        <v>241</v>
      </c>
      <c r="C356" s="6" t="s">
        <v>242</v>
      </c>
    </row>
    <row r="357" spans="1:3" x14ac:dyDescent="0.25">
      <c r="A357" s="3">
        <v>354</v>
      </c>
      <c r="B357" s="6" t="s">
        <v>241</v>
      </c>
      <c r="C357" s="6" t="s">
        <v>242</v>
      </c>
    </row>
    <row r="358" spans="1:3" x14ac:dyDescent="0.25">
      <c r="A358" s="3">
        <v>355</v>
      </c>
      <c r="B358" s="6" t="s">
        <v>241</v>
      </c>
      <c r="C358" s="6" t="s">
        <v>242</v>
      </c>
    </row>
    <row r="359" spans="1:3" x14ac:dyDescent="0.25">
      <c r="A359" s="3">
        <v>356</v>
      </c>
      <c r="B359" s="6" t="s">
        <v>241</v>
      </c>
      <c r="C359" s="6" t="s">
        <v>242</v>
      </c>
    </row>
    <row r="360" spans="1:3" x14ac:dyDescent="0.25">
      <c r="A360" s="3">
        <v>357</v>
      </c>
      <c r="B360" s="6" t="s">
        <v>241</v>
      </c>
      <c r="C360" s="6" t="s">
        <v>242</v>
      </c>
    </row>
    <row r="361" spans="1:3" x14ac:dyDescent="0.25">
      <c r="A361" s="3">
        <v>358</v>
      </c>
      <c r="B361" s="6" t="s">
        <v>241</v>
      </c>
      <c r="C361" s="6" t="s">
        <v>242</v>
      </c>
    </row>
    <row r="362" spans="1:3" x14ac:dyDescent="0.25">
      <c r="A362" s="3">
        <v>359</v>
      </c>
      <c r="B362" s="6" t="s">
        <v>241</v>
      </c>
      <c r="C362" s="6" t="s">
        <v>242</v>
      </c>
    </row>
    <row r="363" spans="1:3" x14ac:dyDescent="0.25">
      <c r="A363" s="3">
        <v>360</v>
      </c>
      <c r="B363" s="6" t="s">
        <v>241</v>
      </c>
      <c r="C363" s="6" t="s">
        <v>242</v>
      </c>
    </row>
    <row r="364" spans="1:3" x14ac:dyDescent="0.25">
      <c r="A364" s="3">
        <v>361</v>
      </c>
      <c r="B364" s="6" t="s">
        <v>241</v>
      </c>
      <c r="C364" s="6" t="s">
        <v>242</v>
      </c>
    </row>
    <row r="365" spans="1:3" x14ac:dyDescent="0.25">
      <c r="A365" s="3">
        <v>362</v>
      </c>
      <c r="B365" s="6" t="s">
        <v>241</v>
      </c>
      <c r="C365" s="6" t="s">
        <v>242</v>
      </c>
    </row>
    <row r="366" spans="1:3" x14ac:dyDescent="0.25">
      <c r="A366" s="3">
        <v>363</v>
      </c>
      <c r="B366" s="6" t="s">
        <v>241</v>
      </c>
      <c r="C366" s="6" t="s">
        <v>242</v>
      </c>
    </row>
    <row r="367" spans="1:3" x14ac:dyDescent="0.25">
      <c r="A367" s="3">
        <v>364</v>
      </c>
      <c r="B367" s="6" t="s">
        <v>241</v>
      </c>
      <c r="C367" s="6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174" workbookViewId="0">
      <selection activeCell="C381" sqref="C38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1</v>
      </c>
      <c r="B4" t="str">
        <f>IF(C4&gt;0,"DESPENSA ESPECIAL", "NO APLICA")</f>
        <v>DESPENSA ESPECIAL</v>
      </c>
      <c r="C4" s="9">
        <v>11107.21</v>
      </c>
      <c r="D4" s="8">
        <f>'[2]DESPENSA ESPECIAL'!I2</f>
        <v>8386.2599999999984</v>
      </c>
      <c r="E4" t="str">
        <f>IF(C4&gt;0,"PESOS","NO APLICA")</f>
        <v>PESOS</v>
      </c>
      <c r="F4" t="str">
        <f>IF(C4&gt;0,"SEMESTRAL","NO APLICA")</f>
        <v>SEMESTRAL</v>
      </c>
    </row>
    <row r="5" spans="1:6" x14ac:dyDescent="0.25">
      <c r="A5" s="3">
        <v>2</v>
      </c>
      <c r="B5" s="6" t="str">
        <f t="shared" ref="B5:B68" si="0">IF(C5&gt;0,"DESPENSA ESPECIAL", "NO APLICA")</f>
        <v>DESPENSA ESPECIAL</v>
      </c>
      <c r="C5" s="9">
        <f>'[2]DESPENSA ESPECIAL'!G3</f>
        <v>13277.62</v>
      </c>
      <c r="D5" s="8">
        <f>'[2]DESPENSA ESPECIAL'!I3</f>
        <v>9771.0400000000009</v>
      </c>
      <c r="E5" s="6" t="str">
        <f t="shared" ref="E5:E68" si="1">IF(C5&gt;0,"PESOS","NO APLICA")</f>
        <v>PESOS</v>
      </c>
      <c r="F5" s="6" t="str">
        <f t="shared" ref="F5:F68" si="2">IF(C5&gt;0,"SEMESTRAL","NO APLICA")</f>
        <v>SEMESTRAL</v>
      </c>
    </row>
    <row r="6" spans="1:6" x14ac:dyDescent="0.25">
      <c r="A6" s="3">
        <v>3</v>
      </c>
      <c r="B6" s="6" t="str">
        <f t="shared" si="0"/>
        <v>DESPENSA ESPECIAL</v>
      </c>
      <c r="C6" s="9">
        <f>'[2]DESPENSA ESPECIAL'!G4</f>
        <v>11107.21</v>
      </c>
      <c r="D6" s="8">
        <f>'[2]DESPENSA ESPECIAL'!I4</f>
        <v>8756.0799999999981</v>
      </c>
      <c r="E6" s="6" t="str">
        <f t="shared" si="1"/>
        <v>PESOS</v>
      </c>
      <c r="F6" s="6" t="str">
        <f t="shared" si="2"/>
        <v>SEMESTRAL</v>
      </c>
    </row>
    <row r="7" spans="1:6" x14ac:dyDescent="0.25">
      <c r="A7" s="3">
        <v>4</v>
      </c>
      <c r="B7" s="6" t="str">
        <f t="shared" si="0"/>
        <v>DESPENSA ESPECIAL</v>
      </c>
      <c r="C7" s="9">
        <f>'[2]DESPENSA ESPECIAL'!G5</f>
        <v>11107.21</v>
      </c>
      <c r="D7" s="8">
        <f>'[2]DESPENSA ESPECIAL'!I5</f>
        <v>8386.24</v>
      </c>
      <c r="E7" s="6" t="str">
        <f t="shared" si="1"/>
        <v>PESOS</v>
      </c>
      <c r="F7" s="6" t="str">
        <f t="shared" si="2"/>
        <v>SEMESTRAL</v>
      </c>
    </row>
    <row r="8" spans="1:6" x14ac:dyDescent="0.25">
      <c r="A8" s="3">
        <v>5</v>
      </c>
      <c r="B8" s="6" t="str">
        <f t="shared" si="0"/>
        <v>DESPENSA ESPECIAL</v>
      </c>
      <c r="C8" s="9">
        <f>'[2]DESPENSA ESPECIAL'!G6</f>
        <v>11107.21</v>
      </c>
      <c r="D8" s="8">
        <f>'[2]DESPENSA ESPECIAL'!I6</f>
        <v>8386.2699999999986</v>
      </c>
      <c r="E8" s="6" t="str">
        <f t="shared" si="1"/>
        <v>PESOS</v>
      </c>
      <c r="F8" s="6" t="str">
        <f t="shared" si="2"/>
        <v>SEMESTRAL</v>
      </c>
    </row>
    <row r="9" spans="1:6" x14ac:dyDescent="0.25">
      <c r="A9" s="3">
        <v>6</v>
      </c>
      <c r="B9" s="6" t="str">
        <f t="shared" si="0"/>
        <v>DESPENSA ESPECIAL</v>
      </c>
      <c r="C9" s="9">
        <f>'[2]DESPENSA ESPECIAL'!G7</f>
        <v>13277.62</v>
      </c>
      <c r="D9" s="8">
        <f>'[2]DESPENSA ESPECIAL'!I7</f>
        <v>10093.11</v>
      </c>
      <c r="E9" s="6" t="str">
        <f t="shared" si="1"/>
        <v>PESOS</v>
      </c>
      <c r="F9" s="6" t="str">
        <f t="shared" si="2"/>
        <v>SEMESTRAL</v>
      </c>
    </row>
    <row r="10" spans="1:6" x14ac:dyDescent="0.25">
      <c r="A10" s="3">
        <v>7</v>
      </c>
      <c r="B10" s="6" t="str">
        <f t="shared" si="0"/>
        <v>DESPENSA ESPECIAL</v>
      </c>
      <c r="C10" s="9">
        <f>'[2]DESPENSA ESPECIAL'!G8</f>
        <v>13277.62</v>
      </c>
      <c r="D10" s="8">
        <f>'[2]DESPENSA ESPECIAL'!I8</f>
        <v>10123.050000000001</v>
      </c>
      <c r="E10" s="6" t="str">
        <f t="shared" si="1"/>
        <v>PESOS</v>
      </c>
      <c r="F10" s="6" t="str">
        <f t="shared" si="2"/>
        <v>SEMESTRAL</v>
      </c>
    </row>
    <row r="11" spans="1:6" x14ac:dyDescent="0.25">
      <c r="A11" s="3">
        <v>8</v>
      </c>
      <c r="B11" s="6" t="str">
        <f t="shared" si="0"/>
        <v>DESPENSA ESPECIAL</v>
      </c>
      <c r="C11" s="9">
        <f>'[2]DESPENSA ESPECIAL'!G9</f>
        <v>11107.21</v>
      </c>
      <c r="D11" s="8">
        <f>'[2]DESPENSA ESPECIAL'!I9</f>
        <v>8386.1999999999989</v>
      </c>
      <c r="E11" s="6" t="str">
        <f t="shared" si="1"/>
        <v>PESOS</v>
      </c>
      <c r="F11" s="6" t="str">
        <f t="shared" si="2"/>
        <v>SEMESTRAL</v>
      </c>
    </row>
    <row r="12" spans="1:6" x14ac:dyDescent="0.25">
      <c r="A12" s="3">
        <v>9</v>
      </c>
      <c r="B12" s="6" t="str">
        <f t="shared" si="0"/>
        <v>DESPENSA ESPECIAL</v>
      </c>
      <c r="C12" s="9">
        <f>'[2]DESPENSA ESPECIAL'!G10</f>
        <v>11107.21</v>
      </c>
      <c r="D12" s="8">
        <f>'[2]DESPENSA ESPECIAL'!I10</f>
        <v>8416.2199999999993</v>
      </c>
      <c r="E12" s="6" t="str">
        <f t="shared" si="1"/>
        <v>PESOS</v>
      </c>
      <c r="F12" s="6" t="str">
        <f t="shared" si="2"/>
        <v>SEMESTRAL</v>
      </c>
    </row>
    <row r="13" spans="1:6" x14ac:dyDescent="0.25">
      <c r="A13" s="3">
        <v>10</v>
      </c>
      <c r="B13" s="6" t="str">
        <f t="shared" si="0"/>
        <v>DESPENSA ESPECIAL</v>
      </c>
      <c r="C13" s="9">
        <f>'[2]DESPENSA ESPECIAL'!G11</f>
        <v>13277.62</v>
      </c>
      <c r="D13" s="8">
        <f>'[2]DESPENSA ESPECIAL'!I11</f>
        <v>10093.11</v>
      </c>
      <c r="E13" s="6" t="str">
        <f t="shared" si="1"/>
        <v>PESOS</v>
      </c>
      <c r="F13" s="6" t="str">
        <f t="shared" si="2"/>
        <v>SEMESTRAL</v>
      </c>
    </row>
    <row r="14" spans="1:6" x14ac:dyDescent="0.25">
      <c r="A14" s="3">
        <v>11</v>
      </c>
      <c r="B14" s="6" t="str">
        <f t="shared" si="0"/>
        <v>DESPENSA ESPECIAL</v>
      </c>
      <c r="C14" s="9">
        <f>'[2]DESPENSA ESPECIAL'!G12</f>
        <v>11107.21</v>
      </c>
      <c r="D14" s="8">
        <f>'[2]DESPENSA ESPECIAL'!I12</f>
        <v>8386.1999999999989</v>
      </c>
      <c r="E14" s="6" t="str">
        <f t="shared" si="1"/>
        <v>PESOS</v>
      </c>
      <c r="F14" s="6" t="str">
        <f t="shared" si="2"/>
        <v>SEMESTRAL</v>
      </c>
    </row>
    <row r="15" spans="1:6" x14ac:dyDescent="0.25">
      <c r="A15" s="3">
        <v>12</v>
      </c>
      <c r="B15" s="6" t="str">
        <f t="shared" si="0"/>
        <v>DESPENSA ESPECIAL</v>
      </c>
      <c r="C15" s="9">
        <f>'[2]DESPENSA ESPECIAL'!G13</f>
        <v>11107.21</v>
      </c>
      <c r="D15" s="8">
        <f>'[2]DESPENSA ESPECIAL'!I13</f>
        <v>8534.41</v>
      </c>
      <c r="E15" s="6" t="str">
        <f t="shared" si="1"/>
        <v>PESOS</v>
      </c>
      <c r="F15" s="6" t="str">
        <f t="shared" si="2"/>
        <v>SEMESTRAL</v>
      </c>
    </row>
    <row r="16" spans="1:6" x14ac:dyDescent="0.25">
      <c r="A16" s="3">
        <v>13</v>
      </c>
      <c r="B16" s="6" t="str">
        <f t="shared" si="0"/>
        <v>DESPENSA ESPECIAL</v>
      </c>
      <c r="C16" s="9">
        <f>'[2]DESPENSA ESPECIAL'!G14</f>
        <v>11107.21</v>
      </c>
      <c r="D16" s="8">
        <f>'[2]DESPENSA ESPECIAL'!I14</f>
        <v>8416.2899999999991</v>
      </c>
      <c r="E16" s="6" t="str">
        <f t="shared" si="1"/>
        <v>PESOS</v>
      </c>
      <c r="F16" s="6" t="str">
        <f t="shared" si="2"/>
        <v>SEMESTRAL</v>
      </c>
    </row>
    <row r="17" spans="1:6" x14ac:dyDescent="0.25">
      <c r="A17" s="3">
        <v>14</v>
      </c>
      <c r="B17" s="6" t="str">
        <f t="shared" si="0"/>
        <v>DESPENSA ESPECIAL</v>
      </c>
      <c r="C17" s="9">
        <f>'[2]DESPENSA ESPECIAL'!G15</f>
        <v>11107.21</v>
      </c>
      <c r="D17" s="8">
        <f>'[2]DESPENSA ESPECIAL'!I15</f>
        <v>8386.1999999999989</v>
      </c>
      <c r="E17" s="6" t="str">
        <f t="shared" si="1"/>
        <v>PESOS</v>
      </c>
      <c r="F17" s="6" t="str">
        <f t="shared" si="2"/>
        <v>SEMESTRAL</v>
      </c>
    </row>
    <row r="18" spans="1:6" x14ac:dyDescent="0.25">
      <c r="A18" s="3">
        <v>15</v>
      </c>
      <c r="B18" s="6" t="str">
        <f t="shared" si="0"/>
        <v>DESPENSA ESPECIAL</v>
      </c>
      <c r="C18" s="9">
        <f>'[2]DESPENSA ESPECIAL'!G16</f>
        <v>11107.21</v>
      </c>
      <c r="D18" s="8">
        <f>'[2]DESPENSA ESPECIAL'!I16</f>
        <v>8386.2099999999991</v>
      </c>
      <c r="E18" s="6" t="str">
        <f t="shared" si="1"/>
        <v>PESOS</v>
      </c>
      <c r="F18" s="6" t="str">
        <f t="shared" si="2"/>
        <v>SEMESTRAL</v>
      </c>
    </row>
    <row r="19" spans="1:6" x14ac:dyDescent="0.25">
      <c r="A19" s="3">
        <v>16</v>
      </c>
      <c r="B19" s="6" t="str">
        <f t="shared" si="0"/>
        <v>DESPENSA ESPECIAL</v>
      </c>
      <c r="C19" s="9">
        <f>'[2]DESPENSA ESPECIAL'!G17</f>
        <v>11107.21</v>
      </c>
      <c r="D19" s="8">
        <f>'[2]DESPENSA ESPECIAL'!I17</f>
        <v>8386.1999999999989</v>
      </c>
      <c r="E19" s="6" t="str">
        <f t="shared" si="1"/>
        <v>PESOS</v>
      </c>
      <c r="F19" s="6" t="str">
        <f t="shared" si="2"/>
        <v>SEMESTRAL</v>
      </c>
    </row>
    <row r="20" spans="1:6" x14ac:dyDescent="0.25">
      <c r="A20" s="3">
        <v>17</v>
      </c>
      <c r="B20" s="6" t="str">
        <f t="shared" si="0"/>
        <v>DESPENSA ESPECIAL</v>
      </c>
      <c r="C20" s="9">
        <f>'[2]DESPENSA ESPECIAL'!G18</f>
        <v>13277.62</v>
      </c>
      <c r="D20" s="8">
        <f>'[2]DESPENSA ESPECIAL'!I18</f>
        <v>10093.050000000001</v>
      </c>
      <c r="E20" s="6" t="str">
        <f t="shared" si="1"/>
        <v>PESOS</v>
      </c>
      <c r="F20" s="6" t="str">
        <f t="shared" si="2"/>
        <v>SEMESTRAL</v>
      </c>
    </row>
    <row r="21" spans="1:6" x14ac:dyDescent="0.25">
      <c r="A21" s="3">
        <v>18</v>
      </c>
      <c r="B21" s="6" t="str">
        <f t="shared" si="0"/>
        <v>DESPENSA ESPECIAL</v>
      </c>
      <c r="C21" s="9">
        <f>'[2]DESPENSA ESPECIAL'!G19</f>
        <v>11107.21</v>
      </c>
      <c r="D21" s="8">
        <f>'[2]DESPENSA ESPECIAL'!I19</f>
        <v>8386.2699999999986</v>
      </c>
      <c r="E21" s="6" t="str">
        <f t="shared" si="1"/>
        <v>PESOS</v>
      </c>
      <c r="F21" s="6" t="str">
        <f t="shared" si="2"/>
        <v>SEMESTRAL</v>
      </c>
    </row>
    <row r="22" spans="1:6" x14ac:dyDescent="0.25">
      <c r="A22" s="3">
        <v>19</v>
      </c>
      <c r="B22" s="6" t="str">
        <f t="shared" si="0"/>
        <v>DESPENSA ESPECIAL</v>
      </c>
      <c r="C22" s="9">
        <f>'[2]DESPENSA ESPECIAL'!G20</f>
        <v>11107.21</v>
      </c>
      <c r="D22" s="8">
        <f>'[2]DESPENSA ESPECIAL'!I20</f>
        <v>8416.2199999999993</v>
      </c>
      <c r="E22" s="6" t="str">
        <f t="shared" si="1"/>
        <v>PESOS</v>
      </c>
      <c r="F22" s="6" t="str">
        <f t="shared" si="2"/>
        <v>SEMESTRAL</v>
      </c>
    </row>
    <row r="23" spans="1:6" x14ac:dyDescent="0.25">
      <c r="A23" s="3">
        <v>20</v>
      </c>
      <c r="B23" s="6" t="str">
        <f t="shared" si="0"/>
        <v>DESPENSA ESPECIAL</v>
      </c>
      <c r="C23" s="9">
        <f>'[2]DESPENSA ESPECIAL'!G21</f>
        <v>11107.21</v>
      </c>
      <c r="D23" s="8">
        <f>'[2]DESPENSA ESPECIAL'!I21</f>
        <v>8386.2599999999984</v>
      </c>
      <c r="E23" s="6" t="str">
        <f t="shared" si="1"/>
        <v>PESOS</v>
      </c>
      <c r="F23" s="6" t="str">
        <f t="shared" si="2"/>
        <v>SEMESTRAL</v>
      </c>
    </row>
    <row r="24" spans="1:6" x14ac:dyDescent="0.25">
      <c r="A24" s="3">
        <v>21</v>
      </c>
      <c r="B24" s="6" t="str">
        <f t="shared" si="0"/>
        <v>DESPENSA ESPECIAL</v>
      </c>
      <c r="C24" s="9">
        <f>'[2]DESPENSA ESPECIAL'!G22</f>
        <v>11107.21</v>
      </c>
      <c r="D24" s="8">
        <f>'[2]DESPENSA ESPECIAL'!I22</f>
        <v>8386.1999999999989</v>
      </c>
      <c r="E24" s="6" t="str">
        <f t="shared" si="1"/>
        <v>PESOS</v>
      </c>
      <c r="F24" s="6" t="str">
        <f t="shared" si="2"/>
        <v>SEMESTRAL</v>
      </c>
    </row>
    <row r="25" spans="1:6" x14ac:dyDescent="0.25">
      <c r="A25" s="3">
        <v>22</v>
      </c>
      <c r="B25" s="6" t="str">
        <f t="shared" si="0"/>
        <v>DESPENSA ESPECIAL</v>
      </c>
      <c r="C25" s="9">
        <f>'[2]DESPENSA ESPECIAL'!G23</f>
        <v>11107.21</v>
      </c>
      <c r="D25" s="8">
        <f>'[2]DESPENSA ESPECIAL'!I23</f>
        <v>8386.1999999999989</v>
      </c>
      <c r="E25" s="6" t="str">
        <f t="shared" si="1"/>
        <v>PESOS</v>
      </c>
      <c r="F25" s="6" t="str">
        <f t="shared" si="2"/>
        <v>SEMESTRAL</v>
      </c>
    </row>
    <row r="26" spans="1:6" x14ac:dyDescent="0.25">
      <c r="A26" s="3">
        <v>23</v>
      </c>
      <c r="B26" s="6" t="str">
        <f t="shared" si="0"/>
        <v>DESPENSA ESPECIAL</v>
      </c>
      <c r="C26" s="9">
        <f>'[2]DESPENSA ESPECIAL'!G24</f>
        <v>11107.21</v>
      </c>
      <c r="D26" s="8">
        <f>'[2]DESPENSA ESPECIAL'!I24</f>
        <v>8416.2799999999988</v>
      </c>
      <c r="E26" s="6" t="str">
        <f t="shared" si="1"/>
        <v>PESOS</v>
      </c>
      <c r="F26" s="6" t="str">
        <f t="shared" si="2"/>
        <v>SEMESTRAL</v>
      </c>
    </row>
    <row r="27" spans="1:6" x14ac:dyDescent="0.25">
      <c r="A27" s="3">
        <v>24</v>
      </c>
      <c r="B27" s="6" t="str">
        <f t="shared" si="0"/>
        <v>DESPENSA ESPECIAL</v>
      </c>
      <c r="C27" s="9">
        <f>'[2]DESPENSA ESPECIAL'!G25</f>
        <v>13277.62</v>
      </c>
      <c r="D27" s="8">
        <f>'[2]DESPENSA ESPECIAL'!I25</f>
        <v>10085.540000000001</v>
      </c>
      <c r="E27" s="6" t="str">
        <f t="shared" si="1"/>
        <v>PESOS</v>
      </c>
      <c r="F27" s="6" t="str">
        <f t="shared" si="2"/>
        <v>SEMESTRAL</v>
      </c>
    </row>
    <row r="28" spans="1:6" x14ac:dyDescent="0.25">
      <c r="A28" s="3">
        <v>25</v>
      </c>
      <c r="B28" s="6" t="str">
        <f t="shared" si="0"/>
        <v>DESPENSA ESPECIAL</v>
      </c>
      <c r="C28" s="9">
        <f>'[2]DESPENSA ESPECIAL'!G26</f>
        <v>13277.62</v>
      </c>
      <c r="D28" s="8">
        <f>'[2]DESPENSA ESPECIAL'!I26</f>
        <v>9975.9200000000019</v>
      </c>
      <c r="E28" s="6" t="str">
        <f t="shared" si="1"/>
        <v>PESOS</v>
      </c>
      <c r="F28" s="6" t="str">
        <f t="shared" si="2"/>
        <v>SEMESTRAL</v>
      </c>
    </row>
    <row r="29" spans="1:6" x14ac:dyDescent="0.25">
      <c r="A29" s="3">
        <v>26</v>
      </c>
      <c r="B29" s="6" t="str">
        <f t="shared" si="0"/>
        <v>DESPENSA ESPECIAL</v>
      </c>
      <c r="C29" s="9">
        <f>'[2]DESPENSA ESPECIAL'!G27</f>
        <v>13277.62</v>
      </c>
      <c r="D29" s="8">
        <f>'[2]DESPENSA ESPECIAL'!I27</f>
        <v>10022.32</v>
      </c>
      <c r="E29" s="6" t="str">
        <f t="shared" si="1"/>
        <v>PESOS</v>
      </c>
      <c r="F29" s="6" t="str">
        <f t="shared" si="2"/>
        <v>SEMESTRAL</v>
      </c>
    </row>
    <row r="30" spans="1:6" x14ac:dyDescent="0.25">
      <c r="A30" s="3">
        <v>27</v>
      </c>
      <c r="B30" s="6" t="str">
        <f t="shared" si="0"/>
        <v>DESPENSA ESPECIAL</v>
      </c>
      <c r="C30" s="9">
        <f>'[2]DESPENSA ESPECIAL'!G28</f>
        <v>11107.21</v>
      </c>
      <c r="D30" s="8">
        <f>'[2]DESPENSA ESPECIAL'!I28</f>
        <v>8386.1999999999989</v>
      </c>
      <c r="E30" s="6" t="str">
        <f t="shared" si="1"/>
        <v>PESOS</v>
      </c>
      <c r="F30" s="6" t="str">
        <f t="shared" si="2"/>
        <v>SEMESTRAL</v>
      </c>
    </row>
    <row r="31" spans="1:6" x14ac:dyDescent="0.25">
      <c r="A31" s="3">
        <v>28</v>
      </c>
      <c r="B31" s="6" t="str">
        <f t="shared" si="0"/>
        <v>DESPENSA ESPECIAL</v>
      </c>
      <c r="C31" s="9">
        <f>'[2]DESPENSA ESPECIAL'!G29</f>
        <v>11107.21</v>
      </c>
      <c r="D31" s="8">
        <f>'[2]DESPENSA ESPECIAL'!I29</f>
        <v>8416.2199999999993</v>
      </c>
      <c r="E31" s="6" t="str">
        <f t="shared" si="1"/>
        <v>PESOS</v>
      </c>
      <c r="F31" s="6" t="str">
        <f t="shared" si="2"/>
        <v>SEMESTRAL</v>
      </c>
    </row>
    <row r="32" spans="1:6" x14ac:dyDescent="0.25">
      <c r="A32" s="3">
        <v>29</v>
      </c>
      <c r="B32" s="6" t="str">
        <f t="shared" si="0"/>
        <v>DESPENSA ESPECIAL</v>
      </c>
      <c r="C32" s="9">
        <f>'[2]DESPENSA ESPECIAL'!G30</f>
        <v>13277.62</v>
      </c>
      <c r="D32" s="8">
        <f>'[2]DESPENSA ESPECIAL'!I30</f>
        <v>10093.1</v>
      </c>
      <c r="E32" s="6" t="str">
        <f t="shared" si="1"/>
        <v>PESOS</v>
      </c>
      <c r="F32" s="6" t="str">
        <f t="shared" si="2"/>
        <v>SEMESTRAL</v>
      </c>
    </row>
    <row r="33" spans="1:6" x14ac:dyDescent="0.25">
      <c r="A33" s="3">
        <v>30</v>
      </c>
      <c r="B33" s="6" t="str">
        <f t="shared" si="0"/>
        <v>DESPENSA ESPECIAL</v>
      </c>
      <c r="C33" s="9">
        <f>'[2]DESPENSA ESPECIAL'!G31</f>
        <v>11107.21</v>
      </c>
      <c r="D33" s="8">
        <f>'[2]DESPENSA ESPECIAL'!I31</f>
        <v>8396.3499999999985</v>
      </c>
      <c r="E33" s="6" t="str">
        <f t="shared" si="1"/>
        <v>PESOS</v>
      </c>
      <c r="F33" s="6" t="str">
        <f t="shared" si="2"/>
        <v>SEMESTRAL</v>
      </c>
    </row>
    <row r="34" spans="1:6" x14ac:dyDescent="0.25">
      <c r="A34" s="3">
        <v>31</v>
      </c>
      <c r="B34" s="6" t="str">
        <f t="shared" si="0"/>
        <v>DESPENSA ESPECIAL</v>
      </c>
      <c r="C34" s="9">
        <f>'[2]DESPENSA ESPECIAL'!G32</f>
        <v>13277.62</v>
      </c>
      <c r="D34" s="8">
        <f>'[2]DESPENSA ESPECIAL'!I32</f>
        <v>9681.43</v>
      </c>
      <c r="E34" s="6" t="str">
        <f t="shared" si="1"/>
        <v>PESOS</v>
      </c>
      <c r="F34" s="6" t="str">
        <f t="shared" si="2"/>
        <v>SEMESTRAL</v>
      </c>
    </row>
    <row r="35" spans="1:6" x14ac:dyDescent="0.25">
      <c r="A35" s="3">
        <v>32</v>
      </c>
      <c r="B35" s="6" t="str">
        <f t="shared" si="0"/>
        <v>NO APLICA</v>
      </c>
      <c r="C35" s="9">
        <f>'[2]DESPENSA ESPECIAL'!G33</f>
        <v>0</v>
      </c>
      <c r="D35" s="8">
        <f>'[2]DESPENSA ESPECIAL'!I33</f>
        <v>0</v>
      </c>
      <c r="E35" s="6" t="str">
        <f t="shared" si="1"/>
        <v>NO APLICA</v>
      </c>
      <c r="F35" s="6" t="str">
        <f t="shared" si="2"/>
        <v>NO APLICA</v>
      </c>
    </row>
    <row r="36" spans="1:6" x14ac:dyDescent="0.25">
      <c r="A36" s="3">
        <v>33</v>
      </c>
      <c r="B36" s="6" t="str">
        <f t="shared" si="0"/>
        <v>DESPENSA ESPECIAL</v>
      </c>
      <c r="C36" s="9">
        <f>'[2]DESPENSA ESPECIAL'!G34</f>
        <v>11107.21</v>
      </c>
      <c r="D36" s="8">
        <f>'[2]DESPENSA ESPECIAL'!I34</f>
        <v>8386.2799999999988</v>
      </c>
      <c r="E36" s="6" t="str">
        <f t="shared" si="1"/>
        <v>PESOS</v>
      </c>
      <c r="F36" s="6" t="str">
        <f t="shared" si="2"/>
        <v>SEMESTRAL</v>
      </c>
    </row>
    <row r="37" spans="1:6" x14ac:dyDescent="0.25">
      <c r="A37" s="3">
        <v>34</v>
      </c>
      <c r="B37" s="6" t="str">
        <f t="shared" si="0"/>
        <v>DESPENSA ESPECIAL</v>
      </c>
      <c r="C37" s="9">
        <f>'[2]DESPENSA ESPECIAL'!G35</f>
        <v>11107.21</v>
      </c>
      <c r="D37" s="8">
        <f>'[2]DESPENSA ESPECIAL'!I35</f>
        <v>8477.99</v>
      </c>
      <c r="E37" s="6" t="str">
        <f t="shared" si="1"/>
        <v>PESOS</v>
      </c>
      <c r="F37" s="6" t="str">
        <f t="shared" si="2"/>
        <v>SEMESTRAL</v>
      </c>
    </row>
    <row r="38" spans="1:6" x14ac:dyDescent="0.25">
      <c r="A38" s="3">
        <v>35</v>
      </c>
      <c r="B38" s="6" t="str">
        <f t="shared" si="0"/>
        <v>DESPENSA ESPECIAL</v>
      </c>
      <c r="C38" s="9">
        <f>'[2]DESPENSA ESPECIAL'!G36</f>
        <v>11107.21</v>
      </c>
      <c r="D38" s="8">
        <f>'[2]DESPENSA ESPECIAL'!I36</f>
        <v>8386.1999999999989</v>
      </c>
      <c r="E38" s="6" t="str">
        <f t="shared" si="1"/>
        <v>PESOS</v>
      </c>
      <c r="F38" s="6" t="str">
        <f t="shared" si="2"/>
        <v>SEMESTRAL</v>
      </c>
    </row>
    <row r="39" spans="1:6" x14ac:dyDescent="0.25">
      <c r="A39" s="3">
        <v>36</v>
      </c>
      <c r="B39" s="6" t="str">
        <f t="shared" si="0"/>
        <v>DESPENSA ESPECIAL</v>
      </c>
      <c r="C39" s="9">
        <f>'[2]DESPENSA ESPECIAL'!G37</f>
        <v>11107.21</v>
      </c>
      <c r="D39" s="8">
        <f>'[2]DESPENSA ESPECIAL'!I37</f>
        <v>8416.31</v>
      </c>
      <c r="E39" s="6" t="str">
        <f t="shared" si="1"/>
        <v>PESOS</v>
      </c>
      <c r="F39" s="6" t="str">
        <f t="shared" si="2"/>
        <v>SEMESTRAL</v>
      </c>
    </row>
    <row r="40" spans="1:6" x14ac:dyDescent="0.25">
      <c r="A40" s="3">
        <v>37</v>
      </c>
      <c r="B40" s="6" t="str">
        <f t="shared" si="0"/>
        <v>DESPENSA ESPECIAL</v>
      </c>
      <c r="C40" s="9">
        <f>'[2]DESPENSA ESPECIAL'!G38</f>
        <v>11107.21</v>
      </c>
      <c r="D40" s="8">
        <f>'[2]DESPENSA ESPECIAL'!I38</f>
        <v>8386.1999999999989</v>
      </c>
      <c r="E40" s="6" t="str">
        <f t="shared" si="1"/>
        <v>PESOS</v>
      </c>
      <c r="F40" s="6" t="str">
        <f t="shared" si="2"/>
        <v>SEMESTRAL</v>
      </c>
    </row>
    <row r="41" spans="1:6" x14ac:dyDescent="0.25">
      <c r="A41" s="3">
        <v>38</v>
      </c>
      <c r="B41" s="6" t="str">
        <f t="shared" si="0"/>
        <v>DESPENSA ESPECIAL</v>
      </c>
      <c r="C41" s="9">
        <f>'[2]DESPENSA ESPECIAL'!G39</f>
        <v>11107.21</v>
      </c>
      <c r="D41" s="8">
        <f>'[2]DESPENSA ESPECIAL'!I39</f>
        <v>8477.9699999999993</v>
      </c>
      <c r="E41" s="6" t="str">
        <f t="shared" si="1"/>
        <v>PESOS</v>
      </c>
      <c r="F41" s="6" t="str">
        <f t="shared" si="2"/>
        <v>SEMESTRAL</v>
      </c>
    </row>
    <row r="42" spans="1:6" x14ac:dyDescent="0.25">
      <c r="A42" s="3">
        <v>39</v>
      </c>
      <c r="B42" s="6" t="str">
        <f t="shared" si="0"/>
        <v>DESPENSA ESPECIAL</v>
      </c>
      <c r="C42" s="9">
        <f>'[2]DESPENSA ESPECIAL'!G40</f>
        <v>13277.62</v>
      </c>
      <c r="D42" s="8">
        <f>'[2]DESPENSA ESPECIAL'!I40</f>
        <v>9771.0400000000009</v>
      </c>
      <c r="E42" s="6" t="str">
        <f t="shared" si="1"/>
        <v>PESOS</v>
      </c>
      <c r="F42" s="6" t="str">
        <f t="shared" si="2"/>
        <v>SEMESTRAL</v>
      </c>
    </row>
    <row r="43" spans="1:6" x14ac:dyDescent="0.25">
      <c r="A43" s="3">
        <v>40</v>
      </c>
      <c r="B43" s="6" t="str">
        <f t="shared" si="0"/>
        <v>DESPENSA ESPECIAL</v>
      </c>
      <c r="C43" s="9">
        <f>'[2]DESPENSA ESPECIAL'!G41</f>
        <v>11107.21</v>
      </c>
      <c r="D43" s="8">
        <f>'[2]DESPENSA ESPECIAL'!I41</f>
        <v>8386.1999999999989</v>
      </c>
      <c r="E43" s="6" t="str">
        <f t="shared" si="1"/>
        <v>PESOS</v>
      </c>
      <c r="F43" s="6" t="str">
        <f t="shared" si="2"/>
        <v>SEMESTRAL</v>
      </c>
    </row>
    <row r="44" spans="1:6" x14ac:dyDescent="0.25">
      <c r="A44" s="3">
        <v>41</v>
      </c>
      <c r="B44" s="6" t="str">
        <f t="shared" si="0"/>
        <v>DESPENSA ESPECIAL</v>
      </c>
      <c r="C44" s="9">
        <f>'[2]DESPENSA ESPECIAL'!G42</f>
        <v>11107.21</v>
      </c>
      <c r="D44" s="8">
        <f>'[2]DESPENSA ESPECIAL'!I42</f>
        <v>8111.1399999999994</v>
      </c>
      <c r="E44" s="6" t="str">
        <f t="shared" si="1"/>
        <v>PESOS</v>
      </c>
      <c r="F44" s="6" t="str">
        <f t="shared" si="2"/>
        <v>SEMESTRAL</v>
      </c>
    </row>
    <row r="45" spans="1:6" x14ac:dyDescent="0.25">
      <c r="A45" s="3">
        <v>42</v>
      </c>
      <c r="B45" s="6" t="str">
        <f t="shared" si="0"/>
        <v>DESPENSA ESPECIAL</v>
      </c>
      <c r="C45" s="9">
        <f>'[2]DESPENSA ESPECIAL'!G43</f>
        <v>11107.21</v>
      </c>
      <c r="D45" s="8">
        <f>'[2]DESPENSA ESPECIAL'!I43</f>
        <v>8416.2599999999984</v>
      </c>
      <c r="E45" s="6" t="str">
        <f t="shared" si="1"/>
        <v>PESOS</v>
      </c>
      <c r="F45" s="6" t="str">
        <f t="shared" si="2"/>
        <v>SEMESTRAL</v>
      </c>
    </row>
    <row r="46" spans="1:6" x14ac:dyDescent="0.25">
      <c r="A46" s="3">
        <v>43</v>
      </c>
      <c r="B46" s="6" t="str">
        <f t="shared" si="0"/>
        <v>DESPENSA ESPECIAL</v>
      </c>
      <c r="C46" s="9">
        <f>'[2]DESPENSA ESPECIAL'!G44</f>
        <v>11107.21</v>
      </c>
      <c r="D46" s="8">
        <f>'[2]DESPENSA ESPECIAL'!I44</f>
        <v>8416.2199999999993</v>
      </c>
      <c r="E46" s="6" t="str">
        <f t="shared" si="1"/>
        <v>PESOS</v>
      </c>
      <c r="F46" s="6" t="str">
        <f t="shared" si="2"/>
        <v>SEMESTRAL</v>
      </c>
    </row>
    <row r="47" spans="1:6" x14ac:dyDescent="0.25">
      <c r="A47" s="3">
        <v>44</v>
      </c>
      <c r="B47" s="6" t="str">
        <f t="shared" si="0"/>
        <v>DESPENSA ESPECIAL</v>
      </c>
      <c r="C47" s="9">
        <f>'[2]DESPENSA ESPECIAL'!G45</f>
        <v>13277.62</v>
      </c>
      <c r="D47" s="8">
        <f>'[2]DESPENSA ESPECIAL'!I45</f>
        <v>9975.9200000000019</v>
      </c>
      <c r="E47" s="6" t="str">
        <f t="shared" si="1"/>
        <v>PESOS</v>
      </c>
      <c r="F47" s="6" t="str">
        <f t="shared" si="2"/>
        <v>SEMESTRAL</v>
      </c>
    </row>
    <row r="48" spans="1:6" x14ac:dyDescent="0.25">
      <c r="A48" s="3">
        <v>45</v>
      </c>
      <c r="B48" s="6" t="str">
        <f t="shared" si="0"/>
        <v>DESPENSA ESPECIAL</v>
      </c>
      <c r="C48" s="9">
        <f>'[2]DESPENSA ESPECIAL'!G46</f>
        <v>11107.21</v>
      </c>
      <c r="D48" s="8">
        <f>'[2]DESPENSA ESPECIAL'!I46</f>
        <v>8386.1999999999989</v>
      </c>
      <c r="E48" s="6" t="str">
        <f t="shared" si="1"/>
        <v>PESOS</v>
      </c>
      <c r="F48" s="6" t="str">
        <f t="shared" si="2"/>
        <v>SEMESTRAL</v>
      </c>
    </row>
    <row r="49" spans="1:6" x14ac:dyDescent="0.25">
      <c r="A49" s="3">
        <v>46</v>
      </c>
      <c r="B49" s="6" t="str">
        <f t="shared" si="0"/>
        <v>DESPENSA ESPECIAL</v>
      </c>
      <c r="C49" s="9">
        <f>'[2]DESPENSA ESPECIAL'!G47</f>
        <v>11107.21</v>
      </c>
      <c r="D49" s="8">
        <f>'[2]DESPENSA ESPECIAL'!I47</f>
        <v>8386.1999999999989</v>
      </c>
      <c r="E49" s="6" t="str">
        <f t="shared" si="1"/>
        <v>PESOS</v>
      </c>
      <c r="F49" s="6" t="str">
        <f t="shared" si="2"/>
        <v>SEMESTRAL</v>
      </c>
    </row>
    <row r="50" spans="1:6" x14ac:dyDescent="0.25">
      <c r="A50" s="3">
        <v>47</v>
      </c>
      <c r="B50" s="6" t="str">
        <f t="shared" si="0"/>
        <v>DESPENSA ESPECIAL</v>
      </c>
      <c r="C50" s="9">
        <f>'[2]DESPENSA ESPECIAL'!G48</f>
        <v>11107.21</v>
      </c>
      <c r="D50" s="8">
        <f>'[2]DESPENSA ESPECIAL'!I48</f>
        <v>8386.2699999999986</v>
      </c>
      <c r="E50" s="6" t="str">
        <f t="shared" si="1"/>
        <v>PESOS</v>
      </c>
      <c r="F50" s="6" t="str">
        <f t="shared" si="2"/>
        <v>SEMESTRAL</v>
      </c>
    </row>
    <row r="51" spans="1:6" x14ac:dyDescent="0.25">
      <c r="A51" s="3">
        <v>48</v>
      </c>
      <c r="B51" s="6" t="str">
        <f t="shared" si="0"/>
        <v>DESPENSA ESPECIAL</v>
      </c>
      <c r="C51" s="9">
        <f>'[2]DESPENSA ESPECIAL'!G49</f>
        <v>11107.21</v>
      </c>
      <c r="D51" s="8">
        <f>'[2]DESPENSA ESPECIAL'!I49</f>
        <v>8416.2899999999991</v>
      </c>
      <c r="E51" s="6" t="str">
        <f t="shared" si="1"/>
        <v>PESOS</v>
      </c>
      <c r="F51" s="6" t="str">
        <f t="shared" si="2"/>
        <v>SEMESTRAL</v>
      </c>
    </row>
    <row r="52" spans="1:6" x14ac:dyDescent="0.25">
      <c r="A52" s="3">
        <v>49</v>
      </c>
      <c r="B52" s="6" t="str">
        <f t="shared" si="0"/>
        <v>DESPENSA ESPECIAL</v>
      </c>
      <c r="C52" s="9">
        <f>'[2]DESPENSA ESPECIAL'!G50</f>
        <v>13277.62</v>
      </c>
      <c r="D52" s="8">
        <f>'[2]DESPENSA ESPECIAL'!I50</f>
        <v>9770.9900000000016</v>
      </c>
      <c r="E52" s="6" t="str">
        <f t="shared" si="1"/>
        <v>PESOS</v>
      </c>
      <c r="F52" s="6" t="str">
        <f t="shared" si="2"/>
        <v>SEMESTRAL</v>
      </c>
    </row>
    <row r="53" spans="1:6" x14ac:dyDescent="0.25">
      <c r="A53" s="3">
        <v>50</v>
      </c>
      <c r="B53" s="6" t="str">
        <f t="shared" si="0"/>
        <v>DESPENSA ESPECIAL</v>
      </c>
      <c r="C53" s="9">
        <f>'[2]DESPENSA ESPECIAL'!G51</f>
        <v>11107.66</v>
      </c>
      <c r="D53" s="8">
        <f>'[2]DESPENSA ESPECIAL'!I51</f>
        <v>8478.2999999999993</v>
      </c>
      <c r="E53" s="6" t="str">
        <f t="shared" si="1"/>
        <v>PESOS</v>
      </c>
      <c r="F53" s="6" t="str">
        <f t="shared" si="2"/>
        <v>SEMESTRAL</v>
      </c>
    </row>
    <row r="54" spans="1:6" x14ac:dyDescent="0.25">
      <c r="A54" s="3">
        <v>51</v>
      </c>
      <c r="B54" s="6" t="str">
        <f t="shared" si="0"/>
        <v>DESPENSA ESPECIAL</v>
      </c>
      <c r="C54" s="9">
        <f>'[2]DESPENSA ESPECIAL'!G52</f>
        <v>11107.21</v>
      </c>
      <c r="D54" s="8">
        <f>'[2]DESPENSA ESPECIAL'!I52</f>
        <v>8416.2699999999986</v>
      </c>
      <c r="E54" s="6" t="str">
        <f t="shared" si="1"/>
        <v>PESOS</v>
      </c>
      <c r="F54" s="6" t="str">
        <f t="shared" si="2"/>
        <v>SEMESTRAL</v>
      </c>
    </row>
    <row r="55" spans="1:6" x14ac:dyDescent="0.25">
      <c r="A55" s="3">
        <v>52</v>
      </c>
      <c r="B55" s="6" t="str">
        <f t="shared" si="0"/>
        <v>DESPENSA ESPECIAL</v>
      </c>
      <c r="C55" s="9">
        <f>'[2]DESPENSA ESPECIAL'!G53</f>
        <v>11107.21</v>
      </c>
      <c r="D55" s="8">
        <f>'[2]DESPENSA ESPECIAL'!I53</f>
        <v>8477.9699999999993</v>
      </c>
      <c r="E55" s="6" t="str">
        <f t="shared" si="1"/>
        <v>PESOS</v>
      </c>
      <c r="F55" s="6" t="str">
        <f t="shared" si="2"/>
        <v>SEMESTRAL</v>
      </c>
    </row>
    <row r="56" spans="1:6" x14ac:dyDescent="0.25">
      <c r="A56" s="3">
        <v>53</v>
      </c>
      <c r="B56" s="6" t="str">
        <f t="shared" si="0"/>
        <v>NO APLICA</v>
      </c>
      <c r="C56" s="9">
        <f>'[2]DESPENSA ESPECIAL'!G54</f>
        <v>0</v>
      </c>
      <c r="D56" s="8">
        <f>'[2]DESPENSA ESPECIAL'!I54</f>
        <v>0</v>
      </c>
      <c r="E56" s="6" t="str">
        <f t="shared" si="1"/>
        <v>NO APLICA</v>
      </c>
      <c r="F56" s="6" t="str">
        <f t="shared" si="2"/>
        <v>NO APLICA</v>
      </c>
    </row>
    <row r="57" spans="1:6" x14ac:dyDescent="0.25">
      <c r="A57" s="3">
        <v>54</v>
      </c>
      <c r="B57" s="6" t="str">
        <f t="shared" si="0"/>
        <v>DESPENSA ESPECIAL</v>
      </c>
      <c r="C57" s="9">
        <f>'[2]DESPENSA ESPECIAL'!G55</f>
        <v>11107.21</v>
      </c>
      <c r="D57" s="8">
        <f>'[2]DESPENSA ESPECIAL'!I55</f>
        <v>8477.9699999999993</v>
      </c>
      <c r="E57" s="6" t="str">
        <f t="shared" si="1"/>
        <v>PESOS</v>
      </c>
      <c r="F57" s="6" t="str">
        <f t="shared" si="2"/>
        <v>SEMESTRAL</v>
      </c>
    </row>
    <row r="58" spans="1:6" x14ac:dyDescent="0.25">
      <c r="A58" s="3">
        <v>55</v>
      </c>
      <c r="B58" s="6" t="str">
        <f t="shared" si="0"/>
        <v>DESPENSA ESPECIAL</v>
      </c>
      <c r="C58" s="9">
        <f>'[2]DESPENSA ESPECIAL'!G56</f>
        <v>11107.21</v>
      </c>
      <c r="D58" s="8">
        <f>'[2]DESPENSA ESPECIAL'!I56</f>
        <v>8386.2899999999991</v>
      </c>
      <c r="E58" s="6" t="str">
        <f t="shared" si="1"/>
        <v>PESOS</v>
      </c>
      <c r="F58" s="6" t="str">
        <f t="shared" si="2"/>
        <v>SEMESTRAL</v>
      </c>
    </row>
    <row r="59" spans="1:6" x14ac:dyDescent="0.25">
      <c r="A59" s="3">
        <v>56</v>
      </c>
      <c r="B59" s="6" t="str">
        <f t="shared" si="0"/>
        <v>DESPENSA ESPECIAL</v>
      </c>
      <c r="C59" s="9">
        <f>'[2]DESPENSA ESPECIAL'!G57</f>
        <v>10149.85</v>
      </c>
      <c r="D59" s="8">
        <f>'[2]DESPENSA ESPECIAL'!I57</f>
        <v>7781.47</v>
      </c>
      <c r="E59" s="6" t="str">
        <f t="shared" si="1"/>
        <v>PESOS</v>
      </c>
      <c r="F59" s="6" t="str">
        <f t="shared" si="2"/>
        <v>SEMESTRAL</v>
      </c>
    </row>
    <row r="60" spans="1:6" x14ac:dyDescent="0.25">
      <c r="A60" s="3">
        <v>57</v>
      </c>
      <c r="B60" s="6" t="str">
        <f t="shared" si="0"/>
        <v>DESPENSA ESPECIAL</v>
      </c>
      <c r="C60" s="9">
        <f>'[2]DESPENSA ESPECIAL'!G58</f>
        <v>13277.62</v>
      </c>
      <c r="D60" s="8">
        <f>'[2]DESPENSA ESPECIAL'!I58</f>
        <v>9771.02</v>
      </c>
      <c r="E60" s="6" t="str">
        <f t="shared" si="1"/>
        <v>PESOS</v>
      </c>
      <c r="F60" s="6" t="str">
        <f t="shared" si="2"/>
        <v>SEMESTRAL</v>
      </c>
    </row>
    <row r="61" spans="1:6" x14ac:dyDescent="0.25">
      <c r="A61" s="3">
        <v>58</v>
      </c>
      <c r="B61" s="6" t="str">
        <f t="shared" si="0"/>
        <v>DESPENSA ESPECIAL</v>
      </c>
      <c r="C61" s="9">
        <f>'[2]DESPENSA ESPECIAL'!G59</f>
        <v>11107.21</v>
      </c>
      <c r="D61" s="8">
        <f>'[2]DESPENSA ESPECIAL'!I59</f>
        <v>8477.9699999999993</v>
      </c>
      <c r="E61" s="6" t="str">
        <f t="shared" si="1"/>
        <v>PESOS</v>
      </c>
      <c r="F61" s="6" t="str">
        <f t="shared" si="2"/>
        <v>SEMESTRAL</v>
      </c>
    </row>
    <row r="62" spans="1:6" x14ac:dyDescent="0.25">
      <c r="A62" s="3">
        <v>59</v>
      </c>
      <c r="B62" s="6" t="str">
        <f t="shared" si="0"/>
        <v>DESPENSA ESPECIAL</v>
      </c>
      <c r="C62" s="9">
        <f>'[2]DESPENSA ESPECIAL'!G60</f>
        <v>11107.21</v>
      </c>
      <c r="D62" s="8">
        <f>'[2]DESPENSA ESPECIAL'!I60</f>
        <v>8534.3299999999981</v>
      </c>
      <c r="E62" s="6" t="str">
        <f t="shared" si="1"/>
        <v>PESOS</v>
      </c>
      <c r="F62" s="6" t="str">
        <f t="shared" si="2"/>
        <v>SEMESTRAL</v>
      </c>
    </row>
    <row r="63" spans="1:6" x14ac:dyDescent="0.25">
      <c r="A63" s="3">
        <v>60</v>
      </c>
      <c r="B63" s="6" t="str">
        <f t="shared" si="0"/>
        <v>DESPENSA ESPECIAL</v>
      </c>
      <c r="C63" s="9">
        <f>'[2]DESPENSA ESPECIAL'!G61</f>
        <v>11107.21</v>
      </c>
      <c r="D63" s="8">
        <f>'[2]DESPENSA ESPECIAL'!I61</f>
        <v>8386.2199999999993</v>
      </c>
      <c r="E63" s="6" t="str">
        <f t="shared" si="1"/>
        <v>PESOS</v>
      </c>
      <c r="F63" s="6" t="str">
        <f t="shared" si="2"/>
        <v>SEMESTRAL</v>
      </c>
    </row>
    <row r="64" spans="1:6" x14ac:dyDescent="0.25">
      <c r="A64" s="3">
        <v>61</v>
      </c>
      <c r="B64" s="6" t="str">
        <f t="shared" si="0"/>
        <v>DESPENSA ESPECIAL</v>
      </c>
      <c r="C64" s="9">
        <f>'[2]DESPENSA ESPECIAL'!G62</f>
        <v>11107.21</v>
      </c>
      <c r="D64" s="8">
        <f>'[2]DESPENSA ESPECIAL'!I62</f>
        <v>8534.3499999999985</v>
      </c>
      <c r="E64" s="6" t="str">
        <f t="shared" si="1"/>
        <v>PESOS</v>
      </c>
      <c r="F64" s="6" t="str">
        <f t="shared" si="2"/>
        <v>SEMESTRAL</v>
      </c>
    </row>
    <row r="65" spans="1:6" x14ac:dyDescent="0.25">
      <c r="A65" s="3">
        <v>62</v>
      </c>
      <c r="B65" s="6" t="str">
        <f t="shared" si="0"/>
        <v>DESPENSA ESPECIAL</v>
      </c>
      <c r="C65" s="9">
        <f>'[2]DESPENSA ESPECIAL'!G63</f>
        <v>11107.21</v>
      </c>
      <c r="D65" s="8">
        <f>'[2]DESPENSA ESPECIAL'!I63</f>
        <v>8534.3499999999985</v>
      </c>
      <c r="E65" s="6" t="str">
        <f t="shared" si="1"/>
        <v>PESOS</v>
      </c>
      <c r="F65" s="6" t="str">
        <f t="shared" si="2"/>
        <v>SEMESTRAL</v>
      </c>
    </row>
    <row r="66" spans="1:6" x14ac:dyDescent="0.25">
      <c r="A66" s="3">
        <v>63</v>
      </c>
      <c r="B66" s="6" t="str">
        <f t="shared" si="0"/>
        <v>DESPENSA ESPECIAL</v>
      </c>
      <c r="C66" s="9">
        <f>'[2]DESPENSA ESPECIAL'!G64</f>
        <v>11107.66</v>
      </c>
      <c r="D66" s="8">
        <f>'[2]DESPENSA ESPECIAL'!I64</f>
        <v>8212.4599999999991</v>
      </c>
      <c r="E66" s="6" t="str">
        <f t="shared" si="1"/>
        <v>PESOS</v>
      </c>
      <c r="F66" s="6" t="str">
        <f t="shared" si="2"/>
        <v>SEMESTRAL</v>
      </c>
    </row>
    <row r="67" spans="1:6" x14ac:dyDescent="0.25">
      <c r="A67" s="3">
        <v>64</v>
      </c>
      <c r="B67" s="6" t="str">
        <f t="shared" si="0"/>
        <v>DESPENSA ESPECIAL</v>
      </c>
      <c r="C67" s="9">
        <f>'[2]DESPENSA ESPECIAL'!G65</f>
        <v>10149.85</v>
      </c>
      <c r="D67" s="8">
        <f>'[2]DESPENSA ESPECIAL'!I65</f>
        <v>7781.47</v>
      </c>
      <c r="E67" s="6" t="str">
        <f t="shared" si="1"/>
        <v>PESOS</v>
      </c>
      <c r="F67" s="6" t="str">
        <f t="shared" si="2"/>
        <v>SEMESTRAL</v>
      </c>
    </row>
    <row r="68" spans="1:6" x14ac:dyDescent="0.25">
      <c r="A68" s="3">
        <v>65</v>
      </c>
      <c r="B68" s="6" t="str">
        <f t="shared" si="0"/>
        <v>DESPENSA ESPECIAL</v>
      </c>
      <c r="C68" s="9">
        <f>'[2]DESPENSA ESPECIAL'!G66</f>
        <v>10149.85</v>
      </c>
      <c r="D68" s="8">
        <f>'[2]DESPENSA ESPECIAL'!I66</f>
        <v>7781.47</v>
      </c>
      <c r="E68" s="6" t="str">
        <f t="shared" si="1"/>
        <v>PESOS</v>
      </c>
      <c r="F68" s="6" t="str">
        <f t="shared" si="2"/>
        <v>SEMESTRAL</v>
      </c>
    </row>
    <row r="69" spans="1:6" x14ac:dyDescent="0.25">
      <c r="A69" s="3">
        <v>66</v>
      </c>
      <c r="B69" s="6" t="str">
        <f t="shared" ref="B69:B132" si="3">IF(C69&gt;0,"DESPENSA ESPECIAL", "NO APLICA")</f>
        <v>DESPENSA ESPECIAL</v>
      </c>
      <c r="C69" s="9">
        <f>'[2]DESPENSA ESPECIAL'!G67</f>
        <v>11107.21</v>
      </c>
      <c r="D69" s="8">
        <f>'[2]DESPENSA ESPECIAL'!I67</f>
        <v>8416.2899999999991</v>
      </c>
      <c r="E69" s="6" t="str">
        <f t="shared" ref="E69:E132" si="4">IF(C69&gt;0,"PESOS","NO APLICA")</f>
        <v>PESOS</v>
      </c>
      <c r="F69" s="6" t="str">
        <f t="shared" ref="F69:F132" si="5">IF(C69&gt;0,"SEMESTRAL","NO APLICA")</f>
        <v>SEMESTRAL</v>
      </c>
    </row>
    <row r="70" spans="1:6" x14ac:dyDescent="0.25">
      <c r="A70" s="3">
        <v>67</v>
      </c>
      <c r="B70" s="6" t="str">
        <f t="shared" si="3"/>
        <v>DESPENSA ESPECIAL</v>
      </c>
      <c r="C70" s="9">
        <f>'[2]DESPENSA ESPECIAL'!G68</f>
        <v>11107.21</v>
      </c>
      <c r="D70" s="8">
        <f>'[2]DESPENSA ESPECIAL'!I68</f>
        <v>8534.41</v>
      </c>
      <c r="E70" s="6" t="str">
        <f t="shared" si="4"/>
        <v>PESOS</v>
      </c>
      <c r="F70" s="6" t="str">
        <f t="shared" si="5"/>
        <v>SEMESTRAL</v>
      </c>
    </row>
    <row r="71" spans="1:6" x14ac:dyDescent="0.25">
      <c r="A71" s="3">
        <v>68</v>
      </c>
      <c r="B71" s="6" t="str">
        <f t="shared" si="3"/>
        <v>DESPENSA ESPECIAL</v>
      </c>
      <c r="C71" s="9">
        <f>'[2]DESPENSA ESPECIAL'!G69</f>
        <v>11107.21</v>
      </c>
      <c r="D71" s="8">
        <f>'[2]DESPENSA ESPECIAL'!I69</f>
        <v>8534.3499999999985</v>
      </c>
      <c r="E71" s="6" t="str">
        <f t="shared" si="4"/>
        <v>PESOS</v>
      </c>
      <c r="F71" s="6" t="str">
        <f t="shared" si="5"/>
        <v>SEMESTRAL</v>
      </c>
    </row>
    <row r="72" spans="1:6" x14ac:dyDescent="0.25">
      <c r="A72" s="3">
        <v>69</v>
      </c>
      <c r="B72" s="6" t="str">
        <f t="shared" si="3"/>
        <v>DESPENSA ESPECIAL</v>
      </c>
      <c r="C72" s="9">
        <f>'[2]DESPENSA ESPECIAL'!G70</f>
        <v>11107.21</v>
      </c>
      <c r="D72" s="8">
        <f>'[2]DESPENSA ESPECIAL'!I70</f>
        <v>8534.3499999999985</v>
      </c>
      <c r="E72" s="6" t="str">
        <f t="shared" si="4"/>
        <v>PESOS</v>
      </c>
      <c r="F72" s="6" t="str">
        <f t="shared" si="5"/>
        <v>SEMESTRAL</v>
      </c>
    </row>
    <row r="73" spans="1:6" x14ac:dyDescent="0.25">
      <c r="A73" s="3">
        <v>70</v>
      </c>
      <c r="B73" s="6" t="str">
        <f t="shared" si="3"/>
        <v>DESPENSA ESPECIAL</v>
      </c>
      <c r="C73" s="9">
        <f>'[2]DESPENSA ESPECIAL'!G71</f>
        <v>11107.21</v>
      </c>
      <c r="D73" s="8">
        <f>'[2]DESPENSA ESPECIAL'!I71</f>
        <v>8534.41</v>
      </c>
      <c r="E73" s="6" t="str">
        <f t="shared" si="4"/>
        <v>PESOS</v>
      </c>
      <c r="F73" s="6" t="str">
        <f t="shared" si="5"/>
        <v>SEMESTRAL</v>
      </c>
    </row>
    <row r="74" spans="1:6" x14ac:dyDescent="0.25">
      <c r="A74" s="3">
        <v>71</v>
      </c>
      <c r="B74" s="6" t="str">
        <f t="shared" si="3"/>
        <v>DESPENSA ESPECIAL</v>
      </c>
      <c r="C74" s="9">
        <f>'[2]DESPENSA ESPECIAL'!G72</f>
        <v>11107.21</v>
      </c>
      <c r="D74" s="8">
        <f>'[2]DESPENSA ESPECIAL'!I72</f>
        <v>8534.3799999999992</v>
      </c>
      <c r="E74" s="6" t="str">
        <f t="shared" si="4"/>
        <v>PESOS</v>
      </c>
      <c r="F74" s="6" t="str">
        <f t="shared" si="5"/>
        <v>SEMESTRAL</v>
      </c>
    </row>
    <row r="75" spans="1:6" x14ac:dyDescent="0.25">
      <c r="A75" s="3">
        <v>72</v>
      </c>
      <c r="B75" s="6" t="str">
        <f t="shared" si="3"/>
        <v>DESPENSA ESPECIAL</v>
      </c>
      <c r="C75" s="9">
        <f>'[2]DESPENSA ESPECIAL'!G73</f>
        <v>10149.89</v>
      </c>
      <c r="D75" s="8">
        <f>'[2]DESPENSA ESPECIAL'!I73</f>
        <v>7781.4599999999991</v>
      </c>
      <c r="E75" s="6" t="str">
        <f t="shared" si="4"/>
        <v>PESOS</v>
      </c>
      <c r="F75" s="6" t="str">
        <f t="shared" si="5"/>
        <v>SEMESTRAL</v>
      </c>
    </row>
    <row r="76" spans="1:6" x14ac:dyDescent="0.25">
      <c r="A76" s="3">
        <v>73</v>
      </c>
      <c r="B76" s="6" t="str">
        <f t="shared" si="3"/>
        <v>DESPENSA ESPECIAL</v>
      </c>
      <c r="C76" s="9">
        <f>'[2]DESPENSA ESPECIAL'!G74</f>
        <v>10149.89</v>
      </c>
      <c r="D76" s="8">
        <f>'[2]DESPENSA ESPECIAL'!I74</f>
        <v>7781.4599999999991</v>
      </c>
      <c r="E76" s="6" t="str">
        <f t="shared" si="4"/>
        <v>PESOS</v>
      </c>
      <c r="F76" s="6" t="str">
        <f t="shared" si="5"/>
        <v>SEMESTRAL</v>
      </c>
    </row>
    <row r="77" spans="1:6" x14ac:dyDescent="0.25">
      <c r="A77" s="3">
        <v>74</v>
      </c>
      <c r="B77" s="6" t="str">
        <f t="shared" si="3"/>
        <v>DESPENSA ESPECIAL</v>
      </c>
      <c r="C77" s="9">
        <f>'[2]DESPENSA ESPECIAL'!G75</f>
        <v>11107.21</v>
      </c>
      <c r="D77" s="8">
        <f>'[2]DESPENSA ESPECIAL'!I75</f>
        <v>8416.2099999999991</v>
      </c>
      <c r="E77" s="6" t="str">
        <f t="shared" si="4"/>
        <v>PESOS</v>
      </c>
      <c r="F77" s="6" t="str">
        <f t="shared" si="5"/>
        <v>SEMESTRAL</v>
      </c>
    </row>
    <row r="78" spans="1:6" x14ac:dyDescent="0.25">
      <c r="A78" s="3">
        <v>75</v>
      </c>
      <c r="B78" s="6" t="str">
        <f t="shared" si="3"/>
        <v>DESPENSA ESPECIAL</v>
      </c>
      <c r="C78" s="9">
        <f>'[2]DESPENSA ESPECIAL'!G76</f>
        <v>11107.21</v>
      </c>
      <c r="D78" s="8">
        <f>'[2]DESPENSA ESPECIAL'!I76</f>
        <v>8534.3499999999985</v>
      </c>
      <c r="E78" s="6" t="str">
        <f t="shared" si="4"/>
        <v>PESOS</v>
      </c>
      <c r="F78" s="6" t="str">
        <f t="shared" si="5"/>
        <v>SEMESTRAL</v>
      </c>
    </row>
    <row r="79" spans="1:6" x14ac:dyDescent="0.25">
      <c r="A79" s="3">
        <v>76</v>
      </c>
      <c r="B79" s="6" t="str">
        <f t="shared" si="3"/>
        <v>DESPENSA ESPECIAL</v>
      </c>
      <c r="C79" s="9">
        <f>'[2]DESPENSA ESPECIAL'!G77</f>
        <v>11107.21</v>
      </c>
      <c r="D79" s="8">
        <f>'[2]DESPENSA ESPECIAL'!I77</f>
        <v>8534.3499999999985</v>
      </c>
      <c r="E79" s="6" t="str">
        <f t="shared" si="4"/>
        <v>PESOS</v>
      </c>
      <c r="F79" s="6" t="str">
        <f t="shared" si="5"/>
        <v>SEMESTRAL</v>
      </c>
    </row>
    <row r="80" spans="1:6" x14ac:dyDescent="0.25">
      <c r="A80" s="3">
        <v>77</v>
      </c>
      <c r="B80" s="6" t="str">
        <f t="shared" si="3"/>
        <v>NO APLICA</v>
      </c>
      <c r="C80" s="9">
        <f>'[2]DESPENSA ESPECIAL'!G78</f>
        <v>0</v>
      </c>
      <c r="D80" s="8">
        <f>'[2]DESPENSA ESPECIAL'!I78</f>
        <v>0</v>
      </c>
      <c r="E80" s="6" t="str">
        <f t="shared" si="4"/>
        <v>NO APLICA</v>
      </c>
      <c r="F80" s="6" t="str">
        <f t="shared" si="5"/>
        <v>NO APLICA</v>
      </c>
    </row>
    <row r="81" spans="1:6" x14ac:dyDescent="0.25">
      <c r="A81" s="3">
        <v>78</v>
      </c>
      <c r="B81" s="6" t="str">
        <f t="shared" si="3"/>
        <v>DESPENSA ESPECIAL</v>
      </c>
      <c r="C81" s="9">
        <f>'[2]DESPENSA ESPECIAL'!G79</f>
        <v>10149.85</v>
      </c>
      <c r="D81" s="8">
        <f>'[2]DESPENSA ESPECIAL'!I79</f>
        <v>7781.47</v>
      </c>
      <c r="E81" s="6" t="str">
        <f t="shared" si="4"/>
        <v>PESOS</v>
      </c>
      <c r="F81" s="6" t="str">
        <f t="shared" si="5"/>
        <v>SEMESTRAL</v>
      </c>
    </row>
    <row r="82" spans="1:6" x14ac:dyDescent="0.25">
      <c r="A82" s="3">
        <v>79</v>
      </c>
      <c r="B82" s="6" t="str">
        <f t="shared" si="3"/>
        <v>DESPENSA ESPECIAL</v>
      </c>
      <c r="C82" s="9">
        <f>'[2]DESPENSA ESPECIAL'!G80</f>
        <v>6387.01</v>
      </c>
      <c r="D82" s="8">
        <f>'[2]DESPENSA ESPECIAL'!I80</f>
        <v>5100.32</v>
      </c>
      <c r="E82" s="6" t="str">
        <f t="shared" si="4"/>
        <v>PESOS</v>
      </c>
      <c r="F82" s="6" t="str">
        <f t="shared" si="5"/>
        <v>SEMESTRAL</v>
      </c>
    </row>
    <row r="83" spans="1:6" x14ac:dyDescent="0.25">
      <c r="A83" s="3">
        <v>80</v>
      </c>
      <c r="B83" s="6" t="str">
        <f t="shared" si="3"/>
        <v>DESPENSA ESPECIAL</v>
      </c>
      <c r="C83" s="9">
        <f>'[2]DESPENSA ESPECIAL'!G81</f>
        <v>10149.85</v>
      </c>
      <c r="D83" s="8">
        <f>'[2]DESPENSA ESPECIAL'!I81</f>
        <v>7781.5</v>
      </c>
      <c r="E83" s="6" t="str">
        <f t="shared" si="4"/>
        <v>PESOS</v>
      </c>
      <c r="F83" s="6" t="str">
        <f t="shared" si="5"/>
        <v>SEMESTRAL</v>
      </c>
    </row>
    <row r="84" spans="1:6" x14ac:dyDescent="0.25">
      <c r="A84" s="3">
        <v>81</v>
      </c>
      <c r="B84" s="6" t="str">
        <f t="shared" si="3"/>
        <v>DESPENSA ESPECIAL</v>
      </c>
      <c r="C84" s="9">
        <f>'[2]DESPENSA ESPECIAL'!G82</f>
        <v>10149.85</v>
      </c>
      <c r="D84" s="8">
        <f>'[2]DESPENSA ESPECIAL'!I82</f>
        <v>7781.47</v>
      </c>
      <c r="E84" s="6" t="str">
        <f t="shared" si="4"/>
        <v>PESOS</v>
      </c>
      <c r="F84" s="6" t="str">
        <f t="shared" si="5"/>
        <v>SEMESTRAL</v>
      </c>
    </row>
    <row r="85" spans="1:6" x14ac:dyDescent="0.25">
      <c r="A85" s="3">
        <v>82</v>
      </c>
      <c r="B85" s="6" t="str">
        <f t="shared" si="3"/>
        <v>DESPENSA ESPECIAL</v>
      </c>
      <c r="C85" s="9">
        <f>'[2]DESPENSA ESPECIAL'!G83</f>
        <v>11107.21</v>
      </c>
      <c r="D85" s="8">
        <f>'[2]DESPENSA ESPECIAL'!I83</f>
        <v>8250.119999999999</v>
      </c>
      <c r="E85" s="6" t="str">
        <f t="shared" si="4"/>
        <v>PESOS</v>
      </c>
      <c r="F85" s="6" t="str">
        <f t="shared" si="5"/>
        <v>SEMESTRAL</v>
      </c>
    </row>
    <row r="86" spans="1:6" x14ac:dyDescent="0.25">
      <c r="A86" s="3">
        <v>83</v>
      </c>
      <c r="B86" s="6" t="str">
        <f t="shared" si="3"/>
        <v>DESPENSA ESPECIAL</v>
      </c>
      <c r="C86" s="9">
        <f>'[2]DESPENSA ESPECIAL'!G84</f>
        <v>6387.01</v>
      </c>
      <c r="D86" s="8">
        <f>'[2]DESPENSA ESPECIAL'!I84</f>
        <v>5100.32</v>
      </c>
      <c r="E86" s="6" t="str">
        <f t="shared" si="4"/>
        <v>PESOS</v>
      </c>
      <c r="F86" s="6" t="str">
        <f t="shared" si="5"/>
        <v>SEMESTRAL</v>
      </c>
    </row>
    <row r="87" spans="1:6" x14ac:dyDescent="0.25">
      <c r="A87" s="3">
        <v>84</v>
      </c>
      <c r="B87" s="6" t="str">
        <f t="shared" si="3"/>
        <v>DESPENSA ESPECIAL</v>
      </c>
      <c r="C87" s="9">
        <f>'[2]DESPENSA ESPECIAL'!G85</f>
        <v>8183.62</v>
      </c>
      <c r="D87" s="8">
        <f>'[2]DESPENSA ESPECIAL'!I85</f>
        <v>6292.86</v>
      </c>
      <c r="E87" s="6" t="str">
        <f t="shared" si="4"/>
        <v>PESOS</v>
      </c>
      <c r="F87" s="6" t="str">
        <f t="shared" si="5"/>
        <v>SEMESTRAL</v>
      </c>
    </row>
    <row r="88" spans="1:6" x14ac:dyDescent="0.25">
      <c r="A88" s="3">
        <v>85</v>
      </c>
      <c r="B88" s="6" t="str">
        <f t="shared" si="3"/>
        <v>DESPENSA ESPECIAL</v>
      </c>
      <c r="C88" s="9">
        <f>'[2]DESPENSA ESPECIAL'!G86</f>
        <v>8183.62</v>
      </c>
      <c r="D88" s="8">
        <f>'[2]DESPENSA ESPECIAL'!I86</f>
        <v>6235.32</v>
      </c>
      <c r="E88" s="6" t="str">
        <f t="shared" si="4"/>
        <v>PESOS</v>
      </c>
      <c r="F88" s="6" t="str">
        <f t="shared" si="5"/>
        <v>SEMESTRAL</v>
      </c>
    </row>
    <row r="89" spans="1:6" x14ac:dyDescent="0.25">
      <c r="A89" s="3">
        <v>86</v>
      </c>
      <c r="B89" s="6" t="str">
        <f t="shared" si="3"/>
        <v>NO APLICA</v>
      </c>
      <c r="C89" s="9">
        <f>'[2]DESPENSA ESPECIAL'!G87</f>
        <v>0</v>
      </c>
      <c r="D89" s="8">
        <f>'[2]DESPENSA ESPECIAL'!I87</f>
        <v>0</v>
      </c>
      <c r="E89" s="6" t="str">
        <f t="shared" si="4"/>
        <v>NO APLICA</v>
      </c>
      <c r="F89" s="6" t="str">
        <f t="shared" si="5"/>
        <v>NO APLICA</v>
      </c>
    </row>
    <row r="90" spans="1:6" x14ac:dyDescent="0.25">
      <c r="A90" s="3">
        <v>87</v>
      </c>
      <c r="B90" s="6" t="str">
        <f t="shared" si="3"/>
        <v>NO APLICA</v>
      </c>
      <c r="C90" s="9">
        <f>'[2]DESPENSA ESPECIAL'!G88</f>
        <v>0</v>
      </c>
      <c r="D90" s="8">
        <f>'[2]DESPENSA ESPECIAL'!I88</f>
        <v>0</v>
      </c>
      <c r="E90" s="6" t="str">
        <f t="shared" si="4"/>
        <v>NO APLICA</v>
      </c>
      <c r="F90" s="6" t="str">
        <f t="shared" si="5"/>
        <v>NO APLICA</v>
      </c>
    </row>
    <row r="91" spans="1:6" x14ac:dyDescent="0.25">
      <c r="A91" s="3">
        <v>88</v>
      </c>
      <c r="B91" s="6" t="str">
        <f t="shared" si="3"/>
        <v>NO APLICA</v>
      </c>
      <c r="C91" s="9">
        <f>'[2]DESPENSA ESPECIAL'!G89</f>
        <v>0</v>
      </c>
      <c r="D91" s="8">
        <f>'[2]DESPENSA ESPECIAL'!I89</f>
        <v>0</v>
      </c>
      <c r="E91" s="6" t="str">
        <f t="shared" si="4"/>
        <v>NO APLICA</v>
      </c>
      <c r="F91" s="6" t="str">
        <f t="shared" si="5"/>
        <v>NO APLICA</v>
      </c>
    </row>
    <row r="92" spans="1:6" x14ac:dyDescent="0.25">
      <c r="A92" s="3">
        <v>89</v>
      </c>
      <c r="B92" s="6" t="str">
        <f t="shared" si="3"/>
        <v>DESPENSA ESPECIAL</v>
      </c>
      <c r="C92" s="9">
        <f>'[2]DESPENSA ESPECIAL'!G90</f>
        <v>6387.01</v>
      </c>
      <c r="D92" s="8">
        <f>'[2]DESPENSA ESPECIAL'!I90</f>
        <v>5100.32</v>
      </c>
      <c r="E92" s="6" t="str">
        <f t="shared" si="4"/>
        <v>PESOS</v>
      </c>
      <c r="F92" s="6" t="str">
        <f t="shared" si="5"/>
        <v>SEMESTRAL</v>
      </c>
    </row>
    <row r="93" spans="1:6" x14ac:dyDescent="0.25">
      <c r="A93" s="3">
        <v>90</v>
      </c>
      <c r="B93" s="6" t="str">
        <f t="shared" si="3"/>
        <v>DESPENSA ESPECIAL</v>
      </c>
      <c r="C93" s="9">
        <f>'[2]DESPENSA ESPECIAL'!G91</f>
        <v>6387.01</v>
      </c>
      <c r="D93" s="8">
        <f>'[2]DESPENSA ESPECIAL'!I91</f>
        <v>5100.32</v>
      </c>
      <c r="E93" s="6" t="str">
        <f t="shared" si="4"/>
        <v>PESOS</v>
      </c>
      <c r="F93" s="6" t="str">
        <f t="shared" si="5"/>
        <v>SEMESTRAL</v>
      </c>
    </row>
    <row r="94" spans="1:6" x14ac:dyDescent="0.25">
      <c r="A94" s="3">
        <v>91</v>
      </c>
      <c r="B94" s="6" t="str">
        <f t="shared" si="3"/>
        <v>DESPENSA ESPECIAL</v>
      </c>
      <c r="C94" s="9">
        <f>'[2]DESPENSA ESPECIAL'!G92</f>
        <v>6387.01</v>
      </c>
      <c r="D94" s="8">
        <f>'[2]DESPENSA ESPECIAL'!I92</f>
        <v>5100.32</v>
      </c>
      <c r="E94" s="6" t="str">
        <f t="shared" si="4"/>
        <v>PESOS</v>
      </c>
      <c r="F94" s="6" t="str">
        <f t="shared" si="5"/>
        <v>SEMESTRAL</v>
      </c>
    </row>
    <row r="95" spans="1:6" x14ac:dyDescent="0.25">
      <c r="A95" s="3">
        <v>92</v>
      </c>
      <c r="B95" s="6" t="str">
        <f t="shared" si="3"/>
        <v>DESPENSA ESPECIAL</v>
      </c>
      <c r="C95" s="9">
        <f>'[2]DESPENSA ESPECIAL'!G93</f>
        <v>10149.85</v>
      </c>
      <c r="D95" s="8">
        <f>'[2]DESPENSA ESPECIAL'!I93</f>
        <v>7781.47</v>
      </c>
      <c r="E95" s="6" t="str">
        <f t="shared" si="4"/>
        <v>PESOS</v>
      </c>
      <c r="F95" s="6" t="str">
        <f t="shared" si="5"/>
        <v>SEMESTRAL</v>
      </c>
    </row>
    <row r="96" spans="1:6" x14ac:dyDescent="0.25">
      <c r="A96" s="3">
        <v>93</v>
      </c>
      <c r="B96" s="6" t="str">
        <f t="shared" si="3"/>
        <v>DESPENSA ESPECIAL</v>
      </c>
      <c r="C96" s="9">
        <f>'[2]DESPENSA ESPECIAL'!G94</f>
        <v>10149.85</v>
      </c>
      <c r="D96" s="8">
        <f>'[2]DESPENSA ESPECIAL'!I94</f>
        <v>7781.47</v>
      </c>
      <c r="E96" s="6" t="str">
        <f t="shared" si="4"/>
        <v>PESOS</v>
      </c>
      <c r="F96" s="6" t="str">
        <f t="shared" si="5"/>
        <v>SEMESTRAL</v>
      </c>
    </row>
    <row r="97" spans="1:6" x14ac:dyDescent="0.25">
      <c r="A97" s="3">
        <v>94</v>
      </c>
      <c r="B97" s="6" t="str">
        <f t="shared" si="3"/>
        <v>DESPENSA ESPECIAL</v>
      </c>
      <c r="C97" s="9">
        <f>'[2]DESPENSA ESPECIAL'!G95</f>
        <v>8183.62</v>
      </c>
      <c r="D97" s="8">
        <f>'[2]DESPENSA ESPECIAL'!I95</f>
        <v>6235.26</v>
      </c>
      <c r="E97" s="6" t="str">
        <f t="shared" si="4"/>
        <v>PESOS</v>
      </c>
      <c r="F97" s="6" t="str">
        <f t="shared" si="5"/>
        <v>SEMESTRAL</v>
      </c>
    </row>
    <row r="98" spans="1:6" x14ac:dyDescent="0.25">
      <c r="A98" s="3">
        <v>95</v>
      </c>
      <c r="B98" s="6" t="str">
        <f t="shared" si="3"/>
        <v>DESPENSA ESPECIAL</v>
      </c>
      <c r="C98" s="9">
        <f>'[2]DESPENSA ESPECIAL'!G96</f>
        <v>11107.21</v>
      </c>
      <c r="D98" s="8">
        <f>'[2]DESPENSA ESPECIAL'!I96</f>
        <v>8416.0999999999985</v>
      </c>
      <c r="E98" s="6" t="str">
        <f t="shared" si="4"/>
        <v>PESOS</v>
      </c>
      <c r="F98" s="6" t="str">
        <f t="shared" si="5"/>
        <v>SEMESTRAL</v>
      </c>
    </row>
    <row r="99" spans="1:6" x14ac:dyDescent="0.25">
      <c r="A99" s="3">
        <v>96</v>
      </c>
      <c r="B99" s="6" t="str">
        <f t="shared" si="3"/>
        <v>DESPENSA ESPECIAL</v>
      </c>
      <c r="C99" s="9">
        <f>'[2]DESPENSA ESPECIAL'!G97</f>
        <v>10149.85</v>
      </c>
      <c r="D99" s="8">
        <f>'[2]DESPENSA ESPECIAL'!I97</f>
        <v>7781.47</v>
      </c>
      <c r="E99" s="6" t="str">
        <f t="shared" si="4"/>
        <v>PESOS</v>
      </c>
      <c r="F99" s="6" t="str">
        <f t="shared" si="5"/>
        <v>SEMESTRAL</v>
      </c>
    </row>
    <row r="100" spans="1:6" x14ac:dyDescent="0.25">
      <c r="A100" s="3">
        <v>97</v>
      </c>
      <c r="B100" s="6" t="str">
        <f t="shared" si="3"/>
        <v>DESPENSA ESPECIAL</v>
      </c>
      <c r="C100" s="9">
        <f>'[2]DESPENSA ESPECIAL'!G98</f>
        <v>10149.85</v>
      </c>
      <c r="D100" s="8">
        <f>'[2]DESPENSA ESPECIAL'!I98</f>
        <v>7781.47</v>
      </c>
      <c r="E100" s="6" t="str">
        <f t="shared" si="4"/>
        <v>PESOS</v>
      </c>
      <c r="F100" s="6" t="str">
        <f t="shared" si="5"/>
        <v>SEMESTRAL</v>
      </c>
    </row>
    <row r="101" spans="1:6" x14ac:dyDescent="0.25">
      <c r="A101" s="3">
        <v>98</v>
      </c>
      <c r="B101" s="6" t="str">
        <f t="shared" si="3"/>
        <v>DESPENSA ESPECIAL</v>
      </c>
      <c r="C101" s="9">
        <f>'[2]DESPENSA ESPECIAL'!G99</f>
        <v>10149.85</v>
      </c>
      <c r="D101" s="8">
        <f>'[2]DESPENSA ESPECIAL'!I99</f>
        <v>7781.47</v>
      </c>
      <c r="E101" s="6" t="str">
        <f t="shared" si="4"/>
        <v>PESOS</v>
      </c>
      <c r="F101" s="6" t="str">
        <f t="shared" si="5"/>
        <v>SEMESTRAL</v>
      </c>
    </row>
    <row r="102" spans="1:6" x14ac:dyDescent="0.25">
      <c r="A102" s="3">
        <v>99</v>
      </c>
      <c r="B102" s="6" t="str">
        <f t="shared" si="3"/>
        <v>DESPENSA ESPECIAL</v>
      </c>
      <c r="C102" s="9">
        <f>'[2]DESPENSA ESPECIAL'!G100</f>
        <v>10149.85</v>
      </c>
      <c r="D102" s="8">
        <f>'[2]DESPENSA ESPECIAL'!I100</f>
        <v>7781.47</v>
      </c>
      <c r="E102" s="6" t="str">
        <f t="shared" si="4"/>
        <v>PESOS</v>
      </c>
      <c r="F102" s="6" t="str">
        <f t="shared" si="5"/>
        <v>SEMESTRAL</v>
      </c>
    </row>
    <row r="103" spans="1:6" x14ac:dyDescent="0.25">
      <c r="A103" s="3">
        <v>100</v>
      </c>
      <c r="B103" s="6" t="str">
        <f t="shared" si="3"/>
        <v>DESPENSA ESPECIAL</v>
      </c>
      <c r="C103" s="9">
        <f>'[2]DESPENSA ESPECIAL'!G101</f>
        <v>6387.01</v>
      </c>
      <c r="D103" s="8">
        <f>'[2]DESPENSA ESPECIAL'!I101</f>
        <v>5100.32</v>
      </c>
      <c r="E103" s="6" t="str">
        <f t="shared" si="4"/>
        <v>PESOS</v>
      </c>
      <c r="F103" s="6" t="str">
        <f t="shared" si="5"/>
        <v>SEMESTRAL</v>
      </c>
    </row>
    <row r="104" spans="1:6" x14ac:dyDescent="0.25">
      <c r="A104" s="3">
        <v>101</v>
      </c>
      <c r="B104" s="6" t="str">
        <f t="shared" si="3"/>
        <v>NO APLICA</v>
      </c>
      <c r="C104" s="9">
        <f>'[2]DESPENSA ESPECIAL'!G102</f>
        <v>0</v>
      </c>
      <c r="D104" s="8">
        <f>'[2]DESPENSA ESPECIAL'!I102</f>
        <v>0</v>
      </c>
      <c r="E104" s="6" t="str">
        <f t="shared" si="4"/>
        <v>NO APLICA</v>
      </c>
      <c r="F104" s="6" t="str">
        <f t="shared" si="5"/>
        <v>NO APLICA</v>
      </c>
    </row>
    <row r="105" spans="1:6" x14ac:dyDescent="0.25">
      <c r="A105" s="3">
        <v>102</v>
      </c>
      <c r="B105" s="6" t="str">
        <f t="shared" si="3"/>
        <v>DESPENSA ESPECIAL</v>
      </c>
      <c r="C105" s="9">
        <f>'[2]DESPENSA ESPECIAL'!G103</f>
        <v>6387.01</v>
      </c>
      <c r="D105" s="8">
        <f>'[2]DESPENSA ESPECIAL'!I103</f>
        <v>5100.32</v>
      </c>
      <c r="E105" s="6" t="str">
        <f t="shared" si="4"/>
        <v>PESOS</v>
      </c>
      <c r="F105" s="6" t="str">
        <f t="shared" si="5"/>
        <v>SEMESTRAL</v>
      </c>
    </row>
    <row r="106" spans="1:6" x14ac:dyDescent="0.25">
      <c r="A106" s="3">
        <v>103</v>
      </c>
      <c r="B106" s="6" t="str">
        <f t="shared" si="3"/>
        <v>DESPENSA ESPECIAL</v>
      </c>
      <c r="C106" s="9">
        <f>'[2]DESPENSA ESPECIAL'!G104</f>
        <v>8183.62</v>
      </c>
      <c r="D106" s="8">
        <f>'[2]DESPENSA ESPECIAL'!I104</f>
        <v>6292.86</v>
      </c>
      <c r="E106" s="6" t="str">
        <f t="shared" si="4"/>
        <v>PESOS</v>
      </c>
      <c r="F106" s="6" t="str">
        <f t="shared" si="5"/>
        <v>SEMESTRAL</v>
      </c>
    </row>
    <row r="107" spans="1:6" x14ac:dyDescent="0.25">
      <c r="A107" s="3">
        <v>104</v>
      </c>
      <c r="B107" s="6" t="str">
        <f t="shared" si="3"/>
        <v>DESPENSA ESPECIAL</v>
      </c>
      <c r="C107" s="9">
        <f>'[2]DESPENSA ESPECIAL'!G105</f>
        <v>11107.21</v>
      </c>
      <c r="D107" s="8">
        <f>'[2]DESPENSA ESPECIAL'!I105</f>
        <v>8477.98</v>
      </c>
      <c r="E107" s="6" t="str">
        <f t="shared" si="4"/>
        <v>PESOS</v>
      </c>
      <c r="F107" s="6" t="str">
        <f t="shared" si="5"/>
        <v>SEMESTRAL</v>
      </c>
    </row>
    <row r="108" spans="1:6" x14ac:dyDescent="0.25">
      <c r="A108" s="3">
        <v>105</v>
      </c>
      <c r="B108" s="6" t="str">
        <f t="shared" si="3"/>
        <v>NO APLICA</v>
      </c>
      <c r="C108" s="9">
        <f>'[2]DESPENSA ESPECIAL'!G106</f>
        <v>0</v>
      </c>
      <c r="D108" s="8">
        <f>'[2]DESPENSA ESPECIAL'!I106</f>
        <v>0</v>
      </c>
      <c r="E108" s="6" t="str">
        <f t="shared" si="4"/>
        <v>NO APLICA</v>
      </c>
      <c r="F108" s="6" t="str">
        <f t="shared" si="5"/>
        <v>NO APLICA</v>
      </c>
    </row>
    <row r="109" spans="1:6" x14ac:dyDescent="0.25">
      <c r="A109" s="3">
        <v>106</v>
      </c>
      <c r="B109" s="6" t="str">
        <f t="shared" si="3"/>
        <v>DESPENSA ESPECIAL</v>
      </c>
      <c r="C109" s="9">
        <f>'[2]DESPENSA ESPECIAL'!G107</f>
        <v>8183.62</v>
      </c>
      <c r="D109" s="8">
        <f>'[2]DESPENSA ESPECIAL'!I107</f>
        <v>6235.26</v>
      </c>
      <c r="E109" s="6" t="str">
        <f t="shared" si="4"/>
        <v>PESOS</v>
      </c>
      <c r="F109" s="6" t="str">
        <f t="shared" si="5"/>
        <v>SEMESTRAL</v>
      </c>
    </row>
    <row r="110" spans="1:6" x14ac:dyDescent="0.25">
      <c r="A110" s="3">
        <v>107</v>
      </c>
      <c r="B110" s="6" t="str">
        <f t="shared" si="3"/>
        <v>DESPENSA ESPECIAL</v>
      </c>
      <c r="C110" s="9">
        <f>'[2]DESPENSA ESPECIAL'!G108</f>
        <v>8183.62</v>
      </c>
      <c r="D110" s="8">
        <f>'[2]DESPENSA ESPECIAL'!I108</f>
        <v>6292.86</v>
      </c>
      <c r="E110" s="6" t="str">
        <f t="shared" si="4"/>
        <v>PESOS</v>
      </c>
      <c r="F110" s="6" t="str">
        <f t="shared" si="5"/>
        <v>SEMESTRAL</v>
      </c>
    </row>
    <row r="111" spans="1:6" x14ac:dyDescent="0.25">
      <c r="A111" s="3">
        <v>108</v>
      </c>
      <c r="B111" s="6" t="str">
        <f t="shared" si="3"/>
        <v>NO APLICA</v>
      </c>
      <c r="C111" s="9">
        <f>'[2]DESPENSA ESPECIAL'!G109</f>
        <v>0</v>
      </c>
      <c r="D111" s="8">
        <f>'[2]DESPENSA ESPECIAL'!I109</f>
        <v>0</v>
      </c>
      <c r="E111" s="6" t="str">
        <f t="shared" si="4"/>
        <v>NO APLICA</v>
      </c>
      <c r="F111" s="6" t="str">
        <f t="shared" si="5"/>
        <v>NO APLICA</v>
      </c>
    </row>
    <row r="112" spans="1:6" x14ac:dyDescent="0.25">
      <c r="A112" s="3">
        <v>109</v>
      </c>
      <c r="B112" s="6" t="str">
        <f t="shared" si="3"/>
        <v>DESPENSA ESPECIAL</v>
      </c>
      <c r="C112" s="9">
        <f>'[2]DESPENSA ESPECIAL'!G110</f>
        <v>11107.21</v>
      </c>
      <c r="D112" s="8">
        <f>'[2]DESPENSA ESPECIAL'!I110</f>
        <v>8477.9699999999993</v>
      </c>
      <c r="E112" s="6" t="str">
        <f t="shared" si="4"/>
        <v>PESOS</v>
      </c>
      <c r="F112" s="6" t="str">
        <f t="shared" si="5"/>
        <v>SEMESTRAL</v>
      </c>
    </row>
    <row r="113" spans="1:6" x14ac:dyDescent="0.25">
      <c r="A113" s="3">
        <v>110</v>
      </c>
      <c r="B113" s="6" t="str">
        <f t="shared" si="3"/>
        <v>DESPENSA ESPECIAL</v>
      </c>
      <c r="C113" s="9">
        <f>'[2]DESPENSA ESPECIAL'!G111</f>
        <v>8183.63</v>
      </c>
      <c r="D113" s="8">
        <f>'[2]DESPENSA ESPECIAL'!I111</f>
        <v>6292.96</v>
      </c>
      <c r="E113" s="6" t="str">
        <f t="shared" si="4"/>
        <v>PESOS</v>
      </c>
      <c r="F113" s="6" t="str">
        <f t="shared" si="5"/>
        <v>SEMESTRAL</v>
      </c>
    </row>
    <row r="114" spans="1:6" x14ac:dyDescent="0.25">
      <c r="A114" s="3">
        <v>111</v>
      </c>
      <c r="B114" s="6" t="str">
        <f t="shared" si="3"/>
        <v>DESPENSA ESPECIAL</v>
      </c>
      <c r="C114" s="9">
        <f>'[2]DESPENSA ESPECIAL'!G112</f>
        <v>6387.01</v>
      </c>
      <c r="D114" s="8">
        <f>'[2]DESPENSA ESPECIAL'!I112</f>
        <v>5100.32</v>
      </c>
      <c r="E114" s="6" t="str">
        <f t="shared" si="4"/>
        <v>PESOS</v>
      </c>
      <c r="F114" s="6" t="str">
        <f t="shared" si="5"/>
        <v>SEMESTRAL</v>
      </c>
    </row>
    <row r="115" spans="1:6" x14ac:dyDescent="0.25">
      <c r="A115" s="3">
        <v>112</v>
      </c>
      <c r="B115" s="6" t="str">
        <f t="shared" si="3"/>
        <v>DESPENSA ESPECIAL</v>
      </c>
      <c r="C115" s="9">
        <f>'[2]DESPENSA ESPECIAL'!G113</f>
        <v>6387.01</v>
      </c>
      <c r="D115" s="8">
        <f>'[2]DESPENSA ESPECIAL'!I113</f>
        <v>5100.32</v>
      </c>
      <c r="E115" s="6" t="str">
        <f t="shared" si="4"/>
        <v>PESOS</v>
      </c>
      <c r="F115" s="6" t="str">
        <f t="shared" si="5"/>
        <v>SEMESTRAL</v>
      </c>
    </row>
    <row r="116" spans="1:6" x14ac:dyDescent="0.25">
      <c r="A116" s="3">
        <v>113</v>
      </c>
      <c r="B116" s="6" t="str">
        <f t="shared" si="3"/>
        <v>DESPENSA ESPECIAL</v>
      </c>
      <c r="C116" s="9">
        <f>'[2]DESPENSA ESPECIAL'!G114</f>
        <v>8183.62</v>
      </c>
      <c r="D116" s="8">
        <f>'[2]DESPENSA ESPECIAL'!I114</f>
        <v>6235.2199999999993</v>
      </c>
      <c r="E116" s="6" t="str">
        <f t="shared" si="4"/>
        <v>PESOS</v>
      </c>
      <c r="F116" s="6" t="str">
        <f t="shared" si="5"/>
        <v>SEMESTRAL</v>
      </c>
    </row>
    <row r="117" spans="1:6" x14ac:dyDescent="0.25">
      <c r="A117" s="3">
        <v>114</v>
      </c>
      <c r="B117" s="6" t="str">
        <f t="shared" si="3"/>
        <v>DESPENSA ESPECIAL</v>
      </c>
      <c r="C117" s="9">
        <f>'[2]DESPENSA ESPECIAL'!G115</f>
        <v>10149.85</v>
      </c>
      <c r="D117" s="8">
        <f>'[2]DESPENSA ESPECIAL'!I115</f>
        <v>7781.47</v>
      </c>
      <c r="E117" s="6" t="str">
        <f t="shared" si="4"/>
        <v>PESOS</v>
      </c>
      <c r="F117" s="6" t="str">
        <f t="shared" si="5"/>
        <v>SEMESTRAL</v>
      </c>
    </row>
    <row r="118" spans="1:6" x14ac:dyDescent="0.25">
      <c r="A118" s="3">
        <v>115</v>
      </c>
      <c r="B118" s="6" t="str">
        <f t="shared" si="3"/>
        <v>DESPENSA ESPECIAL</v>
      </c>
      <c r="C118" s="9">
        <f>'[2]DESPENSA ESPECIAL'!G116</f>
        <v>6387.01</v>
      </c>
      <c r="D118" s="8">
        <f>'[2]DESPENSA ESPECIAL'!I116</f>
        <v>5100.32</v>
      </c>
      <c r="E118" s="6" t="str">
        <f t="shared" si="4"/>
        <v>PESOS</v>
      </c>
      <c r="F118" s="6" t="str">
        <f t="shared" si="5"/>
        <v>SEMESTRAL</v>
      </c>
    </row>
    <row r="119" spans="1:6" x14ac:dyDescent="0.25">
      <c r="A119" s="3">
        <v>116</v>
      </c>
      <c r="B119" s="6" t="str">
        <f t="shared" si="3"/>
        <v>NO APLICA</v>
      </c>
      <c r="C119" s="9">
        <f>'[2]DESPENSA ESPECIAL'!G117</f>
        <v>0</v>
      </c>
      <c r="D119" s="8">
        <f>'[2]DESPENSA ESPECIAL'!I117</f>
        <v>0</v>
      </c>
      <c r="E119" s="6" t="str">
        <f t="shared" si="4"/>
        <v>NO APLICA</v>
      </c>
      <c r="F119" s="6" t="str">
        <f t="shared" si="5"/>
        <v>NO APLICA</v>
      </c>
    </row>
    <row r="120" spans="1:6" x14ac:dyDescent="0.25">
      <c r="A120" s="3">
        <v>117</v>
      </c>
      <c r="B120" s="6" t="str">
        <f t="shared" si="3"/>
        <v>DESPENSA ESPECIAL</v>
      </c>
      <c r="C120" s="9">
        <f>'[2]DESPENSA ESPECIAL'!G118</f>
        <v>10149.85</v>
      </c>
      <c r="D120" s="8">
        <f>'[2]DESPENSA ESPECIAL'!I118</f>
        <v>7781.47</v>
      </c>
      <c r="E120" s="6" t="str">
        <f t="shared" si="4"/>
        <v>PESOS</v>
      </c>
      <c r="F120" s="6" t="str">
        <f t="shared" si="5"/>
        <v>SEMESTRAL</v>
      </c>
    </row>
    <row r="121" spans="1:6" x14ac:dyDescent="0.25">
      <c r="A121" s="3">
        <v>118</v>
      </c>
      <c r="B121" s="6" t="str">
        <f t="shared" si="3"/>
        <v>DESPENSA ESPECIAL</v>
      </c>
      <c r="C121" s="9">
        <f>'[2]DESPENSA ESPECIAL'!G119</f>
        <v>8183.62</v>
      </c>
      <c r="D121" s="8">
        <f>'[2]DESPENSA ESPECIAL'!I119</f>
        <v>6292.86</v>
      </c>
      <c r="E121" s="6" t="str">
        <f t="shared" si="4"/>
        <v>PESOS</v>
      </c>
      <c r="F121" s="6" t="str">
        <f t="shared" si="5"/>
        <v>SEMESTRAL</v>
      </c>
    </row>
    <row r="122" spans="1:6" x14ac:dyDescent="0.25">
      <c r="A122" s="3">
        <v>119</v>
      </c>
      <c r="B122" s="6" t="str">
        <f t="shared" si="3"/>
        <v>DESPENSA ESPECIAL</v>
      </c>
      <c r="C122" s="9">
        <f>'[2]DESPENSA ESPECIAL'!G120</f>
        <v>10149.85</v>
      </c>
      <c r="D122" s="8">
        <f>'[2]DESPENSA ESPECIAL'!I120</f>
        <v>7781.47</v>
      </c>
      <c r="E122" s="6" t="str">
        <f t="shared" si="4"/>
        <v>PESOS</v>
      </c>
      <c r="F122" s="6" t="str">
        <f t="shared" si="5"/>
        <v>SEMESTRAL</v>
      </c>
    </row>
    <row r="123" spans="1:6" x14ac:dyDescent="0.25">
      <c r="A123" s="3">
        <v>120</v>
      </c>
      <c r="B123" s="6" t="str">
        <f t="shared" si="3"/>
        <v>DESPENSA ESPECIAL</v>
      </c>
      <c r="C123" s="9">
        <f>'[2]DESPENSA ESPECIAL'!G121</f>
        <v>10149.85</v>
      </c>
      <c r="D123" s="8">
        <f>'[2]DESPENSA ESPECIAL'!I121</f>
        <v>7781.47</v>
      </c>
      <c r="E123" s="6" t="str">
        <f t="shared" si="4"/>
        <v>PESOS</v>
      </c>
      <c r="F123" s="6" t="str">
        <f t="shared" si="5"/>
        <v>SEMESTRAL</v>
      </c>
    </row>
    <row r="124" spans="1:6" x14ac:dyDescent="0.25">
      <c r="A124" s="3">
        <v>121</v>
      </c>
      <c r="B124" s="6" t="str">
        <f t="shared" si="3"/>
        <v>DESPENSA ESPECIAL</v>
      </c>
      <c r="C124" s="9">
        <f>'[2]DESPENSA ESPECIAL'!G122</f>
        <v>8183.62</v>
      </c>
      <c r="D124" s="8">
        <f>'[2]DESPENSA ESPECIAL'!I122</f>
        <v>6292.86</v>
      </c>
      <c r="E124" s="6" t="str">
        <f t="shared" si="4"/>
        <v>PESOS</v>
      </c>
      <c r="F124" s="6" t="str">
        <f t="shared" si="5"/>
        <v>SEMESTRAL</v>
      </c>
    </row>
    <row r="125" spans="1:6" x14ac:dyDescent="0.25">
      <c r="A125" s="3">
        <v>122</v>
      </c>
      <c r="B125" s="6" t="str">
        <f t="shared" si="3"/>
        <v>DESPENSA ESPECIAL</v>
      </c>
      <c r="C125" s="9">
        <f>'[2]DESPENSA ESPECIAL'!G123</f>
        <v>8183.62</v>
      </c>
      <c r="D125" s="8">
        <f>'[2]DESPENSA ESPECIAL'!I123</f>
        <v>6292.86</v>
      </c>
      <c r="E125" s="6" t="str">
        <f t="shared" si="4"/>
        <v>PESOS</v>
      </c>
      <c r="F125" s="6" t="str">
        <f t="shared" si="5"/>
        <v>SEMESTRAL</v>
      </c>
    </row>
    <row r="126" spans="1:6" x14ac:dyDescent="0.25">
      <c r="A126" s="3">
        <v>123</v>
      </c>
      <c r="B126" s="6" t="str">
        <f t="shared" si="3"/>
        <v>DESPENSA ESPECIAL</v>
      </c>
      <c r="C126" s="9">
        <f>'[2]DESPENSA ESPECIAL'!G124</f>
        <v>8183.62</v>
      </c>
      <c r="D126" s="8">
        <f>'[2]DESPENSA ESPECIAL'!I124</f>
        <v>6292.86</v>
      </c>
      <c r="E126" s="6" t="str">
        <f t="shared" si="4"/>
        <v>PESOS</v>
      </c>
      <c r="F126" s="6" t="str">
        <f t="shared" si="5"/>
        <v>SEMESTRAL</v>
      </c>
    </row>
    <row r="127" spans="1:6" x14ac:dyDescent="0.25">
      <c r="A127" s="3">
        <v>124</v>
      </c>
      <c r="B127" s="6" t="str">
        <f t="shared" si="3"/>
        <v>DESPENSA ESPECIAL</v>
      </c>
      <c r="C127" s="9">
        <f>'[2]DESPENSA ESPECIAL'!G125</f>
        <v>6387.01</v>
      </c>
      <c r="D127" s="8">
        <f>'[2]DESPENSA ESPECIAL'!I125</f>
        <v>5100.32</v>
      </c>
      <c r="E127" s="6" t="str">
        <f t="shared" si="4"/>
        <v>PESOS</v>
      </c>
      <c r="F127" s="6" t="str">
        <f t="shared" si="5"/>
        <v>SEMESTRAL</v>
      </c>
    </row>
    <row r="128" spans="1:6" x14ac:dyDescent="0.25">
      <c r="A128" s="3">
        <v>125</v>
      </c>
      <c r="B128" s="6" t="str">
        <f t="shared" si="3"/>
        <v>DESPENSA ESPECIAL</v>
      </c>
      <c r="C128" s="9">
        <f>'[2]DESPENSA ESPECIAL'!G126</f>
        <v>8183.62</v>
      </c>
      <c r="D128" s="8">
        <f>'[2]DESPENSA ESPECIAL'!I126</f>
        <v>6292.86</v>
      </c>
      <c r="E128" s="6" t="str">
        <f t="shared" si="4"/>
        <v>PESOS</v>
      </c>
      <c r="F128" s="6" t="str">
        <f t="shared" si="5"/>
        <v>SEMESTRAL</v>
      </c>
    </row>
    <row r="129" spans="1:6" x14ac:dyDescent="0.25">
      <c r="A129" s="3">
        <v>126</v>
      </c>
      <c r="B129" s="6" t="str">
        <f t="shared" si="3"/>
        <v>NO APLICA</v>
      </c>
      <c r="C129" s="9">
        <f>'[2]DESPENSA ESPECIAL'!G127</f>
        <v>0</v>
      </c>
      <c r="D129" s="8">
        <f>'[2]DESPENSA ESPECIAL'!I127</f>
        <v>0</v>
      </c>
      <c r="E129" s="6" t="str">
        <f t="shared" si="4"/>
        <v>NO APLICA</v>
      </c>
      <c r="F129" s="6" t="str">
        <f t="shared" si="5"/>
        <v>NO APLICA</v>
      </c>
    </row>
    <row r="130" spans="1:6" x14ac:dyDescent="0.25">
      <c r="A130" s="3">
        <v>127</v>
      </c>
      <c r="B130" s="6" t="str">
        <f t="shared" si="3"/>
        <v>NO APLICA</v>
      </c>
      <c r="C130" s="9">
        <f>'[2]DESPENSA ESPECIAL'!G128</f>
        <v>0</v>
      </c>
      <c r="D130" s="8">
        <f>'[2]DESPENSA ESPECIAL'!I128</f>
        <v>0</v>
      </c>
      <c r="E130" s="6" t="str">
        <f t="shared" si="4"/>
        <v>NO APLICA</v>
      </c>
      <c r="F130" s="6" t="str">
        <f t="shared" si="5"/>
        <v>NO APLICA</v>
      </c>
    </row>
    <row r="131" spans="1:6" x14ac:dyDescent="0.25">
      <c r="A131" s="3">
        <v>128</v>
      </c>
      <c r="B131" s="6" t="str">
        <f t="shared" si="3"/>
        <v>NO APLICA</v>
      </c>
      <c r="C131" s="9">
        <f>'[2]DESPENSA ESPECIAL'!G129</f>
        <v>0</v>
      </c>
      <c r="D131" s="8">
        <f>'[2]DESPENSA ESPECIAL'!I129</f>
        <v>0</v>
      </c>
      <c r="E131" s="6" t="str">
        <f t="shared" si="4"/>
        <v>NO APLICA</v>
      </c>
      <c r="F131" s="6" t="str">
        <f t="shared" si="5"/>
        <v>NO APLICA</v>
      </c>
    </row>
    <row r="132" spans="1:6" x14ac:dyDescent="0.25">
      <c r="A132" s="3">
        <v>129</v>
      </c>
      <c r="B132" s="6" t="str">
        <f t="shared" si="3"/>
        <v>NO APLICA</v>
      </c>
      <c r="C132" s="9">
        <f>'[2]DESPENSA ESPECIAL'!G130</f>
        <v>0</v>
      </c>
      <c r="D132" s="8">
        <f>'[2]DESPENSA ESPECIAL'!I130</f>
        <v>0</v>
      </c>
      <c r="E132" s="6" t="str">
        <f t="shared" si="4"/>
        <v>NO APLICA</v>
      </c>
      <c r="F132" s="6" t="str">
        <f t="shared" si="5"/>
        <v>NO APLICA</v>
      </c>
    </row>
    <row r="133" spans="1:6" x14ac:dyDescent="0.25">
      <c r="A133" s="3">
        <v>130</v>
      </c>
      <c r="B133" s="6" t="str">
        <f t="shared" ref="B133:B196" si="6">IF(C133&gt;0,"DESPENSA ESPECIAL", "NO APLICA")</f>
        <v>DESPENSA ESPECIAL</v>
      </c>
      <c r="C133" s="9">
        <f>'[2]DESPENSA ESPECIAL'!G131</f>
        <v>8183.62</v>
      </c>
      <c r="D133" s="8">
        <f>'[2]DESPENSA ESPECIAL'!I131</f>
        <v>6292.86</v>
      </c>
      <c r="E133" s="6" t="str">
        <f t="shared" ref="E133:E196" si="7">IF(C133&gt;0,"PESOS","NO APLICA")</f>
        <v>PESOS</v>
      </c>
      <c r="F133" s="6" t="str">
        <f t="shared" ref="F133:F196" si="8">IF(C133&gt;0,"SEMESTRAL","NO APLICA")</f>
        <v>SEMESTRAL</v>
      </c>
    </row>
    <row r="134" spans="1:6" x14ac:dyDescent="0.25">
      <c r="A134" s="3">
        <v>131</v>
      </c>
      <c r="B134" s="6" t="str">
        <f t="shared" si="6"/>
        <v>NO APLICA</v>
      </c>
      <c r="C134" s="9">
        <f>'[2]DESPENSA ESPECIAL'!G132</f>
        <v>0</v>
      </c>
      <c r="D134" s="8">
        <f>'[2]DESPENSA ESPECIAL'!I132</f>
        <v>0</v>
      </c>
      <c r="E134" s="6" t="str">
        <f t="shared" si="7"/>
        <v>NO APLICA</v>
      </c>
      <c r="F134" s="6" t="str">
        <f t="shared" si="8"/>
        <v>NO APLICA</v>
      </c>
    </row>
    <row r="135" spans="1:6" x14ac:dyDescent="0.25">
      <c r="A135" s="3">
        <v>132</v>
      </c>
      <c r="B135" s="6" t="str">
        <f t="shared" si="6"/>
        <v>NO APLICA</v>
      </c>
      <c r="C135" s="9">
        <f>'[2]DESPENSA ESPECIAL'!G133</f>
        <v>0</v>
      </c>
      <c r="D135" s="8">
        <f>'[2]DESPENSA ESPECIAL'!I133</f>
        <v>0</v>
      </c>
      <c r="E135" s="6" t="str">
        <f t="shared" si="7"/>
        <v>NO APLICA</v>
      </c>
      <c r="F135" s="6" t="str">
        <f t="shared" si="8"/>
        <v>NO APLICA</v>
      </c>
    </row>
    <row r="136" spans="1:6" x14ac:dyDescent="0.25">
      <c r="A136" s="3">
        <v>133</v>
      </c>
      <c r="B136" s="6" t="str">
        <f t="shared" si="6"/>
        <v>NO APLICA</v>
      </c>
      <c r="C136" s="9">
        <f>'[2]DESPENSA ESPECIAL'!G134</f>
        <v>0</v>
      </c>
      <c r="D136" s="8">
        <f>'[2]DESPENSA ESPECIAL'!I134</f>
        <v>0</v>
      </c>
      <c r="E136" s="6" t="str">
        <f t="shared" si="7"/>
        <v>NO APLICA</v>
      </c>
      <c r="F136" s="6" t="str">
        <f t="shared" si="8"/>
        <v>NO APLICA</v>
      </c>
    </row>
    <row r="137" spans="1:6" x14ac:dyDescent="0.25">
      <c r="A137" s="3">
        <v>134</v>
      </c>
      <c r="B137" s="6" t="str">
        <f t="shared" si="6"/>
        <v>NO APLICA</v>
      </c>
      <c r="C137" s="9">
        <f>'[2]DESPENSA ESPECIAL'!G135</f>
        <v>0</v>
      </c>
      <c r="D137" s="8">
        <f>'[2]DESPENSA ESPECIAL'!I135</f>
        <v>0</v>
      </c>
      <c r="E137" s="6" t="str">
        <f t="shared" si="7"/>
        <v>NO APLICA</v>
      </c>
      <c r="F137" s="6" t="str">
        <f t="shared" si="8"/>
        <v>NO APLICA</v>
      </c>
    </row>
    <row r="138" spans="1:6" x14ac:dyDescent="0.25">
      <c r="A138" s="3">
        <v>135</v>
      </c>
      <c r="B138" s="6" t="str">
        <f t="shared" si="6"/>
        <v>NO APLICA</v>
      </c>
      <c r="C138" s="9">
        <f>'[2]DESPENSA ESPECIAL'!G136</f>
        <v>0</v>
      </c>
      <c r="D138" s="8">
        <f>'[2]DESPENSA ESPECIAL'!I136</f>
        <v>0</v>
      </c>
      <c r="E138" s="6" t="str">
        <f t="shared" si="7"/>
        <v>NO APLICA</v>
      </c>
      <c r="F138" s="6" t="str">
        <f t="shared" si="8"/>
        <v>NO APLICA</v>
      </c>
    </row>
    <row r="139" spans="1:6" x14ac:dyDescent="0.25">
      <c r="A139" s="3">
        <v>136</v>
      </c>
      <c r="B139" s="6" t="str">
        <f t="shared" si="6"/>
        <v>DESPENSA ESPECIAL</v>
      </c>
      <c r="C139" s="9">
        <f>'[2]DESPENSA ESPECIAL'!G137</f>
        <v>8183.62</v>
      </c>
      <c r="D139" s="8">
        <f>'[2]DESPENSA ESPECIAL'!I137</f>
        <v>6292.86</v>
      </c>
      <c r="E139" s="6" t="str">
        <f t="shared" si="7"/>
        <v>PESOS</v>
      </c>
      <c r="F139" s="6" t="str">
        <f t="shared" si="8"/>
        <v>SEMESTRAL</v>
      </c>
    </row>
    <row r="140" spans="1:6" x14ac:dyDescent="0.25">
      <c r="A140" s="3">
        <v>137</v>
      </c>
      <c r="B140" s="6" t="str">
        <f t="shared" si="6"/>
        <v>NO APLICA</v>
      </c>
      <c r="C140" s="9">
        <f>'[2]DESPENSA ESPECIAL'!G138</f>
        <v>0</v>
      </c>
      <c r="D140" s="8">
        <f>'[2]DESPENSA ESPECIAL'!I138</f>
        <v>0</v>
      </c>
      <c r="E140" s="6" t="str">
        <f t="shared" si="7"/>
        <v>NO APLICA</v>
      </c>
      <c r="F140" s="6" t="str">
        <f t="shared" si="8"/>
        <v>NO APLICA</v>
      </c>
    </row>
    <row r="141" spans="1:6" x14ac:dyDescent="0.25">
      <c r="A141" s="3">
        <v>138</v>
      </c>
      <c r="B141" s="6" t="str">
        <f t="shared" si="6"/>
        <v>NO APLICA</v>
      </c>
      <c r="C141" s="9">
        <f>'[2]DESPENSA ESPECIAL'!G139</f>
        <v>0</v>
      </c>
      <c r="D141" s="8">
        <f>'[2]DESPENSA ESPECIAL'!I139</f>
        <v>0</v>
      </c>
      <c r="E141" s="6" t="str">
        <f t="shared" si="7"/>
        <v>NO APLICA</v>
      </c>
      <c r="F141" s="6" t="str">
        <f t="shared" si="8"/>
        <v>NO APLICA</v>
      </c>
    </row>
    <row r="142" spans="1:6" x14ac:dyDescent="0.25">
      <c r="A142" s="3">
        <v>139</v>
      </c>
      <c r="B142" s="6" t="str">
        <f t="shared" si="6"/>
        <v>DESPENSA ESPECIAL</v>
      </c>
      <c r="C142" s="9">
        <f>'[2]DESPENSA ESPECIAL'!G140</f>
        <v>10149.85</v>
      </c>
      <c r="D142" s="8">
        <f>'[2]DESPENSA ESPECIAL'!I140</f>
        <v>7781.47</v>
      </c>
      <c r="E142" s="6" t="str">
        <f t="shared" si="7"/>
        <v>PESOS</v>
      </c>
      <c r="F142" s="6" t="str">
        <f t="shared" si="8"/>
        <v>SEMESTRAL</v>
      </c>
    </row>
    <row r="143" spans="1:6" x14ac:dyDescent="0.25">
      <c r="A143" s="3">
        <v>140</v>
      </c>
      <c r="B143" s="6" t="str">
        <f t="shared" si="6"/>
        <v>NO APLICA</v>
      </c>
      <c r="C143" s="9">
        <f>'[2]DESPENSA ESPECIAL'!G141</f>
        <v>0</v>
      </c>
      <c r="D143" s="8">
        <f>'[2]DESPENSA ESPECIAL'!I141</f>
        <v>0</v>
      </c>
      <c r="E143" s="6" t="str">
        <f t="shared" si="7"/>
        <v>NO APLICA</v>
      </c>
      <c r="F143" s="6" t="str">
        <f t="shared" si="8"/>
        <v>NO APLICA</v>
      </c>
    </row>
    <row r="144" spans="1:6" x14ac:dyDescent="0.25">
      <c r="A144" s="3">
        <v>141</v>
      </c>
      <c r="B144" s="6" t="str">
        <f t="shared" si="6"/>
        <v>NO APLICA</v>
      </c>
      <c r="C144" s="9">
        <f>'[2]DESPENSA ESPECIAL'!G142</f>
        <v>0</v>
      </c>
      <c r="D144" s="8">
        <f>'[2]DESPENSA ESPECIAL'!I142</f>
        <v>0</v>
      </c>
      <c r="E144" s="6" t="str">
        <f t="shared" si="7"/>
        <v>NO APLICA</v>
      </c>
      <c r="F144" s="6" t="str">
        <f t="shared" si="8"/>
        <v>NO APLICA</v>
      </c>
    </row>
    <row r="145" spans="1:6" x14ac:dyDescent="0.25">
      <c r="A145" s="3">
        <v>142</v>
      </c>
      <c r="B145" s="6" t="str">
        <f t="shared" si="6"/>
        <v>DESPENSA ESPECIAL</v>
      </c>
      <c r="C145" s="9">
        <f>'[2]DESPENSA ESPECIAL'!G143</f>
        <v>6387.01</v>
      </c>
      <c r="D145" s="8">
        <f>'[2]DESPENSA ESPECIAL'!I143</f>
        <v>5100.32</v>
      </c>
      <c r="E145" s="6" t="str">
        <f t="shared" si="7"/>
        <v>PESOS</v>
      </c>
      <c r="F145" s="6" t="str">
        <f t="shared" si="8"/>
        <v>SEMESTRAL</v>
      </c>
    </row>
    <row r="146" spans="1:6" x14ac:dyDescent="0.25">
      <c r="A146" s="3">
        <v>143</v>
      </c>
      <c r="B146" s="6" t="str">
        <f t="shared" si="6"/>
        <v>NO APLICA</v>
      </c>
      <c r="C146" s="9">
        <f>'[2]DESPENSA ESPECIAL'!G144</f>
        <v>0</v>
      </c>
      <c r="D146" s="8">
        <f>'[2]DESPENSA ESPECIAL'!I144</f>
        <v>0</v>
      </c>
      <c r="E146" s="6" t="str">
        <f t="shared" si="7"/>
        <v>NO APLICA</v>
      </c>
      <c r="F146" s="6" t="str">
        <f t="shared" si="8"/>
        <v>NO APLICA</v>
      </c>
    </row>
    <row r="147" spans="1:6" x14ac:dyDescent="0.25">
      <c r="A147" s="3">
        <v>144</v>
      </c>
      <c r="B147" s="6" t="str">
        <f t="shared" si="6"/>
        <v>NO APLICA</v>
      </c>
      <c r="C147" s="9">
        <f>'[2]DESPENSA ESPECIAL'!G145</f>
        <v>0</v>
      </c>
      <c r="D147" s="8">
        <f>'[2]DESPENSA ESPECIAL'!I145</f>
        <v>0</v>
      </c>
      <c r="E147" s="6" t="str">
        <f t="shared" si="7"/>
        <v>NO APLICA</v>
      </c>
      <c r="F147" s="6" t="str">
        <f t="shared" si="8"/>
        <v>NO APLICA</v>
      </c>
    </row>
    <row r="148" spans="1:6" x14ac:dyDescent="0.25">
      <c r="A148" s="3">
        <v>145</v>
      </c>
      <c r="B148" s="6" t="str">
        <f t="shared" si="6"/>
        <v>DESPENSA ESPECIAL</v>
      </c>
      <c r="C148" s="9">
        <f>'[2]DESPENSA ESPECIAL'!G146</f>
        <v>10149.85</v>
      </c>
      <c r="D148" s="8">
        <f>'[2]DESPENSA ESPECIAL'!I146</f>
        <v>7781.47</v>
      </c>
      <c r="E148" s="6" t="str">
        <f t="shared" si="7"/>
        <v>PESOS</v>
      </c>
      <c r="F148" s="6" t="str">
        <f t="shared" si="8"/>
        <v>SEMESTRAL</v>
      </c>
    </row>
    <row r="149" spans="1:6" x14ac:dyDescent="0.25">
      <c r="A149" s="3">
        <v>146</v>
      </c>
      <c r="B149" s="6" t="str">
        <f t="shared" si="6"/>
        <v>NO APLICA</v>
      </c>
      <c r="C149" s="9">
        <f>'[2]DESPENSA ESPECIAL'!G147</f>
        <v>0</v>
      </c>
      <c r="D149" s="8">
        <f>'[2]DESPENSA ESPECIAL'!I147</f>
        <v>0</v>
      </c>
      <c r="E149" s="6" t="str">
        <f t="shared" si="7"/>
        <v>NO APLICA</v>
      </c>
      <c r="F149" s="6" t="str">
        <f t="shared" si="8"/>
        <v>NO APLICA</v>
      </c>
    </row>
    <row r="150" spans="1:6" x14ac:dyDescent="0.25">
      <c r="A150" s="3">
        <v>147</v>
      </c>
      <c r="B150" s="6" t="str">
        <f t="shared" si="6"/>
        <v>NO APLICA</v>
      </c>
      <c r="C150" s="9">
        <f>'[2]DESPENSA ESPECIAL'!G148</f>
        <v>0</v>
      </c>
      <c r="D150" s="8">
        <f>'[2]DESPENSA ESPECIAL'!I148</f>
        <v>0</v>
      </c>
      <c r="E150" s="6" t="str">
        <f t="shared" si="7"/>
        <v>NO APLICA</v>
      </c>
      <c r="F150" s="6" t="str">
        <f t="shared" si="8"/>
        <v>NO APLICA</v>
      </c>
    </row>
    <row r="151" spans="1:6" x14ac:dyDescent="0.25">
      <c r="A151" s="3">
        <v>148</v>
      </c>
      <c r="B151" s="6" t="str">
        <f t="shared" si="6"/>
        <v>NO APLICA</v>
      </c>
      <c r="C151" s="9">
        <f>'[2]DESPENSA ESPECIAL'!G149</f>
        <v>0</v>
      </c>
      <c r="D151" s="8">
        <f>'[2]DESPENSA ESPECIAL'!I149</f>
        <v>0</v>
      </c>
      <c r="E151" s="6" t="str">
        <f t="shared" si="7"/>
        <v>NO APLICA</v>
      </c>
      <c r="F151" s="6" t="str">
        <f t="shared" si="8"/>
        <v>NO APLICA</v>
      </c>
    </row>
    <row r="152" spans="1:6" x14ac:dyDescent="0.25">
      <c r="A152" s="3">
        <v>149</v>
      </c>
      <c r="B152" s="6" t="str">
        <f t="shared" si="6"/>
        <v>NO APLICA</v>
      </c>
      <c r="C152" s="9">
        <f>'[2]DESPENSA ESPECIAL'!G150</f>
        <v>0</v>
      </c>
      <c r="D152" s="8">
        <f>'[2]DESPENSA ESPECIAL'!I150</f>
        <v>0</v>
      </c>
      <c r="E152" s="6" t="str">
        <f t="shared" si="7"/>
        <v>NO APLICA</v>
      </c>
      <c r="F152" s="6" t="str">
        <f t="shared" si="8"/>
        <v>NO APLICA</v>
      </c>
    </row>
    <row r="153" spans="1:6" x14ac:dyDescent="0.25">
      <c r="A153" s="3">
        <v>150</v>
      </c>
      <c r="B153" s="6" t="str">
        <f t="shared" si="6"/>
        <v>NO APLICA</v>
      </c>
      <c r="C153" s="9">
        <f>'[2]DESPENSA ESPECIAL'!G151</f>
        <v>0</v>
      </c>
      <c r="D153" s="8">
        <f>'[2]DESPENSA ESPECIAL'!I151</f>
        <v>0</v>
      </c>
      <c r="E153" s="6" t="str">
        <f t="shared" si="7"/>
        <v>NO APLICA</v>
      </c>
      <c r="F153" s="6" t="str">
        <f t="shared" si="8"/>
        <v>NO APLICA</v>
      </c>
    </row>
    <row r="154" spans="1:6" x14ac:dyDescent="0.25">
      <c r="A154" s="3">
        <v>151</v>
      </c>
      <c r="B154" s="6" t="str">
        <f t="shared" si="6"/>
        <v>NO APLICA</v>
      </c>
      <c r="C154" s="9">
        <f>'[2]DESPENSA ESPECIAL'!G152</f>
        <v>0</v>
      </c>
      <c r="D154" s="8">
        <f>'[2]DESPENSA ESPECIAL'!I152</f>
        <v>0</v>
      </c>
      <c r="E154" s="6" t="str">
        <f t="shared" si="7"/>
        <v>NO APLICA</v>
      </c>
      <c r="F154" s="6" t="str">
        <f t="shared" si="8"/>
        <v>NO APLICA</v>
      </c>
    </row>
    <row r="155" spans="1:6" x14ac:dyDescent="0.25">
      <c r="A155" s="3">
        <v>152</v>
      </c>
      <c r="B155" s="6" t="str">
        <f t="shared" si="6"/>
        <v>NO APLICA</v>
      </c>
      <c r="C155" s="9">
        <f>'[2]DESPENSA ESPECIAL'!G153</f>
        <v>0</v>
      </c>
      <c r="D155" s="8">
        <f>'[2]DESPENSA ESPECIAL'!I153</f>
        <v>0</v>
      </c>
      <c r="E155" s="6" t="str">
        <f t="shared" si="7"/>
        <v>NO APLICA</v>
      </c>
      <c r="F155" s="6" t="str">
        <f t="shared" si="8"/>
        <v>NO APLICA</v>
      </c>
    </row>
    <row r="156" spans="1:6" x14ac:dyDescent="0.25">
      <c r="A156" s="3">
        <v>153</v>
      </c>
      <c r="B156" s="6" t="str">
        <f t="shared" si="6"/>
        <v>NO APLICA</v>
      </c>
      <c r="C156" s="9">
        <f>'[2]DESPENSA ESPECIAL'!G154</f>
        <v>0</v>
      </c>
      <c r="D156" s="8">
        <f>'[2]DESPENSA ESPECIAL'!I154</f>
        <v>0</v>
      </c>
      <c r="E156" s="6" t="str">
        <f t="shared" si="7"/>
        <v>NO APLICA</v>
      </c>
      <c r="F156" s="6" t="str">
        <f t="shared" si="8"/>
        <v>NO APLICA</v>
      </c>
    </row>
    <row r="157" spans="1:6" x14ac:dyDescent="0.25">
      <c r="A157" s="3">
        <v>154</v>
      </c>
      <c r="B157" s="6" t="str">
        <f t="shared" si="6"/>
        <v>NO APLICA</v>
      </c>
      <c r="C157" s="9">
        <f>'[2]DESPENSA ESPECIAL'!G155</f>
        <v>0</v>
      </c>
      <c r="D157" s="8">
        <f>'[2]DESPENSA ESPECIAL'!I155</f>
        <v>0</v>
      </c>
      <c r="E157" s="6" t="str">
        <f t="shared" si="7"/>
        <v>NO APLICA</v>
      </c>
      <c r="F157" s="6" t="str">
        <f t="shared" si="8"/>
        <v>NO APLICA</v>
      </c>
    </row>
    <row r="158" spans="1:6" x14ac:dyDescent="0.25">
      <c r="A158" s="3">
        <v>155</v>
      </c>
      <c r="B158" s="6" t="str">
        <f t="shared" si="6"/>
        <v>NO APLICA</v>
      </c>
      <c r="C158" s="9">
        <f>'[2]DESPENSA ESPECIAL'!G156</f>
        <v>0</v>
      </c>
      <c r="D158" s="8">
        <f>'[2]DESPENSA ESPECIAL'!I156</f>
        <v>0</v>
      </c>
      <c r="E158" s="6" t="str">
        <f t="shared" si="7"/>
        <v>NO APLICA</v>
      </c>
      <c r="F158" s="6" t="str">
        <f t="shared" si="8"/>
        <v>NO APLICA</v>
      </c>
    </row>
    <row r="159" spans="1:6" x14ac:dyDescent="0.25">
      <c r="A159" s="3">
        <v>156</v>
      </c>
      <c r="B159" s="6" t="str">
        <f t="shared" si="6"/>
        <v>NO APLICA</v>
      </c>
      <c r="C159" s="9">
        <f>'[2]DESPENSA ESPECIAL'!G157</f>
        <v>0</v>
      </c>
      <c r="D159" s="8">
        <f>'[2]DESPENSA ESPECIAL'!I157</f>
        <v>0</v>
      </c>
      <c r="E159" s="6" t="str">
        <f t="shared" si="7"/>
        <v>NO APLICA</v>
      </c>
      <c r="F159" s="6" t="str">
        <f t="shared" si="8"/>
        <v>NO APLICA</v>
      </c>
    </row>
    <row r="160" spans="1:6" x14ac:dyDescent="0.25">
      <c r="A160" s="3">
        <v>157</v>
      </c>
      <c r="B160" s="6" t="str">
        <f t="shared" si="6"/>
        <v>NO APLICA</v>
      </c>
      <c r="C160" s="9">
        <f>'[2]DESPENSA ESPECIAL'!G158</f>
        <v>0</v>
      </c>
      <c r="D160" s="8">
        <f>'[2]DESPENSA ESPECIAL'!I158</f>
        <v>0</v>
      </c>
      <c r="E160" s="6" t="str">
        <f t="shared" si="7"/>
        <v>NO APLICA</v>
      </c>
      <c r="F160" s="6" t="str">
        <f t="shared" si="8"/>
        <v>NO APLICA</v>
      </c>
    </row>
    <row r="161" spans="1:6" x14ac:dyDescent="0.25">
      <c r="A161" s="3">
        <v>158</v>
      </c>
      <c r="B161" s="6" t="str">
        <f t="shared" si="6"/>
        <v>NO APLICA</v>
      </c>
      <c r="C161" s="9">
        <f>'[2]DESPENSA ESPECIAL'!G159</f>
        <v>0</v>
      </c>
      <c r="D161" s="8">
        <f>'[2]DESPENSA ESPECIAL'!I159</f>
        <v>0</v>
      </c>
      <c r="E161" s="6" t="str">
        <f t="shared" si="7"/>
        <v>NO APLICA</v>
      </c>
      <c r="F161" s="6" t="str">
        <f t="shared" si="8"/>
        <v>NO APLICA</v>
      </c>
    </row>
    <row r="162" spans="1:6" x14ac:dyDescent="0.25">
      <c r="A162" s="3">
        <v>159</v>
      </c>
      <c r="B162" s="6" t="str">
        <f t="shared" si="6"/>
        <v>NO APLICA</v>
      </c>
      <c r="C162" s="9">
        <f>'[2]DESPENSA ESPECIAL'!G160</f>
        <v>0</v>
      </c>
      <c r="D162" s="8">
        <f>'[2]DESPENSA ESPECIAL'!I160</f>
        <v>0</v>
      </c>
      <c r="E162" s="6" t="str">
        <f t="shared" si="7"/>
        <v>NO APLICA</v>
      </c>
      <c r="F162" s="6" t="str">
        <f t="shared" si="8"/>
        <v>NO APLICA</v>
      </c>
    </row>
    <row r="163" spans="1:6" x14ac:dyDescent="0.25">
      <c r="A163" s="3">
        <v>160</v>
      </c>
      <c r="B163" s="6" t="str">
        <f t="shared" si="6"/>
        <v>NO APLICA</v>
      </c>
      <c r="C163" s="9">
        <f>'[2]DESPENSA ESPECIAL'!G161</f>
        <v>0</v>
      </c>
      <c r="D163" s="8">
        <f>'[2]DESPENSA ESPECIAL'!I161</f>
        <v>0</v>
      </c>
      <c r="E163" s="6" t="str">
        <f t="shared" si="7"/>
        <v>NO APLICA</v>
      </c>
      <c r="F163" s="6" t="str">
        <f t="shared" si="8"/>
        <v>NO APLICA</v>
      </c>
    </row>
    <row r="164" spans="1:6" x14ac:dyDescent="0.25">
      <c r="A164" s="3">
        <v>161</v>
      </c>
      <c r="B164" s="6" t="str">
        <f t="shared" si="6"/>
        <v>NO APLICA</v>
      </c>
      <c r="C164" s="9">
        <f>'[2]DESPENSA ESPECIAL'!G162</f>
        <v>0</v>
      </c>
      <c r="D164" s="8">
        <f>'[2]DESPENSA ESPECIAL'!I162</f>
        <v>0</v>
      </c>
      <c r="E164" s="6" t="str">
        <f t="shared" si="7"/>
        <v>NO APLICA</v>
      </c>
      <c r="F164" s="6" t="str">
        <f t="shared" si="8"/>
        <v>NO APLICA</v>
      </c>
    </row>
    <row r="165" spans="1:6" x14ac:dyDescent="0.25">
      <c r="A165" s="3">
        <v>162</v>
      </c>
      <c r="B165" s="6" t="str">
        <f t="shared" si="6"/>
        <v>NO APLICA</v>
      </c>
      <c r="C165" s="9">
        <f>'[2]DESPENSA ESPECIAL'!G163</f>
        <v>0</v>
      </c>
      <c r="D165" s="8">
        <f>'[2]DESPENSA ESPECIAL'!I163</f>
        <v>0</v>
      </c>
      <c r="E165" s="6" t="str">
        <f t="shared" si="7"/>
        <v>NO APLICA</v>
      </c>
      <c r="F165" s="6" t="str">
        <f t="shared" si="8"/>
        <v>NO APLICA</v>
      </c>
    </row>
    <row r="166" spans="1:6" x14ac:dyDescent="0.25">
      <c r="A166" s="3">
        <v>163</v>
      </c>
      <c r="B166" s="6" t="str">
        <f t="shared" si="6"/>
        <v>NO APLICA</v>
      </c>
      <c r="C166" s="9">
        <f>'[2]DESPENSA ESPECIAL'!G164</f>
        <v>0</v>
      </c>
      <c r="D166" s="8">
        <f>'[2]DESPENSA ESPECIAL'!I164</f>
        <v>0</v>
      </c>
      <c r="E166" s="6" t="str">
        <f t="shared" si="7"/>
        <v>NO APLICA</v>
      </c>
      <c r="F166" s="6" t="str">
        <f t="shared" si="8"/>
        <v>NO APLICA</v>
      </c>
    </row>
    <row r="167" spans="1:6" x14ac:dyDescent="0.25">
      <c r="A167" s="3">
        <v>164</v>
      </c>
      <c r="B167" s="6" t="str">
        <f t="shared" si="6"/>
        <v>NO APLICA</v>
      </c>
      <c r="C167" s="9">
        <f>'[2]DESPENSA ESPECIAL'!G165</f>
        <v>0</v>
      </c>
      <c r="D167" s="8">
        <f>'[2]DESPENSA ESPECIAL'!I165</f>
        <v>0</v>
      </c>
      <c r="E167" s="6" t="str">
        <f t="shared" si="7"/>
        <v>NO APLICA</v>
      </c>
      <c r="F167" s="6" t="str">
        <f t="shared" si="8"/>
        <v>NO APLICA</v>
      </c>
    </row>
    <row r="168" spans="1:6" x14ac:dyDescent="0.25">
      <c r="A168" s="3">
        <v>165</v>
      </c>
      <c r="B168" s="6" t="str">
        <f t="shared" si="6"/>
        <v>NO APLICA</v>
      </c>
      <c r="C168" s="9">
        <f>'[2]DESPENSA ESPECIAL'!G166</f>
        <v>0</v>
      </c>
      <c r="D168" s="8">
        <f>'[2]DESPENSA ESPECIAL'!I166</f>
        <v>0</v>
      </c>
      <c r="E168" s="6" t="str">
        <f t="shared" si="7"/>
        <v>NO APLICA</v>
      </c>
      <c r="F168" s="6" t="str">
        <f t="shared" si="8"/>
        <v>NO APLICA</v>
      </c>
    </row>
    <row r="169" spans="1:6" x14ac:dyDescent="0.25">
      <c r="A169" s="3">
        <v>166</v>
      </c>
      <c r="B169" s="6" t="str">
        <f t="shared" si="6"/>
        <v>NO APLICA</v>
      </c>
      <c r="C169" s="9">
        <f>'[2]DESPENSA ESPECIAL'!G167</f>
        <v>0</v>
      </c>
      <c r="D169" s="8">
        <f>'[2]DESPENSA ESPECIAL'!I167</f>
        <v>0</v>
      </c>
      <c r="E169" s="6" t="str">
        <f t="shared" si="7"/>
        <v>NO APLICA</v>
      </c>
      <c r="F169" s="6" t="str">
        <f t="shared" si="8"/>
        <v>NO APLICA</v>
      </c>
    </row>
    <row r="170" spans="1:6" x14ac:dyDescent="0.25">
      <c r="A170" s="3">
        <v>167</v>
      </c>
      <c r="B170" s="6" t="str">
        <f t="shared" si="6"/>
        <v>NO APLICA</v>
      </c>
      <c r="C170" s="9">
        <f>'[2]DESPENSA ESPECIAL'!G168</f>
        <v>0</v>
      </c>
      <c r="D170" s="8">
        <f>'[2]DESPENSA ESPECIAL'!I168</f>
        <v>0</v>
      </c>
      <c r="E170" s="6" t="str">
        <f t="shared" si="7"/>
        <v>NO APLICA</v>
      </c>
      <c r="F170" s="6" t="str">
        <f t="shared" si="8"/>
        <v>NO APLICA</v>
      </c>
    </row>
    <row r="171" spans="1:6" x14ac:dyDescent="0.25">
      <c r="A171" s="3">
        <v>168</v>
      </c>
      <c r="B171" s="6" t="str">
        <f t="shared" si="6"/>
        <v>NO APLICA</v>
      </c>
      <c r="C171" s="9">
        <f>'[2]DESPENSA ESPECIAL'!G169</f>
        <v>0</v>
      </c>
      <c r="D171" s="8">
        <f>'[2]DESPENSA ESPECIAL'!I169</f>
        <v>0</v>
      </c>
      <c r="E171" s="6" t="str">
        <f t="shared" si="7"/>
        <v>NO APLICA</v>
      </c>
      <c r="F171" s="6" t="str">
        <f t="shared" si="8"/>
        <v>NO APLICA</v>
      </c>
    </row>
    <row r="172" spans="1:6" x14ac:dyDescent="0.25">
      <c r="A172" s="3">
        <v>169</v>
      </c>
      <c r="B172" s="6" t="str">
        <f t="shared" si="6"/>
        <v>NO APLICA</v>
      </c>
      <c r="C172" s="9">
        <f>'[2]DESPENSA ESPECIAL'!G170</f>
        <v>0</v>
      </c>
      <c r="D172" s="8">
        <f>'[2]DESPENSA ESPECIAL'!I170</f>
        <v>0</v>
      </c>
      <c r="E172" s="6" t="str">
        <f t="shared" si="7"/>
        <v>NO APLICA</v>
      </c>
      <c r="F172" s="6" t="str">
        <f t="shared" si="8"/>
        <v>NO APLICA</v>
      </c>
    </row>
    <row r="173" spans="1:6" x14ac:dyDescent="0.25">
      <c r="A173" s="3">
        <v>170</v>
      </c>
      <c r="B173" s="6" t="str">
        <f t="shared" si="6"/>
        <v>NO APLICA</v>
      </c>
      <c r="C173" s="9">
        <f>'[2]DESPENSA ESPECIAL'!G171</f>
        <v>0</v>
      </c>
      <c r="D173" s="8">
        <f>'[2]DESPENSA ESPECIAL'!I171</f>
        <v>0</v>
      </c>
      <c r="E173" s="6" t="str">
        <f t="shared" si="7"/>
        <v>NO APLICA</v>
      </c>
      <c r="F173" s="6" t="str">
        <f t="shared" si="8"/>
        <v>NO APLICA</v>
      </c>
    </row>
    <row r="174" spans="1:6" x14ac:dyDescent="0.25">
      <c r="A174" s="3">
        <v>171</v>
      </c>
      <c r="B174" s="6" t="str">
        <f t="shared" si="6"/>
        <v>NO APLICA</v>
      </c>
      <c r="C174" s="9">
        <f>'[2]DESPENSA ESPECIAL'!G172</f>
        <v>0</v>
      </c>
      <c r="D174" s="8">
        <f>'[2]DESPENSA ESPECIAL'!I172</f>
        <v>0</v>
      </c>
      <c r="E174" s="6" t="str">
        <f t="shared" si="7"/>
        <v>NO APLICA</v>
      </c>
      <c r="F174" s="6" t="str">
        <f t="shared" si="8"/>
        <v>NO APLICA</v>
      </c>
    </row>
    <row r="175" spans="1:6" x14ac:dyDescent="0.25">
      <c r="A175" s="3">
        <v>172</v>
      </c>
      <c r="B175" s="6" t="str">
        <f t="shared" si="6"/>
        <v>NO APLICA</v>
      </c>
      <c r="C175" s="9">
        <f>'[2]DESPENSA ESPECIAL'!G173</f>
        <v>0</v>
      </c>
      <c r="D175" s="8">
        <f>'[2]DESPENSA ESPECIAL'!I173</f>
        <v>0</v>
      </c>
      <c r="E175" s="6" t="str">
        <f t="shared" si="7"/>
        <v>NO APLICA</v>
      </c>
      <c r="F175" s="6" t="str">
        <f t="shared" si="8"/>
        <v>NO APLICA</v>
      </c>
    </row>
    <row r="176" spans="1:6" x14ac:dyDescent="0.25">
      <c r="A176" s="3">
        <v>173</v>
      </c>
      <c r="B176" s="6" t="str">
        <f t="shared" si="6"/>
        <v>NO APLICA</v>
      </c>
      <c r="C176" s="9">
        <f>'[2]DESPENSA ESPECIAL'!G174</f>
        <v>0</v>
      </c>
      <c r="D176" s="8">
        <f>'[2]DESPENSA ESPECIAL'!I174</f>
        <v>0</v>
      </c>
      <c r="E176" s="6" t="str">
        <f t="shared" si="7"/>
        <v>NO APLICA</v>
      </c>
      <c r="F176" s="6" t="str">
        <f t="shared" si="8"/>
        <v>NO APLICA</v>
      </c>
    </row>
    <row r="177" spans="1:6" x14ac:dyDescent="0.25">
      <c r="A177" s="3">
        <v>174</v>
      </c>
      <c r="B177" s="6" t="str">
        <f t="shared" si="6"/>
        <v>NO APLICA</v>
      </c>
      <c r="C177" s="9">
        <f>'[2]DESPENSA ESPECIAL'!G175</f>
        <v>0</v>
      </c>
      <c r="D177" s="8">
        <f>'[2]DESPENSA ESPECIAL'!I175</f>
        <v>0</v>
      </c>
      <c r="E177" s="6" t="str">
        <f t="shared" si="7"/>
        <v>NO APLICA</v>
      </c>
      <c r="F177" s="6" t="str">
        <f t="shared" si="8"/>
        <v>NO APLICA</v>
      </c>
    </row>
    <row r="178" spans="1:6" x14ac:dyDescent="0.25">
      <c r="A178" s="3">
        <v>175</v>
      </c>
      <c r="B178" s="6" t="str">
        <f t="shared" si="6"/>
        <v>NO APLICA</v>
      </c>
      <c r="C178" s="9">
        <f>'[2]DESPENSA ESPECIAL'!G176</f>
        <v>0</v>
      </c>
      <c r="D178" s="8">
        <f>'[2]DESPENSA ESPECIAL'!I176</f>
        <v>0</v>
      </c>
      <c r="E178" s="6" t="str">
        <f t="shared" si="7"/>
        <v>NO APLICA</v>
      </c>
      <c r="F178" s="6" t="str">
        <f t="shared" si="8"/>
        <v>NO APLICA</v>
      </c>
    </row>
    <row r="179" spans="1:6" x14ac:dyDescent="0.25">
      <c r="A179" s="3">
        <v>176</v>
      </c>
      <c r="B179" s="6" t="str">
        <f t="shared" si="6"/>
        <v>NO APLICA</v>
      </c>
      <c r="C179" s="9">
        <f>'[2]DESPENSA ESPECIAL'!G177</f>
        <v>0</v>
      </c>
      <c r="D179" s="8">
        <f>'[2]DESPENSA ESPECIAL'!I177</f>
        <v>0</v>
      </c>
      <c r="E179" s="6" t="str">
        <f t="shared" si="7"/>
        <v>NO APLICA</v>
      </c>
      <c r="F179" s="6" t="str">
        <f t="shared" si="8"/>
        <v>NO APLICA</v>
      </c>
    </row>
    <row r="180" spans="1:6" x14ac:dyDescent="0.25">
      <c r="A180" s="3">
        <v>177</v>
      </c>
      <c r="B180" s="6" t="str">
        <f t="shared" si="6"/>
        <v>NO APLICA</v>
      </c>
      <c r="C180" s="9">
        <f>'[2]DESPENSA ESPECIAL'!G178</f>
        <v>0</v>
      </c>
      <c r="D180" s="8">
        <f>'[2]DESPENSA ESPECIAL'!I178</f>
        <v>0</v>
      </c>
      <c r="E180" s="6" t="str">
        <f t="shared" si="7"/>
        <v>NO APLICA</v>
      </c>
      <c r="F180" s="6" t="str">
        <f t="shared" si="8"/>
        <v>NO APLICA</v>
      </c>
    </row>
    <row r="181" spans="1:6" x14ac:dyDescent="0.25">
      <c r="A181" s="3">
        <v>178</v>
      </c>
      <c r="B181" s="6" t="str">
        <f t="shared" si="6"/>
        <v>NO APLICA</v>
      </c>
      <c r="C181" s="9">
        <f>'[2]DESPENSA ESPECIAL'!G179</f>
        <v>0</v>
      </c>
      <c r="D181" s="8">
        <f>'[2]DESPENSA ESPECIAL'!I179</f>
        <v>0</v>
      </c>
      <c r="E181" s="6" t="str">
        <f t="shared" si="7"/>
        <v>NO APLICA</v>
      </c>
      <c r="F181" s="6" t="str">
        <f t="shared" si="8"/>
        <v>NO APLICA</v>
      </c>
    </row>
    <row r="182" spans="1:6" x14ac:dyDescent="0.25">
      <c r="A182" s="3">
        <v>179</v>
      </c>
      <c r="B182" s="6" t="str">
        <f t="shared" si="6"/>
        <v>NO APLICA</v>
      </c>
      <c r="C182" s="9">
        <f>'[2]DESPENSA ESPECIAL'!G180</f>
        <v>0</v>
      </c>
      <c r="D182" s="8">
        <f>'[2]DESPENSA ESPECIAL'!I180</f>
        <v>0</v>
      </c>
      <c r="E182" s="6" t="str">
        <f t="shared" si="7"/>
        <v>NO APLICA</v>
      </c>
      <c r="F182" s="6" t="str">
        <f t="shared" si="8"/>
        <v>NO APLICA</v>
      </c>
    </row>
    <row r="183" spans="1:6" x14ac:dyDescent="0.25">
      <c r="A183" s="3">
        <v>180</v>
      </c>
      <c r="B183" s="6" t="str">
        <f t="shared" si="6"/>
        <v>NO APLICA</v>
      </c>
      <c r="C183" s="9">
        <f>'[2]DESPENSA ESPECIAL'!G181</f>
        <v>0</v>
      </c>
      <c r="D183" s="8">
        <f>'[2]DESPENSA ESPECIAL'!I181</f>
        <v>0</v>
      </c>
      <c r="E183" s="6" t="str">
        <f t="shared" si="7"/>
        <v>NO APLICA</v>
      </c>
      <c r="F183" s="6" t="str">
        <f t="shared" si="8"/>
        <v>NO APLICA</v>
      </c>
    </row>
    <row r="184" spans="1:6" x14ac:dyDescent="0.25">
      <c r="A184" s="3">
        <v>181</v>
      </c>
      <c r="B184" s="6" t="str">
        <f t="shared" si="6"/>
        <v>NO APLICA</v>
      </c>
      <c r="C184" s="9">
        <f>'[2]DESPENSA ESPECIAL'!G182</f>
        <v>0</v>
      </c>
      <c r="D184" s="8">
        <f>'[2]DESPENSA ESPECIAL'!I182</f>
        <v>0</v>
      </c>
      <c r="E184" s="6" t="str">
        <f t="shared" si="7"/>
        <v>NO APLICA</v>
      </c>
      <c r="F184" s="6" t="str">
        <f t="shared" si="8"/>
        <v>NO APLICA</v>
      </c>
    </row>
    <row r="185" spans="1:6" x14ac:dyDescent="0.25">
      <c r="A185" s="3">
        <v>182</v>
      </c>
      <c r="B185" s="6" t="str">
        <f t="shared" si="6"/>
        <v>NO APLICA</v>
      </c>
      <c r="C185" s="9">
        <f>'[2]DESPENSA ESPECIAL'!G183</f>
        <v>0</v>
      </c>
      <c r="D185" s="8">
        <f>'[2]DESPENSA ESPECIAL'!I183</f>
        <v>0</v>
      </c>
      <c r="E185" s="6" t="str">
        <f t="shared" si="7"/>
        <v>NO APLICA</v>
      </c>
      <c r="F185" s="6" t="str">
        <f t="shared" si="8"/>
        <v>NO APLICA</v>
      </c>
    </row>
    <row r="186" spans="1:6" x14ac:dyDescent="0.25">
      <c r="A186" s="3">
        <v>183</v>
      </c>
      <c r="B186" s="6" t="str">
        <f t="shared" si="6"/>
        <v>NO APLICA</v>
      </c>
      <c r="C186" s="9">
        <f>'[2]DESPENSA ESPECIAL'!G184</f>
        <v>0</v>
      </c>
      <c r="D186" s="8">
        <f>'[2]DESPENSA ESPECIAL'!I184</f>
        <v>0</v>
      </c>
      <c r="E186" s="6" t="str">
        <f t="shared" si="7"/>
        <v>NO APLICA</v>
      </c>
      <c r="F186" s="6" t="str">
        <f t="shared" si="8"/>
        <v>NO APLICA</v>
      </c>
    </row>
    <row r="187" spans="1:6" x14ac:dyDescent="0.25">
      <c r="A187" s="3">
        <v>184</v>
      </c>
      <c r="B187" s="6" t="str">
        <f t="shared" si="6"/>
        <v>NO APLICA</v>
      </c>
      <c r="C187" s="9">
        <f>'[2]DESPENSA ESPECIAL'!G185</f>
        <v>0</v>
      </c>
      <c r="D187" s="8">
        <f>'[2]DESPENSA ESPECIAL'!I185</f>
        <v>0</v>
      </c>
      <c r="E187" s="6" t="str">
        <f t="shared" si="7"/>
        <v>NO APLICA</v>
      </c>
      <c r="F187" s="6" t="str">
        <f t="shared" si="8"/>
        <v>NO APLICA</v>
      </c>
    </row>
    <row r="188" spans="1:6" x14ac:dyDescent="0.25">
      <c r="A188" s="3">
        <v>185</v>
      </c>
      <c r="B188" s="6" t="str">
        <f t="shared" si="6"/>
        <v>NO APLICA</v>
      </c>
      <c r="C188" s="9">
        <f>'[2]DESPENSA ESPECIAL'!G186</f>
        <v>0</v>
      </c>
      <c r="D188" s="8">
        <f>'[2]DESPENSA ESPECIAL'!I186</f>
        <v>0</v>
      </c>
      <c r="E188" s="6" t="str">
        <f t="shared" si="7"/>
        <v>NO APLICA</v>
      </c>
      <c r="F188" s="6" t="str">
        <f t="shared" si="8"/>
        <v>NO APLICA</v>
      </c>
    </row>
    <row r="189" spans="1:6" x14ac:dyDescent="0.25">
      <c r="A189" s="3">
        <v>186</v>
      </c>
      <c r="B189" s="6" t="str">
        <f t="shared" si="6"/>
        <v>NO APLICA</v>
      </c>
      <c r="C189" s="9">
        <f>'[2]DESPENSA ESPECIAL'!G187</f>
        <v>0</v>
      </c>
      <c r="D189" s="8">
        <f>'[2]DESPENSA ESPECIAL'!I187</f>
        <v>0</v>
      </c>
      <c r="E189" s="6" t="str">
        <f t="shared" si="7"/>
        <v>NO APLICA</v>
      </c>
      <c r="F189" s="6" t="str">
        <f t="shared" si="8"/>
        <v>NO APLICA</v>
      </c>
    </row>
    <row r="190" spans="1:6" x14ac:dyDescent="0.25">
      <c r="A190" s="3">
        <v>187</v>
      </c>
      <c r="B190" s="6" t="str">
        <f t="shared" si="6"/>
        <v>NO APLICA</v>
      </c>
      <c r="C190" s="9">
        <f>'[2]DESPENSA ESPECIAL'!G188</f>
        <v>0</v>
      </c>
      <c r="D190" s="8">
        <f>'[2]DESPENSA ESPECIAL'!I188</f>
        <v>0</v>
      </c>
      <c r="E190" s="6" t="str">
        <f t="shared" si="7"/>
        <v>NO APLICA</v>
      </c>
      <c r="F190" s="6" t="str">
        <f t="shared" si="8"/>
        <v>NO APLICA</v>
      </c>
    </row>
    <row r="191" spans="1:6" x14ac:dyDescent="0.25">
      <c r="A191" s="3">
        <v>188</v>
      </c>
      <c r="B191" s="6" t="str">
        <f t="shared" si="6"/>
        <v>NO APLICA</v>
      </c>
      <c r="C191" s="9">
        <f>'[2]DESPENSA ESPECIAL'!G189</f>
        <v>0</v>
      </c>
      <c r="D191" s="8">
        <f>'[2]DESPENSA ESPECIAL'!I189</f>
        <v>0</v>
      </c>
      <c r="E191" s="6" t="str">
        <f t="shared" si="7"/>
        <v>NO APLICA</v>
      </c>
      <c r="F191" s="6" t="str">
        <f t="shared" si="8"/>
        <v>NO APLICA</v>
      </c>
    </row>
    <row r="192" spans="1:6" x14ac:dyDescent="0.25">
      <c r="A192" s="3">
        <v>189</v>
      </c>
      <c r="B192" s="6" t="str">
        <f t="shared" si="6"/>
        <v>NO APLICA</v>
      </c>
      <c r="C192" s="9">
        <f>'[2]DESPENSA ESPECIAL'!G190</f>
        <v>0</v>
      </c>
      <c r="D192" s="8">
        <f>'[2]DESPENSA ESPECIAL'!I190</f>
        <v>0</v>
      </c>
      <c r="E192" s="6" t="str">
        <f t="shared" si="7"/>
        <v>NO APLICA</v>
      </c>
      <c r="F192" s="6" t="str">
        <f t="shared" si="8"/>
        <v>NO APLICA</v>
      </c>
    </row>
    <row r="193" spans="1:6" x14ac:dyDescent="0.25">
      <c r="A193" s="3">
        <v>190</v>
      </c>
      <c r="B193" s="6" t="str">
        <f t="shared" si="6"/>
        <v>NO APLICA</v>
      </c>
      <c r="C193" s="9">
        <f>'[2]DESPENSA ESPECIAL'!G191</f>
        <v>0</v>
      </c>
      <c r="D193" s="8">
        <f>'[2]DESPENSA ESPECIAL'!I191</f>
        <v>0</v>
      </c>
      <c r="E193" s="6" t="str">
        <f t="shared" si="7"/>
        <v>NO APLICA</v>
      </c>
      <c r="F193" s="6" t="str">
        <f t="shared" si="8"/>
        <v>NO APLICA</v>
      </c>
    </row>
    <row r="194" spans="1:6" x14ac:dyDescent="0.25">
      <c r="A194" s="3">
        <v>191</v>
      </c>
      <c r="B194" s="6" t="str">
        <f t="shared" si="6"/>
        <v>NO APLICA</v>
      </c>
      <c r="C194" s="9">
        <f>'[2]DESPENSA ESPECIAL'!G192</f>
        <v>0</v>
      </c>
      <c r="D194" s="8">
        <f>'[2]DESPENSA ESPECIAL'!I192</f>
        <v>0</v>
      </c>
      <c r="E194" s="6" t="str">
        <f t="shared" si="7"/>
        <v>NO APLICA</v>
      </c>
      <c r="F194" s="6" t="str">
        <f t="shared" si="8"/>
        <v>NO APLICA</v>
      </c>
    </row>
    <row r="195" spans="1:6" x14ac:dyDescent="0.25">
      <c r="A195" s="3">
        <v>192</v>
      </c>
      <c r="B195" s="6" t="str">
        <f t="shared" si="6"/>
        <v>NO APLICA</v>
      </c>
      <c r="C195" s="9">
        <f>'[2]DESPENSA ESPECIAL'!G193</f>
        <v>0</v>
      </c>
      <c r="D195" s="8">
        <f>'[2]DESPENSA ESPECIAL'!I193</f>
        <v>0</v>
      </c>
      <c r="E195" s="6" t="str">
        <f t="shared" si="7"/>
        <v>NO APLICA</v>
      </c>
      <c r="F195" s="6" t="str">
        <f t="shared" si="8"/>
        <v>NO APLICA</v>
      </c>
    </row>
    <row r="196" spans="1:6" x14ac:dyDescent="0.25">
      <c r="A196" s="3">
        <v>193</v>
      </c>
      <c r="B196" s="6" t="str">
        <f t="shared" si="6"/>
        <v>NO APLICA</v>
      </c>
      <c r="C196" s="9">
        <f>'[2]DESPENSA ESPECIAL'!G194</f>
        <v>0</v>
      </c>
      <c r="D196" s="8">
        <f>'[2]DESPENSA ESPECIAL'!I194</f>
        <v>0</v>
      </c>
      <c r="E196" s="6" t="str">
        <f t="shared" si="7"/>
        <v>NO APLICA</v>
      </c>
      <c r="F196" s="6" t="str">
        <f t="shared" si="8"/>
        <v>NO APLICA</v>
      </c>
    </row>
    <row r="197" spans="1:6" x14ac:dyDescent="0.25">
      <c r="A197" s="3">
        <v>194</v>
      </c>
      <c r="B197" s="6" t="str">
        <f t="shared" ref="B197:B260" si="9">IF(C197&gt;0,"DESPENSA ESPECIAL", "NO APLICA")</f>
        <v>NO APLICA</v>
      </c>
      <c r="C197" s="9">
        <f>'[2]DESPENSA ESPECIAL'!G195</f>
        <v>0</v>
      </c>
      <c r="D197" s="8">
        <f>'[2]DESPENSA ESPECIAL'!I195</f>
        <v>0</v>
      </c>
      <c r="E197" s="6" t="str">
        <f t="shared" ref="E197:E260" si="10">IF(C197&gt;0,"PESOS","NO APLICA")</f>
        <v>NO APLICA</v>
      </c>
      <c r="F197" s="6" t="str">
        <f t="shared" ref="F197:F260" si="11">IF(C197&gt;0,"SEMESTRAL","NO APLICA")</f>
        <v>NO APLICA</v>
      </c>
    </row>
    <row r="198" spans="1:6" x14ac:dyDescent="0.25">
      <c r="A198" s="3">
        <v>195</v>
      </c>
      <c r="B198" s="6" t="str">
        <f t="shared" si="9"/>
        <v>NO APLICA</v>
      </c>
      <c r="C198" s="9">
        <f>'[2]DESPENSA ESPECIAL'!G196</f>
        <v>0</v>
      </c>
      <c r="D198" s="8">
        <f>'[2]DESPENSA ESPECIAL'!I196</f>
        <v>0</v>
      </c>
      <c r="E198" s="6" t="str">
        <f t="shared" si="10"/>
        <v>NO APLICA</v>
      </c>
      <c r="F198" s="6" t="str">
        <f t="shared" si="11"/>
        <v>NO APLICA</v>
      </c>
    </row>
    <row r="199" spans="1:6" x14ac:dyDescent="0.25">
      <c r="A199" s="3">
        <v>196</v>
      </c>
      <c r="B199" s="6" t="str">
        <f t="shared" si="9"/>
        <v>NO APLICA</v>
      </c>
      <c r="C199" s="9">
        <f>'[2]DESPENSA ESPECIAL'!G197</f>
        <v>0</v>
      </c>
      <c r="D199" s="8">
        <f>'[2]DESPENSA ESPECIAL'!I197</f>
        <v>0</v>
      </c>
      <c r="E199" s="6" t="str">
        <f t="shared" si="10"/>
        <v>NO APLICA</v>
      </c>
      <c r="F199" s="6" t="str">
        <f t="shared" si="11"/>
        <v>NO APLICA</v>
      </c>
    </row>
    <row r="200" spans="1:6" x14ac:dyDescent="0.25">
      <c r="A200" s="3">
        <v>197</v>
      </c>
      <c r="B200" s="6" t="str">
        <f t="shared" si="9"/>
        <v>NO APLICA</v>
      </c>
      <c r="C200" s="9">
        <f>'[2]DESPENSA ESPECIAL'!G198</f>
        <v>0</v>
      </c>
      <c r="D200" s="8">
        <f>'[2]DESPENSA ESPECIAL'!I198</f>
        <v>0</v>
      </c>
      <c r="E200" s="6" t="str">
        <f t="shared" si="10"/>
        <v>NO APLICA</v>
      </c>
      <c r="F200" s="6" t="str">
        <f t="shared" si="11"/>
        <v>NO APLICA</v>
      </c>
    </row>
    <row r="201" spans="1:6" x14ac:dyDescent="0.25">
      <c r="A201" s="3">
        <v>198</v>
      </c>
      <c r="B201" s="6" t="str">
        <f t="shared" si="9"/>
        <v>NO APLICA</v>
      </c>
      <c r="C201" s="9">
        <f>'[2]DESPENSA ESPECIAL'!G199</f>
        <v>0</v>
      </c>
      <c r="D201" s="8">
        <f>'[2]DESPENSA ESPECIAL'!I199</f>
        <v>0</v>
      </c>
      <c r="E201" s="6" t="str">
        <f t="shared" si="10"/>
        <v>NO APLICA</v>
      </c>
      <c r="F201" s="6" t="str">
        <f t="shared" si="11"/>
        <v>NO APLICA</v>
      </c>
    </row>
    <row r="202" spans="1:6" x14ac:dyDescent="0.25">
      <c r="A202" s="3">
        <v>199</v>
      </c>
      <c r="B202" s="6" t="str">
        <f t="shared" si="9"/>
        <v>NO APLICA</v>
      </c>
      <c r="C202" s="9">
        <f>'[2]DESPENSA ESPECIAL'!G200</f>
        <v>0</v>
      </c>
      <c r="D202" s="8">
        <f>'[2]DESPENSA ESPECIAL'!I200</f>
        <v>0</v>
      </c>
      <c r="E202" s="6" t="str">
        <f t="shared" si="10"/>
        <v>NO APLICA</v>
      </c>
      <c r="F202" s="6" t="str">
        <f t="shared" si="11"/>
        <v>NO APLICA</v>
      </c>
    </row>
    <row r="203" spans="1:6" x14ac:dyDescent="0.25">
      <c r="A203" s="3">
        <v>200</v>
      </c>
      <c r="B203" s="6" t="str">
        <f t="shared" si="9"/>
        <v>NO APLICA</v>
      </c>
      <c r="C203" s="9">
        <f>'[2]DESPENSA ESPECIAL'!G201</f>
        <v>0</v>
      </c>
      <c r="D203" s="8">
        <f>'[2]DESPENSA ESPECIAL'!I201</f>
        <v>0</v>
      </c>
      <c r="E203" s="6" t="str">
        <f t="shared" si="10"/>
        <v>NO APLICA</v>
      </c>
      <c r="F203" s="6" t="str">
        <f t="shared" si="11"/>
        <v>NO APLICA</v>
      </c>
    </row>
    <row r="204" spans="1:6" x14ac:dyDescent="0.25">
      <c r="A204" s="3">
        <v>201</v>
      </c>
      <c r="B204" s="6" t="str">
        <f t="shared" si="9"/>
        <v>NO APLICA</v>
      </c>
      <c r="C204" s="9">
        <f>'[2]DESPENSA ESPECIAL'!G202</f>
        <v>0</v>
      </c>
      <c r="D204" s="8">
        <f>'[2]DESPENSA ESPECIAL'!I202</f>
        <v>0</v>
      </c>
      <c r="E204" s="6" t="str">
        <f t="shared" si="10"/>
        <v>NO APLICA</v>
      </c>
      <c r="F204" s="6" t="str">
        <f t="shared" si="11"/>
        <v>NO APLICA</v>
      </c>
    </row>
    <row r="205" spans="1:6" x14ac:dyDescent="0.25">
      <c r="A205" s="3">
        <v>202</v>
      </c>
      <c r="B205" s="6" t="str">
        <f t="shared" si="9"/>
        <v>NO APLICA</v>
      </c>
      <c r="C205" s="9">
        <f>'[2]DESPENSA ESPECIAL'!G203</f>
        <v>0</v>
      </c>
      <c r="D205" s="8">
        <f>'[2]DESPENSA ESPECIAL'!I203</f>
        <v>0</v>
      </c>
      <c r="E205" s="6" t="str">
        <f t="shared" si="10"/>
        <v>NO APLICA</v>
      </c>
      <c r="F205" s="6" t="str">
        <f t="shared" si="11"/>
        <v>NO APLICA</v>
      </c>
    </row>
    <row r="206" spans="1:6" x14ac:dyDescent="0.25">
      <c r="A206" s="3">
        <v>203</v>
      </c>
      <c r="B206" s="6" t="str">
        <f t="shared" si="9"/>
        <v>NO APLICA</v>
      </c>
      <c r="C206" s="9">
        <f>'[2]DESPENSA ESPECIAL'!G204</f>
        <v>0</v>
      </c>
      <c r="D206" s="8">
        <f>'[2]DESPENSA ESPECIAL'!I204</f>
        <v>0</v>
      </c>
      <c r="E206" s="6" t="str">
        <f t="shared" si="10"/>
        <v>NO APLICA</v>
      </c>
      <c r="F206" s="6" t="str">
        <f t="shared" si="11"/>
        <v>NO APLICA</v>
      </c>
    </row>
    <row r="207" spans="1:6" x14ac:dyDescent="0.25">
      <c r="A207" s="3">
        <v>204</v>
      </c>
      <c r="B207" s="6" t="str">
        <f t="shared" si="9"/>
        <v>NO APLICA</v>
      </c>
      <c r="C207" s="9">
        <f>'[2]DESPENSA ESPECIAL'!G205</f>
        <v>0</v>
      </c>
      <c r="D207" s="8">
        <f>'[2]DESPENSA ESPECIAL'!I205</f>
        <v>0</v>
      </c>
      <c r="E207" s="6" t="str">
        <f t="shared" si="10"/>
        <v>NO APLICA</v>
      </c>
      <c r="F207" s="6" t="str">
        <f t="shared" si="11"/>
        <v>NO APLICA</v>
      </c>
    </row>
    <row r="208" spans="1:6" x14ac:dyDescent="0.25">
      <c r="A208" s="3">
        <v>205</v>
      </c>
      <c r="B208" s="6" t="str">
        <f t="shared" si="9"/>
        <v>NO APLICA</v>
      </c>
      <c r="C208" s="9">
        <f>'[2]DESPENSA ESPECIAL'!G206</f>
        <v>0</v>
      </c>
      <c r="D208" s="8">
        <f>'[2]DESPENSA ESPECIAL'!I206</f>
        <v>0</v>
      </c>
      <c r="E208" s="6" t="str">
        <f t="shared" si="10"/>
        <v>NO APLICA</v>
      </c>
      <c r="F208" s="6" t="str">
        <f t="shared" si="11"/>
        <v>NO APLICA</v>
      </c>
    </row>
    <row r="209" spans="1:6" x14ac:dyDescent="0.25">
      <c r="A209" s="3">
        <v>206</v>
      </c>
      <c r="B209" s="6" t="str">
        <f t="shared" si="9"/>
        <v>NO APLICA</v>
      </c>
      <c r="C209" s="9">
        <f>'[2]DESPENSA ESPECIAL'!G207</f>
        <v>0</v>
      </c>
      <c r="D209" s="8">
        <f>'[2]DESPENSA ESPECIAL'!I207</f>
        <v>0</v>
      </c>
      <c r="E209" s="6" t="str">
        <f t="shared" si="10"/>
        <v>NO APLICA</v>
      </c>
      <c r="F209" s="6" t="str">
        <f t="shared" si="11"/>
        <v>NO APLICA</v>
      </c>
    </row>
    <row r="210" spans="1:6" x14ac:dyDescent="0.25">
      <c r="A210" s="3">
        <v>207</v>
      </c>
      <c r="B210" s="6" t="str">
        <f t="shared" si="9"/>
        <v>NO APLICA</v>
      </c>
      <c r="C210" s="9">
        <f>'[2]DESPENSA ESPECIAL'!G208</f>
        <v>0</v>
      </c>
      <c r="D210" s="8">
        <f>'[2]DESPENSA ESPECIAL'!I208</f>
        <v>0</v>
      </c>
      <c r="E210" s="6" t="str">
        <f t="shared" si="10"/>
        <v>NO APLICA</v>
      </c>
      <c r="F210" s="6" t="str">
        <f t="shared" si="11"/>
        <v>NO APLICA</v>
      </c>
    </row>
    <row r="211" spans="1:6" x14ac:dyDescent="0.25">
      <c r="A211" s="3">
        <v>208</v>
      </c>
      <c r="B211" s="6" t="str">
        <f t="shared" si="9"/>
        <v>NO APLICA</v>
      </c>
      <c r="C211" s="9">
        <f>'[2]DESPENSA ESPECIAL'!G209</f>
        <v>0</v>
      </c>
      <c r="D211" s="8">
        <f>'[2]DESPENSA ESPECIAL'!I209</f>
        <v>0</v>
      </c>
      <c r="E211" s="6" t="str">
        <f t="shared" si="10"/>
        <v>NO APLICA</v>
      </c>
      <c r="F211" s="6" t="str">
        <f t="shared" si="11"/>
        <v>NO APLICA</v>
      </c>
    </row>
    <row r="212" spans="1:6" x14ac:dyDescent="0.25">
      <c r="A212" s="3">
        <v>209</v>
      </c>
      <c r="B212" s="6" t="str">
        <f t="shared" si="9"/>
        <v>NO APLICA</v>
      </c>
      <c r="C212" s="9">
        <f>'[2]DESPENSA ESPECIAL'!G210</f>
        <v>0</v>
      </c>
      <c r="D212" s="8">
        <f>'[2]DESPENSA ESPECIAL'!I210</f>
        <v>0</v>
      </c>
      <c r="E212" s="6" t="str">
        <f t="shared" si="10"/>
        <v>NO APLICA</v>
      </c>
      <c r="F212" s="6" t="str">
        <f t="shared" si="11"/>
        <v>NO APLICA</v>
      </c>
    </row>
    <row r="213" spans="1:6" x14ac:dyDescent="0.25">
      <c r="A213" s="3">
        <v>210</v>
      </c>
      <c r="B213" s="6" t="str">
        <f t="shared" si="9"/>
        <v>NO APLICA</v>
      </c>
      <c r="C213" s="9">
        <f>'[2]DESPENSA ESPECIAL'!G211</f>
        <v>0</v>
      </c>
      <c r="D213" s="8">
        <f>'[2]DESPENSA ESPECIAL'!I211</f>
        <v>0</v>
      </c>
      <c r="E213" s="6" t="str">
        <f t="shared" si="10"/>
        <v>NO APLICA</v>
      </c>
      <c r="F213" s="6" t="str">
        <f t="shared" si="11"/>
        <v>NO APLICA</v>
      </c>
    </row>
    <row r="214" spans="1:6" x14ac:dyDescent="0.25">
      <c r="A214" s="3">
        <v>211</v>
      </c>
      <c r="B214" s="6" t="str">
        <f t="shared" si="9"/>
        <v>NO APLICA</v>
      </c>
      <c r="C214" s="9">
        <f>'[2]DESPENSA ESPECIAL'!G212</f>
        <v>0</v>
      </c>
      <c r="D214" s="8">
        <f>'[2]DESPENSA ESPECIAL'!I212</f>
        <v>0</v>
      </c>
      <c r="E214" s="6" t="str">
        <f t="shared" si="10"/>
        <v>NO APLICA</v>
      </c>
      <c r="F214" s="6" t="str">
        <f t="shared" si="11"/>
        <v>NO APLICA</v>
      </c>
    </row>
    <row r="215" spans="1:6" x14ac:dyDescent="0.25">
      <c r="A215" s="3">
        <v>212</v>
      </c>
      <c r="B215" s="6" t="str">
        <f t="shared" si="9"/>
        <v>NO APLICA</v>
      </c>
      <c r="C215" s="9">
        <f>'[2]DESPENSA ESPECIAL'!G213</f>
        <v>0</v>
      </c>
      <c r="D215" s="8">
        <f>'[2]DESPENSA ESPECIAL'!I213</f>
        <v>0</v>
      </c>
      <c r="E215" s="6" t="str">
        <f t="shared" si="10"/>
        <v>NO APLICA</v>
      </c>
      <c r="F215" s="6" t="str">
        <f t="shared" si="11"/>
        <v>NO APLICA</v>
      </c>
    </row>
    <row r="216" spans="1:6" x14ac:dyDescent="0.25">
      <c r="A216" s="3">
        <v>213</v>
      </c>
      <c r="B216" s="6" t="str">
        <f t="shared" si="9"/>
        <v>NO APLICA</v>
      </c>
      <c r="C216" s="9">
        <f>'[2]DESPENSA ESPECIAL'!G214</f>
        <v>0</v>
      </c>
      <c r="D216" s="8">
        <f>'[2]DESPENSA ESPECIAL'!I214</f>
        <v>0</v>
      </c>
      <c r="E216" s="6" t="str">
        <f t="shared" si="10"/>
        <v>NO APLICA</v>
      </c>
      <c r="F216" s="6" t="str">
        <f t="shared" si="11"/>
        <v>NO APLICA</v>
      </c>
    </row>
    <row r="217" spans="1:6" x14ac:dyDescent="0.25">
      <c r="A217" s="3">
        <v>214</v>
      </c>
      <c r="B217" s="6" t="str">
        <f t="shared" si="9"/>
        <v>NO APLICA</v>
      </c>
      <c r="C217" s="9">
        <f>'[2]DESPENSA ESPECIAL'!G215</f>
        <v>0</v>
      </c>
      <c r="D217" s="8">
        <f>'[2]DESPENSA ESPECIAL'!I215</f>
        <v>0</v>
      </c>
      <c r="E217" s="6" t="str">
        <f t="shared" si="10"/>
        <v>NO APLICA</v>
      </c>
      <c r="F217" s="6" t="str">
        <f t="shared" si="11"/>
        <v>NO APLICA</v>
      </c>
    </row>
    <row r="218" spans="1:6" x14ac:dyDescent="0.25">
      <c r="A218" s="3">
        <v>215</v>
      </c>
      <c r="B218" s="6" t="str">
        <f t="shared" si="9"/>
        <v>NO APLICA</v>
      </c>
      <c r="C218" s="9">
        <f>'[2]DESPENSA ESPECIAL'!G216</f>
        <v>0</v>
      </c>
      <c r="D218" s="8">
        <f>'[2]DESPENSA ESPECIAL'!I216</f>
        <v>0</v>
      </c>
      <c r="E218" s="6" t="str">
        <f t="shared" si="10"/>
        <v>NO APLICA</v>
      </c>
      <c r="F218" s="6" t="str">
        <f t="shared" si="11"/>
        <v>NO APLICA</v>
      </c>
    </row>
    <row r="219" spans="1:6" x14ac:dyDescent="0.25">
      <c r="A219" s="3">
        <v>216</v>
      </c>
      <c r="B219" s="6" t="str">
        <f t="shared" si="9"/>
        <v>NO APLICA</v>
      </c>
      <c r="C219" s="9">
        <f>'[2]DESPENSA ESPECIAL'!G217</f>
        <v>0</v>
      </c>
      <c r="D219" s="8">
        <f>'[2]DESPENSA ESPECIAL'!I217</f>
        <v>0</v>
      </c>
      <c r="E219" s="6" t="str">
        <f t="shared" si="10"/>
        <v>NO APLICA</v>
      </c>
      <c r="F219" s="6" t="str">
        <f t="shared" si="11"/>
        <v>NO APLICA</v>
      </c>
    </row>
    <row r="220" spans="1:6" x14ac:dyDescent="0.25">
      <c r="A220" s="3">
        <v>217</v>
      </c>
      <c r="B220" s="6" t="str">
        <f t="shared" si="9"/>
        <v>NO APLICA</v>
      </c>
      <c r="C220" s="9">
        <f>'[2]DESPENSA ESPECIAL'!G218</f>
        <v>0</v>
      </c>
      <c r="D220" s="8">
        <f>'[2]DESPENSA ESPECIAL'!I218</f>
        <v>0</v>
      </c>
      <c r="E220" s="6" t="str">
        <f t="shared" si="10"/>
        <v>NO APLICA</v>
      </c>
      <c r="F220" s="6" t="str">
        <f t="shared" si="11"/>
        <v>NO APLICA</v>
      </c>
    </row>
    <row r="221" spans="1:6" x14ac:dyDescent="0.25">
      <c r="A221" s="3">
        <v>218</v>
      </c>
      <c r="B221" s="6" t="str">
        <f t="shared" si="9"/>
        <v>NO APLICA</v>
      </c>
      <c r="C221" s="9">
        <f>'[2]DESPENSA ESPECIAL'!G219</f>
        <v>0</v>
      </c>
      <c r="D221" s="8">
        <f>'[2]DESPENSA ESPECIAL'!I219</f>
        <v>0</v>
      </c>
      <c r="E221" s="6" t="str">
        <f t="shared" si="10"/>
        <v>NO APLICA</v>
      </c>
      <c r="F221" s="6" t="str">
        <f t="shared" si="11"/>
        <v>NO APLICA</v>
      </c>
    </row>
    <row r="222" spans="1:6" x14ac:dyDescent="0.25">
      <c r="A222" s="3">
        <v>219</v>
      </c>
      <c r="B222" s="6" t="str">
        <f t="shared" si="9"/>
        <v>NO APLICA</v>
      </c>
      <c r="C222" s="9">
        <f>'[2]DESPENSA ESPECIAL'!G220</f>
        <v>0</v>
      </c>
      <c r="D222" s="8">
        <f>'[2]DESPENSA ESPECIAL'!I220</f>
        <v>0</v>
      </c>
      <c r="E222" s="6" t="str">
        <f t="shared" si="10"/>
        <v>NO APLICA</v>
      </c>
      <c r="F222" s="6" t="str">
        <f t="shared" si="11"/>
        <v>NO APLICA</v>
      </c>
    </row>
    <row r="223" spans="1:6" x14ac:dyDescent="0.25">
      <c r="A223" s="3">
        <v>220</v>
      </c>
      <c r="B223" s="6" t="str">
        <f t="shared" si="9"/>
        <v>NO APLICA</v>
      </c>
      <c r="C223" s="9">
        <f>'[2]DESPENSA ESPECIAL'!G221</f>
        <v>0</v>
      </c>
      <c r="D223" s="8">
        <f>'[2]DESPENSA ESPECIAL'!I221</f>
        <v>0</v>
      </c>
      <c r="E223" s="6" t="str">
        <f t="shared" si="10"/>
        <v>NO APLICA</v>
      </c>
      <c r="F223" s="6" t="str">
        <f t="shared" si="11"/>
        <v>NO APLICA</v>
      </c>
    </row>
    <row r="224" spans="1:6" x14ac:dyDescent="0.25">
      <c r="A224" s="3">
        <v>221</v>
      </c>
      <c r="B224" s="6" t="str">
        <f t="shared" si="9"/>
        <v>NO APLICA</v>
      </c>
      <c r="C224" s="9">
        <f>'[2]DESPENSA ESPECIAL'!G222</f>
        <v>0</v>
      </c>
      <c r="D224" s="8">
        <f>'[2]DESPENSA ESPECIAL'!I222</f>
        <v>0</v>
      </c>
      <c r="E224" s="6" t="str">
        <f t="shared" si="10"/>
        <v>NO APLICA</v>
      </c>
      <c r="F224" s="6" t="str">
        <f t="shared" si="11"/>
        <v>NO APLICA</v>
      </c>
    </row>
    <row r="225" spans="1:6" x14ac:dyDescent="0.25">
      <c r="A225" s="3">
        <v>222</v>
      </c>
      <c r="B225" s="6" t="str">
        <f t="shared" si="9"/>
        <v>NO APLICA</v>
      </c>
      <c r="C225" s="9">
        <f>'[2]DESPENSA ESPECIAL'!G223</f>
        <v>0</v>
      </c>
      <c r="D225" s="8">
        <f>'[2]DESPENSA ESPECIAL'!I223</f>
        <v>0</v>
      </c>
      <c r="E225" s="6" t="str">
        <f t="shared" si="10"/>
        <v>NO APLICA</v>
      </c>
      <c r="F225" s="6" t="str">
        <f t="shared" si="11"/>
        <v>NO APLICA</v>
      </c>
    </row>
    <row r="226" spans="1:6" x14ac:dyDescent="0.25">
      <c r="A226" s="3">
        <v>223</v>
      </c>
      <c r="B226" s="6" t="str">
        <f t="shared" si="9"/>
        <v>NO APLICA</v>
      </c>
      <c r="C226" s="9">
        <f>'[2]DESPENSA ESPECIAL'!G224</f>
        <v>0</v>
      </c>
      <c r="D226" s="8">
        <f>'[2]DESPENSA ESPECIAL'!I224</f>
        <v>0</v>
      </c>
      <c r="E226" s="6" t="str">
        <f t="shared" si="10"/>
        <v>NO APLICA</v>
      </c>
      <c r="F226" s="6" t="str">
        <f t="shared" si="11"/>
        <v>NO APLICA</v>
      </c>
    </row>
    <row r="227" spans="1:6" x14ac:dyDescent="0.25">
      <c r="A227" s="3">
        <v>224</v>
      </c>
      <c r="B227" s="6" t="str">
        <f t="shared" si="9"/>
        <v>NO APLICA</v>
      </c>
      <c r="C227" s="9">
        <f>'[2]DESPENSA ESPECIAL'!G225</f>
        <v>0</v>
      </c>
      <c r="D227" s="8">
        <f>'[2]DESPENSA ESPECIAL'!I225</f>
        <v>0</v>
      </c>
      <c r="E227" s="6" t="str">
        <f t="shared" si="10"/>
        <v>NO APLICA</v>
      </c>
      <c r="F227" s="6" t="str">
        <f t="shared" si="11"/>
        <v>NO APLICA</v>
      </c>
    </row>
    <row r="228" spans="1:6" x14ac:dyDescent="0.25">
      <c r="A228" s="3">
        <v>225</v>
      </c>
      <c r="B228" s="6" t="str">
        <f t="shared" si="9"/>
        <v>NO APLICA</v>
      </c>
      <c r="C228" s="9">
        <f>'[2]DESPENSA ESPECIAL'!G226</f>
        <v>0</v>
      </c>
      <c r="D228" s="8">
        <f>'[2]DESPENSA ESPECIAL'!I226</f>
        <v>0</v>
      </c>
      <c r="E228" s="6" t="str">
        <f t="shared" si="10"/>
        <v>NO APLICA</v>
      </c>
      <c r="F228" s="6" t="str">
        <f t="shared" si="11"/>
        <v>NO APLICA</v>
      </c>
    </row>
    <row r="229" spans="1:6" x14ac:dyDescent="0.25">
      <c r="A229" s="3">
        <v>226</v>
      </c>
      <c r="B229" s="6" t="str">
        <f t="shared" si="9"/>
        <v>NO APLICA</v>
      </c>
      <c r="C229" s="9">
        <f>'[2]DESPENSA ESPECIAL'!G227</f>
        <v>0</v>
      </c>
      <c r="D229" s="8">
        <f>'[2]DESPENSA ESPECIAL'!I227</f>
        <v>0</v>
      </c>
      <c r="E229" s="6" t="str">
        <f t="shared" si="10"/>
        <v>NO APLICA</v>
      </c>
      <c r="F229" s="6" t="str">
        <f t="shared" si="11"/>
        <v>NO APLICA</v>
      </c>
    </row>
    <row r="230" spans="1:6" x14ac:dyDescent="0.25">
      <c r="A230" s="3">
        <v>227</v>
      </c>
      <c r="B230" s="6" t="str">
        <f t="shared" si="9"/>
        <v>NO APLICA</v>
      </c>
      <c r="C230" s="9">
        <f>'[2]DESPENSA ESPECIAL'!G228</f>
        <v>0</v>
      </c>
      <c r="D230" s="8">
        <f>'[2]DESPENSA ESPECIAL'!I228</f>
        <v>0</v>
      </c>
      <c r="E230" s="6" t="str">
        <f t="shared" si="10"/>
        <v>NO APLICA</v>
      </c>
      <c r="F230" s="6" t="str">
        <f t="shared" si="11"/>
        <v>NO APLICA</v>
      </c>
    </row>
    <row r="231" spans="1:6" x14ac:dyDescent="0.25">
      <c r="A231" s="3">
        <v>228</v>
      </c>
      <c r="B231" s="6" t="str">
        <f t="shared" si="9"/>
        <v>NO APLICA</v>
      </c>
      <c r="C231" s="9">
        <f>'[2]DESPENSA ESPECIAL'!G229</f>
        <v>0</v>
      </c>
      <c r="D231" s="8">
        <f>'[2]DESPENSA ESPECIAL'!I229</f>
        <v>0</v>
      </c>
      <c r="E231" s="6" t="str">
        <f t="shared" si="10"/>
        <v>NO APLICA</v>
      </c>
      <c r="F231" s="6" t="str">
        <f t="shared" si="11"/>
        <v>NO APLICA</v>
      </c>
    </row>
    <row r="232" spans="1:6" x14ac:dyDescent="0.25">
      <c r="A232" s="3">
        <v>229</v>
      </c>
      <c r="B232" s="6" t="str">
        <f t="shared" si="9"/>
        <v>NO APLICA</v>
      </c>
      <c r="C232" s="9">
        <f>'[2]DESPENSA ESPECIAL'!G230</f>
        <v>0</v>
      </c>
      <c r="D232" s="8">
        <f>'[2]DESPENSA ESPECIAL'!I230</f>
        <v>0</v>
      </c>
      <c r="E232" s="6" t="str">
        <f t="shared" si="10"/>
        <v>NO APLICA</v>
      </c>
      <c r="F232" s="6" t="str">
        <f t="shared" si="11"/>
        <v>NO APLICA</v>
      </c>
    </row>
    <row r="233" spans="1:6" x14ac:dyDescent="0.25">
      <c r="A233" s="3">
        <v>230</v>
      </c>
      <c r="B233" s="6" t="str">
        <f t="shared" si="9"/>
        <v>NO APLICA</v>
      </c>
      <c r="C233" s="9">
        <f>'[2]DESPENSA ESPECIAL'!G231</f>
        <v>0</v>
      </c>
      <c r="D233" s="8">
        <f>'[2]DESPENSA ESPECIAL'!I231</f>
        <v>0</v>
      </c>
      <c r="E233" s="6" t="str">
        <f t="shared" si="10"/>
        <v>NO APLICA</v>
      </c>
      <c r="F233" s="6" t="str">
        <f t="shared" si="11"/>
        <v>NO APLICA</v>
      </c>
    </row>
    <row r="234" spans="1:6" x14ac:dyDescent="0.25">
      <c r="A234" s="3">
        <v>231</v>
      </c>
      <c r="B234" s="6" t="str">
        <f t="shared" si="9"/>
        <v>NO APLICA</v>
      </c>
      <c r="C234" s="9">
        <f>'[2]DESPENSA ESPECIAL'!G232</f>
        <v>0</v>
      </c>
      <c r="D234" s="8">
        <f>'[2]DESPENSA ESPECIAL'!I232</f>
        <v>0</v>
      </c>
      <c r="E234" s="6" t="str">
        <f t="shared" si="10"/>
        <v>NO APLICA</v>
      </c>
      <c r="F234" s="6" t="str">
        <f t="shared" si="11"/>
        <v>NO APLICA</v>
      </c>
    </row>
    <row r="235" spans="1:6" x14ac:dyDescent="0.25">
      <c r="A235" s="3">
        <v>232</v>
      </c>
      <c r="B235" s="6" t="str">
        <f t="shared" si="9"/>
        <v>NO APLICA</v>
      </c>
      <c r="C235" s="9">
        <f>'[2]DESPENSA ESPECIAL'!G233</f>
        <v>0</v>
      </c>
      <c r="D235" s="8">
        <f>'[2]DESPENSA ESPECIAL'!I233</f>
        <v>0</v>
      </c>
      <c r="E235" s="6" t="str">
        <f t="shared" si="10"/>
        <v>NO APLICA</v>
      </c>
      <c r="F235" s="6" t="str">
        <f t="shared" si="11"/>
        <v>NO APLICA</v>
      </c>
    </row>
    <row r="236" spans="1:6" x14ac:dyDescent="0.25">
      <c r="A236" s="3">
        <v>233</v>
      </c>
      <c r="B236" s="6" t="str">
        <f t="shared" si="9"/>
        <v>NO APLICA</v>
      </c>
      <c r="C236" s="9">
        <f>'[2]DESPENSA ESPECIAL'!G234</f>
        <v>0</v>
      </c>
      <c r="D236" s="8">
        <f>'[2]DESPENSA ESPECIAL'!I234</f>
        <v>0</v>
      </c>
      <c r="E236" s="6" t="str">
        <f t="shared" si="10"/>
        <v>NO APLICA</v>
      </c>
      <c r="F236" s="6" t="str">
        <f t="shared" si="11"/>
        <v>NO APLICA</v>
      </c>
    </row>
    <row r="237" spans="1:6" x14ac:dyDescent="0.25">
      <c r="A237" s="3">
        <v>234</v>
      </c>
      <c r="B237" s="6" t="str">
        <f t="shared" si="9"/>
        <v>NO APLICA</v>
      </c>
      <c r="C237" s="9">
        <f>'[2]DESPENSA ESPECIAL'!G235</f>
        <v>0</v>
      </c>
      <c r="D237" s="8">
        <f>'[2]DESPENSA ESPECIAL'!I235</f>
        <v>0</v>
      </c>
      <c r="E237" s="6" t="str">
        <f t="shared" si="10"/>
        <v>NO APLICA</v>
      </c>
      <c r="F237" s="6" t="str">
        <f t="shared" si="11"/>
        <v>NO APLICA</v>
      </c>
    </row>
    <row r="238" spans="1:6" x14ac:dyDescent="0.25">
      <c r="A238" s="3">
        <v>235</v>
      </c>
      <c r="B238" s="6" t="str">
        <f t="shared" si="9"/>
        <v>NO APLICA</v>
      </c>
      <c r="C238" s="9">
        <f>'[2]DESPENSA ESPECIAL'!G236</f>
        <v>0</v>
      </c>
      <c r="D238" s="8">
        <f>'[2]DESPENSA ESPECIAL'!I236</f>
        <v>0</v>
      </c>
      <c r="E238" s="6" t="str">
        <f t="shared" si="10"/>
        <v>NO APLICA</v>
      </c>
      <c r="F238" s="6" t="str">
        <f t="shared" si="11"/>
        <v>NO APLICA</v>
      </c>
    </row>
    <row r="239" spans="1:6" x14ac:dyDescent="0.25">
      <c r="A239" s="3">
        <v>236</v>
      </c>
      <c r="B239" s="6" t="str">
        <f t="shared" si="9"/>
        <v>NO APLICA</v>
      </c>
      <c r="C239" s="9">
        <f>'[2]DESPENSA ESPECIAL'!G237</f>
        <v>0</v>
      </c>
      <c r="D239" s="8">
        <f>'[2]DESPENSA ESPECIAL'!I237</f>
        <v>0</v>
      </c>
      <c r="E239" s="6" t="str">
        <f t="shared" si="10"/>
        <v>NO APLICA</v>
      </c>
      <c r="F239" s="6" t="str">
        <f t="shared" si="11"/>
        <v>NO APLICA</v>
      </c>
    </row>
    <row r="240" spans="1:6" x14ac:dyDescent="0.25">
      <c r="A240" s="3">
        <v>237</v>
      </c>
      <c r="B240" s="6" t="str">
        <f t="shared" si="9"/>
        <v>NO APLICA</v>
      </c>
      <c r="C240" s="9">
        <f>'[2]DESPENSA ESPECIAL'!G238</f>
        <v>0</v>
      </c>
      <c r="D240" s="8">
        <f>'[2]DESPENSA ESPECIAL'!I238</f>
        <v>0</v>
      </c>
      <c r="E240" s="6" t="str">
        <f t="shared" si="10"/>
        <v>NO APLICA</v>
      </c>
      <c r="F240" s="6" t="str">
        <f t="shared" si="11"/>
        <v>NO APLICA</v>
      </c>
    </row>
    <row r="241" spans="1:6" x14ac:dyDescent="0.25">
      <c r="A241" s="3">
        <v>238</v>
      </c>
      <c r="B241" s="6" t="str">
        <f t="shared" si="9"/>
        <v>NO APLICA</v>
      </c>
      <c r="C241" s="9">
        <f>'[2]DESPENSA ESPECIAL'!G239</f>
        <v>0</v>
      </c>
      <c r="D241" s="8">
        <f>'[2]DESPENSA ESPECIAL'!I239</f>
        <v>0</v>
      </c>
      <c r="E241" s="6" t="str">
        <f t="shared" si="10"/>
        <v>NO APLICA</v>
      </c>
      <c r="F241" s="6" t="str">
        <f t="shared" si="11"/>
        <v>NO APLICA</v>
      </c>
    </row>
    <row r="242" spans="1:6" x14ac:dyDescent="0.25">
      <c r="A242" s="3">
        <v>239</v>
      </c>
      <c r="B242" s="6" t="str">
        <f t="shared" si="9"/>
        <v>NO APLICA</v>
      </c>
      <c r="C242" s="9">
        <f>'[2]DESPENSA ESPECIAL'!G240</f>
        <v>0</v>
      </c>
      <c r="D242" s="8">
        <f>'[2]DESPENSA ESPECIAL'!I240</f>
        <v>0</v>
      </c>
      <c r="E242" s="6" t="str">
        <f t="shared" si="10"/>
        <v>NO APLICA</v>
      </c>
      <c r="F242" s="6" t="str">
        <f t="shared" si="11"/>
        <v>NO APLICA</v>
      </c>
    </row>
    <row r="243" spans="1:6" x14ac:dyDescent="0.25">
      <c r="A243" s="3">
        <v>240</v>
      </c>
      <c r="B243" s="6" t="str">
        <f t="shared" si="9"/>
        <v>NO APLICA</v>
      </c>
      <c r="C243" s="9">
        <f>'[2]DESPENSA ESPECIAL'!G241</f>
        <v>0</v>
      </c>
      <c r="D243" s="8">
        <f>'[2]DESPENSA ESPECIAL'!I241</f>
        <v>0</v>
      </c>
      <c r="E243" s="6" t="str">
        <f t="shared" si="10"/>
        <v>NO APLICA</v>
      </c>
      <c r="F243" s="6" t="str">
        <f t="shared" si="11"/>
        <v>NO APLICA</v>
      </c>
    </row>
    <row r="244" spans="1:6" x14ac:dyDescent="0.25">
      <c r="A244" s="3">
        <v>241</v>
      </c>
      <c r="B244" s="6" t="str">
        <f t="shared" si="9"/>
        <v>NO APLICA</v>
      </c>
      <c r="C244" s="9">
        <f>'[2]DESPENSA ESPECIAL'!G242</f>
        <v>0</v>
      </c>
      <c r="D244" s="8">
        <f>'[2]DESPENSA ESPECIAL'!I242</f>
        <v>0</v>
      </c>
      <c r="E244" s="6" t="str">
        <f t="shared" si="10"/>
        <v>NO APLICA</v>
      </c>
      <c r="F244" s="6" t="str">
        <f t="shared" si="11"/>
        <v>NO APLICA</v>
      </c>
    </row>
    <row r="245" spans="1:6" x14ac:dyDescent="0.25">
      <c r="A245" s="3">
        <v>242</v>
      </c>
      <c r="B245" s="6" t="str">
        <f t="shared" si="9"/>
        <v>NO APLICA</v>
      </c>
      <c r="C245" s="9">
        <f>'[2]DESPENSA ESPECIAL'!G243</f>
        <v>0</v>
      </c>
      <c r="D245" s="8">
        <f>'[2]DESPENSA ESPECIAL'!I243</f>
        <v>0</v>
      </c>
      <c r="E245" s="6" t="str">
        <f t="shared" si="10"/>
        <v>NO APLICA</v>
      </c>
      <c r="F245" s="6" t="str">
        <f t="shared" si="11"/>
        <v>NO APLICA</v>
      </c>
    </row>
    <row r="246" spans="1:6" x14ac:dyDescent="0.25">
      <c r="A246" s="3">
        <v>243</v>
      </c>
      <c r="B246" s="6" t="str">
        <f t="shared" si="9"/>
        <v>NO APLICA</v>
      </c>
      <c r="C246" s="9">
        <f>'[2]DESPENSA ESPECIAL'!G244</f>
        <v>0</v>
      </c>
      <c r="D246" s="8">
        <f>'[2]DESPENSA ESPECIAL'!I244</f>
        <v>0</v>
      </c>
      <c r="E246" s="6" t="str">
        <f t="shared" si="10"/>
        <v>NO APLICA</v>
      </c>
      <c r="F246" s="6" t="str">
        <f t="shared" si="11"/>
        <v>NO APLICA</v>
      </c>
    </row>
    <row r="247" spans="1:6" x14ac:dyDescent="0.25">
      <c r="A247" s="3">
        <v>244</v>
      </c>
      <c r="B247" s="6" t="str">
        <f t="shared" si="9"/>
        <v>NO APLICA</v>
      </c>
      <c r="C247" s="9">
        <f>'[2]DESPENSA ESPECIAL'!G245</f>
        <v>0</v>
      </c>
      <c r="D247" s="8">
        <f>'[2]DESPENSA ESPECIAL'!I245</f>
        <v>0</v>
      </c>
      <c r="E247" s="6" t="str">
        <f t="shared" si="10"/>
        <v>NO APLICA</v>
      </c>
      <c r="F247" s="6" t="str">
        <f t="shared" si="11"/>
        <v>NO APLICA</v>
      </c>
    </row>
    <row r="248" spans="1:6" x14ac:dyDescent="0.25">
      <c r="A248" s="3">
        <v>245</v>
      </c>
      <c r="B248" s="6" t="str">
        <f t="shared" si="9"/>
        <v>NO APLICA</v>
      </c>
      <c r="C248" s="9">
        <f>'[2]DESPENSA ESPECIAL'!G246</f>
        <v>0</v>
      </c>
      <c r="D248" s="8">
        <f>'[2]DESPENSA ESPECIAL'!I246</f>
        <v>0</v>
      </c>
      <c r="E248" s="6" t="str">
        <f t="shared" si="10"/>
        <v>NO APLICA</v>
      </c>
      <c r="F248" s="6" t="str">
        <f t="shared" si="11"/>
        <v>NO APLICA</v>
      </c>
    </row>
    <row r="249" spans="1:6" x14ac:dyDescent="0.25">
      <c r="A249" s="3">
        <v>246</v>
      </c>
      <c r="B249" s="6" t="str">
        <f t="shared" si="9"/>
        <v>NO APLICA</v>
      </c>
      <c r="C249" s="9">
        <f>'[2]DESPENSA ESPECIAL'!G247</f>
        <v>0</v>
      </c>
      <c r="D249" s="8">
        <f>'[2]DESPENSA ESPECIAL'!I247</f>
        <v>0</v>
      </c>
      <c r="E249" s="6" t="str">
        <f t="shared" si="10"/>
        <v>NO APLICA</v>
      </c>
      <c r="F249" s="6" t="str">
        <f t="shared" si="11"/>
        <v>NO APLICA</v>
      </c>
    </row>
    <row r="250" spans="1:6" x14ac:dyDescent="0.25">
      <c r="A250" s="3">
        <v>247</v>
      </c>
      <c r="B250" s="6" t="str">
        <f t="shared" si="9"/>
        <v>NO APLICA</v>
      </c>
      <c r="C250" s="9">
        <f>'[2]DESPENSA ESPECIAL'!G248</f>
        <v>0</v>
      </c>
      <c r="D250" s="8">
        <f>'[2]DESPENSA ESPECIAL'!I248</f>
        <v>0</v>
      </c>
      <c r="E250" s="6" t="str">
        <f t="shared" si="10"/>
        <v>NO APLICA</v>
      </c>
      <c r="F250" s="6" t="str">
        <f t="shared" si="11"/>
        <v>NO APLICA</v>
      </c>
    </row>
    <row r="251" spans="1:6" x14ac:dyDescent="0.25">
      <c r="A251" s="3">
        <v>248</v>
      </c>
      <c r="B251" s="6" t="str">
        <f t="shared" si="9"/>
        <v>NO APLICA</v>
      </c>
      <c r="C251" s="9">
        <f>'[2]DESPENSA ESPECIAL'!G249</f>
        <v>0</v>
      </c>
      <c r="D251" s="8">
        <f>'[2]DESPENSA ESPECIAL'!I249</f>
        <v>0</v>
      </c>
      <c r="E251" s="6" t="str">
        <f t="shared" si="10"/>
        <v>NO APLICA</v>
      </c>
      <c r="F251" s="6" t="str">
        <f t="shared" si="11"/>
        <v>NO APLICA</v>
      </c>
    </row>
    <row r="252" spans="1:6" x14ac:dyDescent="0.25">
      <c r="A252" s="3">
        <v>249</v>
      </c>
      <c r="B252" s="6" t="str">
        <f t="shared" si="9"/>
        <v>NO APLICA</v>
      </c>
      <c r="C252" s="9">
        <f>'[2]DESPENSA ESPECIAL'!G250</f>
        <v>0</v>
      </c>
      <c r="D252" s="8">
        <f>'[2]DESPENSA ESPECIAL'!I250</f>
        <v>0</v>
      </c>
      <c r="E252" s="6" t="str">
        <f t="shared" si="10"/>
        <v>NO APLICA</v>
      </c>
      <c r="F252" s="6" t="str">
        <f t="shared" si="11"/>
        <v>NO APLICA</v>
      </c>
    </row>
    <row r="253" spans="1:6" x14ac:dyDescent="0.25">
      <c r="A253" s="3">
        <v>250</v>
      </c>
      <c r="B253" s="6" t="str">
        <f t="shared" si="9"/>
        <v>NO APLICA</v>
      </c>
      <c r="C253" s="9">
        <f>'[2]DESPENSA ESPECIAL'!G251</f>
        <v>0</v>
      </c>
      <c r="D253" s="8">
        <f>'[2]DESPENSA ESPECIAL'!I251</f>
        <v>0</v>
      </c>
      <c r="E253" s="6" t="str">
        <f t="shared" si="10"/>
        <v>NO APLICA</v>
      </c>
      <c r="F253" s="6" t="str">
        <f t="shared" si="11"/>
        <v>NO APLICA</v>
      </c>
    </row>
    <row r="254" spans="1:6" x14ac:dyDescent="0.25">
      <c r="A254" s="3">
        <v>251</v>
      </c>
      <c r="B254" s="6" t="str">
        <f t="shared" si="9"/>
        <v>NO APLICA</v>
      </c>
      <c r="C254" s="9">
        <f>'[2]DESPENSA ESPECIAL'!G252</f>
        <v>0</v>
      </c>
      <c r="D254" s="8">
        <f>'[2]DESPENSA ESPECIAL'!I252</f>
        <v>0</v>
      </c>
      <c r="E254" s="6" t="str">
        <f t="shared" si="10"/>
        <v>NO APLICA</v>
      </c>
      <c r="F254" s="6" t="str">
        <f t="shared" si="11"/>
        <v>NO APLICA</v>
      </c>
    </row>
    <row r="255" spans="1:6" x14ac:dyDescent="0.25">
      <c r="A255" s="3">
        <v>252</v>
      </c>
      <c r="B255" s="6" t="str">
        <f t="shared" si="9"/>
        <v>NO APLICA</v>
      </c>
      <c r="C255" s="9">
        <f>'[2]DESPENSA ESPECIAL'!G253</f>
        <v>0</v>
      </c>
      <c r="D255" s="8">
        <f>'[2]DESPENSA ESPECIAL'!I253</f>
        <v>0</v>
      </c>
      <c r="E255" s="6" t="str">
        <f t="shared" si="10"/>
        <v>NO APLICA</v>
      </c>
      <c r="F255" s="6" t="str">
        <f t="shared" si="11"/>
        <v>NO APLICA</v>
      </c>
    </row>
    <row r="256" spans="1:6" x14ac:dyDescent="0.25">
      <c r="A256" s="3">
        <v>253</v>
      </c>
      <c r="B256" s="6" t="str">
        <f t="shared" si="9"/>
        <v>NO APLICA</v>
      </c>
      <c r="C256" s="9">
        <f>'[2]DESPENSA ESPECIAL'!G254</f>
        <v>0</v>
      </c>
      <c r="D256" s="8">
        <f>'[2]DESPENSA ESPECIAL'!I254</f>
        <v>0</v>
      </c>
      <c r="E256" s="6" t="str">
        <f t="shared" si="10"/>
        <v>NO APLICA</v>
      </c>
      <c r="F256" s="6" t="str">
        <f t="shared" si="11"/>
        <v>NO APLICA</v>
      </c>
    </row>
    <row r="257" spans="1:6" x14ac:dyDescent="0.25">
      <c r="A257" s="3">
        <v>254</v>
      </c>
      <c r="B257" s="6" t="str">
        <f t="shared" si="9"/>
        <v>NO APLICA</v>
      </c>
      <c r="C257" s="9">
        <f>'[2]DESPENSA ESPECIAL'!G255</f>
        <v>0</v>
      </c>
      <c r="D257" s="8">
        <f>'[2]DESPENSA ESPECIAL'!I255</f>
        <v>0</v>
      </c>
      <c r="E257" s="6" t="str">
        <f t="shared" si="10"/>
        <v>NO APLICA</v>
      </c>
      <c r="F257" s="6" t="str">
        <f t="shared" si="11"/>
        <v>NO APLICA</v>
      </c>
    </row>
    <row r="258" spans="1:6" x14ac:dyDescent="0.25">
      <c r="A258" s="3">
        <v>255</v>
      </c>
      <c r="B258" s="6" t="str">
        <f t="shared" si="9"/>
        <v>NO APLICA</v>
      </c>
      <c r="C258" s="9">
        <f>'[2]DESPENSA ESPECIAL'!G256</f>
        <v>0</v>
      </c>
      <c r="D258" s="8">
        <f>'[2]DESPENSA ESPECIAL'!I256</f>
        <v>0</v>
      </c>
      <c r="E258" s="6" t="str">
        <f t="shared" si="10"/>
        <v>NO APLICA</v>
      </c>
      <c r="F258" s="6" t="str">
        <f t="shared" si="11"/>
        <v>NO APLICA</v>
      </c>
    </row>
    <row r="259" spans="1:6" x14ac:dyDescent="0.25">
      <c r="A259" s="3">
        <v>256</v>
      </c>
      <c r="B259" s="6" t="str">
        <f t="shared" si="9"/>
        <v>NO APLICA</v>
      </c>
      <c r="C259" s="9">
        <f>'[2]DESPENSA ESPECIAL'!G257</f>
        <v>0</v>
      </c>
      <c r="D259" s="8">
        <f>'[2]DESPENSA ESPECIAL'!I257</f>
        <v>0</v>
      </c>
      <c r="E259" s="6" t="str">
        <f t="shared" si="10"/>
        <v>NO APLICA</v>
      </c>
      <c r="F259" s="6" t="str">
        <f t="shared" si="11"/>
        <v>NO APLICA</v>
      </c>
    </row>
    <row r="260" spans="1:6" x14ac:dyDescent="0.25">
      <c r="A260" s="3">
        <v>257</v>
      </c>
      <c r="B260" s="6" t="str">
        <f t="shared" si="9"/>
        <v>NO APLICA</v>
      </c>
      <c r="C260" s="9">
        <f>'[2]DESPENSA ESPECIAL'!G258</f>
        <v>0</v>
      </c>
      <c r="D260" s="8">
        <f>'[2]DESPENSA ESPECIAL'!I258</f>
        <v>0</v>
      </c>
      <c r="E260" s="6" t="str">
        <f t="shared" si="10"/>
        <v>NO APLICA</v>
      </c>
      <c r="F260" s="6" t="str">
        <f t="shared" si="11"/>
        <v>NO APLICA</v>
      </c>
    </row>
    <row r="261" spans="1:6" x14ac:dyDescent="0.25">
      <c r="A261" s="3">
        <v>258</v>
      </c>
      <c r="B261" s="6" t="str">
        <f t="shared" ref="B261:B324" si="12">IF(C261&gt;0,"DESPENSA ESPECIAL", "NO APLICA")</f>
        <v>NO APLICA</v>
      </c>
      <c r="C261" s="9">
        <f>'[2]DESPENSA ESPECIAL'!G259</f>
        <v>0</v>
      </c>
      <c r="D261" s="8">
        <f>'[2]DESPENSA ESPECIAL'!I259</f>
        <v>0</v>
      </c>
      <c r="E261" s="6" t="str">
        <f t="shared" ref="E261:E324" si="13">IF(C261&gt;0,"PESOS","NO APLICA")</f>
        <v>NO APLICA</v>
      </c>
      <c r="F261" s="6" t="str">
        <f t="shared" ref="F261:F324" si="14">IF(C261&gt;0,"SEMESTRAL","NO APLICA")</f>
        <v>NO APLICA</v>
      </c>
    </row>
    <row r="262" spans="1:6" x14ac:dyDescent="0.25">
      <c r="A262" s="3">
        <v>259</v>
      </c>
      <c r="B262" s="6" t="str">
        <f t="shared" si="12"/>
        <v>DESPENSA ESPECIAL</v>
      </c>
      <c r="C262" s="9">
        <f>'[2]DESPENSA ESPECIAL'!G260</f>
        <v>6387.01</v>
      </c>
      <c r="D262" s="8">
        <f>'[2]DESPENSA ESPECIAL'!I260</f>
        <v>5100.32</v>
      </c>
      <c r="E262" s="6" t="str">
        <f t="shared" si="13"/>
        <v>PESOS</v>
      </c>
      <c r="F262" s="6" t="str">
        <f t="shared" si="14"/>
        <v>SEMESTRAL</v>
      </c>
    </row>
    <row r="263" spans="1:6" x14ac:dyDescent="0.25">
      <c r="A263" s="3">
        <v>260</v>
      </c>
      <c r="B263" s="6" t="str">
        <f t="shared" si="12"/>
        <v>DESPENSA ESPECIAL</v>
      </c>
      <c r="C263" s="9">
        <f>'[2]DESPENSA ESPECIAL'!G261</f>
        <v>6387.01</v>
      </c>
      <c r="D263" s="8">
        <f>'[2]DESPENSA ESPECIAL'!I261</f>
        <v>5100.32</v>
      </c>
      <c r="E263" s="6" t="str">
        <f t="shared" si="13"/>
        <v>PESOS</v>
      </c>
      <c r="F263" s="6" t="str">
        <f t="shared" si="14"/>
        <v>SEMESTRAL</v>
      </c>
    </row>
    <row r="264" spans="1:6" x14ac:dyDescent="0.25">
      <c r="A264" s="3">
        <v>261</v>
      </c>
      <c r="B264" s="6" t="str">
        <f t="shared" si="12"/>
        <v>NO APLICA</v>
      </c>
      <c r="C264" s="9">
        <f>'[2]DESPENSA ESPECIAL'!G262</f>
        <v>0</v>
      </c>
      <c r="D264" s="8">
        <f>'[2]DESPENSA ESPECIAL'!I262</f>
        <v>0</v>
      </c>
      <c r="E264" s="6" t="str">
        <f t="shared" si="13"/>
        <v>NO APLICA</v>
      </c>
      <c r="F264" s="6" t="str">
        <f t="shared" si="14"/>
        <v>NO APLICA</v>
      </c>
    </row>
    <row r="265" spans="1:6" x14ac:dyDescent="0.25">
      <c r="A265" s="3">
        <v>262</v>
      </c>
      <c r="B265" s="6" t="str">
        <f t="shared" si="12"/>
        <v>NO APLICA</v>
      </c>
      <c r="C265" s="9">
        <f>'[2]DESPENSA ESPECIAL'!G263</f>
        <v>0</v>
      </c>
      <c r="D265" s="8">
        <f>'[2]DESPENSA ESPECIAL'!I263</f>
        <v>0</v>
      </c>
      <c r="E265" s="6" t="str">
        <f t="shared" si="13"/>
        <v>NO APLICA</v>
      </c>
      <c r="F265" s="6" t="str">
        <f t="shared" si="14"/>
        <v>NO APLICA</v>
      </c>
    </row>
    <row r="266" spans="1:6" x14ac:dyDescent="0.25">
      <c r="A266" s="3">
        <v>263</v>
      </c>
      <c r="B266" s="6" t="str">
        <f t="shared" si="12"/>
        <v>NO APLICA</v>
      </c>
      <c r="C266" s="9">
        <f>'[2]DESPENSA ESPECIAL'!G264</f>
        <v>0</v>
      </c>
      <c r="D266" s="8">
        <f>'[2]DESPENSA ESPECIAL'!I264</f>
        <v>0</v>
      </c>
      <c r="E266" s="6" t="str">
        <f t="shared" si="13"/>
        <v>NO APLICA</v>
      </c>
      <c r="F266" s="6" t="str">
        <f t="shared" si="14"/>
        <v>NO APLICA</v>
      </c>
    </row>
    <row r="267" spans="1:6" x14ac:dyDescent="0.25">
      <c r="A267" s="3">
        <v>264</v>
      </c>
      <c r="B267" s="6" t="str">
        <f t="shared" si="12"/>
        <v>NO APLICA</v>
      </c>
      <c r="C267" s="9">
        <f>'[2]DESPENSA ESPECIAL'!G265</f>
        <v>0</v>
      </c>
      <c r="D267" s="8">
        <f>'[2]DESPENSA ESPECIAL'!I265</f>
        <v>0</v>
      </c>
      <c r="E267" s="6" t="str">
        <f t="shared" si="13"/>
        <v>NO APLICA</v>
      </c>
      <c r="F267" s="6" t="str">
        <f t="shared" si="14"/>
        <v>NO APLICA</v>
      </c>
    </row>
    <row r="268" spans="1:6" x14ac:dyDescent="0.25">
      <c r="A268" s="3">
        <v>265</v>
      </c>
      <c r="B268" s="6" t="str">
        <f t="shared" si="12"/>
        <v>NO APLICA</v>
      </c>
      <c r="C268" s="9">
        <f>'[2]DESPENSA ESPECIAL'!G266</f>
        <v>0</v>
      </c>
      <c r="D268" s="8">
        <f>'[2]DESPENSA ESPECIAL'!I266</f>
        <v>0</v>
      </c>
      <c r="E268" s="6" t="str">
        <f t="shared" si="13"/>
        <v>NO APLICA</v>
      </c>
      <c r="F268" s="6" t="str">
        <f t="shared" si="14"/>
        <v>NO APLICA</v>
      </c>
    </row>
    <row r="269" spans="1:6" x14ac:dyDescent="0.25">
      <c r="A269" s="3">
        <v>266</v>
      </c>
      <c r="B269" s="6" t="str">
        <f t="shared" si="12"/>
        <v>NO APLICA</v>
      </c>
      <c r="C269" s="9">
        <f>'[2]DESPENSA ESPECIAL'!G267</f>
        <v>0</v>
      </c>
      <c r="D269" s="8">
        <f>'[2]DESPENSA ESPECIAL'!I267</f>
        <v>0</v>
      </c>
      <c r="E269" s="6" t="str">
        <f t="shared" si="13"/>
        <v>NO APLICA</v>
      </c>
      <c r="F269" s="6" t="str">
        <f t="shared" si="14"/>
        <v>NO APLICA</v>
      </c>
    </row>
    <row r="270" spans="1:6" x14ac:dyDescent="0.25">
      <c r="A270" s="3">
        <v>267</v>
      </c>
      <c r="B270" s="6" t="str">
        <f t="shared" si="12"/>
        <v>NO APLICA</v>
      </c>
      <c r="C270" s="9">
        <f>'[2]DESPENSA ESPECIAL'!G268</f>
        <v>0</v>
      </c>
      <c r="D270" s="8">
        <f>'[2]DESPENSA ESPECIAL'!I268</f>
        <v>0</v>
      </c>
      <c r="E270" s="6" t="str">
        <f t="shared" si="13"/>
        <v>NO APLICA</v>
      </c>
      <c r="F270" s="6" t="str">
        <f t="shared" si="14"/>
        <v>NO APLICA</v>
      </c>
    </row>
    <row r="271" spans="1:6" x14ac:dyDescent="0.25">
      <c r="A271" s="3">
        <v>268</v>
      </c>
      <c r="B271" s="6" t="str">
        <f t="shared" si="12"/>
        <v>NO APLICA</v>
      </c>
      <c r="C271" s="9">
        <f>'[2]DESPENSA ESPECIAL'!G269</f>
        <v>0</v>
      </c>
      <c r="D271" s="8">
        <f>'[2]DESPENSA ESPECIAL'!I269</f>
        <v>0</v>
      </c>
      <c r="E271" s="6" t="str">
        <f t="shared" si="13"/>
        <v>NO APLICA</v>
      </c>
      <c r="F271" s="6" t="str">
        <f t="shared" si="14"/>
        <v>NO APLICA</v>
      </c>
    </row>
    <row r="272" spans="1:6" x14ac:dyDescent="0.25">
      <c r="A272" s="3">
        <v>269</v>
      </c>
      <c r="B272" s="6" t="str">
        <f t="shared" si="12"/>
        <v>NO APLICA</v>
      </c>
      <c r="C272" s="9">
        <f>'[2]DESPENSA ESPECIAL'!G270</f>
        <v>0</v>
      </c>
      <c r="D272" s="8">
        <f>'[2]DESPENSA ESPECIAL'!I270</f>
        <v>0</v>
      </c>
      <c r="E272" s="6" t="str">
        <f t="shared" si="13"/>
        <v>NO APLICA</v>
      </c>
      <c r="F272" s="6" t="str">
        <f t="shared" si="14"/>
        <v>NO APLICA</v>
      </c>
    </row>
    <row r="273" spans="1:6" x14ac:dyDescent="0.25">
      <c r="A273" s="3">
        <v>270</v>
      </c>
      <c r="B273" s="6" t="str">
        <f t="shared" si="12"/>
        <v>NO APLICA</v>
      </c>
      <c r="C273" s="9">
        <f>'[2]DESPENSA ESPECIAL'!G271</f>
        <v>0</v>
      </c>
      <c r="D273" s="8">
        <f>'[2]DESPENSA ESPECIAL'!I271</f>
        <v>0</v>
      </c>
      <c r="E273" s="6" t="str">
        <f t="shared" si="13"/>
        <v>NO APLICA</v>
      </c>
      <c r="F273" s="6" t="str">
        <f t="shared" si="14"/>
        <v>NO APLICA</v>
      </c>
    </row>
    <row r="274" spans="1:6" x14ac:dyDescent="0.25">
      <c r="A274" s="3">
        <v>271</v>
      </c>
      <c r="B274" s="6" t="str">
        <f t="shared" si="12"/>
        <v>NO APLICA</v>
      </c>
      <c r="C274" s="9">
        <f>'[2]DESPENSA ESPECIAL'!G272</f>
        <v>0</v>
      </c>
      <c r="D274" s="8">
        <f>'[2]DESPENSA ESPECIAL'!I272</f>
        <v>0</v>
      </c>
      <c r="E274" s="6" t="str">
        <f t="shared" si="13"/>
        <v>NO APLICA</v>
      </c>
      <c r="F274" s="6" t="str">
        <f t="shared" si="14"/>
        <v>NO APLICA</v>
      </c>
    </row>
    <row r="275" spans="1:6" x14ac:dyDescent="0.25">
      <c r="A275" s="3">
        <v>272</v>
      </c>
      <c r="B275" s="6" t="str">
        <f t="shared" si="12"/>
        <v>NO APLICA</v>
      </c>
      <c r="C275" s="9">
        <f>'[2]DESPENSA ESPECIAL'!G273</f>
        <v>0</v>
      </c>
      <c r="D275" s="8">
        <f>'[2]DESPENSA ESPECIAL'!I273</f>
        <v>0</v>
      </c>
      <c r="E275" s="6" t="str">
        <f t="shared" si="13"/>
        <v>NO APLICA</v>
      </c>
      <c r="F275" s="6" t="str">
        <f t="shared" si="14"/>
        <v>NO APLICA</v>
      </c>
    </row>
    <row r="276" spans="1:6" x14ac:dyDescent="0.25">
      <c r="A276" s="3">
        <v>273</v>
      </c>
      <c r="B276" s="6" t="str">
        <f t="shared" si="12"/>
        <v>NO APLICA</v>
      </c>
      <c r="C276" s="9">
        <f>'[2]DESPENSA ESPECIAL'!G274</f>
        <v>0</v>
      </c>
      <c r="D276" s="8">
        <f>'[2]DESPENSA ESPECIAL'!I274</f>
        <v>0</v>
      </c>
      <c r="E276" s="6" t="str">
        <f t="shared" si="13"/>
        <v>NO APLICA</v>
      </c>
      <c r="F276" s="6" t="str">
        <f t="shared" si="14"/>
        <v>NO APLICA</v>
      </c>
    </row>
    <row r="277" spans="1:6" x14ac:dyDescent="0.25">
      <c r="A277" s="3">
        <v>274</v>
      </c>
      <c r="B277" s="6" t="str">
        <f t="shared" si="12"/>
        <v>NO APLICA</v>
      </c>
      <c r="C277" s="9">
        <f>'[2]DESPENSA ESPECIAL'!G275</f>
        <v>0</v>
      </c>
      <c r="D277" s="8">
        <f>'[2]DESPENSA ESPECIAL'!I275</f>
        <v>0</v>
      </c>
      <c r="E277" s="6" t="str">
        <f t="shared" si="13"/>
        <v>NO APLICA</v>
      </c>
      <c r="F277" s="6" t="str">
        <f t="shared" si="14"/>
        <v>NO APLICA</v>
      </c>
    </row>
    <row r="278" spans="1:6" x14ac:dyDescent="0.25">
      <c r="A278" s="3">
        <v>275</v>
      </c>
      <c r="B278" s="6" t="str">
        <f t="shared" si="12"/>
        <v>NO APLICA</v>
      </c>
      <c r="C278" s="9">
        <f>'[2]DESPENSA ESPECIAL'!G276</f>
        <v>0</v>
      </c>
      <c r="D278" s="8">
        <f>'[2]DESPENSA ESPECIAL'!I276</f>
        <v>0</v>
      </c>
      <c r="E278" s="6" t="str">
        <f t="shared" si="13"/>
        <v>NO APLICA</v>
      </c>
      <c r="F278" s="6" t="str">
        <f t="shared" si="14"/>
        <v>NO APLICA</v>
      </c>
    </row>
    <row r="279" spans="1:6" x14ac:dyDescent="0.25">
      <c r="A279" s="3">
        <v>276</v>
      </c>
      <c r="B279" s="6" t="str">
        <f t="shared" si="12"/>
        <v>NO APLICA</v>
      </c>
      <c r="C279" s="9">
        <f>'[2]DESPENSA ESPECIAL'!G277</f>
        <v>0</v>
      </c>
      <c r="D279" s="8">
        <f>'[2]DESPENSA ESPECIAL'!I277</f>
        <v>0</v>
      </c>
      <c r="E279" s="6" t="str">
        <f t="shared" si="13"/>
        <v>NO APLICA</v>
      </c>
      <c r="F279" s="6" t="str">
        <f t="shared" si="14"/>
        <v>NO APLICA</v>
      </c>
    </row>
    <row r="280" spans="1:6" x14ac:dyDescent="0.25">
      <c r="A280" s="3">
        <v>277</v>
      </c>
      <c r="B280" s="6" t="str">
        <f t="shared" si="12"/>
        <v>NO APLICA</v>
      </c>
      <c r="C280" s="9">
        <f>'[2]DESPENSA ESPECIAL'!G278</f>
        <v>0</v>
      </c>
      <c r="D280" s="8">
        <f>'[2]DESPENSA ESPECIAL'!I278</f>
        <v>0</v>
      </c>
      <c r="E280" s="6" t="str">
        <f t="shared" si="13"/>
        <v>NO APLICA</v>
      </c>
      <c r="F280" s="6" t="str">
        <f t="shared" si="14"/>
        <v>NO APLICA</v>
      </c>
    </row>
    <row r="281" spans="1:6" x14ac:dyDescent="0.25">
      <c r="A281" s="3">
        <v>278</v>
      </c>
      <c r="B281" s="6" t="str">
        <f t="shared" si="12"/>
        <v>NO APLICA</v>
      </c>
      <c r="C281" s="9">
        <f>'[2]DESPENSA ESPECIAL'!G279</f>
        <v>0</v>
      </c>
      <c r="D281" s="8">
        <f>'[2]DESPENSA ESPECIAL'!I279</f>
        <v>0</v>
      </c>
      <c r="E281" s="6" t="str">
        <f t="shared" si="13"/>
        <v>NO APLICA</v>
      </c>
      <c r="F281" s="6" t="str">
        <f t="shared" si="14"/>
        <v>NO APLICA</v>
      </c>
    </row>
    <row r="282" spans="1:6" x14ac:dyDescent="0.25">
      <c r="A282" s="3">
        <v>279</v>
      </c>
      <c r="B282" s="6" t="str">
        <f t="shared" si="12"/>
        <v>NO APLICA</v>
      </c>
      <c r="C282" s="9">
        <f>'[2]DESPENSA ESPECIAL'!G280</f>
        <v>0</v>
      </c>
      <c r="D282" s="8">
        <f>'[2]DESPENSA ESPECIAL'!I280</f>
        <v>0</v>
      </c>
      <c r="E282" s="6" t="str">
        <f t="shared" si="13"/>
        <v>NO APLICA</v>
      </c>
      <c r="F282" s="6" t="str">
        <f t="shared" si="14"/>
        <v>NO APLICA</v>
      </c>
    </row>
    <row r="283" spans="1:6" x14ac:dyDescent="0.25">
      <c r="A283" s="3">
        <v>280</v>
      </c>
      <c r="B283" s="6" t="str">
        <f t="shared" si="12"/>
        <v>NO APLICA</v>
      </c>
      <c r="C283" s="9">
        <f>'[2]DESPENSA ESPECIAL'!G281</f>
        <v>0</v>
      </c>
      <c r="D283" s="8">
        <f>'[2]DESPENSA ESPECIAL'!I281</f>
        <v>0</v>
      </c>
      <c r="E283" s="6" t="str">
        <f t="shared" si="13"/>
        <v>NO APLICA</v>
      </c>
      <c r="F283" s="6" t="str">
        <f t="shared" si="14"/>
        <v>NO APLICA</v>
      </c>
    </row>
    <row r="284" spans="1:6" x14ac:dyDescent="0.25">
      <c r="A284" s="3">
        <v>281</v>
      </c>
      <c r="B284" s="6" t="str">
        <f t="shared" si="12"/>
        <v>NO APLICA</v>
      </c>
      <c r="C284" s="9">
        <f>'[2]DESPENSA ESPECIAL'!G282</f>
        <v>0</v>
      </c>
      <c r="D284" s="8">
        <f>'[2]DESPENSA ESPECIAL'!I282</f>
        <v>0</v>
      </c>
      <c r="E284" s="6" t="str">
        <f t="shared" si="13"/>
        <v>NO APLICA</v>
      </c>
      <c r="F284" s="6" t="str">
        <f t="shared" si="14"/>
        <v>NO APLICA</v>
      </c>
    </row>
    <row r="285" spans="1:6" x14ac:dyDescent="0.25">
      <c r="A285" s="3">
        <v>282</v>
      </c>
      <c r="B285" s="6" t="str">
        <f t="shared" si="12"/>
        <v>NO APLICA</v>
      </c>
      <c r="C285" s="9">
        <f>'[2]DESPENSA ESPECIAL'!G283</f>
        <v>0</v>
      </c>
      <c r="D285" s="8">
        <f>'[2]DESPENSA ESPECIAL'!I283</f>
        <v>0</v>
      </c>
      <c r="E285" s="6" t="str">
        <f t="shared" si="13"/>
        <v>NO APLICA</v>
      </c>
      <c r="F285" s="6" t="str">
        <f t="shared" si="14"/>
        <v>NO APLICA</v>
      </c>
    </row>
    <row r="286" spans="1:6" x14ac:dyDescent="0.25">
      <c r="A286" s="3">
        <v>283</v>
      </c>
      <c r="B286" s="6" t="str">
        <f t="shared" si="12"/>
        <v>NO APLICA</v>
      </c>
      <c r="C286" s="9">
        <f>'[2]DESPENSA ESPECIAL'!G284</f>
        <v>0</v>
      </c>
      <c r="D286" s="8">
        <f>'[2]DESPENSA ESPECIAL'!I284</f>
        <v>0</v>
      </c>
      <c r="E286" s="6" t="str">
        <f t="shared" si="13"/>
        <v>NO APLICA</v>
      </c>
      <c r="F286" s="6" t="str">
        <f t="shared" si="14"/>
        <v>NO APLICA</v>
      </c>
    </row>
    <row r="287" spans="1:6" x14ac:dyDescent="0.25">
      <c r="A287" s="3">
        <v>284</v>
      </c>
      <c r="B287" s="6" t="str">
        <f t="shared" si="12"/>
        <v>NO APLICA</v>
      </c>
      <c r="C287" s="9">
        <f>'[2]DESPENSA ESPECIAL'!G285</f>
        <v>0</v>
      </c>
      <c r="D287" s="8">
        <f>'[2]DESPENSA ESPECIAL'!I285</f>
        <v>0</v>
      </c>
      <c r="E287" s="6" t="str">
        <f t="shared" si="13"/>
        <v>NO APLICA</v>
      </c>
      <c r="F287" s="6" t="str">
        <f t="shared" si="14"/>
        <v>NO APLICA</v>
      </c>
    </row>
    <row r="288" spans="1:6" x14ac:dyDescent="0.25">
      <c r="A288" s="3">
        <v>285</v>
      </c>
      <c r="B288" s="6" t="str">
        <f t="shared" si="12"/>
        <v>NO APLICA</v>
      </c>
      <c r="C288" s="9">
        <f>'[2]DESPENSA ESPECIAL'!G286</f>
        <v>0</v>
      </c>
      <c r="D288" s="8">
        <f>'[2]DESPENSA ESPECIAL'!I286</f>
        <v>0</v>
      </c>
      <c r="E288" s="6" t="str">
        <f t="shared" si="13"/>
        <v>NO APLICA</v>
      </c>
      <c r="F288" s="6" t="str">
        <f t="shared" si="14"/>
        <v>NO APLICA</v>
      </c>
    </row>
    <row r="289" spans="1:6" x14ac:dyDescent="0.25">
      <c r="A289" s="3">
        <v>286</v>
      </c>
      <c r="B289" s="6" t="str">
        <f t="shared" si="12"/>
        <v>NO APLICA</v>
      </c>
      <c r="C289" s="9">
        <f>'[2]DESPENSA ESPECIAL'!G287</f>
        <v>0</v>
      </c>
      <c r="D289" s="8">
        <f>'[2]DESPENSA ESPECIAL'!I287</f>
        <v>0</v>
      </c>
      <c r="E289" s="6" t="str">
        <f t="shared" si="13"/>
        <v>NO APLICA</v>
      </c>
      <c r="F289" s="6" t="str">
        <f t="shared" si="14"/>
        <v>NO APLICA</v>
      </c>
    </row>
    <row r="290" spans="1:6" x14ac:dyDescent="0.25">
      <c r="A290" s="3">
        <v>287</v>
      </c>
      <c r="B290" s="6" t="str">
        <f t="shared" si="12"/>
        <v>NO APLICA</v>
      </c>
      <c r="C290" s="9">
        <f>'[2]DESPENSA ESPECIAL'!G288</f>
        <v>0</v>
      </c>
      <c r="D290" s="8">
        <f>'[2]DESPENSA ESPECIAL'!I288</f>
        <v>0</v>
      </c>
      <c r="E290" s="6" t="str">
        <f t="shared" si="13"/>
        <v>NO APLICA</v>
      </c>
      <c r="F290" s="6" t="str">
        <f t="shared" si="14"/>
        <v>NO APLICA</v>
      </c>
    </row>
    <row r="291" spans="1:6" x14ac:dyDescent="0.25">
      <c r="A291" s="3">
        <v>288</v>
      </c>
      <c r="B291" s="6" t="str">
        <f t="shared" si="12"/>
        <v>NO APLICA</v>
      </c>
      <c r="C291" s="9">
        <f>'[2]DESPENSA ESPECIAL'!G289</f>
        <v>0</v>
      </c>
      <c r="D291" s="8">
        <f>'[2]DESPENSA ESPECIAL'!I289</f>
        <v>0</v>
      </c>
      <c r="E291" s="6" t="str">
        <f t="shared" si="13"/>
        <v>NO APLICA</v>
      </c>
      <c r="F291" s="6" t="str">
        <f t="shared" si="14"/>
        <v>NO APLICA</v>
      </c>
    </row>
    <row r="292" spans="1:6" x14ac:dyDescent="0.25">
      <c r="A292" s="3">
        <v>289</v>
      </c>
      <c r="B292" s="6" t="str">
        <f t="shared" si="12"/>
        <v>NO APLICA</v>
      </c>
      <c r="C292" s="9">
        <f>'[2]DESPENSA ESPECIAL'!G290</f>
        <v>0</v>
      </c>
      <c r="D292" s="8">
        <f>'[2]DESPENSA ESPECIAL'!I290</f>
        <v>0</v>
      </c>
      <c r="E292" s="6" t="str">
        <f t="shared" si="13"/>
        <v>NO APLICA</v>
      </c>
      <c r="F292" s="6" t="str">
        <f t="shared" si="14"/>
        <v>NO APLICA</v>
      </c>
    </row>
    <row r="293" spans="1:6" x14ac:dyDescent="0.25">
      <c r="A293" s="3">
        <v>290</v>
      </c>
      <c r="B293" s="6" t="str">
        <f t="shared" si="12"/>
        <v>NO APLICA</v>
      </c>
      <c r="C293" s="9">
        <f>'[2]DESPENSA ESPECIAL'!G291</f>
        <v>0</v>
      </c>
      <c r="D293" s="8">
        <f>'[2]DESPENSA ESPECIAL'!I291</f>
        <v>0</v>
      </c>
      <c r="E293" s="6" t="str">
        <f t="shared" si="13"/>
        <v>NO APLICA</v>
      </c>
      <c r="F293" s="6" t="str">
        <f t="shared" si="14"/>
        <v>NO APLICA</v>
      </c>
    </row>
    <row r="294" spans="1:6" x14ac:dyDescent="0.25">
      <c r="A294" s="3">
        <v>291</v>
      </c>
      <c r="B294" s="6" t="str">
        <f t="shared" si="12"/>
        <v>NO APLICA</v>
      </c>
      <c r="C294" s="9">
        <f>'[2]DESPENSA ESPECIAL'!G292</f>
        <v>0</v>
      </c>
      <c r="D294" s="8">
        <f>'[2]DESPENSA ESPECIAL'!I292</f>
        <v>0</v>
      </c>
      <c r="E294" s="6" t="str">
        <f t="shared" si="13"/>
        <v>NO APLICA</v>
      </c>
      <c r="F294" s="6" t="str">
        <f t="shared" si="14"/>
        <v>NO APLICA</v>
      </c>
    </row>
    <row r="295" spans="1:6" x14ac:dyDescent="0.25">
      <c r="A295" s="3">
        <v>292</v>
      </c>
      <c r="B295" s="6" t="str">
        <f t="shared" si="12"/>
        <v>NO APLICA</v>
      </c>
      <c r="C295" s="9">
        <f>'[2]DESPENSA ESPECIAL'!G293</f>
        <v>0</v>
      </c>
      <c r="D295" s="8">
        <f>'[2]DESPENSA ESPECIAL'!I293</f>
        <v>0</v>
      </c>
      <c r="E295" s="6" t="str">
        <f t="shared" si="13"/>
        <v>NO APLICA</v>
      </c>
      <c r="F295" s="6" t="str">
        <f t="shared" si="14"/>
        <v>NO APLICA</v>
      </c>
    </row>
    <row r="296" spans="1:6" x14ac:dyDescent="0.25">
      <c r="A296" s="3">
        <v>293</v>
      </c>
      <c r="B296" s="6" t="str">
        <f t="shared" si="12"/>
        <v>DESPENSA ESPECIAL</v>
      </c>
      <c r="C296" s="9">
        <f>'[2]DESPENSA ESPECIAL'!G294</f>
        <v>6387.01</v>
      </c>
      <c r="D296" s="8">
        <f>'[2]DESPENSA ESPECIAL'!I294</f>
        <v>5100.32</v>
      </c>
      <c r="E296" s="6" t="str">
        <f t="shared" si="13"/>
        <v>PESOS</v>
      </c>
      <c r="F296" s="6" t="str">
        <f t="shared" si="14"/>
        <v>SEMESTRAL</v>
      </c>
    </row>
    <row r="297" spans="1:6" x14ac:dyDescent="0.25">
      <c r="A297" s="3">
        <v>294</v>
      </c>
      <c r="B297" s="6" t="str">
        <f t="shared" si="12"/>
        <v>NO APLICA</v>
      </c>
      <c r="C297" s="9">
        <f>'[2]DESPENSA ESPECIAL'!G295</f>
        <v>0</v>
      </c>
      <c r="D297" s="8">
        <f>'[2]DESPENSA ESPECIAL'!I295</f>
        <v>0</v>
      </c>
      <c r="E297" s="6" t="str">
        <f t="shared" si="13"/>
        <v>NO APLICA</v>
      </c>
      <c r="F297" s="6" t="str">
        <f t="shared" si="14"/>
        <v>NO APLICA</v>
      </c>
    </row>
    <row r="298" spans="1:6" x14ac:dyDescent="0.25">
      <c r="A298" s="3">
        <v>295</v>
      </c>
      <c r="B298" s="6" t="str">
        <f t="shared" si="12"/>
        <v>NO APLICA</v>
      </c>
      <c r="C298" s="9">
        <f>'[2]DESPENSA ESPECIAL'!G296</f>
        <v>0</v>
      </c>
      <c r="D298" s="8">
        <f>'[2]DESPENSA ESPECIAL'!I296</f>
        <v>0</v>
      </c>
      <c r="E298" s="6" t="str">
        <f t="shared" si="13"/>
        <v>NO APLICA</v>
      </c>
      <c r="F298" s="6" t="str">
        <f t="shared" si="14"/>
        <v>NO APLICA</v>
      </c>
    </row>
    <row r="299" spans="1:6" x14ac:dyDescent="0.25">
      <c r="A299" s="3">
        <v>296</v>
      </c>
      <c r="B299" s="6" t="str">
        <f t="shared" si="12"/>
        <v>NO APLICA</v>
      </c>
      <c r="C299" s="9">
        <f>'[2]DESPENSA ESPECIAL'!G297</f>
        <v>0</v>
      </c>
      <c r="D299" s="8">
        <f>'[2]DESPENSA ESPECIAL'!I297</f>
        <v>0</v>
      </c>
      <c r="E299" s="6" t="str">
        <f t="shared" si="13"/>
        <v>NO APLICA</v>
      </c>
      <c r="F299" s="6" t="str">
        <f t="shared" si="14"/>
        <v>NO APLICA</v>
      </c>
    </row>
    <row r="300" spans="1:6" x14ac:dyDescent="0.25">
      <c r="A300" s="3">
        <v>297</v>
      </c>
      <c r="B300" s="6" t="str">
        <f t="shared" si="12"/>
        <v>NO APLICA</v>
      </c>
      <c r="C300" s="9">
        <f>'[2]DESPENSA ESPECIAL'!G298</f>
        <v>0</v>
      </c>
      <c r="D300" s="8">
        <f>'[2]DESPENSA ESPECIAL'!I298</f>
        <v>0</v>
      </c>
      <c r="E300" s="6" t="str">
        <f t="shared" si="13"/>
        <v>NO APLICA</v>
      </c>
      <c r="F300" s="6" t="str">
        <f t="shared" si="14"/>
        <v>NO APLICA</v>
      </c>
    </row>
    <row r="301" spans="1:6" x14ac:dyDescent="0.25">
      <c r="A301" s="3">
        <v>298</v>
      </c>
      <c r="B301" s="6" t="str">
        <f t="shared" si="12"/>
        <v>NO APLICA</v>
      </c>
      <c r="C301" s="9">
        <f>'[2]DESPENSA ESPECIAL'!G299</f>
        <v>0</v>
      </c>
      <c r="D301" s="8">
        <f>'[2]DESPENSA ESPECIAL'!I299</f>
        <v>0</v>
      </c>
      <c r="E301" s="6" t="str">
        <f t="shared" si="13"/>
        <v>NO APLICA</v>
      </c>
      <c r="F301" s="6" t="str">
        <f t="shared" si="14"/>
        <v>NO APLICA</v>
      </c>
    </row>
    <row r="302" spans="1:6" x14ac:dyDescent="0.25">
      <c r="A302" s="3">
        <v>299</v>
      </c>
      <c r="B302" s="6" t="str">
        <f t="shared" si="12"/>
        <v>NO APLICA</v>
      </c>
      <c r="C302" s="9">
        <f>'[2]DESPENSA ESPECIAL'!G300</f>
        <v>0</v>
      </c>
      <c r="D302" s="8">
        <f>'[2]DESPENSA ESPECIAL'!I300</f>
        <v>0</v>
      </c>
      <c r="E302" s="6" t="str">
        <f t="shared" si="13"/>
        <v>NO APLICA</v>
      </c>
      <c r="F302" s="6" t="str">
        <f t="shared" si="14"/>
        <v>NO APLICA</v>
      </c>
    </row>
    <row r="303" spans="1:6" x14ac:dyDescent="0.25">
      <c r="A303" s="3">
        <v>300</v>
      </c>
      <c r="B303" s="6" t="str">
        <f t="shared" si="12"/>
        <v>NO APLICA</v>
      </c>
      <c r="C303" s="9">
        <f>'[2]DESPENSA ESPECIAL'!G301</f>
        <v>0</v>
      </c>
      <c r="D303" s="8">
        <f>'[2]DESPENSA ESPECIAL'!I301</f>
        <v>0</v>
      </c>
      <c r="E303" s="6" t="str">
        <f t="shared" si="13"/>
        <v>NO APLICA</v>
      </c>
      <c r="F303" s="6" t="str">
        <f t="shared" si="14"/>
        <v>NO APLICA</v>
      </c>
    </row>
    <row r="304" spans="1:6" x14ac:dyDescent="0.25">
      <c r="A304" s="3">
        <v>301</v>
      </c>
      <c r="B304" s="6" t="str">
        <f t="shared" si="12"/>
        <v>NO APLICA</v>
      </c>
      <c r="C304" s="9">
        <f>'[2]DESPENSA ESPECIAL'!G302</f>
        <v>0</v>
      </c>
      <c r="D304" s="8">
        <f>'[2]DESPENSA ESPECIAL'!I302</f>
        <v>0</v>
      </c>
      <c r="E304" s="6" t="str">
        <f t="shared" si="13"/>
        <v>NO APLICA</v>
      </c>
      <c r="F304" s="6" t="str">
        <f t="shared" si="14"/>
        <v>NO APLICA</v>
      </c>
    </row>
    <row r="305" spans="1:6" x14ac:dyDescent="0.25">
      <c r="A305" s="3">
        <v>302</v>
      </c>
      <c r="B305" s="6" t="str">
        <f t="shared" si="12"/>
        <v>NO APLICA</v>
      </c>
      <c r="C305" s="9">
        <f>'[2]DESPENSA ESPECIAL'!G303</f>
        <v>0</v>
      </c>
      <c r="D305" s="8">
        <f>'[2]DESPENSA ESPECIAL'!I303</f>
        <v>0</v>
      </c>
      <c r="E305" s="6" t="str">
        <f t="shared" si="13"/>
        <v>NO APLICA</v>
      </c>
      <c r="F305" s="6" t="str">
        <f t="shared" si="14"/>
        <v>NO APLICA</v>
      </c>
    </row>
    <row r="306" spans="1:6" x14ac:dyDescent="0.25">
      <c r="A306" s="3">
        <v>303</v>
      </c>
      <c r="B306" s="6" t="str">
        <f t="shared" si="12"/>
        <v>NO APLICA</v>
      </c>
      <c r="C306" s="9">
        <f>'[2]DESPENSA ESPECIAL'!G304</f>
        <v>0</v>
      </c>
      <c r="D306" s="8">
        <f>'[2]DESPENSA ESPECIAL'!I304</f>
        <v>0</v>
      </c>
      <c r="E306" s="6" t="str">
        <f t="shared" si="13"/>
        <v>NO APLICA</v>
      </c>
      <c r="F306" s="6" t="str">
        <f t="shared" si="14"/>
        <v>NO APLICA</v>
      </c>
    </row>
    <row r="307" spans="1:6" x14ac:dyDescent="0.25">
      <c r="A307" s="3">
        <v>304</v>
      </c>
      <c r="B307" s="6" t="str">
        <f t="shared" si="12"/>
        <v>NO APLICA</v>
      </c>
      <c r="C307" s="9">
        <f>'[2]DESPENSA ESPECIAL'!G305</f>
        <v>0</v>
      </c>
      <c r="D307" s="8">
        <f>'[2]DESPENSA ESPECIAL'!I305</f>
        <v>0</v>
      </c>
      <c r="E307" s="6" t="str">
        <f t="shared" si="13"/>
        <v>NO APLICA</v>
      </c>
      <c r="F307" s="6" t="str">
        <f t="shared" si="14"/>
        <v>NO APLICA</v>
      </c>
    </row>
    <row r="308" spans="1:6" x14ac:dyDescent="0.25">
      <c r="A308" s="3">
        <v>305</v>
      </c>
      <c r="B308" s="6" t="str">
        <f t="shared" si="12"/>
        <v>NO APLICA</v>
      </c>
      <c r="C308" s="9">
        <f>'[2]DESPENSA ESPECIAL'!G306</f>
        <v>0</v>
      </c>
      <c r="D308" s="8">
        <f>'[2]DESPENSA ESPECIAL'!I306</f>
        <v>0</v>
      </c>
      <c r="E308" s="6" t="str">
        <f t="shared" si="13"/>
        <v>NO APLICA</v>
      </c>
      <c r="F308" s="6" t="str">
        <f t="shared" si="14"/>
        <v>NO APLICA</v>
      </c>
    </row>
    <row r="309" spans="1:6" x14ac:dyDescent="0.25">
      <c r="A309" s="3">
        <v>306</v>
      </c>
      <c r="B309" s="6" t="str">
        <f t="shared" si="12"/>
        <v>NO APLICA</v>
      </c>
      <c r="C309" s="9">
        <f>'[2]DESPENSA ESPECIAL'!G307</f>
        <v>0</v>
      </c>
      <c r="D309" s="8">
        <f>'[2]DESPENSA ESPECIAL'!I307</f>
        <v>0</v>
      </c>
      <c r="E309" s="6" t="str">
        <f t="shared" si="13"/>
        <v>NO APLICA</v>
      </c>
      <c r="F309" s="6" t="str">
        <f t="shared" si="14"/>
        <v>NO APLICA</v>
      </c>
    </row>
    <row r="310" spans="1:6" x14ac:dyDescent="0.25">
      <c r="A310" s="3">
        <v>307</v>
      </c>
      <c r="B310" s="6" t="str">
        <f t="shared" si="12"/>
        <v>NO APLICA</v>
      </c>
      <c r="C310" s="9">
        <f>'[2]DESPENSA ESPECIAL'!G308</f>
        <v>0</v>
      </c>
      <c r="D310" s="8">
        <f>'[2]DESPENSA ESPECIAL'!I308</f>
        <v>0</v>
      </c>
      <c r="E310" s="6" t="str">
        <f t="shared" si="13"/>
        <v>NO APLICA</v>
      </c>
      <c r="F310" s="6" t="str">
        <f t="shared" si="14"/>
        <v>NO APLICA</v>
      </c>
    </row>
    <row r="311" spans="1:6" x14ac:dyDescent="0.25">
      <c r="A311" s="3">
        <v>308</v>
      </c>
      <c r="B311" s="6" t="str">
        <f t="shared" si="12"/>
        <v>NO APLICA</v>
      </c>
      <c r="C311" s="9">
        <f>'[2]DESPENSA ESPECIAL'!G309</f>
        <v>0</v>
      </c>
      <c r="D311" s="8">
        <f>'[2]DESPENSA ESPECIAL'!I309</f>
        <v>0</v>
      </c>
      <c r="E311" s="6" t="str">
        <f t="shared" si="13"/>
        <v>NO APLICA</v>
      </c>
      <c r="F311" s="6" t="str">
        <f t="shared" si="14"/>
        <v>NO APLICA</v>
      </c>
    </row>
    <row r="312" spans="1:6" x14ac:dyDescent="0.25">
      <c r="A312" s="3">
        <v>309</v>
      </c>
      <c r="B312" s="6" t="str">
        <f t="shared" si="12"/>
        <v>NO APLICA</v>
      </c>
      <c r="C312" s="9">
        <f>'[2]DESPENSA ESPECIAL'!G310</f>
        <v>0</v>
      </c>
      <c r="D312" s="8">
        <f>'[2]DESPENSA ESPECIAL'!I310</f>
        <v>0</v>
      </c>
      <c r="E312" s="6" t="str">
        <f t="shared" si="13"/>
        <v>NO APLICA</v>
      </c>
      <c r="F312" s="6" t="str">
        <f t="shared" si="14"/>
        <v>NO APLICA</v>
      </c>
    </row>
    <row r="313" spans="1:6" x14ac:dyDescent="0.25">
      <c r="A313" s="3">
        <v>310</v>
      </c>
      <c r="B313" s="6" t="str">
        <f t="shared" si="12"/>
        <v>NO APLICA</v>
      </c>
      <c r="C313" s="9">
        <f>'[2]DESPENSA ESPECIAL'!G311</f>
        <v>0</v>
      </c>
      <c r="D313" s="8">
        <f>'[2]DESPENSA ESPECIAL'!I311</f>
        <v>0</v>
      </c>
      <c r="E313" s="6" t="str">
        <f t="shared" si="13"/>
        <v>NO APLICA</v>
      </c>
      <c r="F313" s="6" t="str">
        <f t="shared" si="14"/>
        <v>NO APLICA</v>
      </c>
    </row>
    <row r="314" spans="1:6" x14ac:dyDescent="0.25">
      <c r="A314" s="3">
        <v>311</v>
      </c>
      <c r="B314" s="6" t="str">
        <f t="shared" si="12"/>
        <v>NO APLICA</v>
      </c>
      <c r="C314" s="9">
        <f>'[2]DESPENSA ESPECIAL'!G312</f>
        <v>0</v>
      </c>
      <c r="D314" s="8">
        <f>'[2]DESPENSA ESPECIAL'!I312</f>
        <v>0</v>
      </c>
      <c r="E314" s="6" t="str">
        <f t="shared" si="13"/>
        <v>NO APLICA</v>
      </c>
      <c r="F314" s="6" t="str">
        <f t="shared" si="14"/>
        <v>NO APLICA</v>
      </c>
    </row>
    <row r="315" spans="1:6" x14ac:dyDescent="0.25">
      <c r="A315" s="3">
        <v>312</v>
      </c>
      <c r="B315" s="6" t="str">
        <f t="shared" si="12"/>
        <v>NO APLICA</v>
      </c>
      <c r="C315" s="9">
        <f>'[2]DESPENSA ESPECIAL'!G313</f>
        <v>0</v>
      </c>
      <c r="D315" s="8">
        <f>'[2]DESPENSA ESPECIAL'!I313</f>
        <v>0</v>
      </c>
      <c r="E315" s="6" t="str">
        <f t="shared" si="13"/>
        <v>NO APLICA</v>
      </c>
      <c r="F315" s="6" t="str">
        <f t="shared" si="14"/>
        <v>NO APLICA</v>
      </c>
    </row>
    <row r="316" spans="1:6" x14ac:dyDescent="0.25">
      <c r="A316" s="3">
        <v>313</v>
      </c>
      <c r="B316" s="6" t="str">
        <f t="shared" si="12"/>
        <v>NO APLICA</v>
      </c>
      <c r="C316" s="9">
        <f>'[2]DESPENSA ESPECIAL'!G314</f>
        <v>0</v>
      </c>
      <c r="D316" s="8">
        <f>'[2]DESPENSA ESPECIAL'!I314</f>
        <v>0</v>
      </c>
      <c r="E316" s="6" t="str">
        <f t="shared" si="13"/>
        <v>NO APLICA</v>
      </c>
      <c r="F316" s="6" t="str">
        <f t="shared" si="14"/>
        <v>NO APLICA</v>
      </c>
    </row>
    <row r="317" spans="1:6" x14ac:dyDescent="0.25">
      <c r="A317" s="3">
        <v>314</v>
      </c>
      <c r="B317" s="6" t="str">
        <f t="shared" si="12"/>
        <v>NO APLICA</v>
      </c>
      <c r="C317" s="9">
        <f>'[2]DESPENSA ESPECIAL'!G315</f>
        <v>0</v>
      </c>
      <c r="D317" s="8">
        <f>'[2]DESPENSA ESPECIAL'!I315</f>
        <v>0</v>
      </c>
      <c r="E317" s="6" t="str">
        <f t="shared" si="13"/>
        <v>NO APLICA</v>
      </c>
      <c r="F317" s="6" t="str">
        <f t="shared" si="14"/>
        <v>NO APLICA</v>
      </c>
    </row>
    <row r="318" spans="1:6" x14ac:dyDescent="0.25">
      <c r="A318" s="3">
        <v>315</v>
      </c>
      <c r="B318" s="6" t="str">
        <f t="shared" si="12"/>
        <v>NO APLICA</v>
      </c>
      <c r="C318" s="9">
        <f>'[2]DESPENSA ESPECIAL'!G316</f>
        <v>0</v>
      </c>
      <c r="D318" s="8">
        <f>'[2]DESPENSA ESPECIAL'!I316</f>
        <v>0</v>
      </c>
      <c r="E318" s="6" t="str">
        <f t="shared" si="13"/>
        <v>NO APLICA</v>
      </c>
      <c r="F318" s="6" t="str">
        <f t="shared" si="14"/>
        <v>NO APLICA</v>
      </c>
    </row>
    <row r="319" spans="1:6" x14ac:dyDescent="0.25">
      <c r="A319" s="3">
        <v>316</v>
      </c>
      <c r="B319" s="6" t="str">
        <f t="shared" si="12"/>
        <v>NO APLICA</v>
      </c>
      <c r="C319" s="9">
        <f>'[2]DESPENSA ESPECIAL'!G317</f>
        <v>0</v>
      </c>
      <c r="D319" s="8">
        <f>'[2]DESPENSA ESPECIAL'!I317</f>
        <v>0</v>
      </c>
      <c r="E319" s="6" t="str">
        <f t="shared" si="13"/>
        <v>NO APLICA</v>
      </c>
      <c r="F319" s="6" t="str">
        <f t="shared" si="14"/>
        <v>NO APLICA</v>
      </c>
    </row>
    <row r="320" spans="1:6" x14ac:dyDescent="0.25">
      <c r="A320" s="3">
        <v>317</v>
      </c>
      <c r="B320" s="6" t="str">
        <f t="shared" si="12"/>
        <v>NO APLICA</v>
      </c>
      <c r="C320" s="9">
        <f>'[2]DESPENSA ESPECIAL'!G318</f>
        <v>0</v>
      </c>
      <c r="D320" s="8">
        <f>'[2]DESPENSA ESPECIAL'!I318</f>
        <v>0</v>
      </c>
      <c r="E320" s="6" t="str">
        <f t="shared" si="13"/>
        <v>NO APLICA</v>
      </c>
      <c r="F320" s="6" t="str">
        <f t="shared" si="14"/>
        <v>NO APLICA</v>
      </c>
    </row>
    <row r="321" spans="1:6" x14ac:dyDescent="0.25">
      <c r="A321" s="3">
        <v>318</v>
      </c>
      <c r="B321" s="6" t="str">
        <f t="shared" si="12"/>
        <v>NO APLICA</v>
      </c>
      <c r="C321" s="9">
        <f>'[2]DESPENSA ESPECIAL'!G319</f>
        <v>0</v>
      </c>
      <c r="D321" s="8">
        <f>'[2]DESPENSA ESPECIAL'!I319</f>
        <v>0</v>
      </c>
      <c r="E321" s="6" t="str">
        <f t="shared" si="13"/>
        <v>NO APLICA</v>
      </c>
      <c r="F321" s="6" t="str">
        <f t="shared" si="14"/>
        <v>NO APLICA</v>
      </c>
    </row>
    <row r="322" spans="1:6" x14ac:dyDescent="0.25">
      <c r="A322" s="3">
        <v>319</v>
      </c>
      <c r="B322" s="6" t="str">
        <f t="shared" si="12"/>
        <v>NO APLICA</v>
      </c>
      <c r="C322" s="9">
        <f>'[2]DESPENSA ESPECIAL'!G320</f>
        <v>0</v>
      </c>
      <c r="D322" s="8">
        <f>'[2]DESPENSA ESPECIAL'!I320</f>
        <v>0</v>
      </c>
      <c r="E322" s="6" t="str">
        <f t="shared" si="13"/>
        <v>NO APLICA</v>
      </c>
      <c r="F322" s="6" t="str">
        <f t="shared" si="14"/>
        <v>NO APLICA</v>
      </c>
    </row>
    <row r="323" spans="1:6" x14ac:dyDescent="0.25">
      <c r="A323" s="3">
        <v>320</v>
      </c>
      <c r="B323" s="6" t="str">
        <f t="shared" si="12"/>
        <v>NO APLICA</v>
      </c>
      <c r="C323" s="9">
        <f>'[2]DESPENSA ESPECIAL'!G321</f>
        <v>0</v>
      </c>
      <c r="D323" s="8">
        <f>'[2]DESPENSA ESPECIAL'!I321</f>
        <v>0</v>
      </c>
      <c r="E323" s="6" t="str">
        <f t="shared" si="13"/>
        <v>NO APLICA</v>
      </c>
      <c r="F323" s="6" t="str">
        <f t="shared" si="14"/>
        <v>NO APLICA</v>
      </c>
    </row>
    <row r="324" spans="1:6" x14ac:dyDescent="0.25">
      <c r="A324" s="3">
        <v>321</v>
      </c>
      <c r="B324" s="6" t="str">
        <f t="shared" si="12"/>
        <v>NO APLICA</v>
      </c>
      <c r="C324" s="9">
        <f>'[2]DESPENSA ESPECIAL'!G322</f>
        <v>0</v>
      </c>
      <c r="D324" s="8">
        <f>'[2]DESPENSA ESPECIAL'!I322</f>
        <v>0</v>
      </c>
      <c r="E324" s="6" t="str">
        <f t="shared" si="13"/>
        <v>NO APLICA</v>
      </c>
      <c r="F324" s="6" t="str">
        <f t="shared" si="14"/>
        <v>NO APLICA</v>
      </c>
    </row>
    <row r="325" spans="1:6" x14ac:dyDescent="0.25">
      <c r="A325" s="3">
        <v>322</v>
      </c>
      <c r="B325" s="6" t="str">
        <f t="shared" ref="B325:B367" si="15">IF(C325&gt;0,"DESPENSA ESPECIAL", "NO APLICA")</f>
        <v>NO APLICA</v>
      </c>
      <c r="C325" s="9">
        <f>'[2]DESPENSA ESPECIAL'!G323</f>
        <v>0</v>
      </c>
      <c r="D325" s="8">
        <f>'[2]DESPENSA ESPECIAL'!I323</f>
        <v>0</v>
      </c>
      <c r="E325" s="6" t="str">
        <f t="shared" ref="E325:E367" si="16">IF(C325&gt;0,"PESOS","NO APLICA")</f>
        <v>NO APLICA</v>
      </c>
      <c r="F325" s="6" t="str">
        <f t="shared" ref="F325:F367" si="17">IF(C325&gt;0,"SEMESTRAL","NO APLICA")</f>
        <v>NO APLICA</v>
      </c>
    </row>
    <row r="326" spans="1:6" x14ac:dyDescent="0.25">
      <c r="A326" s="3">
        <v>323</v>
      </c>
      <c r="B326" s="6" t="str">
        <f t="shared" si="15"/>
        <v>NO APLICA</v>
      </c>
      <c r="C326" s="9">
        <f>'[2]DESPENSA ESPECIAL'!G324</f>
        <v>0</v>
      </c>
      <c r="D326" s="8">
        <f>'[2]DESPENSA ESPECIAL'!I324</f>
        <v>0</v>
      </c>
      <c r="E326" s="6" t="str">
        <f t="shared" si="16"/>
        <v>NO APLICA</v>
      </c>
      <c r="F326" s="6" t="str">
        <f t="shared" si="17"/>
        <v>NO APLICA</v>
      </c>
    </row>
    <row r="327" spans="1:6" x14ac:dyDescent="0.25">
      <c r="A327" s="3">
        <v>324</v>
      </c>
      <c r="B327" s="6" t="str">
        <f t="shared" si="15"/>
        <v>NO APLICA</v>
      </c>
      <c r="C327" s="9">
        <f>'[2]DESPENSA ESPECIAL'!G325</f>
        <v>0</v>
      </c>
      <c r="D327" s="8">
        <f>'[2]DESPENSA ESPECIAL'!I325</f>
        <v>0</v>
      </c>
      <c r="E327" s="6" t="str">
        <f t="shared" si="16"/>
        <v>NO APLICA</v>
      </c>
      <c r="F327" s="6" t="str">
        <f t="shared" si="17"/>
        <v>NO APLICA</v>
      </c>
    </row>
    <row r="328" spans="1:6" x14ac:dyDescent="0.25">
      <c r="A328" s="3">
        <v>325</v>
      </c>
      <c r="B328" s="6" t="str">
        <f t="shared" si="15"/>
        <v>NO APLICA</v>
      </c>
      <c r="C328" s="9">
        <f>'[2]DESPENSA ESPECIAL'!G326</f>
        <v>0</v>
      </c>
      <c r="D328" s="8">
        <f>'[2]DESPENSA ESPECIAL'!I326</f>
        <v>0</v>
      </c>
      <c r="E328" s="6" t="str">
        <f t="shared" si="16"/>
        <v>NO APLICA</v>
      </c>
      <c r="F328" s="6" t="str">
        <f t="shared" si="17"/>
        <v>NO APLICA</v>
      </c>
    </row>
    <row r="329" spans="1:6" x14ac:dyDescent="0.25">
      <c r="A329" s="3">
        <v>326</v>
      </c>
      <c r="B329" s="6" t="str">
        <f t="shared" si="15"/>
        <v>NO APLICA</v>
      </c>
      <c r="C329" s="9">
        <f>'[2]DESPENSA ESPECIAL'!G327</f>
        <v>0</v>
      </c>
      <c r="D329" s="8">
        <f>'[2]DESPENSA ESPECIAL'!I327</f>
        <v>0</v>
      </c>
      <c r="E329" s="6" t="str">
        <f t="shared" si="16"/>
        <v>NO APLICA</v>
      </c>
      <c r="F329" s="6" t="str">
        <f t="shared" si="17"/>
        <v>NO APLICA</v>
      </c>
    </row>
    <row r="330" spans="1:6" x14ac:dyDescent="0.25">
      <c r="A330" s="3">
        <v>327</v>
      </c>
      <c r="B330" s="6" t="str">
        <f t="shared" si="15"/>
        <v>NO APLICA</v>
      </c>
      <c r="C330" s="9">
        <f>'[2]DESPENSA ESPECIAL'!G328</f>
        <v>0</v>
      </c>
      <c r="D330" s="8">
        <f>'[2]DESPENSA ESPECIAL'!I328</f>
        <v>0</v>
      </c>
      <c r="E330" s="6" t="str">
        <f t="shared" si="16"/>
        <v>NO APLICA</v>
      </c>
      <c r="F330" s="6" t="str">
        <f t="shared" si="17"/>
        <v>NO APLICA</v>
      </c>
    </row>
    <row r="331" spans="1:6" x14ac:dyDescent="0.25">
      <c r="A331" s="3">
        <v>328</v>
      </c>
      <c r="B331" s="6" t="str">
        <f t="shared" si="15"/>
        <v>NO APLICA</v>
      </c>
      <c r="C331" s="9">
        <f>'[2]DESPENSA ESPECIAL'!G329</f>
        <v>0</v>
      </c>
      <c r="D331" s="8">
        <f>'[2]DESPENSA ESPECIAL'!I329</f>
        <v>0</v>
      </c>
      <c r="E331" s="6" t="str">
        <f t="shared" si="16"/>
        <v>NO APLICA</v>
      </c>
      <c r="F331" s="6" t="str">
        <f t="shared" si="17"/>
        <v>NO APLICA</v>
      </c>
    </row>
    <row r="332" spans="1:6" x14ac:dyDescent="0.25">
      <c r="A332" s="3">
        <v>329</v>
      </c>
      <c r="B332" s="6" t="str">
        <f t="shared" si="15"/>
        <v>NO APLICA</v>
      </c>
      <c r="C332" s="9">
        <f>'[2]DESPENSA ESPECIAL'!G330</f>
        <v>0</v>
      </c>
      <c r="D332" s="8">
        <f>'[2]DESPENSA ESPECIAL'!I330</f>
        <v>0</v>
      </c>
      <c r="E332" s="6" t="str">
        <f t="shared" si="16"/>
        <v>NO APLICA</v>
      </c>
      <c r="F332" s="6" t="str">
        <f t="shared" si="17"/>
        <v>NO APLICA</v>
      </c>
    </row>
    <row r="333" spans="1:6" x14ac:dyDescent="0.25">
      <c r="A333" s="3">
        <v>330</v>
      </c>
      <c r="B333" s="6" t="str">
        <f t="shared" si="15"/>
        <v>NO APLICA</v>
      </c>
      <c r="C333" s="9">
        <f>'[2]DESPENSA ESPECIAL'!G331</f>
        <v>0</v>
      </c>
      <c r="D333" s="8">
        <f>'[2]DESPENSA ESPECIAL'!I331</f>
        <v>0</v>
      </c>
      <c r="E333" s="6" t="str">
        <f t="shared" si="16"/>
        <v>NO APLICA</v>
      </c>
      <c r="F333" s="6" t="str">
        <f t="shared" si="17"/>
        <v>NO APLICA</v>
      </c>
    </row>
    <row r="334" spans="1:6" x14ac:dyDescent="0.25">
      <c r="A334" s="3">
        <v>331</v>
      </c>
      <c r="B334" s="6" t="str">
        <f t="shared" si="15"/>
        <v>NO APLICA</v>
      </c>
      <c r="C334" s="9">
        <f>'[2]DESPENSA ESPECIAL'!G332</f>
        <v>0</v>
      </c>
      <c r="D334" s="8">
        <f>'[2]DESPENSA ESPECIAL'!I332</f>
        <v>0</v>
      </c>
      <c r="E334" s="6" t="str">
        <f t="shared" si="16"/>
        <v>NO APLICA</v>
      </c>
      <c r="F334" s="6" t="str">
        <f t="shared" si="17"/>
        <v>NO APLICA</v>
      </c>
    </row>
    <row r="335" spans="1:6" x14ac:dyDescent="0.25">
      <c r="A335" s="3">
        <v>332</v>
      </c>
      <c r="B335" s="6" t="str">
        <f t="shared" si="15"/>
        <v>NO APLICA</v>
      </c>
      <c r="C335" s="9">
        <f>'[2]DESPENSA ESPECIAL'!G333</f>
        <v>0</v>
      </c>
      <c r="D335" s="8">
        <f>'[2]DESPENSA ESPECIAL'!I333</f>
        <v>0</v>
      </c>
      <c r="E335" s="6" t="str">
        <f t="shared" si="16"/>
        <v>NO APLICA</v>
      </c>
      <c r="F335" s="6" t="str">
        <f t="shared" si="17"/>
        <v>NO APLICA</v>
      </c>
    </row>
    <row r="336" spans="1:6" x14ac:dyDescent="0.25">
      <c r="A336" s="3">
        <v>333</v>
      </c>
      <c r="B336" s="6" t="str">
        <f t="shared" si="15"/>
        <v>NO APLICA</v>
      </c>
      <c r="C336" s="9">
        <f>'[2]DESPENSA ESPECIAL'!G334</f>
        <v>0</v>
      </c>
      <c r="D336" s="8">
        <f>'[2]DESPENSA ESPECIAL'!I334</f>
        <v>0</v>
      </c>
      <c r="E336" s="6" t="str">
        <f t="shared" si="16"/>
        <v>NO APLICA</v>
      </c>
      <c r="F336" s="6" t="str">
        <f t="shared" si="17"/>
        <v>NO APLICA</v>
      </c>
    </row>
    <row r="337" spans="1:6" x14ac:dyDescent="0.25">
      <c r="A337" s="3">
        <v>334</v>
      </c>
      <c r="B337" s="6" t="str">
        <f t="shared" si="15"/>
        <v>NO APLICA</v>
      </c>
      <c r="C337" s="9">
        <f>'[2]DESPENSA ESPECIAL'!G335</f>
        <v>0</v>
      </c>
      <c r="D337" s="8">
        <f>'[2]DESPENSA ESPECIAL'!I335</f>
        <v>0</v>
      </c>
      <c r="E337" s="6" t="str">
        <f t="shared" si="16"/>
        <v>NO APLICA</v>
      </c>
      <c r="F337" s="6" t="str">
        <f t="shared" si="17"/>
        <v>NO APLICA</v>
      </c>
    </row>
    <row r="338" spans="1:6" x14ac:dyDescent="0.25">
      <c r="A338" s="3">
        <v>335</v>
      </c>
      <c r="B338" s="6" t="str">
        <f t="shared" si="15"/>
        <v>NO APLICA</v>
      </c>
      <c r="C338" s="9">
        <f>'[2]DESPENSA ESPECIAL'!G336</f>
        <v>0</v>
      </c>
      <c r="D338" s="8">
        <f>'[2]DESPENSA ESPECIAL'!I336</f>
        <v>0</v>
      </c>
      <c r="E338" s="6" t="str">
        <f t="shared" si="16"/>
        <v>NO APLICA</v>
      </c>
      <c r="F338" s="6" t="str">
        <f t="shared" si="17"/>
        <v>NO APLICA</v>
      </c>
    </row>
    <row r="339" spans="1:6" x14ac:dyDescent="0.25">
      <c r="A339" s="3">
        <v>336</v>
      </c>
      <c r="B339" s="6" t="str">
        <f t="shared" si="15"/>
        <v>NO APLICA</v>
      </c>
      <c r="C339" s="9">
        <f>'[2]DESPENSA ESPECIAL'!G337</f>
        <v>0</v>
      </c>
      <c r="D339" s="8">
        <f>'[2]DESPENSA ESPECIAL'!I337</f>
        <v>0</v>
      </c>
      <c r="E339" s="6" t="str">
        <f t="shared" si="16"/>
        <v>NO APLICA</v>
      </c>
      <c r="F339" s="6" t="str">
        <f t="shared" si="17"/>
        <v>NO APLICA</v>
      </c>
    </row>
    <row r="340" spans="1:6" x14ac:dyDescent="0.25">
      <c r="A340" s="3">
        <v>337</v>
      </c>
      <c r="B340" s="6" t="str">
        <f t="shared" si="15"/>
        <v>NO APLICA</v>
      </c>
      <c r="C340" s="9">
        <f>'[2]DESPENSA ESPECIAL'!G338</f>
        <v>0</v>
      </c>
      <c r="D340" s="8">
        <f>'[2]DESPENSA ESPECIAL'!I338</f>
        <v>0</v>
      </c>
      <c r="E340" s="6" t="str">
        <f t="shared" si="16"/>
        <v>NO APLICA</v>
      </c>
      <c r="F340" s="6" t="str">
        <f t="shared" si="17"/>
        <v>NO APLICA</v>
      </c>
    </row>
    <row r="341" spans="1:6" x14ac:dyDescent="0.25">
      <c r="A341" s="3">
        <v>338</v>
      </c>
      <c r="B341" s="6" t="str">
        <f t="shared" si="15"/>
        <v>NO APLICA</v>
      </c>
      <c r="C341" s="9">
        <f>'[2]DESPENSA ESPECIAL'!G339</f>
        <v>0</v>
      </c>
      <c r="D341" s="8">
        <f>'[2]DESPENSA ESPECIAL'!I339</f>
        <v>0</v>
      </c>
      <c r="E341" s="6" t="str">
        <f t="shared" si="16"/>
        <v>NO APLICA</v>
      </c>
      <c r="F341" s="6" t="str">
        <f t="shared" si="17"/>
        <v>NO APLICA</v>
      </c>
    </row>
    <row r="342" spans="1:6" x14ac:dyDescent="0.25">
      <c r="A342" s="3">
        <v>339</v>
      </c>
      <c r="B342" s="6" t="str">
        <f t="shared" si="15"/>
        <v>NO APLICA</v>
      </c>
      <c r="C342" s="9">
        <f>'[2]DESPENSA ESPECIAL'!G340</f>
        <v>0</v>
      </c>
      <c r="D342" s="8">
        <f>'[2]DESPENSA ESPECIAL'!I340</f>
        <v>0</v>
      </c>
      <c r="E342" s="6" t="str">
        <f t="shared" si="16"/>
        <v>NO APLICA</v>
      </c>
      <c r="F342" s="6" t="str">
        <f t="shared" si="17"/>
        <v>NO APLICA</v>
      </c>
    </row>
    <row r="343" spans="1:6" x14ac:dyDescent="0.25">
      <c r="A343" s="3">
        <v>340</v>
      </c>
      <c r="B343" s="6" t="str">
        <f t="shared" si="15"/>
        <v>NO APLICA</v>
      </c>
      <c r="C343" s="9">
        <f>'[2]DESPENSA ESPECIAL'!G341</f>
        <v>0</v>
      </c>
      <c r="D343" s="8">
        <f>'[2]DESPENSA ESPECIAL'!I341</f>
        <v>0</v>
      </c>
      <c r="E343" s="6" t="str">
        <f t="shared" si="16"/>
        <v>NO APLICA</v>
      </c>
      <c r="F343" s="6" t="str">
        <f t="shared" si="17"/>
        <v>NO APLICA</v>
      </c>
    </row>
    <row r="344" spans="1:6" x14ac:dyDescent="0.25">
      <c r="A344" s="3">
        <v>341</v>
      </c>
      <c r="B344" s="6" t="str">
        <f t="shared" si="15"/>
        <v>NO APLICA</v>
      </c>
      <c r="C344" s="9">
        <f>'[2]DESPENSA ESPECIAL'!G342</f>
        <v>0</v>
      </c>
      <c r="D344" s="8">
        <f>'[2]DESPENSA ESPECIAL'!I342</f>
        <v>0</v>
      </c>
      <c r="E344" s="6" t="str">
        <f t="shared" si="16"/>
        <v>NO APLICA</v>
      </c>
      <c r="F344" s="6" t="str">
        <f t="shared" si="17"/>
        <v>NO APLICA</v>
      </c>
    </row>
    <row r="345" spans="1:6" x14ac:dyDescent="0.25">
      <c r="A345" s="3">
        <v>342</v>
      </c>
      <c r="B345" s="6" t="str">
        <f t="shared" si="15"/>
        <v>NO APLICA</v>
      </c>
      <c r="C345" s="9">
        <f>'[2]DESPENSA ESPECIAL'!G343</f>
        <v>0</v>
      </c>
      <c r="D345" s="8">
        <f>'[2]DESPENSA ESPECIAL'!I343</f>
        <v>0</v>
      </c>
      <c r="E345" s="6" t="str">
        <f t="shared" si="16"/>
        <v>NO APLICA</v>
      </c>
      <c r="F345" s="6" t="str">
        <f t="shared" si="17"/>
        <v>NO APLICA</v>
      </c>
    </row>
    <row r="346" spans="1:6" x14ac:dyDescent="0.25">
      <c r="A346" s="3">
        <v>343</v>
      </c>
      <c r="B346" s="6" t="str">
        <f t="shared" si="15"/>
        <v>NO APLICA</v>
      </c>
      <c r="C346" s="9">
        <f>'[2]DESPENSA ESPECIAL'!G344</f>
        <v>0</v>
      </c>
      <c r="D346" s="8">
        <f>'[2]DESPENSA ESPECIAL'!I344</f>
        <v>0</v>
      </c>
      <c r="E346" s="6" t="str">
        <f t="shared" si="16"/>
        <v>NO APLICA</v>
      </c>
      <c r="F346" s="6" t="str">
        <f t="shared" si="17"/>
        <v>NO APLICA</v>
      </c>
    </row>
    <row r="347" spans="1:6" x14ac:dyDescent="0.25">
      <c r="A347" s="3">
        <v>344</v>
      </c>
      <c r="B347" s="6" t="str">
        <f t="shared" si="15"/>
        <v>NO APLICA</v>
      </c>
      <c r="C347" s="9">
        <f>'[2]DESPENSA ESPECIAL'!G345</f>
        <v>0</v>
      </c>
      <c r="D347" s="8">
        <f>'[2]DESPENSA ESPECIAL'!I345</f>
        <v>0</v>
      </c>
      <c r="E347" s="6" t="str">
        <f t="shared" si="16"/>
        <v>NO APLICA</v>
      </c>
      <c r="F347" s="6" t="str">
        <f t="shared" si="17"/>
        <v>NO APLICA</v>
      </c>
    </row>
    <row r="348" spans="1:6" x14ac:dyDescent="0.25">
      <c r="A348" s="3">
        <v>345</v>
      </c>
      <c r="B348" s="6" t="str">
        <f t="shared" si="15"/>
        <v>NO APLICA</v>
      </c>
      <c r="C348" s="9">
        <f>'[2]DESPENSA ESPECIAL'!G346</f>
        <v>0</v>
      </c>
      <c r="D348" s="8">
        <f>'[2]DESPENSA ESPECIAL'!I346</f>
        <v>0</v>
      </c>
      <c r="E348" s="6" t="str">
        <f t="shared" si="16"/>
        <v>NO APLICA</v>
      </c>
      <c r="F348" s="6" t="str">
        <f t="shared" si="17"/>
        <v>NO APLICA</v>
      </c>
    </row>
    <row r="349" spans="1:6" x14ac:dyDescent="0.25">
      <c r="A349" s="3">
        <v>346</v>
      </c>
      <c r="B349" s="6" t="str">
        <f t="shared" si="15"/>
        <v>NO APLICA</v>
      </c>
      <c r="C349" s="9">
        <f>'[2]DESPENSA ESPECIAL'!G347</f>
        <v>0</v>
      </c>
      <c r="D349" s="8">
        <f>'[2]DESPENSA ESPECIAL'!I347</f>
        <v>0</v>
      </c>
      <c r="E349" s="6" t="str">
        <f t="shared" si="16"/>
        <v>NO APLICA</v>
      </c>
      <c r="F349" s="6" t="str">
        <f t="shared" si="17"/>
        <v>NO APLICA</v>
      </c>
    </row>
    <row r="350" spans="1:6" x14ac:dyDescent="0.25">
      <c r="A350" s="3">
        <v>347</v>
      </c>
      <c r="B350" s="6" t="str">
        <f t="shared" si="15"/>
        <v>NO APLICA</v>
      </c>
      <c r="C350" s="9">
        <f>'[2]DESPENSA ESPECIAL'!G348</f>
        <v>0</v>
      </c>
      <c r="D350" s="8">
        <f>'[2]DESPENSA ESPECIAL'!I348</f>
        <v>0</v>
      </c>
      <c r="E350" s="6" t="str">
        <f t="shared" si="16"/>
        <v>NO APLICA</v>
      </c>
      <c r="F350" s="6" t="str">
        <f t="shared" si="17"/>
        <v>NO APLICA</v>
      </c>
    </row>
    <row r="351" spans="1:6" x14ac:dyDescent="0.25">
      <c r="A351" s="3">
        <v>348</v>
      </c>
      <c r="B351" s="6" t="str">
        <f t="shared" si="15"/>
        <v>NO APLICA</v>
      </c>
      <c r="C351" s="9">
        <f>'[2]DESPENSA ESPECIAL'!G349</f>
        <v>0</v>
      </c>
      <c r="D351" s="8">
        <f>'[2]DESPENSA ESPECIAL'!I349</f>
        <v>0</v>
      </c>
      <c r="E351" s="6" t="str">
        <f t="shared" si="16"/>
        <v>NO APLICA</v>
      </c>
      <c r="F351" s="6" t="str">
        <f t="shared" si="17"/>
        <v>NO APLICA</v>
      </c>
    </row>
    <row r="352" spans="1:6" x14ac:dyDescent="0.25">
      <c r="A352" s="3">
        <v>349</v>
      </c>
      <c r="B352" s="6" t="str">
        <f t="shared" si="15"/>
        <v>NO APLICA</v>
      </c>
      <c r="C352" s="9">
        <f>'[2]DESPENSA ESPECIAL'!G350</f>
        <v>0</v>
      </c>
      <c r="D352" s="8">
        <f>'[2]DESPENSA ESPECIAL'!I350</f>
        <v>0</v>
      </c>
      <c r="E352" s="6" t="str">
        <f t="shared" si="16"/>
        <v>NO APLICA</v>
      </c>
      <c r="F352" s="6" t="str">
        <f t="shared" si="17"/>
        <v>NO APLICA</v>
      </c>
    </row>
    <row r="353" spans="1:6" x14ac:dyDescent="0.25">
      <c r="A353" s="3">
        <v>350</v>
      </c>
      <c r="B353" s="6" t="str">
        <f t="shared" si="15"/>
        <v>NO APLICA</v>
      </c>
      <c r="C353" s="9">
        <f>'[2]DESPENSA ESPECIAL'!G351</f>
        <v>0</v>
      </c>
      <c r="D353" s="8">
        <f>'[2]DESPENSA ESPECIAL'!I351</f>
        <v>0</v>
      </c>
      <c r="E353" s="6" t="str">
        <f t="shared" si="16"/>
        <v>NO APLICA</v>
      </c>
      <c r="F353" s="6" t="str">
        <f t="shared" si="17"/>
        <v>NO APLICA</v>
      </c>
    </row>
    <row r="354" spans="1:6" x14ac:dyDescent="0.25">
      <c r="A354" s="3">
        <v>351</v>
      </c>
      <c r="B354" s="6" t="str">
        <f t="shared" si="15"/>
        <v>NO APLICA</v>
      </c>
      <c r="C354" s="9">
        <f>'[2]DESPENSA ESPECIAL'!G352</f>
        <v>0</v>
      </c>
      <c r="D354" s="8">
        <f>'[2]DESPENSA ESPECIAL'!I352</f>
        <v>0</v>
      </c>
      <c r="E354" s="6" t="str">
        <f t="shared" si="16"/>
        <v>NO APLICA</v>
      </c>
      <c r="F354" s="6" t="str">
        <f t="shared" si="17"/>
        <v>NO APLICA</v>
      </c>
    </row>
    <row r="355" spans="1:6" x14ac:dyDescent="0.25">
      <c r="A355" s="3">
        <v>352</v>
      </c>
      <c r="B355" s="6" t="str">
        <f t="shared" si="15"/>
        <v>NO APLICA</v>
      </c>
      <c r="C355" s="9">
        <f>'[2]DESPENSA ESPECIAL'!G353</f>
        <v>0</v>
      </c>
      <c r="D355" s="8">
        <f>'[2]DESPENSA ESPECIAL'!I353</f>
        <v>0</v>
      </c>
      <c r="E355" s="6" t="str">
        <f t="shared" si="16"/>
        <v>NO APLICA</v>
      </c>
      <c r="F355" s="6" t="str">
        <f t="shared" si="17"/>
        <v>NO APLICA</v>
      </c>
    </row>
    <row r="356" spans="1:6" x14ac:dyDescent="0.25">
      <c r="A356" s="3">
        <v>353</v>
      </c>
      <c r="B356" s="6" t="str">
        <f t="shared" si="15"/>
        <v>NO APLICA</v>
      </c>
      <c r="C356" s="9">
        <f>'[2]DESPENSA ESPECIAL'!G354</f>
        <v>0</v>
      </c>
      <c r="D356" s="8">
        <f>'[2]DESPENSA ESPECIAL'!I354</f>
        <v>0</v>
      </c>
      <c r="E356" s="6" t="str">
        <f t="shared" si="16"/>
        <v>NO APLICA</v>
      </c>
      <c r="F356" s="6" t="str">
        <f t="shared" si="17"/>
        <v>NO APLICA</v>
      </c>
    </row>
    <row r="357" spans="1:6" x14ac:dyDescent="0.25">
      <c r="A357" s="3">
        <v>354</v>
      </c>
      <c r="B357" s="6" t="str">
        <f t="shared" si="15"/>
        <v>NO APLICA</v>
      </c>
      <c r="C357" s="9">
        <f>'[2]DESPENSA ESPECIAL'!G355</f>
        <v>0</v>
      </c>
      <c r="D357" s="8">
        <f>'[2]DESPENSA ESPECIAL'!I355</f>
        <v>0</v>
      </c>
      <c r="E357" s="6" t="str">
        <f t="shared" si="16"/>
        <v>NO APLICA</v>
      </c>
      <c r="F357" s="6" t="str">
        <f t="shared" si="17"/>
        <v>NO APLICA</v>
      </c>
    </row>
    <row r="358" spans="1:6" x14ac:dyDescent="0.25">
      <c r="A358" s="3">
        <v>355</v>
      </c>
      <c r="B358" s="6" t="str">
        <f t="shared" si="15"/>
        <v>NO APLICA</v>
      </c>
      <c r="C358" s="9">
        <f>'[2]DESPENSA ESPECIAL'!G356</f>
        <v>0</v>
      </c>
      <c r="D358" s="8">
        <f>'[2]DESPENSA ESPECIAL'!I356</f>
        <v>0</v>
      </c>
      <c r="E358" s="6" t="str">
        <f t="shared" si="16"/>
        <v>NO APLICA</v>
      </c>
      <c r="F358" s="6" t="str">
        <f t="shared" si="17"/>
        <v>NO APLICA</v>
      </c>
    </row>
    <row r="359" spans="1:6" x14ac:dyDescent="0.25">
      <c r="A359" s="3">
        <v>356</v>
      </c>
      <c r="B359" s="6" t="str">
        <f t="shared" si="15"/>
        <v>NO APLICA</v>
      </c>
      <c r="C359" s="9">
        <f>'[2]DESPENSA ESPECIAL'!G357</f>
        <v>0</v>
      </c>
      <c r="D359" s="8">
        <f>'[2]DESPENSA ESPECIAL'!I357</f>
        <v>0</v>
      </c>
      <c r="E359" s="6" t="str">
        <f t="shared" si="16"/>
        <v>NO APLICA</v>
      </c>
      <c r="F359" s="6" t="str">
        <f t="shared" si="17"/>
        <v>NO APLICA</v>
      </c>
    </row>
    <row r="360" spans="1:6" x14ac:dyDescent="0.25">
      <c r="A360" s="3">
        <v>357</v>
      </c>
      <c r="B360" s="6" t="str">
        <f t="shared" si="15"/>
        <v>NO APLICA</v>
      </c>
      <c r="C360" s="9">
        <f>'[2]DESPENSA ESPECIAL'!G358</f>
        <v>0</v>
      </c>
      <c r="D360" s="8">
        <f>'[2]DESPENSA ESPECIAL'!I358</f>
        <v>0</v>
      </c>
      <c r="E360" s="6" t="str">
        <f t="shared" si="16"/>
        <v>NO APLICA</v>
      </c>
      <c r="F360" s="6" t="str">
        <f t="shared" si="17"/>
        <v>NO APLICA</v>
      </c>
    </row>
    <row r="361" spans="1:6" x14ac:dyDescent="0.25">
      <c r="A361" s="3">
        <v>358</v>
      </c>
      <c r="B361" s="6" t="str">
        <f t="shared" si="15"/>
        <v>NO APLICA</v>
      </c>
      <c r="C361" s="9">
        <f>'[2]DESPENSA ESPECIAL'!G359</f>
        <v>0</v>
      </c>
      <c r="D361" s="8">
        <f>'[2]DESPENSA ESPECIAL'!I359</f>
        <v>0</v>
      </c>
      <c r="E361" s="6" t="str">
        <f t="shared" si="16"/>
        <v>NO APLICA</v>
      </c>
      <c r="F361" s="6" t="str">
        <f t="shared" si="17"/>
        <v>NO APLICA</v>
      </c>
    </row>
    <row r="362" spans="1:6" x14ac:dyDescent="0.25">
      <c r="A362" s="3">
        <v>359</v>
      </c>
      <c r="B362" s="6" t="str">
        <f t="shared" si="15"/>
        <v>NO APLICA</v>
      </c>
      <c r="C362" s="9">
        <f>'[2]DESPENSA ESPECIAL'!G360</f>
        <v>0</v>
      </c>
      <c r="D362" s="8">
        <f>'[2]DESPENSA ESPECIAL'!I360</f>
        <v>0</v>
      </c>
      <c r="E362" s="6" t="str">
        <f t="shared" si="16"/>
        <v>NO APLICA</v>
      </c>
      <c r="F362" s="6" t="str">
        <f t="shared" si="17"/>
        <v>NO APLICA</v>
      </c>
    </row>
    <row r="363" spans="1:6" x14ac:dyDescent="0.25">
      <c r="A363" s="3">
        <v>360</v>
      </c>
      <c r="B363" s="6" t="str">
        <f t="shared" si="15"/>
        <v>NO APLICA</v>
      </c>
      <c r="C363" s="9">
        <f>'[2]DESPENSA ESPECIAL'!G361</f>
        <v>0</v>
      </c>
      <c r="D363" s="8">
        <f>'[2]DESPENSA ESPECIAL'!I361</f>
        <v>0</v>
      </c>
      <c r="E363" s="6" t="str">
        <f t="shared" si="16"/>
        <v>NO APLICA</v>
      </c>
      <c r="F363" s="6" t="str">
        <f t="shared" si="17"/>
        <v>NO APLICA</v>
      </c>
    </row>
    <row r="364" spans="1:6" x14ac:dyDescent="0.25">
      <c r="A364" s="3">
        <v>361</v>
      </c>
      <c r="B364" s="6" t="str">
        <f t="shared" si="15"/>
        <v>NO APLICA</v>
      </c>
      <c r="C364" s="9">
        <f>'[2]DESPENSA ESPECIAL'!G362</f>
        <v>0</v>
      </c>
      <c r="D364" s="8">
        <f>'[2]DESPENSA ESPECIAL'!I362</f>
        <v>0</v>
      </c>
      <c r="E364" s="6" t="str">
        <f t="shared" si="16"/>
        <v>NO APLICA</v>
      </c>
      <c r="F364" s="6" t="str">
        <f t="shared" si="17"/>
        <v>NO APLICA</v>
      </c>
    </row>
    <row r="365" spans="1:6" x14ac:dyDescent="0.25">
      <c r="A365" s="3">
        <v>362</v>
      </c>
      <c r="B365" s="6" t="str">
        <f t="shared" si="15"/>
        <v>NO APLICA</v>
      </c>
      <c r="C365" s="9">
        <f>'[2]DESPENSA ESPECIAL'!G363</f>
        <v>0</v>
      </c>
      <c r="D365" s="8">
        <f>'[2]DESPENSA ESPECIAL'!I363</f>
        <v>0</v>
      </c>
      <c r="E365" s="6" t="str">
        <f t="shared" si="16"/>
        <v>NO APLICA</v>
      </c>
      <c r="F365" s="6" t="str">
        <f t="shared" si="17"/>
        <v>NO APLICA</v>
      </c>
    </row>
    <row r="366" spans="1:6" x14ac:dyDescent="0.25">
      <c r="A366" s="3">
        <v>363</v>
      </c>
      <c r="B366" s="6" t="str">
        <f t="shared" si="15"/>
        <v>NO APLICA</v>
      </c>
      <c r="C366" s="9">
        <f>'[2]DESPENSA ESPECIAL'!G364</f>
        <v>0</v>
      </c>
      <c r="D366" s="8">
        <f>'[2]DESPENSA ESPECIAL'!I364</f>
        <v>0</v>
      </c>
      <c r="E366" s="6" t="str">
        <f t="shared" si="16"/>
        <v>NO APLICA</v>
      </c>
      <c r="F366" s="6" t="str">
        <f t="shared" si="17"/>
        <v>NO APLICA</v>
      </c>
    </row>
    <row r="367" spans="1:6" x14ac:dyDescent="0.25">
      <c r="A367" s="3">
        <v>364</v>
      </c>
      <c r="B367" s="6" t="str">
        <f t="shared" si="15"/>
        <v>NO APLICA</v>
      </c>
      <c r="C367" s="9">
        <f>'[2]DESPENSA ESPECIAL'!G365</f>
        <v>0</v>
      </c>
      <c r="D367" s="8">
        <f>'[2]DESPENSA ESPECIAL'!I365</f>
        <v>0</v>
      </c>
      <c r="E367" s="6" t="str">
        <f t="shared" si="16"/>
        <v>NO APLICA</v>
      </c>
      <c r="F367" s="6" t="str">
        <f t="shared" si="17"/>
        <v>NO APLICA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7"/>
  <sheetViews>
    <sheetView topLeftCell="A78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3">
        <v>1</v>
      </c>
      <c r="B4" t="s">
        <v>230</v>
      </c>
      <c r="C4" t="s">
        <v>231</v>
      </c>
    </row>
    <row r="5" spans="1:3" x14ac:dyDescent="0.25">
      <c r="A5" s="3">
        <v>2</v>
      </c>
      <c r="B5" s="6" t="s">
        <v>230</v>
      </c>
      <c r="C5" s="6" t="s">
        <v>231</v>
      </c>
    </row>
    <row r="6" spans="1:3" x14ac:dyDescent="0.25">
      <c r="A6" s="3">
        <v>3</v>
      </c>
      <c r="B6" s="6" t="s">
        <v>230</v>
      </c>
      <c r="C6" s="6" t="s">
        <v>231</v>
      </c>
    </row>
    <row r="7" spans="1:3" x14ac:dyDescent="0.25">
      <c r="A7" s="3">
        <v>4</v>
      </c>
      <c r="B7" s="6" t="s">
        <v>230</v>
      </c>
      <c r="C7" s="6" t="s">
        <v>231</v>
      </c>
    </row>
    <row r="8" spans="1:3" x14ac:dyDescent="0.25">
      <c r="A8" s="3">
        <v>5</v>
      </c>
      <c r="B8" s="6" t="s">
        <v>230</v>
      </c>
      <c r="C8" s="6" t="s">
        <v>231</v>
      </c>
    </row>
    <row r="9" spans="1:3" x14ac:dyDescent="0.25">
      <c r="A9" s="3">
        <v>6</v>
      </c>
      <c r="B9" s="6" t="s">
        <v>230</v>
      </c>
      <c r="C9" s="6" t="s">
        <v>231</v>
      </c>
    </row>
    <row r="10" spans="1:3" x14ac:dyDescent="0.25">
      <c r="A10" s="3">
        <v>7</v>
      </c>
      <c r="B10" s="6" t="s">
        <v>230</v>
      </c>
      <c r="C10" s="6" t="s">
        <v>231</v>
      </c>
    </row>
    <row r="11" spans="1:3" x14ac:dyDescent="0.25">
      <c r="A11" s="3">
        <v>8</v>
      </c>
      <c r="B11" s="6" t="s">
        <v>230</v>
      </c>
      <c r="C11" s="6" t="s">
        <v>231</v>
      </c>
    </row>
    <row r="12" spans="1:3" x14ac:dyDescent="0.25">
      <c r="A12" s="3">
        <v>9</v>
      </c>
      <c r="B12" s="6" t="s">
        <v>230</v>
      </c>
      <c r="C12" s="6" t="s">
        <v>231</v>
      </c>
    </row>
    <row r="13" spans="1:3" x14ac:dyDescent="0.25">
      <c r="A13" s="3">
        <v>10</v>
      </c>
      <c r="B13" s="6" t="s">
        <v>230</v>
      </c>
      <c r="C13" s="6" t="s">
        <v>231</v>
      </c>
    </row>
    <row r="14" spans="1:3" x14ac:dyDescent="0.25">
      <c r="A14" s="3">
        <v>11</v>
      </c>
      <c r="B14" s="6" t="s">
        <v>230</v>
      </c>
      <c r="C14" s="6" t="s">
        <v>231</v>
      </c>
    </row>
    <row r="15" spans="1:3" x14ac:dyDescent="0.25">
      <c r="A15" s="3">
        <v>12</v>
      </c>
      <c r="B15" s="6" t="s">
        <v>230</v>
      </c>
      <c r="C15" s="6" t="s">
        <v>231</v>
      </c>
    </row>
    <row r="16" spans="1:3" x14ac:dyDescent="0.25">
      <c r="A16" s="3">
        <v>13</v>
      </c>
      <c r="B16" s="6" t="s">
        <v>230</v>
      </c>
      <c r="C16" s="6" t="s">
        <v>231</v>
      </c>
    </row>
    <row r="17" spans="1:3" x14ac:dyDescent="0.25">
      <c r="A17" s="3">
        <v>14</v>
      </c>
      <c r="B17" s="6" t="s">
        <v>230</v>
      </c>
      <c r="C17" s="6" t="s">
        <v>231</v>
      </c>
    </row>
    <row r="18" spans="1:3" x14ac:dyDescent="0.25">
      <c r="A18" s="3">
        <v>15</v>
      </c>
      <c r="B18" s="6" t="s">
        <v>230</v>
      </c>
      <c r="C18" s="6" t="s">
        <v>231</v>
      </c>
    </row>
    <row r="19" spans="1:3" x14ac:dyDescent="0.25">
      <c r="A19" s="3">
        <v>16</v>
      </c>
      <c r="B19" s="6" t="s">
        <v>230</v>
      </c>
      <c r="C19" s="6" t="s">
        <v>231</v>
      </c>
    </row>
    <row r="20" spans="1:3" x14ac:dyDescent="0.25">
      <c r="A20" s="3">
        <v>17</v>
      </c>
      <c r="B20" s="6" t="s">
        <v>230</v>
      </c>
      <c r="C20" s="6" t="s">
        <v>231</v>
      </c>
    </row>
    <row r="21" spans="1:3" x14ac:dyDescent="0.25">
      <c r="A21" s="3">
        <v>18</v>
      </c>
      <c r="B21" s="6" t="s">
        <v>230</v>
      </c>
      <c r="C21" s="6" t="s">
        <v>231</v>
      </c>
    </row>
    <row r="22" spans="1:3" x14ac:dyDescent="0.25">
      <c r="A22" s="3">
        <v>19</v>
      </c>
      <c r="B22" s="6" t="s">
        <v>230</v>
      </c>
      <c r="C22" s="6" t="s">
        <v>231</v>
      </c>
    </row>
    <row r="23" spans="1:3" x14ac:dyDescent="0.25">
      <c r="A23" s="3">
        <v>20</v>
      </c>
      <c r="B23" s="6" t="s">
        <v>230</v>
      </c>
      <c r="C23" s="6" t="s">
        <v>231</v>
      </c>
    </row>
    <row r="24" spans="1:3" x14ac:dyDescent="0.25">
      <c r="A24" s="3">
        <v>21</v>
      </c>
      <c r="B24" s="6" t="s">
        <v>230</v>
      </c>
      <c r="C24" s="6" t="s">
        <v>231</v>
      </c>
    </row>
    <row r="25" spans="1:3" x14ac:dyDescent="0.25">
      <c r="A25" s="3">
        <v>22</v>
      </c>
      <c r="B25" s="6" t="s">
        <v>230</v>
      </c>
      <c r="C25" s="6" t="s">
        <v>231</v>
      </c>
    </row>
    <row r="26" spans="1:3" x14ac:dyDescent="0.25">
      <c r="A26" s="3">
        <v>23</v>
      </c>
      <c r="B26" s="6" t="s">
        <v>230</v>
      </c>
      <c r="C26" s="6" t="s">
        <v>231</v>
      </c>
    </row>
    <row r="27" spans="1:3" x14ac:dyDescent="0.25">
      <c r="A27" s="3">
        <v>24</v>
      </c>
      <c r="B27" s="6" t="s">
        <v>230</v>
      </c>
      <c r="C27" s="6" t="s">
        <v>231</v>
      </c>
    </row>
    <row r="28" spans="1:3" x14ac:dyDescent="0.25">
      <c r="A28" s="3">
        <v>25</v>
      </c>
      <c r="B28" s="6" t="s">
        <v>230</v>
      </c>
      <c r="C28" s="6" t="s">
        <v>231</v>
      </c>
    </row>
    <row r="29" spans="1:3" x14ac:dyDescent="0.25">
      <c r="A29" s="3">
        <v>26</v>
      </c>
      <c r="B29" s="6" t="s">
        <v>230</v>
      </c>
      <c r="C29" s="6" t="s">
        <v>231</v>
      </c>
    </row>
    <row r="30" spans="1:3" x14ac:dyDescent="0.25">
      <c r="A30" s="3">
        <v>27</v>
      </c>
      <c r="B30" s="6" t="s">
        <v>230</v>
      </c>
      <c r="C30" s="6" t="s">
        <v>231</v>
      </c>
    </row>
    <row r="31" spans="1:3" x14ac:dyDescent="0.25">
      <c r="A31" s="3">
        <v>28</v>
      </c>
      <c r="B31" s="6" t="s">
        <v>230</v>
      </c>
      <c r="C31" s="6" t="s">
        <v>231</v>
      </c>
    </row>
    <row r="32" spans="1:3" x14ac:dyDescent="0.25">
      <c r="A32" s="3">
        <v>29</v>
      </c>
      <c r="B32" s="6" t="s">
        <v>230</v>
      </c>
      <c r="C32" s="6" t="s">
        <v>231</v>
      </c>
    </row>
    <row r="33" spans="1:3" x14ac:dyDescent="0.25">
      <c r="A33" s="3">
        <v>30</v>
      </c>
      <c r="B33" s="6" t="s">
        <v>230</v>
      </c>
      <c r="C33" s="6" t="s">
        <v>231</v>
      </c>
    </row>
    <row r="34" spans="1:3" x14ac:dyDescent="0.25">
      <c r="A34" s="3">
        <v>31</v>
      </c>
      <c r="B34" s="6" t="s">
        <v>230</v>
      </c>
      <c r="C34" s="6" t="s">
        <v>231</v>
      </c>
    </row>
    <row r="35" spans="1:3" x14ac:dyDescent="0.25">
      <c r="A35" s="3">
        <v>32</v>
      </c>
      <c r="B35" s="6" t="s">
        <v>230</v>
      </c>
      <c r="C35" s="6" t="s">
        <v>231</v>
      </c>
    </row>
    <row r="36" spans="1:3" x14ac:dyDescent="0.25">
      <c r="A36" s="3">
        <v>33</v>
      </c>
      <c r="B36" s="6" t="s">
        <v>230</v>
      </c>
      <c r="C36" s="6" t="s">
        <v>231</v>
      </c>
    </row>
    <row r="37" spans="1:3" x14ac:dyDescent="0.25">
      <c r="A37" s="3">
        <v>34</v>
      </c>
      <c r="B37" s="6" t="s">
        <v>230</v>
      </c>
      <c r="C37" s="6" t="s">
        <v>231</v>
      </c>
    </row>
    <row r="38" spans="1:3" x14ac:dyDescent="0.25">
      <c r="A38" s="3">
        <v>35</v>
      </c>
      <c r="B38" s="6" t="s">
        <v>230</v>
      </c>
      <c r="C38" s="6" t="s">
        <v>231</v>
      </c>
    </row>
    <row r="39" spans="1:3" x14ac:dyDescent="0.25">
      <c r="A39" s="3">
        <v>36</v>
      </c>
      <c r="B39" s="6" t="s">
        <v>230</v>
      </c>
      <c r="C39" s="6" t="s">
        <v>231</v>
      </c>
    </row>
    <row r="40" spans="1:3" x14ac:dyDescent="0.25">
      <c r="A40" s="3">
        <v>37</v>
      </c>
      <c r="B40" s="6" t="s">
        <v>230</v>
      </c>
      <c r="C40" s="6" t="s">
        <v>231</v>
      </c>
    </row>
    <row r="41" spans="1:3" x14ac:dyDescent="0.25">
      <c r="A41" s="3">
        <v>38</v>
      </c>
      <c r="B41" s="6" t="s">
        <v>230</v>
      </c>
      <c r="C41" s="6" t="s">
        <v>231</v>
      </c>
    </row>
    <row r="42" spans="1:3" x14ac:dyDescent="0.25">
      <c r="A42" s="3">
        <v>39</v>
      </c>
      <c r="B42" s="6" t="s">
        <v>230</v>
      </c>
      <c r="C42" s="6" t="s">
        <v>231</v>
      </c>
    </row>
    <row r="43" spans="1:3" x14ac:dyDescent="0.25">
      <c r="A43" s="3">
        <v>40</v>
      </c>
      <c r="B43" s="6" t="s">
        <v>230</v>
      </c>
      <c r="C43" s="6" t="s">
        <v>231</v>
      </c>
    </row>
    <row r="44" spans="1:3" x14ac:dyDescent="0.25">
      <c r="A44" s="3">
        <v>41</v>
      </c>
      <c r="B44" s="6" t="s">
        <v>230</v>
      </c>
      <c r="C44" s="6" t="s">
        <v>231</v>
      </c>
    </row>
    <row r="45" spans="1:3" x14ac:dyDescent="0.25">
      <c r="A45" s="3">
        <v>42</v>
      </c>
      <c r="B45" s="6" t="s">
        <v>230</v>
      </c>
      <c r="C45" s="6" t="s">
        <v>231</v>
      </c>
    </row>
    <row r="46" spans="1:3" x14ac:dyDescent="0.25">
      <c r="A46" s="3">
        <v>43</v>
      </c>
      <c r="B46" s="6" t="s">
        <v>230</v>
      </c>
      <c r="C46" s="6" t="s">
        <v>231</v>
      </c>
    </row>
    <row r="47" spans="1:3" x14ac:dyDescent="0.25">
      <c r="A47" s="3">
        <v>44</v>
      </c>
      <c r="B47" s="6" t="s">
        <v>230</v>
      </c>
      <c r="C47" s="6" t="s">
        <v>231</v>
      </c>
    </row>
    <row r="48" spans="1:3" x14ac:dyDescent="0.25">
      <c r="A48" s="3">
        <v>45</v>
      </c>
      <c r="B48" s="6" t="s">
        <v>230</v>
      </c>
      <c r="C48" s="6" t="s">
        <v>231</v>
      </c>
    </row>
    <row r="49" spans="1:3" x14ac:dyDescent="0.25">
      <c r="A49" s="3">
        <v>46</v>
      </c>
      <c r="B49" s="6" t="s">
        <v>230</v>
      </c>
      <c r="C49" s="6" t="s">
        <v>231</v>
      </c>
    </row>
    <row r="50" spans="1:3" x14ac:dyDescent="0.25">
      <c r="A50" s="3">
        <v>47</v>
      </c>
      <c r="B50" s="6" t="s">
        <v>230</v>
      </c>
      <c r="C50" s="6" t="s">
        <v>231</v>
      </c>
    </row>
    <row r="51" spans="1:3" x14ac:dyDescent="0.25">
      <c r="A51" s="3">
        <v>48</v>
      </c>
      <c r="B51" s="6" t="s">
        <v>230</v>
      </c>
      <c r="C51" s="6" t="s">
        <v>231</v>
      </c>
    </row>
    <row r="52" spans="1:3" x14ac:dyDescent="0.25">
      <c r="A52" s="3">
        <v>49</v>
      </c>
      <c r="B52" s="6" t="s">
        <v>230</v>
      </c>
      <c r="C52" s="6" t="s">
        <v>231</v>
      </c>
    </row>
    <row r="53" spans="1:3" x14ac:dyDescent="0.25">
      <c r="A53" s="3">
        <v>50</v>
      </c>
      <c r="B53" s="6" t="s">
        <v>230</v>
      </c>
      <c r="C53" s="6" t="s">
        <v>231</v>
      </c>
    </row>
    <row r="54" spans="1:3" x14ac:dyDescent="0.25">
      <c r="A54" s="3">
        <v>51</v>
      </c>
      <c r="B54" s="6" t="s">
        <v>230</v>
      </c>
      <c r="C54" s="6" t="s">
        <v>231</v>
      </c>
    </row>
    <row r="55" spans="1:3" x14ac:dyDescent="0.25">
      <c r="A55" s="3">
        <v>52</v>
      </c>
      <c r="B55" s="6" t="s">
        <v>230</v>
      </c>
      <c r="C55" s="6" t="s">
        <v>231</v>
      </c>
    </row>
    <row r="56" spans="1:3" x14ac:dyDescent="0.25">
      <c r="A56" s="3">
        <v>53</v>
      </c>
      <c r="B56" s="6" t="s">
        <v>230</v>
      </c>
      <c r="C56" s="6" t="s">
        <v>231</v>
      </c>
    </row>
    <row r="57" spans="1:3" x14ac:dyDescent="0.25">
      <c r="A57" s="3">
        <v>54</v>
      </c>
      <c r="B57" s="6" t="s">
        <v>230</v>
      </c>
      <c r="C57" s="6" t="s">
        <v>231</v>
      </c>
    </row>
    <row r="58" spans="1:3" x14ac:dyDescent="0.25">
      <c r="A58" s="3">
        <v>55</v>
      </c>
      <c r="B58" s="6" t="s">
        <v>230</v>
      </c>
      <c r="C58" s="6" t="s">
        <v>231</v>
      </c>
    </row>
    <row r="59" spans="1:3" x14ac:dyDescent="0.25">
      <c r="A59" s="3">
        <v>56</v>
      </c>
      <c r="B59" s="6" t="s">
        <v>230</v>
      </c>
      <c r="C59" s="6" t="s">
        <v>231</v>
      </c>
    </row>
    <row r="60" spans="1:3" x14ac:dyDescent="0.25">
      <c r="A60" s="3">
        <v>57</v>
      </c>
      <c r="B60" s="6" t="s">
        <v>230</v>
      </c>
      <c r="C60" s="6" t="s">
        <v>231</v>
      </c>
    </row>
    <row r="61" spans="1:3" x14ac:dyDescent="0.25">
      <c r="A61" s="3">
        <v>58</v>
      </c>
      <c r="B61" s="6" t="s">
        <v>230</v>
      </c>
      <c r="C61" s="6" t="s">
        <v>231</v>
      </c>
    </row>
    <row r="62" spans="1:3" x14ac:dyDescent="0.25">
      <c r="A62" s="3">
        <v>59</v>
      </c>
      <c r="B62" s="6" t="s">
        <v>230</v>
      </c>
      <c r="C62" s="6" t="s">
        <v>231</v>
      </c>
    </row>
    <row r="63" spans="1:3" x14ac:dyDescent="0.25">
      <c r="A63" s="3">
        <v>60</v>
      </c>
      <c r="B63" s="6" t="s">
        <v>230</v>
      </c>
      <c r="C63" s="6" t="s">
        <v>231</v>
      </c>
    </row>
    <row r="64" spans="1:3" x14ac:dyDescent="0.25">
      <c r="A64" s="3">
        <v>61</v>
      </c>
      <c r="B64" s="6" t="s">
        <v>230</v>
      </c>
      <c r="C64" s="6" t="s">
        <v>231</v>
      </c>
    </row>
    <row r="65" spans="1:3" x14ac:dyDescent="0.25">
      <c r="A65" s="3">
        <v>62</v>
      </c>
      <c r="B65" s="6" t="s">
        <v>230</v>
      </c>
      <c r="C65" s="6" t="s">
        <v>231</v>
      </c>
    </row>
    <row r="66" spans="1:3" x14ac:dyDescent="0.25">
      <c r="A66" s="3">
        <v>63</v>
      </c>
      <c r="B66" s="6" t="s">
        <v>230</v>
      </c>
      <c r="C66" s="6" t="s">
        <v>231</v>
      </c>
    </row>
    <row r="67" spans="1:3" x14ac:dyDescent="0.25">
      <c r="A67" s="3">
        <v>64</v>
      </c>
      <c r="B67" s="6" t="s">
        <v>230</v>
      </c>
      <c r="C67" s="6" t="s">
        <v>231</v>
      </c>
    </row>
    <row r="68" spans="1:3" x14ac:dyDescent="0.25">
      <c r="A68" s="3">
        <v>65</v>
      </c>
      <c r="B68" s="6" t="s">
        <v>230</v>
      </c>
      <c r="C68" s="6" t="s">
        <v>231</v>
      </c>
    </row>
    <row r="69" spans="1:3" x14ac:dyDescent="0.25">
      <c r="A69" s="3">
        <v>66</v>
      </c>
      <c r="B69" s="6" t="s">
        <v>230</v>
      </c>
      <c r="C69" s="6" t="s">
        <v>231</v>
      </c>
    </row>
    <row r="70" spans="1:3" x14ac:dyDescent="0.25">
      <c r="A70" s="3">
        <v>67</v>
      </c>
      <c r="B70" s="6" t="s">
        <v>230</v>
      </c>
      <c r="C70" s="6" t="s">
        <v>231</v>
      </c>
    </row>
    <row r="71" spans="1:3" x14ac:dyDescent="0.25">
      <c r="A71" s="3">
        <v>68</v>
      </c>
      <c r="B71" s="6" t="s">
        <v>230</v>
      </c>
      <c r="C71" s="6" t="s">
        <v>231</v>
      </c>
    </row>
    <row r="72" spans="1:3" x14ac:dyDescent="0.25">
      <c r="A72" s="3">
        <v>69</v>
      </c>
      <c r="B72" s="6" t="s">
        <v>230</v>
      </c>
      <c r="C72" s="6" t="s">
        <v>231</v>
      </c>
    </row>
    <row r="73" spans="1:3" x14ac:dyDescent="0.25">
      <c r="A73" s="3">
        <v>70</v>
      </c>
      <c r="B73" s="6" t="s">
        <v>230</v>
      </c>
      <c r="C73" s="6" t="s">
        <v>231</v>
      </c>
    </row>
    <row r="74" spans="1:3" x14ac:dyDescent="0.25">
      <c r="A74" s="3">
        <v>71</v>
      </c>
      <c r="B74" s="6" t="s">
        <v>230</v>
      </c>
      <c r="C74" s="6" t="s">
        <v>231</v>
      </c>
    </row>
    <row r="75" spans="1:3" x14ac:dyDescent="0.25">
      <c r="A75" s="3">
        <v>72</v>
      </c>
      <c r="B75" s="6" t="s">
        <v>230</v>
      </c>
      <c r="C75" s="6" t="s">
        <v>231</v>
      </c>
    </row>
    <row r="76" spans="1:3" x14ac:dyDescent="0.25">
      <c r="A76" s="3">
        <v>73</v>
      </c>
      <c r="B76" s="6" t="s">
        <v>230</v>
      </c>
      <c r="C76" s="6" t="s">
        <v>231</v>
      </c>
    </row>
    <row r="77" spans="1:3" x14ac:dyDescent="0.25">
      <c r="A77" s="3">
        <v>74</v>
      </c>
      <c r="B77" s="6" t="s">
        <v>230</v>
      </c>
      <c r="C77" s="6" t="s">
        <v>231</v>
      </c>
    </row>
    <row r="78" spans="1:3" x14ac:dyDescent="0.25">
      <c r="A78" s="3">
        <v>75</v>
      </c>
      <c r="B78" s="6" t="s">
        <v>230</v>
      </c>
      <c r="C78" s="6" t="s">
        <v>231</v>
      </c>
    </row>
    <row r="79" spans="1:3" x14ac:dyDescent="0.25">
      <c r="A79" s="3">
        <v>76</v>
      </c>
      <c r="B79" s="6" t="s">
        <v>230</v>
      </c>
      <c r="C79" s="6" t="s">
        <v>231</v>
      </c>
    </row>
    <row r="80" spans="1:3" x14ac:dyDescent="0.25">
      <c r="A80" s="3">
        <v>77</v>
      </c>
      <c r="B80" s="6" t="s">
        <v>230</v>
      </c>
      <c r="C80" s="6" t="s">
        <v>231</v>
      </c>
    </row>
    <row r="81" spans="1:3" x14ac:dyDescent="0.25">
      <c r="A81" s="3">
        <v>78</v>
      </c>
      <c r="B81" s="6" t="s">
        <v>230</v>
      </c>
      <c r="C81" s="6" t="s">
        <v>231</v>
      </c>
    </row>
    <row r="82" spans="1:3" x14ac:dyDescent="0.25">
      <c r="A82" s="3">
        <v>79</v>
      </c>
      <c r="B82" s="6" t="s">
        <v>230</v>
      </c>
      <c r="C82" s="6" t="s">
        <v>231</v>
      </c>
    </row>
    <row r="83" spans="1:3" x14ac:dyDescent="0.25">
      <c r="A83" s="3">
        <v>80</v>
      </c>
      <c r="B83" s="6" t="s">
        <v>230</v>
      </c>
      <c r="C83" s="6" t="s">
        <v>231</v>
      </c>
    </row>
    <row r="84" spans="1:3" x14ac:dyDescent="0.25">
      <c r="A84" s="3">
        <v>81</v>
      </c>
      <c r="B84" s="6" t="s">
        <v>230</v>
      </c>
      <c r="C84" s="6" t="s">
        <v>231</v>
      </c>
    </row>
    <row r="85" spans="1:3" x14ac:dyDescent="0.25">
      <c r="A85" s="3">
        <v>82</v>
      </c>
      <c r="B85" s="6" t="s">
        <v>230</v>
      </c>
      <c r="C85" s="6" t="s">
        <v>231</v>
      </c>
    </row>
    <row r="86" spans="1:3" x14ac:dyDescent="0.25">
      <c r="A86" s="3">
        <v>83</v>
      </c>
      <c r="B86" s="6" t="s">
        <v>230</v>
      </c>
      <c r="C86" s="6" t="s">
        <v>231</v>
      </c>
    </row>
    <row r="87" spans="1:3" x14ac:dyDescent="0.25">
      <c r="A87" s="3">
        <v>84</v>
      </c>
      <c r="B87" s="6" t="s">
        <v>230</v>
      </c>
      <c r="C87" s="6" t="s">
        <v>231</v>
      </c>
    </row>
    <row r="88" spans="1:3" x14ac:dyDescent="0.25">
      <c r="A88" s="3">
        <v>85</v>
      </c>
      <c r="B88" s="6" t="s">
        <v>230</v>
      </c>
      <c r="C88" s="6" t="s">
        <v>231</v>
      </c>
    </row>
    <row r="89" spans="1:3" x14ac:dyDescent="0.25">
      <c r="A89" s="3">
        <v>86</v>
      </c>
      <c r="B89" s="6" t="s">
        <v>230</v>
      </c>
      <c r="C89" s="6" t="s">
        <v>231</v>
      </c>
    </row>
    <row r="90" spans="1:3" x14ac:dyDescent="0.25">
      <c r="A90" s="3">
        <v>87</v>
      </c>
      <c r="B90" s="6" t="s">
        <v>230</v>
      </c>
      <c r="C90" s="6" t="s">
        <v>231</v>
      </c>
    </row>
    <row r="91" spans="1:3" x14ac:dyDescent="0.25">
      <c r="A91" s="3">
        <v>88</v>
      </c>
      <c r="B91" s="6" t="s">
        <v>230</v>
      </c>
      <c r="C91" s="6" t="s">
        <v>231</v>
      </c>
    </row>
    <row r="92" spans="1:3" x14ac:dyDescent="0.25">
      <c r="A92" s="3">
        <v>89</v>
      </c>
      <c r="B92" s="6" t="s">
        <v>230</v>
      </c>
      <c r="C92" s="6" t="s">
        <v>231</v>
      </c>
    </row>
    <row r="93" spans="1:3" x14ac:dyDescent="0.25">
      <c r="A93" s="3">
        <v>90</v>
      </c>
      <c r="B93" s="6" t="s">
        <v>230</v>
      </c>
      <c r="C93" s="6" t="s">
        <v>231</v>
      </c>
    </row>
    <row r="94" spans="1:3" x14ac:dyDescent="0.25">
      <c r="A94" s="3">
        <v>91</v>
      </c>
      <c r="B94" s="6" t="s">
        <v>230</v>
      </c>
      <c r="C94" s="6" t="s">
        <v>231</v>
      </c>
    </row>
    <row r="95" spans="1:3" x14ac:dyDescent="0.25">
      <c r="A95" s="3">
        <v>92</v>
      </c>
      <c r="B95" s="6" t="s">
        <v>230</v>
      </c>
      <c r="C95" s="6" t="s">
        <v>231</v>
      </c>
    </row>
    <row r="96" spans="1:3" x14ac:dyDescent="0.25">
      <c r="A96" s="3">
        <v>93</v>
      </c>
      <c r="B96" s="6" t="s">
        <v>230</v>
      </c>
      <c r="C96" s="6" t="s">
        <v>231</v>
      </c>
    </row>
    <row r="97" spans="1:3" x14ac:dyDescent="0.25">
      <c r="A97" s="3">
        <v>94</v>
      </c>
      <c r="B97" s="6" t="s">
        <v>230</v>
      </c>
      <c r="C97" s="6" t="s">
        <v>231</v>
      </c>
    </row>
    <row r="98" spans="1:3" x14ac:dyDescent="0.25">
      <c r="A98" s="3">
        <v>95</v>
      </c>
      <c r="B98" s="6" t="s">
        <v>230</v>
      </c>
      <c r="C98" s="6" t="s">
        <v>231</v>
      </c>
    </row>
    <row r="99" spans="1:3" x14ac:dyDescent="0.25">
      <c r="A99" s="3">
        <v>96</v>
      </c>
      <c r="B99" s="6" t="s">
        <v>230</v>
      </c>
      <c r="C99" s="6" t="s">
        <v>231</v>
      </c>
    </row>
    <row r="100" spans="1:3" x14ac:dyDescent="0.25">
      <c r="A100" s="3">
        <v>97</v>
      </c>
      <c r="B100" s="6" t="s">
        <v>230</v>
      </c>
      <c r="C100" s="6" t="s">
        <v>231</v>
      </c>
    </row>
    <row r="101" spans="1:3" x14ac:dyDescent="0.25">
      <c r="A101" s="3">
        <v>98</v>
      </c>
      <c r="B101" s="6" t="s">
        <v>230</v>
      </c>
      <c r="C101" s="6" t="s">
        <v>231</v>
      </c>
    </row>
    <row r="102" spans="1:3" x14ac:dyDescent="0.25">
      <c r="A102" s="3">
        <v>99</v>
      </c>
      <c r="B102" s="6" t="s">
        <v>230</v>
      </c>
      <c r="C102" s="6" t="s">
        <v>231</v>
      </c>
    </row>
    <row r="103" spans="1:3" x14ac:dyDescent="0.25">
      <c r="A103" s="3">
        <v>100</v>
      </c>
      <c r="B103" s="6" t="s">
        <v>230</v>
      </c>
      <c r="C103" s="6" t="s">
        <v>231</v>
      </c>
    </row>
    <row r="104" spans="1:3" x14ac:dyDescent="0.25">
      <c r="A104" s="3">
        <v>101</v>
      </c>
      <c r="B104" s="6" t="s">
        <v>230</v>
      </c>
      <c r="C104" s="6" t="s">
        <v>231</v>
      </c>
    </row>
    <row r="105" spans="1:3" x14ac:dyDescent="0.25">
      <c r="A105" s="3">
        <v>102</v>
      </c>
      <c r="B105" s="6" t="s">
        <v>230</v>
      </c>
      <c r="C105" s="6" t="s">
        <v>231</v>
      </c>
    </row>
    <row r="106" spans="1:3" x14ac:dyDescent="0.25">
      <c r="A106" s="3">
        <v>103</v>
      </c>
      <c r="B106" s="6" t="s">
        <v>230</v>
      </c>
      <c r="C106" s="6" t="s">
        <v>231</v>
      </c>
    </row>
    <row r="107" spans="1:3" x14ac:dyDescent="0.25">
      <c r="A107" s="3">
        <v>104</v>
      </c>
      <c r="B107" s="6" t="s">
        <v>230</v>
      </c>
      <c r="C107" s="6" t="s">
        <v>231</v>
      </c>
    </row>
    <row r="108" spans="1:3" x14ac:dyDescent="0.25">
      <c r="A108" s="3">
        <v>105</v>
      </c>
      <c r="B108" s="6" t="s">
        <v>230</v>
      </c>
      <c r="C108" s="6" t="s">
        <v>231</v>
      </c>
    </row>
    <row r="109" spans="1:3" x14ac:dyDescent="0.25">
      <c r="A109" s="3">
        <v>106</v>
      </c>
      <c r="B109" s="6" t="s">
        <v>230</v>
      </c>
      <c r="C109" s="6" t="s">
        <v>231</v>
      </c>
    </row>
    <row r="110" spans="1:3" x14ac:dyDescent="0.25">
      <c r="A110" s="3">
        <v>107</v>
      </c>
      <c r="B110" s="6" t="s">
        <v>230</v>
      </c>
      <c r="C110" s="6" t="s">
        <v>231</v>
      </c>
    </row>
    <row r="111" spans="1:3" x14ac:dyDescent="0.25">
      <c r="A111" s="3">
        <v>108</v>
      </c>
      <c r="B111" s="6" t="s">
        <v>230</v>
      </c>
      <c r="C111" s="6" t="s">
        <v>231</v>
      </c>
    </row>
    <row r="112" spans="1:3" x14ac:dyDescent="0.25">
      <c r="A112" s="3">
        <v>109</v>
      </c>
      <c r="B112" s="6" t="s">
        <v>230</v>
      </c>
      <c r="C112" s="6" t="s">
        <v>231</v>
      </c>
    </row>
    <row r="113" spans="1:3" x14ac:dyDescent="0.25">
      <c r="A113" s="3">
        <v>110</v>
      </c>
      <c r="B113" s="6" t="s">
        <v>230</v>
      </c>
      <c r="C113" s="6" t="s">
        <v>231</v>
      </c>
    </row>
    <row r="114" spans="1:3" x14ac:dyDescent="0.25">
      <c r="A114" s="3">
        <v>111</v>
      </c>
      <c r="B114" s="6" t="s">
        <v>230</v>
      </c>
      <c r="C114" s="6" t="s">
        <v>231</v>
      </c>
    </row>
    <row r="115" spans="1:3" x14ac:dyDescent="0.25">
      <c r="A115" s="3">
        <v>112</v>
      </c>
      <c r="B115" s="6" t="s">
        <v>230</v>
      </c>
      <c r="C115" s="6" t="s">
        <v>231</v>
      </c>
    </row>
    <row r="116" spans="1:3" x14ac:dyDescent="0.25">
      <c r="A116" s="3">
        <v>113</v>
      </c>
      <c r="B116" s="6" t="s">
        <v>230</v>
      </c>
      <c r="C116" s="6" t="s">
        <v>231</v>
      </c>
    </row>
    <row r="117" spans="1:3" x14ac:dyDescent="0.25">
      <c r="A117" s="3">
        <v>114</v>
      </c>
      <c r="B117" s="6" t="s">
        <v>230</v>
      </c>
      <c r="C117" s="6" t="s">
        <v>231</v>
      </c>
    </row>
    <row r="118" spans="1:3" x14ac:dyDescent="0.25">
      <c r="A118" s="3">
        <v>115</v>
      </c>
      <c r="B118" s="6" t="s">
        <v>230</v>
      </c>
      <c r="C118" s="6" t="s">
        <v>231</v>
      </c>
    </row>
    <row r="119" spans="1:3" x14ac:dyDescent="0.25">
      <c r="A119" s="3">
        <v>116</v>
      </c>
      <c r="B119" s="6" t="s">
        <v>230</v>
      </c>
      <c r="C119" s="6" t="s">
        <v>231</v>
      </c>
    </row>
    <row r="120" spans="1:3" x14ac:dyDescent="0.25">
      <c r="A120" s="3">
        <v>117</v>
      </c>
      <c r="B120" s="6" t="s">
        <v>230</v>
      </c>
      <c r="C120" s="6" t="s">
        <v>231</v>
      </c>
    </row>
    <row r="121" spans="1:3" x14ac:dyDescent="0.25">
      <c r="A121" s="3">
        <v>118</v>
      </c>
      <c r="B121" s="6" t="s">
        <v>230</v>
      </c>
      <c r="C121" s="6" t="s">
        <v>231</v>
      </c>
    </row>
    <row r="122" spans="1:3" x14ac:dyDescent="0.25">
      <c r="A122" s="3">
        <v>119</v>
      </c>
      <c r="B122" s="6" t="s">
        <v>230</v>
      </c>
      <c r="C122" s="6" t="s">
        <v>231</v>
      </c>
    </row>
    <row r="123" spans="1:3" x14ac:dyDescent="0.25">
      <c r="A123" s="3">
        <v>120</v>
      </c>
      <c r="B123" s="6" t="s">
        <v>230</v>
      </c>
      <c r="C123" s="6" t="s">
        <v>231</v>
      </c>
    </row>
    <row r="124" spans="1:3" x14ac:dyDescent="0.25">
      <c r="A124" s="3">
        <v>121</v>
      </c>
      <c r="B124" s="6" t="s">
        <v>230</v>
      </c>
      <c r="C124" s="6" t="s">
        <v>231</v>
      </c>
    </row>
    <row r="125" spans="1:3" x14ac:dyDescent="0.25">
      <c r="A125" s="3">
        <v>122</v>
      </c>
      <c r="B125" s="6" t="s">
        <v>230</v>
      </c>
      <c r="C125" s="6" t="s">
        <v>231</v>
      </c>
    </row>
    <row r="126" spans="1:3" x14ac:dyDescent="0.25">
      <c r="A126" s="3">
        <v>123</v>
      </c>
      <c r="B126" s="6" t="s">
        <v>230</v>
      </c>
      <c r="C126" s="6" t="s">
        <v>231</v>
      </c>
    </row>
    <row r="127" spans="1:3" x14ac:dyDescent="0.25">
      <c r="A127" s="3">
        <v>124</v>
      </c>
      <c r="B127" s="6" t="s">
        <v>230</v>
      </c>
      <c r="C127" s="6" t="s">
        <v>231</v>
      </c>
    </row>
    <row r="128" spans="1:3" x14ac:dyDescent="0.25">
      <c r="A128" s="3">
        <v>125</v>
      </c>
      <c r="B128" s="6" t="s">
        <v>230</v>
      </c>
      <c r="C128" s="6" t="s">
        <v>231</v>
      </c>
    </row>
    <row r="129" spans="1:3" x14ac:dyDescent="0.25">
      <c r="A129" s="3">
        <v>126</v>
      </c>
      <c r="B129" s="6" t="s">
        <v>230</v>
      </c>
      <c r="C129" s="6" t="s">
        <v>231</v>
      </c>
    </row>
    <row r="130" spans="1:3" x14ac:dyDescent="0.25">
      <c r="A130" s="3">
        <v>127</v>
      </c>
      <c r="B130" s="6" t="s">
        <v>230</v>
      </c>
      <c r="C130" s="6" t="s">
        <v>231</v>
      </c>
    </row>
    <row r="131" spans="1:3" x14ac:dyDescent="0.25">
      <c r="A131" s="3">
        <v>128</v>
      </c>
      <c r="B131" s="6" t="s">
        <v>230</v>
      </c>
      <c r="C131" s="6" t="s">
        <v>231</v>
      </c>
    </row>
    <row r="132" spans="1:3" x14ac:dyDescent="0.25">
      <c r="A132" s="3">
        <v>129</v>
      </c>
      <c r="B132" s="6" t="s">
        <v>230</v>
      </c>
      <c r="C132" s="6" t="s">
        <v>231</v>
      </c>
    </row>
    <row r="133" spans="1:3" x14ac:dyDescent="0.25">
      <c r="A133" s="3">
        <v>130</v>
      </c>
      <c r="B133" s="6" t="s">
        <v>230</v>
      </c>
      <c r="C133" s="6" t="s">
        <v>231</v>
      </c>
    </row>
    <row r="134" spans="1:3" x14ac:dyDescent="0.25">
      <c r="A134" s="3">
        <v>131</v>
      </c>
      <c r="B134" s="6" t="s">
        <v>230</v>
      </c>
      <c r="C134" s="6" t="s">
        <v>231</v>
      </c>
    </row>
    <row r="135" spans="1:3" x14ac:dyDescent="0.25">
      <c r="A135" s="3">
        <v>132</v>
      </c>
      <c r="B135" s="6" t="s">
        <v>230</v>
      </c>
      <c r="C135" s="6" t="s">
        <v>231</v>
      </c>
    </row>
    <row r="136" spans="1:3" x14ac:dyDescent="0.25">
      <c r="A136" s="3">
        <v>133</v>
      </c>
      <c r="B136" s="6" t="s">
        <v>230</v>
      </c>
      <c r="C136" s="6" t="s">
        <v>231</v>
      </c>
    </row>
    <row r="137" spans="1:3" x14ac:dyDescent="0.25">
      <c r="A137" s="3">
        <v>134</v>
      </c>
      <c r="B137" s="6" t="s">
        <v>230</v>
      </c>
      <c r="C137" s="6" t="s">
        <v>231</v>
      </c>
    </row>
    <row r="138" spans="1:3" x14ac:dyDescent="0.25">
      <c r="A138" s="3">
        <v>135</v>
      </c>
      <c r="B138" s="6" t="s">
        <v>230</v>
      </c>
      <c r="C138" s="6" t="s">
        <v>231</v>
      </c>
    </row>
    <row r="139" spans="1:3" x14ac:dyDescent="0.25">
      <c r="A139" s="3">
        <v>136</v>
      </c>
      <c r="B139" s="6" t="s">
        <v>230</v>
      </c>
      <c r="C139" s="6" t="s">
        <v>231</v>
      </c>
    </row>
    <row r="140" spans="1:3" x14ac:dyDescent="0.25">
      <c r="A140" s="3">
        <v>137</v>
      </c>
      <c r="B140" s="6" t="s">
        <v>230</v>
      </c>
      <c r="C140" s="6" t="s">
        <v>231</v>
      </c>
    </row>
    <row r="141" spans="1:3" x14ac:dyDescent="0.25">
      <c r="A141" s="3">
        <v>138</v>
      </c>
      <c r="B141" s="6" t="s">
        <v>230</v>
      </c>
      <c r="C141" s="6" t="s">
        <v>231</v>
      </c>
    </row>
    <row r="142" spans="1:3" x14ac:dyDescent="0.25">
      <c r="A142" s="3">
        <v>139</v>
      </c>
      <c r="B142" s="6" t="s">
        <v>230</v>
      </c>
      <c r="C142" s="6" t="s">
        <v>231</v>
      </c>
    </row>
    <row r="143" spans="1:3" x14ac:dyDescent="0.25">
      <c r="A143" s="3">
        <v>140</v>
      </c>
      <c r="B143" s="6" t="s">
        <v>230</v>
      </c>
      <c r="C143" s="6" t="s">
        <v>231</v>
      </c>
    </row>
    <row r="144" spans="1:3" x14ac:dyDescent="0.25">
      <c r="A144" s="3">
        <v>141</v>
      </c>
      <c r="B144" s="6" t="s">
        <v>230</v>
      </c>
      <c r="C144" s="6" t="s">
        <v>231</v>
      </c>
    </row>
    <row r="145" spans="1:3" x14ac:dyDescent="0.25">
      <c r="A145" s="3">
        <v>142</v>
      </c>
      <c r="B145" s="6" t="s">
        <v>230</v>
      </c>
      <c r="C145" s="6" t="s">
        <v>231</v>
      </c>
    </row>
    <row r="146" spans="1:3" x14ac:dyDescent="0.25">
      <c r="A146" s="3">
        <v>143</v>
      </c>
      <c r="B146" s="6" t="s">
        <v>230</v>
      </c>
      <c r="C146" s="6" t="s">
        <v>231</v>
      </c>
    </row>
    <row r="147" spans="1:3" x14ac:dyDescent="0.25">
      <c r="A147" s="3">
        <v>144</v>
      </c>
      <c r="B147" s="6" t="s">
        <v>230</v>
      </c>
      <c r="C147" s="6" t="s">
        <v>231</v>
      </c>
    </row>
    <row r="148" spans="1:3" x14ac:dyDescent="0.25">
      <c r="A148" s="3">
        <v>145</v>
      </c>
      <c r="B148" s="6" t="s">
        <v>230</v>
      </c>
      <c r="C148" s="6" t="s">
        <v>231</v>
      </c>
    </row>
    <row r="149" spans="1:3" x14ac:dyDescent="0.25">
      <c r="A149" s="3">
        <v>146</v>
      </c>
      <c r="B149" s="6" t="s">
        <v>230</v>
      </c>
      <c r="C149" s="6" t="s">
        <v>231</v>
      </c>
    </row>
    <row r="150" spans="1:3" x14ac:dyDescent="0.25">
      <c r="A150" s="3">
        <v>147</v>
      </c>
      <c r="B150" s="6" t="s">
        <v>230</v>
      </c>
      <c r="C150" s="6" t="s">
        <v>231</v>
      </c>
    </row>
    <row r="151" spans="1:3" x14ac:dyDescent="0.25">
      <c r="A151" s="3">
        <v>148</v>
      </c>
      <c r="B151" s="6" t="s">
        <v>230</v>
      </c>
      <c r="C151" s="6" t="s">
        <v>231</v>
      </c>
    </row>
    <row r="152" spans="1:3" x14ac:dyDescent="0.25">
      <c r="A152" s="3">
        <v>149</v>
      </c>
      <c r="B152" s="6" t="s">
        <v>230</v>
      </c>
      <c r="C152" s="6" t="s">
        <v>231</v>
      </c>
    </row>
    <row r="153" spans="1:3" x14ac:dyDescent="0.25">
      <c r="A153" s="3">
        <v>150</v>
      </c>
      <c r="B153" s="6" t="s">
        <v>230</v>
      </c>
      <c r="C153" s="6" t="s">
        <v>231</v>
      </c>
    </row>
    <row r="154" spans="1:3" x14ac:dyDescent="0.25">
      <c r="A154" s="3">
        <v>151</v>
      </c>
      <c r="B154" s="6" t="s">
        <v>230</v>
      </c>
      <c r="C154" s="6" t="s">
        <v>231</v>
      </c>
    </row>
    <row r="155" spans="1:3" x14ac:dyDescent="0.25">
      <c r="A155" s="3">
        <v>152</v>
      </c>
      <c r="B155" s="6" t="s">
        <v>230</v>
      </c>
      <c r="C155" s="6" t="s">
        <v>231</v>
      </c>
    </row>
    <row r="156" spans="1:3" x14ac:dyDescent="0.25">
      <c r="A156" s="3">
        <v>153</v>
      </c>
      <c r="B156" s="6" t="s">
        <v>230</v>
      </c>
      <c r="C156" s="6" t="s">
        <v>231</v>
      </c>
    </row>
    <row r="157" spans="1:3" x14ac:dyDescent="0.25">
      <c r="A157" s="3">
        <v>154</v>
      </c>
      <c r="B157" s="6" t="s">
        <v>230</v>
      </c>
      <c r="C157" s="6" t="s">
        <v>231</v>
      </c>
    </row>
    <row r="158" spans="1:3" x14ac:dyDescent="0.25">
      <c r="A158" s="3">
        <v>155</v>
      </c>
      <c r="B158" s="6" t="s">
        <v>230</v>
      </c>
      <c r="C158" s="6" t="s">
        <v>231</v>
      </c>
    </row>
    <row r="159" spans="1:3" x14ac:dyDescent="0.25">
      <c r="A159" s="3">
        <v>156</v>
      </c>
      <c r="B159" s="6" t="s">
        <v>230</v>
      </c>
      <c r="C159" s="6" t="s">
        <v>231</v>
      </c>
    </row>
    <row r="160" spans="1:3" x14ac:dyDescent="0.25">
      <c r="A160" s="3">
        <v>157</v>
      </c>
      <c r="B160" s="6" t="s">
        <v>230</v>
      </c>
      <c r="C160" s="6" t="s">
        <v>231</v>
      </c>
    </row>
    <row r="161" spans="1:3" x14ac:dyDescent="0.25">
      <c r="A161" s="3">
        <v>158</v>
      </c>
      <c r="B161" s="6" t="s">
        <v>230</v>
      </c>
      <c r="C161" s="6" t="s">
        <v>231</v>
      </c>
    </row>
    <row r="162" spans="1:3" x14ac:dyDescent="0.25">
      <c r="A162" s="3">
        <v>159</v>
      </c>
      <c r="B162" s="6" t="s">
        <v>230</v>
      </c>
      <c r="C162" s="6" t="s">
        <v>231</v>
      </c>
    </row>
    <row r="163" spans="1:3" x14ac:dyDescent="0.25">
      <c r="A163" s="3">
        <v>160</v>
      </c>
      <c r="B163" s="6" t="s">
        <v>230</v>
      </c>
      <c r="C163" s="6" t="s">
        <v>231</v>
      </c>
    </row>
    <row r="164" spans="1:3" x14ac:dyDescent="0.25">
      <c r="A164" s="3">
        <v>161</v>
      </c>
      <c r="B164" s="6" t="s">
        <v>230</v>
      </c>
      <c r="C164" s="6" t="s">
        <v>231</v>
      </c>
    </row>
    <row r="165" spans="1:3" x14ac:dyDescent="0.25">
      <c r="A165" s="3">
        <v>162</v>
      </c>
      <c r="B165" s="6" t="s">
        <v>230</v>
      </c>
      <c r="C165" s="6" t="s">
        <v>231</v>
      </c>
    </row>
    <row r="166" spans="1:3" x14ac:dyDescent="0.25">
      <c r="A166" s="3">
        <v>163</v>
      </c>
      <c r="B166" s="6" t="s">
        <v>230</v>
      </c>
      <c r="C166" s="6" t="s">
        <v>231</v>
      </c>
    </row>
    <row r="167" spans="1:3" x14ac:dyDescent="0.25">
      <c r="A167" s="3">
        <v>164</v>
      </c>
      <c r="B167" s="6" t="s">
        <v>230</v>
      </c>
      <c r="C167" s="6" t="s">
        <v>231</v>
      </c>
    </row>
    <row r="168" spans="1:3" x14ac:dyDescent="0.25">
      <c r="A168" s="3">
        <v>165</v>
      </c>
      <c r="B168" s="6" t="s">
        <v>230</v>
      </c>
      <c r="C168" s="6" t="s">
        <v>231</v>
      </c>
    </row>
    <row r="169" spans="1:3" x14ac:dyDescent="0.25">
      <c r="A169" s="3">
        <v>166</v>
      </c>
      <c r="B169" s="6" t="s">
        <v>230</v>
      </c>
      <c r="C169" s="6" t="s">
        <v>231</v>
      </c>
    </row>
    <row r="170" spans="1:3" x14ac:dyDescent="0.25">
      <c r="A170" s="3">
        <v>167</v>
      </c>
      <c r="B170" s="6" t="s">
        <v>230</v>
      </c>
      <c r="C170" s="6" t="s">
        <v>231</v>
      </c>
    </row>
    <row r="171" spans="1:3" x14ac:dyDescent="0.25">
      <c r="A171" s="3">
        <v>168</v>
      </c>
      <c r="B171" s="6" t="s">
        <v>230</v>
      </c>
      <c r="C171" s="6" t="s">
        <v>231</v>
      </c>
    </row>
    <row r="172" spans="1:3" x14ac:dyDescent="0.25">
      <c r="A172" s="3">
        <v>169</v>
      </c>
      <c r="B172" s="6" t="s">
        <v>230</v>
      </c>
      <c r="C172" s="6" t="s">
        <v>231</v>
      </c>
    </row>
    <row r="173" spans="1:3" x14ac:dyDescent="0.25">
      <c r="A173" s="3">
        <v>170</v>
      </c>
      <c r="B173" s="6" t="s">
        <v>230</v>
      </c>
      <c r="C173" s="6" t="s">
        <v>231</v>
      </c>
    </row>
    <row r="174" spans="1:3" x14ac:dyDescent="0.25">
      <c r="A174" s="3">
        <v>171</v>
      </c>
      <c r="B174" s="6" t="s">
        <v>230</v>
      </c>
      <c r="C174" s="6" t="s">
        <v>231</v>
      </c>
    </row>
    <row r="175" spans="1:3" x14ac:dyDescent="0.25">
      <c r="A175" s="3">
        <v>172</v>
      </c>
      <c r="B175" s="6" t="s">
        <v>230</v>
      </c>
      <c r="C175" s="6" t="s">
        <v>231</v>
      </c>
    </row>
    <row r="176" spans="1:3" x14ac:dyDescent="0.25">
      <c r="A176" s="3">
        <v>173</v>
      </c>
      <c r="B176" s="6" t="s">
        <v>230</v>
      </c>
      <c r="C176" s="6" t="s">
        <v>231</v>
      </c>
    </row>
    <row r="177" spans="1:3" x14ac:dyDescent="0.25">
      <c r="A177" s="3">
        <v>174</v>
      </c>
      <c r="B177" s="6" t="s">
        <v>230</v>
      </c>
      <c r="C177" s="6" t="s">
        <v>231</v>
      </c>
    </row>
    <row r="178" spans="1:3" x14ac:dyDescent="0.25">
      <c r="A178" s="3">
        <v>175</v>
      </c>
      <c r="B178" s="6" t="s">
        <v>230</v>
      </c>
      <c r="C178" s="6" t="s">
        <v>231</v>
      </c>
    </row>
    <row r="179" spans="1:3" x14ac:dyDescent="0.25">
      <c r="A179" s="3">
        <v>176</v>
      </c>
      <c r="B179" s="6" t="s">
        <v>230</v>
      </c>
      <c r="C179" s="6" t="s">
        <v>231</v>
      </c>
    </row>
    <row r="180" spans="1:3" x14ac:dyDescent="0.25">
      <c r="A180" s="3">
        <v>177</v>
      </c>
      <c r="B180" s="6" t="s">
        <v>230</v>
      </c>
      <c r="C180" s="6" t="s">
        <v>231</v>
      </c>
    </row>
    <row r="181" spans="1:3" x14ac:dyDescent="0.25">
      <c r="A181" s="3">
        <v>178</v>
      </c>
      <c r="B181" s="6" t="s">
        <v>230</v>
      </c>
      <c r="C181" s="6" t="s">
        <v>231</v>
      </c>
    </row>
    <row r="182" spans="1:3" x14ac:dyDescent="0.25">
      <c r="A182" s="3">
        <v>179</v>
      </c>
      <c r="B182" s="6" t="s">
        <v>230</v>
      </c>
      <c r="C182" s="6" t="s">
        <v>231</v>
      </c>
    </row>
    <row r="183" spans="1:3" x14ac:dyDescent="0.25">
      <c r="A183" s="3">
        <v>180</v>
      </c>
      <c r="B183" s="6" t="s">
        <v>230</v>
      </c>
      <c r="C183" s="6" t="s">
        <v>231</v>
      </c>
    </row>
    <row r="184" spans="1:3" x14ac:dyDescent="0.25">
      <c r="A184" s="3">
        <v>181</v>
      </c>
      <c r="B184" s="6" t="s">
        <v>230</v>
      </c>
      <c r="C184" s="6" t="s">
        <v>231</v>
      </c>
    </row>
    <row r="185" spans="1:3" x14ac:dyDescent="0.25">
      <c r="A185" s="3">
        <v>182</v>
      </c>
      <c r="B185" s="6" t="s">
        <v>230</v>
      </c>
      <c r="C185" s="6" t="s">
        <v>231</v>
      </c>
    </row>
    <row r="186" spans="1:3" x14ac:dyDescent="0.25">
      <c r="A186" s="3">
        <v>183</v>
      </c>
      <c r="B186" s="6" t="s">
        <v>230</v>
      </c>
      <c r="C186" s="6" t="s">
        <v>231</v>
      </c>
    </row>
    <row r="187" spans="1:3" x14ac:dyDescent="0.25">
      <c r="A187" s="3">
        <v>184</v>
      </c>
      <c r="B187" s="6" t="s">
        <v>230</v>
      </c>
      <c r="C187" s="6" t="s">
        <v>231</v>
      </c>
    </row>
    <row r="188" spans="1:3" x14ac:dyDescent="0.25">
      <c r="A188" s="3">
        <v>185</v>
      </c>
      <c r="B188" s="6" t="s">
        <v>230</v>
      </c>
      <c r="C188" s="6" t="s">
        <v>231</v>
      </c>
    </row>
    <row r="189" spans="1:3" x14ac:dyDescent="0.25">
      <c r="A189" s="3">
        <v>186</v>
      </c>
      <c r="B189" s="6" t="s">
        <v>230</v>
      </c>
      <c r="C189" s="6" t="s">
        <v>231</v>
      </c>
    </row>
    <row r="190" spans="1:3" x14ac:dyDescent="0.25">
      <c r="A190" s="3">
        <v>187</v>
      </c>
      <c r="B190" s="6" t="s">
        <v>230</v>
      </c>
      <c r="C190" s="6" t="s">
        <v>231</v>
      </c>
    </row>
    <row r="191" spans="1:3" x14ac:dyDescent="0.25">
      <c r="A191" s="3">
        <v>188</v>
      </c>
      <c r="B191" s="6" t="s">
        <v>230</v>
      </c>
      <c r="C191" s="6" t="s">
        <v>231</v>
      </c>
    </row>
    <row r="192" spans="1:3" x14ac:dyDescent="0.25">
      <c r="A192" s="3">
        <v>189</v>
      </c>
      <c r="B192" s="6" t="s">
        <v>230</v>
      </c>
      <c r="C192" s="6" t="s">
        <v>231</v>
      </c>
    </row>
    <row r="193" spans="1:3" x14ac:dyDescent="0.25">
      <c r="A193" s="3">
        <v>190</v>
      </c>
      <c r="B193" s="6" t="s">
        <v>230</v>
      </c>
      <c r="C193" s="6" t="s">
        <v>231</v>
      </c>
    </row>
    <row r="194" spans="1:3" x14ac:dyDescent="0.25">
      <c r="A194" s="3">
        <v>191</v>
      </c>
      <c r="B194" s="6" t="s">
        <v>230</v>
      </c>
      <c r="C194" s="6" t="s">
        <v>231</v>
      </c>
    </row>
    <row r="195" spans="1:3" x14ac:dyDescent="0.25">
      <c r="A195" s="3">
        <v>192</v>
      </c>
      <c r="B195" s="6" t="s">
        <v>230</v>
      </c>
      <c r="C195" s="6" t="s">
        <v>231</v>
      </c>
    </row>
    <row r="196" spans="1:3" x14ac:dyDescent="0.25">
      <c r="A196" s="3">
        <v>193</v>
      </c>
      <c r="B196" s="6" t="s">
        <v>230</v>
      </c>
      <c r="C196" s="6" t="s">
        <v>231</v>
      </c>
    </row>
    <row r="197" spans="1:3" x14ac:dyDescent="0.25">
      <c r="A197" s="3">
        <v>194</v>
      </c>
      <c r="B197" s="6" t="s">
        <v>230</v>
      </c>
      <c r="C197" s="6" t="s">
        <v>231</v>
      </c>
    </row>
    <row r="198" spans="1:3" x14ac:dyDescent="0.25">
      <c r="A198" s="3">
        <v>195</v>
      </c>
      <c r="B198" s="6" t="s">
        <v>230</v>
      </c>
      <c r="C198" s="6" t="s">
        <v>231</v>
      </c>
    </row>
    <row r="199" spans="1:3" x14ac:dyDescent="0.25">
      <c r="A199" s="3">
        <v>196</v>
      </c>
      <c r="B199" s="6" t="s">
        <v>230</v>
      </c>
      <c r="C199" s="6" t="s">
        <v>231</v>
      </c>
    </row>
    <row r="200" spans="1:3" x14ac:dyDescent="0.25">
      <c r="A200" s="3">
        <v>197</v>
      </c>
      <c r="B200" s="6" t="s">
        <v>230</v>
      </c>
      <c r="C200" s="6" t="s">
        <v>231</v>
      </c>
    </row>
    <row r="201" spans="1:3" x14ac:dyDescent="0.25">
      <c r="A201" s="3">
        <v>198</v>
      </c>
      <c r="B201" s="6" t="s">
        <v>230</v>
      </c>
      <c r="C201" s="6" t="s">
        <v>231</v>
      </c>
    </row>
    <row r="202" spans="1:3" x14ac:dyDescent="0.25">
      <c r="A202" s="3">
        <v>199</v>
      </c>
      <c r="B202" s="6" t="s">
        <v>230</v>
      </c>
      <c r="C202" s="6" t="s">
        <v>231</v>
      </c>
    </row>
    <row r="203" spans="1:3" x14ac:dyDescent="0.25">
      <c r="A203" s="3">
        <v>200</v>
      </c>
      <c r="B203" s="6" t="s">
        <v>230</v>
      </c>
      <c r="C203" s="6" t="s">
        <v>231</v>
      </c>
    </row>
    <row r="204" spans="1:3" x14ac:dyDescent="0.25">
      <c r="A204" s="3">
        <v>201</v>
      </c>
      <c r="B204" s="6" t="s">
        <v>230</v>
      </c>
      <c r="C204" s="6" t="s">
        <v>231</v>
      </c>
    </row>
    <row r="205" spans="1:3" x14ac:dyDescent="0.25">
      <c r="A205" s="3">
        <v>202</v>
      </c>
      <c r="B205" s="6" t="s">
        <v>230</v>
      </c>
      <c r="C205" s="6" t="s">
        <v>231</v>
      </c>
    </row>
    <row r="206" spans="1:3" x14ac:dyDescent="0.25">
      <c r="A206" s="3">
        <v>203</v>
      </c>
      <c r="B206" s="6" t="s">
        <v>230</v>
      </c>
      <c r="C206" s="6" t="s">
        <v>231</v>
      </c>
    </row>
    <row r="207" spans="1:3" x14ac:dyDescent="0.25">
      <c r="A207" s="3">
        <v>204</v>
      </c>
      <c r="B207" s="6" t="s">
        <v>230</v>
      </c>
      <c r="C207" s="6" t="s">
        <v>231</v>
      </c>
    </row>
    <row r="208" spans="1:3" x14ac:dyDescent="0.25">
      <c r="A208" s="3">
        <v>205</v>
      </c>
      <c r="B208" s="6" t="s">
        <v>230</v>
      </c>
      <c r="C208" s="6" t="s">
        <v>231</v>
      </c>
    </row>
    <row r="209" spans="1:3" x14ac:dyDescent="0.25">
      <c r="A209" s="3">
        <v>206</v>
      </c>
      <c r="B209" s="6" t="s">
        <v>230</v>
      </c>
      <c r="C209" s="6" t="s">
        <v>231</v>
      </c>
    </row>
    <row r="210" spans="1:3" x14ac:dyDescent="0.25">
      <c r="A210" s="3">
        <v>207</v>
      </c>
      <c r="B210" s="6" t="s">
        <v>230</v>
      </c>
      <c r="C210" s="6" t="s">
        <v>231</v>
      </c>
    </row>
    <row r="211" spans="1:3" x14ac:dyDescent="0.25">
      <c r="A211" s="3">
        <v>208</v>
      </c>
      <c r="B211" s="6" t="s">
        <v>230</v>
      </c>
      <c r="C211" s="6" t="s">
        <v>231</v>
      </c>
    </row>
    <row r="212" spans="1:3" x14ac:dyDescent="0.25">
      <c r="A212" s="3">
        <v>209</v>
      </c>
      <c r="B212" s="6" t="s">
        <v>230</v>
      </c>
      <c r="C212" s="6" t="s">
        <v>231</v>
      </c>
    </row>
    <row r="213" spans="1:3" x14ac:dyDescent="0.25">
      <c r="A213" s="3">
        <v>210</v>
      </c>
      <c r="B213" s="6" t="s">
        <v>230</v>
      </c>
      <c r="C213" s="6" t="s">
        <v>231</v>
      </c>
    </row>
    <row r="214" spans="1:3" x14ac:dyDescent="0.25">
      <c r="A214" s="3">
        <v>211</v>
      </c>
      <c r="B214" s="6" t="s">
        <v>230</v>
      </c>
      <c r="C214" s="6" t="s">
        <v>231</v>
      </c>
    </row>
    <row r="215" spans="1:3" x14ac:dyDescent="0.25">
      <c r="A215" s="3">
        <v>212</v>
      </c>
      <c r="B215" s="6" t="s">
        <v>230</v>
      </c>
      <c r="C215" s="6" t="s">
        <v>231</v>
      </c>
    </row>
    <row r="216" spans="1:3" x14ac:dyDescent="0.25">
      <c r="A216" s="3">
        <v>213</v>
      </c>
      <c r="B216" s="6" t="s">
        <v>230</v>
      </c>
      <c r="C216" s="6" t="s">
        <v>231</v>
      </c>
    </row>
    <row r="217" spans="1:3" x14ac:dyDescent="0.25">
      <c r="A217" s="3">
        <v>214</v>
      </c>
      <c r="B217" s="6" t="s">
        <v>230</v>
      </c>
      <c r="C217" s="6" t="s">
        <v>231</v>
      </c>
    </row>
    <row r="218" spans="1:3" x14ac:dyDescent="0.25">
      <c r="A218" s="3">
        <v>215</v>
      </c>
      <c r="B218" s="6" t="s">
        <v>230</v>
      </c>
      <c r="C218" s="6" t="s">
        <v>231</v>
      </c>
    </row>
    <row r="219" spans="1:3" x14ac:dyDescent="0.25">
      <c r="A219" s="3">
        <v>216</v>
      </c>
      <c r="B219" s="6" t="s">
        <v>230</v>
      </c>
      <c r="C219" s="6" t="s">
        <v>231</v>
      </c>
    </row>
    <row r="220" spans="1:3" x14ac:dyDescent="0.25">
      <c r="A220" s="3">
        <v>217</v>
      </c>
      <c r="B220" s="6" t="s">
        <v>230</v>
      </c>
      <c r="C220" s="6" t="s">
        <v>231</v>
      </c>
    </row>
    <row r="221" spans="1:3" x14ac:dyDescent="0.25">
      <c r="A221" s="3">
        <v>218</v>
      </c>
      <c r="B221" s="6" t="s">
        <v>230</v>
      </c>
      <c r="C221" s="6" t="s">
        <v>231</v>
      </c>
    </row>
    <row r="222" spans="1:3" x14ac:dyDescent="0.25">
      <c r="A222" s="3">
        <v>219</v>
      </c>
      <c r="B222" s="6" t="s">
        <v>230</v>
      </c>
      <c r="C222" s="6" t="s">
        <v>231</v>
      </c>
    </row>
    <row r="223" spans="1:3" x14ac:dyDescent="0.25">
      <c r="A223" s="3">
        <v>220</v>
      </c>
      <c r="B223" s="6" t="s">
        <v>230</v>
      </c>
      <c r="C223" s="6" t="s">
        <v>231</v>
      </c>
    </row>
    <row r="224" spans="1:3" x14ac:dyDescent="0.25">
      <c r="A224" s="3">
        <v>221</v>
      </c>
      <c r="B224" s="6" t="s">
        <v>230</v>
      </c>
      <c r="C224" s="6" t="s">
        <v>231</v>
      </c>
    </row>
    <row r="225" spans="1:3" x14ac:dyDescent="0.25">
      <c r="A225" s="3">
        <v>222</v>
      </c>
      <c r="B225" s="6" t="s">
        <v>230</v>
      </c>
      <c r="C225" s="6" t="s">
        <v>231</v>
      </c>
    </row>
    <row r="226" spans="1:3" x14ac:dyDescent="0.25">
      <c r="A226" s="3">
        <v>223</v>
      </c>
      <c r="B226" s="6" t="s">
        <v>230</v>
      </c>
      <c r="C226" s="6" t="s">
        <v>231</v>
      </c>
    </row>
    <row r="227" spans="1:3" x14ac:dyDescent="0.25">
      <c r="A227" s="3">
        <v>224</v>
      </c>
      <c r="B227" s="6" t="s">
        <v>230</v>
      </c>
      <c r="C227" s="6" t="s">
        <v>231</v>
      </c>
    </row>
    <row r="228" spans="1:3" x14ac:dyDescent="0.25">
      <c r="A228" s="3">
        <v>225</v>
      </c>
      <c r="B228" s="6" t="s">
        <v>230</v>
      </c>
      <c r="C228" s="6" t="s">
        <v>231</v>
      </c>
    </row>
    <row r="229" spans="1:3" x14ac:dyDescent="0.25">
      <c r="A229" s="3">
        <v>226</v>
      </c>
      <c r="B229" s="6" t="s">
        <v>230</v>
      </c>
      <c r="C229" s="6" t="s">
        <v>231</v>
      </c>
    </row>
    <row r="230" spans="1:3" x14ac:dyDescent="0.25">
      <c r="A230" s="3">
        <v>227</v>
      </c>
      <c r="B230" s="6" t="s">
        <v>230</v>
      </c>
      <c r="C230" s="6" t="s">
        <v>231</v>
      </c>
    </row>
    <row r="231" spans="1:3" x14ac:dyDescent="0.25">
      <c r="A231" s="3">
        <v>228</v>
      </c>
      <c r="B231" s="6" t="s">
        <v>230</v>
      </c>
      <c r="C231" s="6" t="s">
        <v>231</v>
      </c>
    </row>
    <row r="232" spans="1:3" x14ac:dyDescent="0.25">
      <c r="A232" s="3">
        <v>229</v>
      </c>
      <c r="B232" s="6" t="s">
        <v>230</v>
      </c>
      <c r="C232" s="6" t="s">
        <v>231</v>
      </c>
    </row>
    <row r="233" spans="1:3" x14ac:dyDescent="0.25">
      <c r="A233" s="3">
        <v>230</v>
      </c>
      <c r="B233" s="6" t="s">
        <v>230</v>
      </c>
      <c r="C233" s="6" t="s">
        <v>231</v>
      </c>
    </row>
    <row r="234" spans="1:3" x14ac:dyDescent="0.25">
      <c r="A234" s="3">
        <v>231</v>
      </c>
      <c r="B234" s="6" t="s">
        <v>230</v>
      </c>
      <c r="C234" s="6" t="s">
        <v>231</v>
      </c>
    </row>
    <row r="235" spans="1:3" x14ac:dyDescent="0.25">
      <c r="A235" s="3">
        <v>232</v>
      </c>
      <c r="B235" s="6" t="s">
        <v>230</v>
      </c>
      <c r="C235" s="6" t="s">
        <v>231</v>
      </c>
    </row>
    <row r="236" spans="1:3" x14ac:dyDescent="0.25">
      <c r="A236" s="3">
        <v>233</v>
      </c>
      <c r="B236" s="6" t="s">
        <v>230</v>
      </c>
      <c r="C236" s="6" t="s">
        <v>231</v>
      </c>
    </row>
    <row r="237" spans="1:3" x14ac:dyDescent="0.25">
      <c r="A237" s="3">
        <v>234</v>
      </c>
      <c r="B237" s="6" t="s">
        <v>230</v>
      </c>
      <c r="C237" s="6" t="s">
        <v>231</v>
      </c>
    </row>
    <row r="238" spans="1:3" x14ac:dyDescent="0.25">
      <c r="A238" s="3">
        <v>235</v>
      </c>
      <c r="B238" s="6" t="s">
        <v>230</v>
      </c>
      <c r="C238" s="6" t="s">
        <v>231</v>
      </c>
    </row>
    <row r="239" spans="1:3" x14ac:dyDescent="0.25">
      <c r="A239" s="3">
        <v>236</v>
      </c>
      <c r="B239" s="6" t="s">
        <v>230</v>
      </c>
      <c r="C239" s="6" t="s">
        <v>231</v>
      </c>
    </row>
    <row r="240" spans="1:3" x14ac:dyDescent="0.25">
      <c r="A240" s="3">
        <v>237</v>
      </c>
      <c r="B240" s="6" t="s">
        <v>230</v>
      </c>
      <c r="C240" s="6" t="s">
        <v>231</v>
      </c>
    </row>
    <row r="241" spans="1:3" x14ac:dyDescent="0.25">
      <c r="A241" s="3">
        <v>238</v>
      </c>
      <c r="B241" s="6" t="s">
        <v>230</v>
      </c>
      <c r="C241" s="6" t="s">
        <v>231</v>
      </c>
    </row>
    <row r="242" spans="1:3" x14ac:dyDescent="0.25">
      <c r="A242" s="3">
        <v>239</v>
      </c>
      <c r="B242" s="6" t="s">
        <v>230</v>
      </c>
      <c r="C242" s="6" t="s">
        <v>231</v>
      </c>
    </row>
    <row r="243" spans="1:3" x14ac:dyDescent="0.25">
      <c r="A243" s="3">
        <v>240</v>
      </c>
      <c r="B243" s="6" t="s">
        <v>230</v>
      </c>
      <c r="C243" s="6" t="s">
        <v>231</v>
      </c>
    </row>
    <row r="244" spans="1:3" x14ac:dyDescent="0.25">
      <c r="A244" s="3">
        <v>241</v>
      </c>
      <c r="B244" s="6" t="s">
        <v>230</v>
      </c>
      <c r="C244" s="6" t="s">
        <v>231</v>
      </c>
    </row>
    <row r="245" spans="1:3" x14ac:dyDescent="0.25">
      <c r="A245" s="3">
        <v>242</v>
      </c>
      <c r="B245" s="6" t="s">
        <v>230</v>
      </c>
      <c r="C245" s="6" t="s">
        <v>231</v>
      </c>
    </row>
    <row r="246" spans="1:3" x14ac:dyDescent="0.25">
      <c r="A246" s="3">
        <v>243</v>
      </c>
      <c r="B246" s="6" t="s">
        <v>230</v>
      </c>
      <c r="C246" s="6" t="s">
        <v>231</v>
      </c>
    </row>
    <row r="247" spans="1:3" x14ac:dyDescent="0.25">
      <c r="A247" s="3">
        <v>244</v>
      </c>
      <c r="B247" s="6" t="s">
        <v>230</v>
      </c>
      <c r="C247" s="6" t="s">
        <v>231</v>
      </c>
    </row>
    <row r="248" spans="1:3" x14ac:dyDescent="0.25">
      <c r="A248" s="3">
        <v>245</v>
      </c>
      <c r="B248" s="6" t="s">
        <v>230</v>
      </c>
      <c r="C248" s="6" t="s">
        <v>231</v>
      </c>
    </row>
    <row r="249" spans="1:3" x14ac:dyDescent="0.25">
      <c r="A249" s="3">
        <v>246</v>
      </c>
      <c r="B249" s="6" t="s">
        <v>230</v>
      </c>
      <c r="C249" s="6" t="s">
        <v>231</v>
      </c>
    </row>
    <row r="250" spans="1:3" x14ac:dyDescent="0.25">
      <c r="A250" s="3">
        <v>247</v>
      </c>
      <c r="B250" s="6" t="s">
        <v>230</v>
      </c>
      <c r="C250" s="6" t="s">
        <v>231</v>
      </c>
    </row>
    <row r="251" spans="1:3" x14ac:dyDescent="0.25">
      <c r="A251" s="3">
        <v>248</v>
      </c>
      <c r="B251" s="6" t="s">
        <v>230</v>
      </c>
      <c r="C251" s="6" t="s">
        <v>231</v>
      </c>
    </row>
    <row r="252" spans="1:3" x14ac:dyDescent="0.25">
      <c r="A252" s="3">
        <v>249</v>
      </c>
      <c r="B252" s="6" t="s">
        <v>230</v>
      </c>
      <c r="C252" s="6" t="s">
        <v>231</v>
      </c>
    </row>
    <row r="253" spans="1:3" x14ac:dyDescent="0.25">
      <c r="A253" s="3">
        <v>250</v>
      </c>
      <c r="B253" s="6" t="s">
        <v>230</v>
      </c>
      <c r="C253" s="6" t="s">
        <v>231</v>
      </c>
    </row>
    <row r="254" spans="1:3" x14ac:dyDescent="0.25">
      <c r="A254" s="3">
        <v>251</v>
      </c>
      <c r="B254" s="6" t="s">
        <v>230</v>
      </c>
      <c r="C254" s="6" t="s">
        <v>231</v>
      </c>
    </row>
    <row r="255" spans="1:3" x14ac:dyDescent="0.25">
      <c r="A255" s="3">
        <v>252</v>
      </c>
      <c r="B255" s="6" t="s">
        <v>230</v>
      </c>
      <c r="C255" s="6" t="s">
        <v>231</v>
      </c>
    </row>
    <row r="256" spans="1:3" x14ac:dyDescent="0.25">
      <c r="A256" s="3">
        <v>253</v>
      </c>
      <c r="B256" s="6" t="s">
        <v>230</v>
      </c>
      <c r="C256" s="6" t="s">
        <v>231</v>
      </c>
    </row>
    <row r="257" spans="1:3" x14ac:dyDescent="0.25">
      <c r="A257" s="3">
        <v>254</v>
      </c>
      <c r="B257" s="6" t="s">
        <v>230</v>
      </c>
      <c r="C257" s="6" t="s">
        <v>231</v>
      </c>
    </row>
    <row r="258" spans="1:3" x14ac:dyDescent="0.25">
      <c r="A258" s="3">
        <v>255</v>
      </c>
      <c r="B258" s="6" t="s">
        <v>230</v>
      </c>
      <c r="C258" s="6" t="s">
        <v>231</v>
      </c>
    </row>
    <row r="259" spans="1:3" x14ac:dyDescent="0.25">
      <c r="A259" s="3">
        <v>256</v>
      </c>
      <c r="B259" s="6" t="s">
        <v>230</v>
      </c>
      <c r="C259" s="6" t="s">
        <v>231</v>
      </c>
    </row>
    <row r="260" spans="1:3" x14ac:dyDescent="0.25">
      <c r="A260" s="3">
        <v>257</v>
      </c>
      <c r="B260" s="6" t="s">
        <v>230</v>
      </c>
      <c r="C260" s="6" t="s">
        <v>231</v>
      </c>
    </row>
    <row r="261" spans="1:3" x14ac:dyDescent="0.25">
      <c r="A261" s="3">
        <v>258</v>
      </c>
      <c r="B261" s="6" t="s">
        <v>230</v>
      </c>
      <c r="C261" s="6" t="s">
        <v>231</v>
      </c>
    </row>
    <row r="262" spans="1:3" x14ac:dyDescent="0.25">
      <c r="A262" s="3">
        <v>259</v>
      </c>
      <c r="B262" s="6" t="s">
        <v>230</v>
      </c>
      <c r="C262" s="6" t="s">
        <v>231</v>
      </c>
    </row>
    <row r="263" spans="1:3" x14ac:dyDescent="0.25">
      <c r="A263" s="3">
        <v>260</v>
      </c>
      <c r="B263" s="6" t="s">
        <v>230</v>
      </c>
      <c r="C263" s="6" t="s">
        <v>231</v>
      </c>
    </row>
    <row r="264" spans="1:3" x14ac:dyDescent="0.25">
      <c r="A264" s="3">
        <v>261</v>
      </c>
      <c r="B264" s="6" t="s">
        <v>230</v>
      </c>
      <c r="C264" s="6" t="s">
        <v>231</v>
      </c>
    </row>
    <row r="265" spans="1:3" x14ac:dyDescent="0.25">
      <c r="A265" s="3">
        <v>262</v>
      </c>
      <c r="B265" s="6" t="s">
        <v>230</v>
      </c>
      <c r="C265" s="6" t="s">
        <v>231</v>
      </c>
    </row>
    <row r="266" spans="1:3" x14ac:dyDescent="0.25">
      <c r="A266" s="3">
        <v>263</v>
      </c>
      <c r="B266" s="6" t="s">
        <v>230</v>
      </c>
      <c r="C266" s="6" t="s">
        <v>231</v>
      </c>
    </row>
    <row r="267" spans="1:3" x14ac:dyDescent="0.25">
      <c r="A267" s="3">
        <v>264</v>
      </c>
      <c r="B267" s="6" t="s">
        <v>230</v>
      </c>
      <c r="C267" s="6" t="s">
        <v>231</v>
      </c>
    </row>
    <row r="268" spans="1:3" x14ac:dyDescent="0.25">
      <c r="A268" s="3">
        <v>265</v>
      </c>
      <c r="B268" s="6" t="s">
        <v>230</v>
      </c>
      <c r="C268" s="6" t="s">
        <v>231</v>
      </c>
    </row>
    <row r="269" spans="1:3" x14ac:dyDescent="0.25">
      <c r="A269" s="3">
        <v>266</v>
      </c>
      <c r="B269" s="6" t="s">
        <v>230</v>
      </c>
      <c r="C269" s="6" t="s">
        <v>231</v>
      </c>
    </row>
    <row r="270" spans="1:3" x14ac:dyDescent="0.25">
      <c r="A270" s="3">
        <v>267</v>
      </c>
      <c r="B270" s="6" t="s">
        <v>230</v>
      </c>
      <c r="C270" s="6" t="s">
        <v>231</v>
      </c>
    </row>
    <row r="271" spans="1:3" x14ac:dyDescent="0.25">
      <c r="A271" s="3">
        <v>268</v>
      </c>
      <c r="B271" s="6" t="s">
        <v>230</v>
      </c>
      <c r="C271" s="6" t="s">
        <v>231</v>
      </c>
    </row>
    <row r="272" spans="1:3" x14ac:dyDescent="0.25">
      <c r="A272" s="3">
        <v>269</v>
      </c>
      <c r="B272" s="6" t="s">
        <v>230</v>
      </c>
      <c r="C272" s="6" t="s">
        <v>231</v>
      </c>
    </row>
    <row r="273" spans="1:3" x14ac:dyDescent="0.25">
      <c r="A273" s="3">
        <v>270</v>
      </c>
      <c r="B273" s="6" t="s">
        <v>230</v>
      </c>
      <c r="C273" s="6" t="s">
        <v>231</v>
      </c>
    </row>
    <row r="274" spans="1:3" x14ac:dyDescent="0.25">
      <c r="A274" s="3">
        <v>271</v>
      </c>
      <c r="B274" s="6" t="s">
        <v>230</v>
      </c>
      <c r="C274" s="6" t="s">
        <v>231</v>
      </c>
    </row>
    <row r="275" spans="1:3" x14ac:dyDescent="0.25">
      <c r="A275" s="3">
        <v>272</v>
      </c>
      <c r="B275" s="6" t="s">
        <v>230</v>
      </c>
      <c r="C275" s="6" t="s">
        <v>231</v>
      </c>
    </row>
    <row r="276" spans="1:3" x14ac:dyDescent="0.25">
      <c r="A276" s="3">
        <v>273</v>
      </c>
      <c r="B276" s="6" t="s">
        <v>230</v>
      </c>
      <c r="C276" s="6" t="s">
        <v>231</v>
      </c>
    </row>
    <row r="277" spans="1:3" x14ac:dyDescent="0.25">
      <c r="A277" s="3">
        <v>274</v>
      </c>
      <c r="B277" s="6" t="s">
        <v>230</v>
      </c>
      <c r="C277" s="6" t="s">
        <v>231</v>
      </c>
    </row>
    <row r="278" spans="1:3" x14ac:dyDescent="0.25">
      <c r="A278" s="3">
        <v>275</v>
      </c>
      <c r="B278" s="6" t="s">
        <v>230</v>
      </c>
      <c r="C278" s="6" t="s">
        <v>231</v>
      </c>
    </row>
    <row r="279" spans="1:3" x14ac:dyDescent="0.25">
      <c r="A279" s="3">
        <v>276</v>
      </c>
      <c r="B279" s="6" t="s">
        <v>230</v>
      </c>
      <c r="C279" s="6" t="s">
        <v>231</v>
      </c>
    </row>
    <row r="280" spans="1:3" x14ac:dyDescent="0.25">
      <c r="A280" s="3">
        <v>277</v>
      </c>
      <c r="B280" s="6" t="s">
        <v>230</v>
      </c>
      <c r="C280" s="6" t="s">
        <v>231</v>
      </c>
    </row>
    <row r="281" spans="1:3" x14ac:dyDescent="0.25">
      <c r="A281" s="3">
        <v>278</v>
      </c>
      <c r="B281" s="6" t="s">
        <v>230</v>
      </c>
      <c r="C281" s="6" t="s">
        <v>231</v>
      </c>
    </row>
    <row r="282" spans="1:3" x14ac:dyDescent="0.25">
      <c r="A282" s="3">
        <v>279</v>
      </c>
      <c r="B282" s="6" t="s">
        <v>230</v>
      </c>
      <c r="C282" s="6" t="s">
        <v>231</v>
      </c>
    </row>
    <row r="283" spans="1:3" x14ac:dyDescent="0.25">
      <c r="A283" s="3">
        <v>280</v>
      </c>
      <c r="B283" s="6" t="s">
        <v>230</v>
      </c>
      <c r="C283" s="6" t="s">
        <v>231</v>
      </c>
    </row>
    <row r="284" spans="1:3" x14ac:dyDescent="0.25">
      <c r="A284" s="3">
        <v>281</v>
      </c>
      <c r="B284" s="6" t="s">
        <v>230</v>
      </c>
      <c r="C284" s="6" t="s">
        <v>231</v>
      </c>
    </row>
    <row r="285" spans="1:3" x14ac:dyDescent="0.25">
      <c r="A285" s="3">
        <v>282</v>
      </c>
      <c r="B285" s="6" t="s">
        <v>230</v>
      </c>
      <c r="C285" s="6" t="s">
        <v>231</v>
      </c>
    </row>
    <row r="286" spans="1:3" x14ac:dyDescent="0.25">
      <c r="A286" s="3">
        <v>283</v>
      </c>
      <c r="B286" s="6" t="s">
        <v>230</v>
      </c>
      <c r="C286" s="6" t="s">
        <v>231</v>
      </c>
    </row>
    <row r="287" spans="1:3" x14ac:dyDescent="0.25">
      <c r="A287" s="3">
        <v>284</v>
      </c>
      <c r="B287" s="6" t="s">
        <v>230</v>
      </c>
      <c r="C287" s="6" t="s">
        <v>231</v>
      </c>
    </row>
    <row r="288" spans="1:3" x14ac:dyDescent="0.25">
      <c r="A288" s="3">
        <v>285</v>
      </c>
      <c r="B288" s="6" t="s">
        <v>230</v>
      </c>
      <c r="C288" s="6" t="s">
        <v>231</v>
      </c>
    </row>
    <row r="289" spans="1:3" x14ac:dyDescent="0.25">
      <c r="A289" s="3">
        <v>286</v>
      </c>
      <c r="B289" s="6" t="s">
        <v>230</v>
      </c>
      <c r="C289" s="6" t="s">
        <v>231</v>
      </c>
    </row>
    <row r="290" spans="1:3" x14ac:dyDescent="0.25">
      <c r="A290" s="3">
        <v>287</v>
      </c>
      <c r="B290" s="6" t="s">
        <v>230</v>
      </c>
      <c r="C290" s="6" t="s">
        <v>231</v>
      </c>
    </row>
    <row r="291" spans="1:3" x14ac:dyDescent="0.25">
      <c r="A291" s="3">
        <v>288</v>
      </c>
      <c r="B291" s="6" t="s">
        <v>230</v>
      </c>
      <c r="C291" s="6" t="s">
        <v>231</v>
      </c>
    </row>
    <row r="292" spans="1:3" x14ac:dyDescent="0.25">
      <c r="A292" s="3">
        <v>289</v>
      </c>
      <c r="B292" s="6" t="s">
        <v>230</v>
      </c>
      <c r="C292" s="6" t="s">
        <v>231</v>
      </c>
    </row>
    <row r="293" spans="1:3" x14ac:dyDescent="0.25">
      <c r="A293" s="3">
        <v>290</v>
      </c>
      <c r="B293" s="6" t="s">
        <v>230</v>
      </c>
      <c r="C293" s="6" t="s">
        <v>231</v>
      </c>
    </row>
    <row r="294" spans="1:3" x14ac:dyDescent="0.25">
      <c r="A294" s="3">
        <v>291</v>
      </c>
      <c r="B294" s="6" t="s">
        <v>230</v>
      </c>
      <c r="C294" s="6" t="s">
        <v>231</v>
      </c>
    </row>
    <row r="295" spans="1:3" x14ac:dyDescent="0.25">
      <c r="A295" s="3">
        <v>292</v>
      </c>
      <c r="B295" s="6" t="s">
        <v>230</v>
      </c>
      <c r="C295" s="6" t="s">
        <v>231</v>
      </c>
    </row>
    <row r="296" spans="1:3" x14ac:dyDescent="0.25">
      <c r="A296" s="3">
        <v>293</v>
      </c>
      <c r="B296" s="6" t="s">
        <v>230</v>
      </c>
      <c r="C296" s="6" t="s">
        <v>231</v>
      </c>
    </row>
    <row r="297" spans="1:3" x14ac:dyDescent="0.25">
      <c r="A297" s="3">
        <v>294</v>
      </c>
      <c r="B297" s="6" t="s">
        <v>230</v>
      </c>
      <c r="C297" s="6" t="s">
        <v>231</v>
      </c>
    </row>
    <row r="298" spans="1:3" x14ac:dyDescent="0.25">
      <c r="A298" s="3">
        <v>295</v>
      </c>
      <c r="B298" s="6" t="s">
        <v>230</v>
      </c>
      <c r="C298" s="6" t="s">
        <v>231</v>
      </c>
    </row>
    <row r="299" spans="1:3" x14ac:dyDescent="0.25">
      <c r="A299" s="3">
        <v>296</v>
      </c>
      <c r="B299" s="6" t="s">
        <v>230</v>
      </c>
      <c r="C299" s="6" t="s">
        <v>231</v>
      </c>
    </row>
    <row r="300" spans="1:3" x14ac:dyDescent="0.25">
      <c r="A300" s="3">
        <v>297</v>
      </c>
      <c r="B300" s="6" t="s">
        <v>230</v>
      </c>
      <c r="C300" s="6" t="s">
        <v>231</v>
      </c>
    </row>
    <row r="301" spans="1:3" x14ac:dyDescent="0.25">
      <c r="A301" s="3">
        <v>298</v>
      </c>
      <c r="B301" s="6" t="s">
        <v>230</v>
      </c>
      <c r="C301" s="6" t="s">
        <v>231</v>
      </c>
    </row>
    <row r="302" spans="1:3" x14ac:dyDescent="0.25">
      <c r="A302" s="3">
        <v>299</v>
      </c>
      <c r="B302" s="6" t="s">
        <v>230</v>
      </c>
      <c r="C302" s="6" t="s">
        <v>231</v>
      </c>
    </row>
    <row r="303" spans="1:3" x14ac:dyDescent="0.25">
      <c r="A303" s="3">
        <v>300</v>
      </c>
      <c r="B303" s="6" t="s">
        <v>230</v>
      </c>
      <c r="C303" s="6" t="s">
        <v>231</v>
      </c>
    </row>
    <row r="304" spans="1:3" x14ac:dyDescent="0.25">
      <c r="A304" s="3">
        <v>301</v>
      </c>
      <c r="B304" s="6" t="s">
        <v>230</v>
      </c>
      <c r="C304" s="6" t="s">
        <v>231</v>
      </c>
    </row>
    <row r="305" spans="1:3" x14ac:dyDescent="0.25">
      <c r="A305" s="3">
        <v>302</v>
      </c>
      <c r="B305" s="6" t="s">
        <v>230</v>
      </c>
      <c r="C305" s="6" t="s">
        <v>231</v>
      </c>
    </row>
    <row r="306" spans="1:3" x14ac:dyDescent="0.25">
      <c r="A306" s="3">
        <v>303</v>
      </c>
      <c r="B306" s="6" t="s">
        <v>230</v>
      </c>
      <c r="C306" s="6" t="s">
        <v>231</v>
      </c>
    </row>
    <row r="307" spans="1:3" x14ac:dyDescent="0.25">
      <c r="A307" s="3">
        <v>304</v>
      </c>
      <c r="B307" s="6" t="s">
        <v>230</v>
      </c>
      <c r="C307" s="6" t="s">
        <v>231</v>
      </c>
    </row>
    <row r="308" spans="1:3" x14ac:dyDescent="0.25">
      <c r="A308" s="3">
        <v>305</v>
      </c>
      <c r="B308" s="6" t="s">
        <v>230</v>
      </c>
      <c r="C308" s="6" t="s">
        <v>231</v>
      </c>
    </row>
    <row r="309" spans="1:3" x14ac:dyDescent="0.25">
      <c r="A309" s="3">
        <v>306</v>
      </c>
      <c r="B309" s="6" t="s">
        <v>230</v>
      </c>
      <c r="C309" s="6" t="s">
        <v>231</v>
      </c>
    </row>
    <row r="310" spans="1:3" x14ac:dyDescent="0.25">
      <c r="A310" s="3">
        <v>307</v>
      </c>
      <c r="B310" s="6" t="s">
        <v>230</v>
      </c>
      <c r="C310" s="6" t="s">
        <v>231</v>
      </c>
    </row>
    <row r="311" spans="1:3" x14ac:dyDescent="0.25">
      <c r="A311" s="3">
        <v>308</v>
      </c>
      <c r="B311" s="6" t="s">
        <v>230</v>
      </c>
      <c r="C311" s="6" t="s">
        <v>231</v>
      </c>
    </row>
    <row r="312" spans="1:3" x14ac:dyDescent="0.25">
      <c r="A312" s="3">
        <v>309</v>
      </c>
      <c r="B312" s="6" t="s">
        <v>230</v>
      </c>
      <c r="C312" s="6" t="s">
        <v>231</v>
      </c>
    </row>
    <row r="313" spans="1:3" x14ac:dyDescent="0.25">
      <c r="A313" s="3">
        <v>310</v>
      </c>
      <c r="B313" s="6" t="s">
        <v>230</v>
      </c>
      <c r="C313" s="6" t="s">
        <v>231</v>
      </c>
    </row>
    <row r="314" spans="1:3" x14ac:dyDescent="0.25">
      <c r="A314" s="3">
        <v>311</v>
      </c>
      <c r="B314" s="6" t="s">
        <v>230</v>
      </c>
      <c r="C314" s="6" t="s">
        <v>231</v>
      </c>
    </row>
    <row r="315" spans="1:3" x14ac:dyDescent="0.25">
      <c r="A315" s="3">
        <v>312</v>
      </c>
      <c r="B315" s="6" t="s">
        <v>230</v>
      </c>
      <c r="C315" s="6" t="s">
        <v>231</v>
      </c>
    </row>
    <row r="316" spans="1:3" x14ac:dyDescent="0.25">
      <c r="A316" s="3">
        <v>313</v>
      </c>
      <c r="B316" s="6" t="s">
        <v>230</v>
      </c>
      <c r="C316" s="6" t="s">
        <v>231</v>
      </c>
    </row>
    <row r="317" spans="1:3" x14ac:dyDescent="0.25">
      <c r="A317" s="3">
        <v>314</v>
      </c>
      <c r="B317" s="6" t="s">
        <v>230</v>
      </c>
      <c r="C317" s="6" t="s">
        <v>231</v>
      </c>
    </row>
    <row r="318" spans="1:3" x14ac:dyDescent="0.25">
      <c r="A318" s="3">
        <v>315</v>
      </c>
      <c r="B318" s="6" t="s">
        <v>230</v>
      </c>
      <c r="C318" s="6" t="s">
        <v>231</v>
      </c>
    </row>
    <row r="319" spans="1:3" x14ac:dyDescent="0.25">
      <c r="A319" s="3">
        <v>316</v>
      </c>
      <c r="B319" s="6" t="s">
        <v>230</v>
      </c>
      <c r="C319" s="6" t="s">
        <v>231</v>
      </c>
    </row>
    <row r="320" spans="1:3" x14ac:dyDescent="0.25">
      <c r="A320" s="3">
        <v>317</v>
      </c>
      <c r="B320" s="6" t="s">
        <v>230</v>
      </c>
      <c r="C320" s="6" t="s">
        <v>231</v>
      </c>
    </row>
    <row r="321" spans="1:3" x14ac:dyDescent="0.25">
      <c r="A321" s="3">
        <v>318</v>
      </c>
      <c r="B321" s="6" t="s">
        <v>230</v>
      </c>
      <c r="C321" s="6" t="s">
        <v>231</v>
      </c>
    </row>
    <row r="322" spans="1:3" x14ac:dyDescent="0.25">
      <c r="A322" s="3">
        <v>319</v>
      </c>
      <c r="B322" s="6" t="s">
        <v>230</v>
      </c>
      <c r="C322" s="6" t="s">
        <v>231</v>
      </c>
    </row>
    <row r="323" spans="1:3" x14ac:dyDescent="0.25">
      <c r="A323" s="3">
        <v>320</v>
      </c>
      <c r="B323" s="6" t="s">
        <v>230</v>
      </c>
      <c r="C323" s="6" t="s">
        <v>231</v>
      </c>
    </row>
    <row r="324" spans="1:3" x14ac:dyDescent="0.25">
      <c r="A324" s="3">
        <v>321</v>
      </c>
      <c r="B324" s="6" t="s">
        <v>230</v>
      </c>
      <c r="C324" s="6" t="s">
        <v>231</v>
      </c>
    </row>
    <row r="325" spans="1:3" x14ac:dyDescent="0.25">
      <c r="A325" s="3">
        <v>322</v>
      </c>
      <c r="B325" s="6" t="s">
        <v>230</v>
      </c>
      <c r="C325" s="6" t="s">
        <v>231</v>
      </c>
    </row>
    <row r="326" spans="1:3" x14ac:dyDescent="0.25">
      <c r="A326" s="3">
        <v>323</v>
      </c>
      <c r="B326" s="6" t="s">
        <v>230</v>
      </c>
      <c r="C326" s="6" t="s">
        <v>231</v>
      </c>
    </row>
    <row r="327" spans="1:3" x14ac:dyDescent="0.25">
      <c r="A327" s="3">
        <v>324</v>
      </c>
      <c r="B327" s="6" t="s">
        <v>230</v>
      </c>
      <c r="C327" s="6" t="s">
        <v>231</v>
      </c>
    </row>
    <row r="328" spans="1:3" x14ac:dyDescent="0.25">
      <c r="A328" s="3">
        <v>325</v>
      </c>
      <c r="B328" s="6" t="s">
        <v>230</v>
      </c>
      <c r="C328" s="6" t="s">
        <v>231</v>
      </c>
    </row>
    <row r="329" spans="1:3" x14ac:dyDescent="0.25">
      <c r="A329" s="3">
        <v>326</v>
      </c>
      <c r="B329" s="6" t="s">
        <v>230</v>
      </c>
      <c r="C329" s="6" t="s">
        <v>231</v>
      </c>
    </row>
    <row r="330" spans="1:3" x14ac:dyDescent="0.25">
      <c r="A330" s="3">
        <v>327</v>
      </c>
      <c r="B330" s="6" t="s">
        <v>230</v>
      </c>
      <c r="C330" s="6" t="s">
        <v>231</v>
      </c>
    </row>
    <row r="331" spans="1:3" x14ac:dyDescent="0.25">
      <c r="A331" s="3">
        <v>328</v>
      </c>
      <c r="B331" s="6" t="s">
        <v>230</v>
      </c>
      <c r="C331" s="6" t="s">
        <v>231</v>
      </c>
    </row>
    <row r="332" spans="1:3" x14ac:dyDescent="0.25">
      <c r="A332" s="3">
        <v>329</v>
      </c>
      <c r="B332" s="6" t="s">
        <v>230</v>
      </c>
      <c r="C332" s="6" t="s">
        <v>231</v>
      </c>
    </row>
    <row r="333" spans="1:3" x14ac:dyDescent="0.25">
      <c r="A333" s="3">
        <v>330</v>
      </c>
      <c r="B333" s="6" t="s">
        <v>230</v>
      </c>
      <c r="C333" s="6" t="s">
        <v>231</v>
      </c>
    </row>
    <row r="334" spans="1:3" x14ac:dyDescent="0.25">
      <c r="A334" s="3">
        <v>331</v>
      </c>
      <c r="B334" s="6" t="s">
        <v>230</v>
      </c>
      <c r="C334" s="6" t="s">
        <v>231</v>
      </c>
    </row>
    <row r="335" spans="1:3" x14ac:dyDescent="0.25">
      <c r="A335" s="3">
        <v>332</v>
      </c>
      <c r="B335" s="6" t="s">
        <v>230</v>
      </c>
      <c r="C335" s="6" t="s">
        <v>231</v>
      </c>
    </row>
    <row r="336" spans="1:3" x14ac:dyDescent="0.25">
      <c r="A336" s="3">
        <v>333</v>
      </c>
      <c r="B336" s="6" t="s">
        <v>230</v>
      </c>
      <c r="C336" s="6" t="s">
        <v>231</v>
      </c>
    </row>
    <row r="337" spans="1:3" x14ac:dyDescent="0.25">
      <c r="A337" s="3">
        <v>334</v>
      </c>
      <c r="B337" s="6" t="s">
        <v>230</v>
      </c>
      <c r="C337" s="6" t="s">
        <v>231</v>
      </c>
    </row>
    <row r="338" spans="1:3" x14ac:dyDescent="0.25">
      <c r="A338" s="3">
        <v>335</v>
      </c>
      <c r="B338" s="6" t="s">
        <v>230</v>
      </c>
      <c r="C338" s="6" t="s">
        <v>231</v>
      </c>
    </row>
    <row r="339" spans="1:3" x14ac:dyDescent="0.25">
      <c r="A339" s="3">
        <v>336</v>
      </c>
      <c r="B339" s="6" t="s">
        <v>230</v>
      </c>
      <c r="C339" s="6" t="s">
        <v>231</v>
      </c>
    </row>
    <row r="340" spans="1:3" x14ac:dyDescent="0.25">
      <c r="A340" s="3">
        <v>337</v>
      </c>
      <c r="B340" s="6" t="s">
        <v>230</v>
      </c>
      <c r="C340" s="6" t="s">
        <v>231</v>
      </c>
    </row>
    <row r="341" spans="1:3" x14ac:dyDescent="0.25">
      <c r="A341" s="3">
        <v>338</v>
      </c>
      <c r="B341" s="6" t="s">
        <v>230</v>
      </c>
      <c r="C341" s="6" t="s">
        <v>231</v>
      </c>
    </row>
    <row r="342" spans="1:3" x14ac:dyDescent="0.25">
      <c r="A342" s="3">
        <v>339</v>
      </c>
      <c r="B342" s="6" t="s">
        <v>230</v>
      </c>
      <c r="C342" s="6" t="s">
        <v>231</v>
      </c>
    </row>
    <row r="343" spans="1:3" x14ac:dyDescent="0.25">
      <c r="A343" s="3">
        <v>340</v>
      </c>
      <c r="B343" s="6" t="s">
        <v>230</v>
      </c>
      <c r="C343" s="6" t="s">
        <v>231</v>
      </c>
    </row>
    <row r="344" spans="1:3" x14ac:dyDescent="0.25">
      <c r="A344" s="3">
        <v>341</v>
      </c>
      <c r="B344" s="6" t="s">
        <v>230</v>
      </c>
      <c r="C344" s="6" t="s">
        <v>231</v>
      </c>
    </row>
    <row r="345" spans="1:3" x14ac:dyDescent="0.25">
      <c r="A345" s="3">
        <v>342</v>
      </c>
      <c r="B345" s="6" t="s">
        <v>230</v>
      </c>
      <c r="C345" s="6" t="s">
        <v>231</v>
      </c>
    </row>
    <row r="346" spans="1:3" x14ac:dyDescent="0.25">
      <c r="A346" s="3">
        <v>343</v>
      </c>
      <c r="B346" s="6" t="s">
        <v>230</v>
      </c>
      <c r="C346" s="6" t="s">
        <v>231</v>
      </c>
    </row>
    <row r="347" spans="1:3" x14ac:dyDescent="0.25">
      <c r="A347" s="3">
        <v>344</v>
      </c>
      <c r="B347" s="6" t="s">
        <v>230</v>
      </c>
      <c r="C347" s="6" t="s">
        <v>231</v>
      </c>
    </row>
    <row r="348" spans="1:3" x14ac:dyDescent="0.25">
      <c r="A348" s="3">
        <v>345</v>
      </c>
      <c r="B348" s="6" t="s">
        <v>230</v>
      </c>
      <c r="C348" s="6" t="s">
        <v>231</v>
      </c>
    </row>
    <row r="349" spans="1:3" x14ac:dyDescent="0.25">
      <c r="A349" s="3">
        <v>346</v>
      </c>
      <c r="B349" s="6" t="s">
        <v>230</v>
      </c>
      <c r="C349" s="6" t="s">
        <v>231</v>
      </c>
    </row>
    <row r="350" spans="1:3" x14ac:dyDescent="0.25">
      <c r="A350" s="3">
        <v>347</v>
      </c>
      <c r="B350" s="6" t="s">
        <v>230</v>
      </c>
      <c r="C350" s="6" t="s">
        <v>231</v>
      </c>
    </row>
    <row r="351" spans="1:3" x14ac:dyDescent="0.25">
      <c r="A351" s="3">
        <v>348</v>
      </c>
      <c r="B351" s="6" t="s">
        <v>230</v>
      </c>
      <c r="C351" s="6" t="s">
        <v>231</v>
      </c>
    </row>
    <row r="352" spans="1:3" x14ac:dyDescent="0.25">
      <c r="A352" s="3">
        <v>349</v>
      </c>
      <c r="B352" s="6" t="s">
        <v>230</v>
      </c>
      <c r="C352" s="6" t="s">
        <v>231</v>
      </c>
    </row>
    <row r="353" spans="1:3" x14ac:dyDescent="0.25">
      <c r="A353" s="3">
        <v>350</v>
      </c>
      <c r="B353" s="6" t="s">
        <v>230</v>
      </c>
      <c r="C353" s="6" t="s">
        <v>231</v>
      </c>
    </row>
    <row r="354" spans="1:3" x14ac:dyDescent="0.25">
      <c r="A354" s="3">
        <v>351</v>
      </c>
      <c r="B354" s="6" t="s">
        <v>230</v>
      </c>
      <c r="C354" s="6" t="s">
        <v>231</v>
      </c>
    </row>
    <row r="355" spans="1:3" x14ac:dyDescent="0.25">
      <c r="A355" s="3">
        <v>352</v>
      </c>
      <c r="B355" s="6" t="s">
        <v>230</v>
      </c>
      <c r="C355" s="6" t="s">
        <v>231</v>
      </c>
    </row>
    <row r="356" spans="1:3" x14ac:dyDescent="0.25">
      <c r="A356" s="3">
        <v>353</v>
      </c>
      <c r="B356" s="6" t="s">
        <v>230</v>
      </c>
      <c r="C356" s="6" t="s">
        <v>231</v>
      </c>
    </row>
    <row r="357" spans="1:3" x14ac:dyDescent="0.25">
      <c r="A357" s="3">
        <v>354</v>
      </c>
      <c r="B357" s="6" t="s">
        <v>230</v>
      </c>
      <c r="C357" s="6" t="s">
        <v>231</v>
      </c>
    </row>
    <row r="358" spans="1:3" x14ac:dyDescent="0.25">
      <c r="A358" s="3">
        <v>355</v>
      </c>
      <c r="B358" s="6" t="s">
        <v>230</v>
      </c>
      <c r="C358" s="6" t="s">
        <v>231</v>
      </c>
    </row>
    <row r="359" spans="1:3" x14ac:dyDescent="0.25">
      <c r="A359" s="3">
        <v>356</v>
      </c>
      <c r="B359" s="6" t="s">
        <v>230</v>
      </c>
      <c r="C359" s="6" t="s">
        <v>231</v>
      </c>
    </row>
    <row r="360" spans="1:3" x14ac:dyDescent="0.25">
      <c r="A360" s="3">
        <v>357</v>
      </c>
      <c r="B360" s="6" t="s">
        <v>230</v>
      </c>
      <c r="C360" s="6" t="s">
        <v>231</v>
      </c>
    </row>
    <row r="361" spans="1:3" x14ac:dyDescent="0.25">
      <c r="A361" s="3">
        <v>358</v>
      </c>
      <c r="B361" s="6" t="s">
        <v>230</v>
      </c>
      <c r="C361" s="6" t="s">
        <v>231</v>
      </c>
    </row>
    <row r="362" spans="1:3" x14ac:dyDescent="0.25">
      <c r="A362" s="3">
        <v>359</v>
      </c>
      <c r="B362" s="6" t="s">
        <v>230</v>
      </c>
      <c r="C362" s="6" t="s">
        <v>231</v>
      </c>
    </row>
    <row r="363" spans="1:3" x14ac:dyDescent="0.25">
      <c r="A363" s="3">
        <v>360</v>
      </c>
      <c r="B363" s="6" t="s">
        <v>230</v>
      </c>
      <c r="C363" s="6" t="s">
        <v>231</v>
      </c>
    </row>
    <row r="364" spans="1:3" x14ac:dyDescent="0.25">
      <c r="A364" s="3">
        <v>361</v>
      </c>
      <c r="B364" s="6" t="s">
        <v>230</v>
      </c>
      <c r="C364" s="6" t="s">
        <v>231</v>
      </c>
    </row>
    <row r="365" spans="1:3" x14ac:dyDescent="0.25">
      <c r="A365" s="3">
        <v>362</v>
      </c>
      <c r="B365" s="6" t="s">
        <v>230</v>
      </c>
      <c r="C365" s="6" t="s">
        <v>231</v>
      </c>
    </row>
    <row r="366" spans="1:3" x14ac:dyDescent="0.25">
      <c r="A366" s="3">
        <v>363</v>
      </c>
      <c r="B366" s="6" t="s">
        <v>230</v>
      </c>
      <c r="C366" s="6" t="s">
        <v>231</v>
      </c>
    </row>
    <row r="367" spans="1:3" x14ac:dyDescent="0.25">
      <c r="A367" s="3">
        <v>364</v>
      </c>
      <c r="B367" s="6" t="s">
        <v>230</v>
      </c>
      <c r="C367" s="6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2"/>
  <sheetViews>
    <sheetView topLeftCell="A15" workbookViewId="0">
      <selection activeCell="D377" sqref="D37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3">
        <v>1</v>
      </c>
      <c r="B4" t="s">
        <v>231</v>
      </c>
      <c r="C4">
        <f>SUM('[1]30 de junio 19'!CI2,'[1]30 de junio 19'!CJ2,'[1]30 de junio 19'!CK2,'[1]30 de junio 19'!CE2,'[1]30 de junio 19'!CL2)</f>
        <v>0</v>
      </c>
      <c r="D4">
        <f>C4</f>
        <v>0</v>
      </c>
      <c r="E4" t="s">
        <v>233</v>
      </c>
      <c r="F4" t="s">
        <v>231</v>
      </c>
    </row>
    <row r="5" spans="1:6" x14ac:dyDescent="0.25">
      <c r="A5" s="3">
        <v>2</v>
      </c>
      <c r="B5" s="6" t="s">
        <v>231</v>
      </c>
      <c r="C5" s="6">
        <f>SUM('[1]30 de junio 19'!CI3,'[1]30 de junio 19'!CJ3,'[1]30 de junio 19'!CK3,'[1]30 de junio 19'!CE3,'[1]30 de junio 19'!CL3)</f>
        <v>0</v>
      </c>
      <c r="D5" s="6">
        <f t="shared" ref="D5:D68" si="0">C5</f>
        <v>0</v>
      </c>
      <c r="E5" s="6" t="s">
        <v>233</v>
      </c>
      <c r="F5" s="6" t="s">
        <v>231</v>
      </c>
    </row>
    <row r="6" spans="1:6" x14ac:dyDescent="0.25">
      <c r="A6" s="3">
        <v>3</v>
      </c>
      <c r="B6" s="6" t="s">
        <v>231</v>
      </c>
      <c r="C6" s="6">
        <f>SUM('[1]30 de junio 19'!CI4,'[1]30 de junio 19'!CJ4,'[1]30 de junio 19'!CK4,'[1]30 de junio 19'!CE4,'[1]30 de junio 19'!CL4)</f>
        <v>0</v>
      </c>
      <c r="D6" s="6">
        <f t="shared" si="0"/>
        <v>0</v>
      </c>
      <c r="E6" s="6" t="s">
        <v>233</v>
      </c>
      <c r="F6" s="6" t="s">
        <v>231</v>
      </c>
    </row>
    <row r="7" spans="1:6" x14ac:dyDescent="0.25">
      <c r="A7" s="3">
        <v>4</v>
      </c>
      <c r="B7" s="6" t="s">
        <v>231</v>
      </c>
      <c r="C7" s="6">
        <f>SUM('[1]30 de junio 19'!CI5,'[1]30 de junio 19'!CJ5,'[1]30 de junio 19'!CK5,'[1]30 de junio 19'!CE5,'[1]30 de junio 19'!CL5)</f>
        <v>0</v>
      </c>
      <c r="D7" s="6">
        <f t="shared" si="0"/>
        <v>0</v>
      </c>
      <c r="E7" s="6" t="s">
        <v>233</v>
      </c>
      <c r="F7" s="6" t="s">
        <v>231</v>
      </c>
    </row>
    <row r="8" spans="1:6" x14ac:dyDescent="0.25">
      <c r="A8" s="3">
        <v>5</v>
      </c>
      <c r="B8" s="6" t="s">
        <v>231</v>
      </c>
      <c r="C8" s="6">
        <f>SUM('[1]30 de junio 19'!CI6,'[1]30 de junio 19'!CJ6,'[1]30 de junio 19'!CK6,'[1]30 de junio 19'!CE6,'[1]30 de junio 19'!CL6)</f>
        <v>0</v>
      </c>
      <c r="D8" s="6">
        <f t="shared" si="0"/>
        <v>0</v>
      </c>
      <c r="E8" s="6" t="s">
        <v>233</v>
      </c>
      <c r="F8" s="6" t="s">
        <v>231</v>
      </c>
    </row>
    <row r="9" spans="1:6" x14ac:dyDescent="0.25">
      <c r="A9" s="3">
        <v>6</v>
      </c>
      <c r="B9" s="6" t="s">
        <v>231</v>
      </c>
      <c r="C9" s="6">
        <f>SUM('[1]30 de junio 19'!CI7,'[1]30 de junio 19'!CJ7,'[1]30 de junio 19'!CK7,'[1]30 de junio 19'!CE7,'[1]30 de junio 19'!CL7)</f>
        <v>0</v>
      </c>
      <c r="D9" s="6">
        <f t="shared" si="0"/>
        <v>0</v>
      </c>
      <c r="E9" s="6" t="s">
        <v>233</v>
      </c>
      <c r="F9" s="6" t="s">
        <v>231</v>
      </c>
    </row>
    <row r="10" spans="1:6" x14ac:dyDescent="0.25">
      <c r="A10" s="3">
        <v>7</v>
      </c>
      <c r="B10" s="6" t="s">
        <v>231</v>
      </c>
      <c r="C10" s="6">
        <f>SUM('[1]30 de junio 19'!CI8,'[1]30 de junio 19'!CJ8,'[1]30 de junio 19'!CK8,'[1]30 de junio 19'!CE8,'[1]30 de junio 19'!CL8)</f>
        <v>0</v>
      </c>
      <c r="D10" s="6">
        <f t="shared" si="0"/>
        <v>0</v>
      </c>
      <c r="E10" s="6" t="s">
        <v>233</v>
      </c>
      <c r="F10" s="6" t="s">
        <v>231</v>
      </c>
    </row>
    <row r="11" spans="1:6" x14ac:dyDescent="0.25">
      <c r="A11" s="3">
        <v>8</v>
      </c>
      <c r="B11" s="6" t="s">
        <v>231</v>
      </c>
      <c r="C11" s="6">
        <f>SUM('[1]30 de junio 19'!CI9,'[1]30 de junio 19'!CJ9,'[1]30 de junio 19'!CK9,'[1]30 de junio 19'!CE9,'[1]30 de junio 19'!CL9)</f>
        <v>0</v>
      </c>
      <c r="D11" s="6">
        <f t="shared" si="0"/>
        <v>0</v>
      </c>
      <c r="E11" s="6" t="s">
        <v>233</v>
      </c>
      <c r="F11" s="6" t="s">
        <v>231</v>
      </c>
    </row>
    <row r="12" spans="1:6" x14ac:dyDescent="0.25">
      <c r="A12" s="3">
        <v>9</v>
      </c>
      <c r="B12" s="6" t="s">
        <v>231</v>
      </c>
      <c r="C12" s="6">
        <f>SUM('[1]30 de junio 19'!CI10,'[1]30 de junio 19'!CJ10,'[1]30 de junio 19'!CK10,'[1]30 de junio 19'!CE10,'[1]30 de junio 19'!CL10)</f>
        <v>0</v>
      </c>
      <c r="D12" s="6">
        <f t="shared" si="0"/>
        <v>0</v>
      </c>
      <c r="E12" s="6" t="s">
        <v>233</v>
      </c>
      <c r="F12" s="6" t="s">
        <v>231</v>
      </c>
    </row>
    <row r="13" spans="1:6" x14ac:dyDescent="0.25">
      <c r="A13" s="3">
        <v>10</v>
      </c>
      <c r="B13" s="6" t="s">
        <v>231</v>
      </c>
      <c r="C13" s="6">
        <f>SUM('[1]30 de junio 19'!CI11,'[1]30 de junio 19'!CJ11,'[1]30 de junio 19'!CK11,'[1]30 de junio 19'!CE11,'[1]30 de junio 19'!CL11)</f>
        <v>0</v>
      </c>
      <c r="D13" s="6">
        <f t="shared" si="0"/>
        <v>0</v>
      </c>
      <c r="E13" s="6" t="s">
        <v>233</v>
      </c>
      <c r="F13" s="6" t="s">
        <v>231</v>
      </c>
    </row>
    <row r="14" spans="1:6" x14ac:dyDescent="0.25">
      <c r="A14" s="3">
        <v>11</v>
      </c>
      <c r="B14" s="6" t="s">
        <v>231</v>
      </c>
      <c r="C14" s="6">
        <f>SUM('[1]30 de junio 19'!CI12,'[1]30 de junio 19'!CJ12,'[1]30 de junio 19'!CK12,'[1]30 de junio 19'!CE12,'[1]30 de junio 19'!CL12)</f>
        <v>0</v>
      </c>
      <c r="D14" s="6">
        <f t="shared" si="0"/>
        <v>0</v>
      </c>
      <c r="E14" s="6" t="s">
        <v>233</v>
      </c>
      <c r="F14" s="6" t="s">
        <v>231</v>
      </c>
    </row>
    <row r="15" spans="1:6" x14ac:dyDescent="0.25">
      <c r="A15" s="3">
        <v>12</v>
      </c>
      <c r="B15" s="6" t="s">
        <v>231</v>
      </c>
      <c r="C15" s="6">
        <f>SUM('[1]30 de junio 19'!CI13,'[1]30 de junio 19'!CJ13,'[1]30 de junio 19'!CK13,'[1]30 de junio 19'!CE13,'[1]30 de junio 19'!CL13)</f>
        <v>0</v>
      </c>
      <c r="D15" s="6">
        <f t="shared" si="0"/>
        <v>0</v>
      </c>
      <c r="E15" s="6" t="s">
        <v>233</v>
      </c>
      <c r="F15" s="6" t="s">
        <v>231</v>
      </c>
    </row>
    <row r="16" spans="1:6" x14ac:dyDescent="0.25">
      <c r="A16" s="3">
        <v>13</v>
      </c>
      <c r="B16" s="6" t="s">
        <v>231</v>
      </c>
      <c r="C16" s="6">
        <f>SUM('[1]30 de junio 19'!CI14,'[1]30 de junio 19'!CJ14,'[1]30 de junio 19'!CK14,'[1]30 de junio 19'!CE14,'[1]30 de junio 19'!CL14)</f>
        <v>0</v>
      </c>
      <c r="D16" s="6">
        <f t="shared" si="0"/>
        <v>0</v>
      </c>
      <c r="E16" s="6" t="s">
        <v>233</v>
      </c>
      <c r="F16" s="6" t="s">
        <v>231</v>
      </c>
    </row>
    <row r="17" spans="1:6" x14ac:dyDescent="0.25">
      <c r="A17" s="3">
        <v>14</v>
      </c>
      <c r="B17" s="6" t="s">
        <v>231</v>
      </c>
      <c r="C17" s="6">
        <f>SUM('[1]30 de junio 19'!CI15,'[1]30 de junio 19'!CJ15,'[1]30 de junio 19'!CK15,'[1]30 de junio 19'!CE15,'[1]30 de junio 19'!CL15)</f>
        <v>0</v>
      </c>
      <c r="D17" s="6">
        <f t="shared" si="0"/>
        <v>0</v>
      </c>
      <c r="E17" s="6" t="s">
        <v>233</v>
      </c>
      <c r="F17" s="6" t="s">
        <v>231</v>
      </c>
    </row>
    <row r="18" spans="1:6" x14ac:dyDescent="0.25">
      <c r="A18" s="3">
        <v>15</v>
      </c>
      <c r="B18" s="6" t="s">
        <v>231</v>
      </c>
      <c r="C18" s="6">
        <f>SUM('[1]30 de junio 19'!CI16,'[1]30 de junio 19'!CJ16,'[1]30 de junio 19'!CK16,'[1]30 de junio 19'!CE16,'[1]30 de junio 19'!CL16)</f>
        <v>0</v>
      </c>
      <c r="D18" s="6">
        <f t="shared" si="0"/>
        <v>0</v>
      </c>
      <c r="E18" s="6" t="s">
        <v>233</v>
      </c>
      <c r="F18" s="6" t="s">
        <v>231</v>
      </c>
    </row>
    <row r="19" spans="1:6" x14ac:dyDescent="0.25">
      <c r="A19" s="3">
        <v>16</v>
      </c>
      <c r="B19" s="6" t="s">
        <v>231</v>
      </c>
      <c r="C19" s="6">
        <f>SUM('[1]30 de junio 19'!CI17,'[1]30 de junio 19'!CJ17,'[1]30 de junio 19'!CK17,'[1]30 de junio 19'!CE17,'[1]30 de junio 19'!CL17)</f>
        <v>0</v>
      </c>
      <c r="D19" s="6">
        <f t="shared" si="0"/>
        <v>0</v>
      </c>
      <c r="E19" s="6" t="s">
        <v>233</v>
      </c>
      <c r="F19" s="6" t="s">
        <v>231</v>
      </c>
    </row>
    <row r="20" spans="1:6" x14ac:dyDescent="0.25">
      <c r="A20" s="3">
        <v>17</v>
      </c>
      <c r="B20" s="6" t="s">
        <v>231</v>
      </c>
      <c r="C20" s="6">
        <f>SUM('[1]30 de junio 19'!CI18,'[1]30 de junio 19'!CJ18,'[1]30 de junio 19'!CK18,'[1]30 de junio 19'!CE18,'[1]30 de junio 19'!CL18)</f>
        <v>0</v>
      </c>
      <c r="D20" s="6">
        <f t="shared" si="0"/>
        <v>0</v>
      </c>
      <c r="E20" s="6" t="s">
        <v>233</v>
      </c>
      <c r="F20" s="6" t="s">
        <v>231</v>
      </c>
    </row>
    <row r="21" spans="1:6" x14ac:dyDescent="0.25">
      <c r="A21" s="3">
        <v>18</v>
      </c>
      <c r="B21" s="6" t="s">
        <v>231</v>
      </c>
      <c r="C21" s="6">
        <f>SUM('[1]30 de junio 19'!CI19,'[1]30 de junio 19'!CJ19,'[1]30 de junio 19'!CK19,'[1]30 de junio 19'!CE19,'[1]30 de junio 19'!CL19)</f>
        <v>0</v>
      </c>
      <c r="D21" s="6">
        <f t="shared" si="0"/>
        <v>0</v>
      </c>
      <c r="E21" s="6" t="s">
        <v>233</v>
      </c>
      <c r="F21" s="6" t="s">
        <v>231</v>
      </c>
    </row>
    <row r="22" spans="1:6" x14ac:dyDescent="0.25">
      <c r="A22" s="3">
        <v>19</v>
      </c>
      <c r="B22" s="6" t="s">
        <v>231</v>
      </c>
      <c r="C22" s="6">
        <f>SUM('[1]30 de junio 19'!CI20,'[1]30 de junio 19'!CJ20,'[1]30 de junio 19'!CK20,'[1]30 de junio 19'!CE20,'[1]30 de junio 19'!CL20)</f>
        <v>0</v>
      </c>
      <c r="D22" s="6">
        <f t="shared" si="0"/>
        <v>0</v>
      </c>
      <c r="E22" s="6" t="s">
        <v>233</v>
      </c>
      <c r="F22" s="6" t="s">
        <v>231</v>
      </c>
    </row>
    <row r="23" spans="1:6" x14ac:dyDescent="0.25">
      <c r="A23" s="3">
        <v>20</v>
      </c>
      <c r="B23" s="6" t="s">
        <v>231</v>
      </c>
      <c r="C23" s="6">
        <f>SUM('[1]30 de junio 19'!CI21,'[1]30 de junio 19'!CJ21,'[1]30 de junio 19'!CK21,'[1]30 de junio 19'!CE21,'[1]30 de junio 19'!CL21)</f>
        <v>0</v>
      </c>
      <c r="D23" s="6">
        <f t="shared" si="0"/>
        <v>0</v>
      </c>
      <c r="E23" s="6" t="s">
        <v>233</v>
      </c>
      <c r="F23" s="6" t="s">
        <v>231</v>
      </c>
    </row>
    <row r="24" spans="1:6" x14ac:dyDescent="0.25">
      <c r="A24" s="3">
        <v>21</v>
      </c>
      <c r="B24" s="6" t="s">
        <v>231</v>
      </c>
      <c r="C24" s="6">
        <f>SUM('[1]30 de junio 19'!CI22,'[1]30 de junio 19'!CJ22,'[1]30 de junio 19'!CK22,'[1]30 de junio 19'!CE22,'[1]30 de junio 19'!CL22)</f>
        <v>0</v>
      </c>
      <c r="D24" s="6">
        <f t="shared" si="0"/>
        <v>0</v>
      </c>
      <c r="E24" s="6" t="s">
        <v>233</v>
      </c>
      <c r="F24" s="6" t="s">
        <v>231</v>
      </c>
    </row>
    <row r="25" spans="1:6" x14ac:dyDescent="0.25">
      <c r="A25" s="3">
        <v>22</v>
      </c>
      <c r="B25" s="6" t="s">
        <v>231</v>
      </c>
      <c r="C25" s="6">
        <f>SUM('[1]30 de junio 19'!CI23,'[1]30 de junio 19'!CJ23,'[1]30 de junio 19'!CK23,'[1]30 de junio 19'!CE23,'[1]30 de junio 19'!CL23)</f>
        <v>0</v>
      </c>
      <c r="D25" s="6">
        <f t="shared" si="0"/>
        <v>0</v>
      </c>
      <c r="E25" s="6" t="s">
        <v>233</v>
      </c>
      <c r="F25" s="6" t="s">
        <v>231</v>
      </c>
    </row>
    <row r="26" spans="1:6" x14ac:dyDescent="0.25">
      <c r="A26" s="3">
        <v>23</v>
      </c>
      <c r="B26" s="6" t="s">
        <v>231</v>
      </c>
      <c r="C26" s="6">
        <f>SUM('[1]30 de junio 19'!CI24,'[1]30 de junio 19'!CJ24,'[1]30 de junio 19'!CK24,'[1]30 de junio 19'!CE24,'[1]30 de junio 19'!CL24)</f>
        <v>0</v>
      </c>
      <c r="D26" s="6">
        <f t="shared" si="0"/>
        <v>0</v>
      </c>
      <c r="E26" s="6" t="s">
        <v>233</v>
      </c>
      <c r="F26" s="6" t="s">
        <v>231</v>
      </c>
    </row>
    <row r="27" spans="1:6" x14ac:dyDescent="0.25">
      <c r="A27" s="3">
        <v>24</v>
      </c>
      <c r="B27" s="6" t="s">
        <v>231</v>
      </c>
      <c r="C27" s="6">
        <f>SUM('[1]30 de junio 19'!CI25,'[1]30 de junio 19'!CJ25,'[1]30 de junio 19'!CK25,'[1]30 de junio 19'!CE25,'[1]30 de junio 19'!CL25)</f>
        <v>0</v>
      </c>
      <c r="D27" s="6">
        <f t="shared" si="0"/>
        <v>0</v>
      </c>
      <c r="E27" s="6" t="s">
        <v>233</v>
      </c>
      <c r="F27" s="6" t="s">
        <v>231</v>
      </c>
    </row>
    <row r="28" spans="1:6" x14ac:dyDescent="0.25">
      <c r="A28" s="3">
        <v>25</v>
      </c>
      <c r="B28" s="6" t="s">
        <v>231</v>
      </c>
      <c r="C28" s="6">
        <f>SUM('[1]30 de junio 19'!CI26,'[1]30 de junio 19'!CJ26,'[1]30 de junio 19'!CK26,'[1]30 de junio 19'!CE26,'[1]30 de junio 19'!CL26)</f>
        <v>0</v>
      </c>
      <c r="D28" s="6">
        <f t="shared" si="0"/>
        <v>0</v>
      </c>
      <c r="E28" s="6" t="s">
        <v>233</v>
      </c>
      <c r="F28" s="6" t="s">
        <v>231</v>
      </c>
    </row>
    <row r="29" spans="1:6" x14ac:dyDescent="0.25">
      <c r="A29" s="3">
        <v>26</v>
      </c>
      <c r="B29" s="6" t="s">
        <v>231</v>
      </c>
      <c r="C29" s="6">
        <f>SUM('[1]30 de junio 19'!CI27,'[1]30 de junio 19'!CJ27,'[1]30 de junio 19'!CK27,'[1]30 de junio 19'!CE27,'[1]30 de junio 19'!CL27)</f>
        <v>0</v>
      </c>
      <c r="D29" s="6">
        <f t="shared" si="0"/>
        <v>0</v>
      </c>
      <c r="E29" s="6" t="s">
        <v>233</v>
      </c>
      <c r="F29" s="6" t="s">
        <v>231</v>
      </c>
    </row>
    <row r="30" spans="1:6" x14ac:dyDescent="0.25">
      <c r="A30" s="3">
        <v>27</v>
      </c>
      <c r="B30" s="6" t="s">
        <v>231</v>
      </c>
      <c r="C30" s="6">
        <f>SUM('[1]30 de junio 19'!CI28,'[1]30 de junio 19'!CJ28,'[1]30 de junio 19'!CK28,'[1]30 de junio 19'!CE28,'[1]30 de junio 19'!CL28)</f>
        <v>0</v>
      </c>
      <c r="D30" s="6">
        <f t="shared" si="0"/>
        <v>0</v>
      </c>
      <c r="E30" s="6" t="s">
        <v>233</v>
      </c>
      <c r="F30" s="6" t="s">
        <v>231</v>
      </c>
    </row>
    <row r="31" spans="1:6" x14ac:dyDescent="0.25">
      <c r="A31" s="3">
        <v>28</v>
      </c>
      <c r="B31" s="6" t="s">
        <v>231</v>
      </c>
      <c r="C31" s="6">
        <f>SUM('[1]30 de junio 19'!CI29,'[1]30 de junio 19'!CJ29,'[1]30 de junio 19'!CK29,'[1]30 de junio 19'!CE29,'[1]30 de junio 19'!CL29)</f>
        <v>0</v>
      </c>
      <c r="D31" s="6">
        <f t="shared" si="0"/>
        <v>0</v>
      </c>
      <c r="E31" s="6" t="s">
        <v>233</v>
      </c>
      <c r="F31" s="6" t="s">
        <v>231</v>
      </c>
    </row>
    <row r="32" spans="1:6" x14ac:dyDescent="0.25">
      <c r="A32" s="3">
        <v>29</v>
      </c>
      <c r="B32" s="6" t="s">
        <v>231</v>
      </c>
      <c r="C32" s="6">
        <f>SUM('[1]30 de junio 19'!CI30,'[1]30 de junio 19'!CJ30,'[1]30 de junio 19'!CK30,'[1]30 de junio 19'!CE30,'[1]30 de junio 19'!CL30)</f>
        <v>0</v>
      </c>
      <c r="D32" s="6">
        <f t="shared" si="0"/>
        <v>0</v>
      </c>
      <c r="E32" s="6" t="s">
        <v>233</v>
      </c>
      <c r="F32" s="6" t="s">
        <v>231</v>
      </c>
    </row>
    <row r="33" spans="1:6" x14ac:dyDescent="0.25">
      <c r="A33" s="3">
        <v>30</v>
      </c>
      <c r="B33" s="6" t="s">
        <v>231</v>
      </c>
      <c r="C33" s="6">
        <f>SUM('[1]30 de junio 19'!CI31,'[1]30 de junio 19'!CJ31,'[1]30 de junio 19'!CK31,'[1]30 de junio 19'!CE31,'[1]30 de junio 19'!CL31)</f>
        <v>0</v>
      </c>
      <c r="D33" s="6">
        <f t="shared" si="0"/>
        <v>0</v>
      </c>
      <c r="E33" s="6" t="s">
        <v>233</v>
      </c>
      <c r="F33" s="6" t="s">
        <v>231</v>
      </c>
    </row>
    <row r="34" spans="1:6" x14ac:dyDescent="0.25">
      <c r="A34" s="3">
        <v>31</v>
      </c>
      <c r="B34" s="6" t="s">
        <v>231</v>
      </c>
      <c r="C34" s="6">
        <f>SUM('[1]30 de junio 19'!CI32,'[1]30 de junio 19'!CJ32,'[1]30 de junio 19'!CK32,'[1]30 de junio 19'!CE32,'[1]30 de junio 19'!CL32)</f>
        <v>0</v>
      </c>
      <c r="D34" s="6">
        <f t="shared" si="0"/>
        <v>0</v>
      </c>
      <c r="E34" s="6" t="s">
        <v>233</v>
      </c>
      <c r="F34" s="6" t="s">
        <v>231</v>
      </c>
    </row>
    <row r="35" spans="1:6" x14ac:dyDescent="0.25">
      <c r="A35" s="3">
        <v>32</v>
      </c>
      <c r="B35" s="6" t="s">
        <v>231</v>
      </c>
      <c r="C35" s="6">
        <f>SUM('[1]30 de junio 19'!CI33,'[1]30 de junio 19'!CJ33,'[1]30 de junio 19'!CK33,'[1]30 de junio 19'!CE33,'[1]30 de junio 19'!CL33)</f>
        <v>0</v>
      </c>
      <c r="D35" s="6">
        <f t="shared" si="0"/>
        <v>0</v>
      </c>
      <c r="E35" s="6" t="s">
        <v>233</v>
      </c>
      <c r="F35" s="6" t="s">
        <v>231</v>
      </c>
    </row>
    <row r="36" spans="1:6" x14ac:dyDescent="0.25">
      <c r="A36" s="3">
        <v>33</v>
      </c>
      <c r="B36" s="6" t="s">
        <v>231</v>
      </c>
      <c r="C36" s="6">
        <f>SUM('[1]30 de junio 19'!CI34,'[1]30 de junio 19'!CJ34,'[1]30 de junio 19'!CK34,'[1]30 de junio 19'!CE34,'[1]30 de junio 19'!CL34)</f>
        <v>0</v>
      </c>
      <c r="D36" s="6">
        <f t="shared" si="0"/>
        <v>0</v>
      </c>
      <c r="E36" s="6" t="s">
        <v>233</v>
      </c>
      <c r="F36" s="6" t="s">
        <v>231</v>
      </c>
    </row>
    <row r="37" spans="1:6" x14ac:dyDescent="0.25">
      <c r="A37" s="3">
        <v>34</v>
      </c>
      <c r="B37" s="6" t="s">
        <v>231</v>
      </c>
      <c r="C37" s="6">
        <f>SUM('[1]30 de junio 19'!CI35,'[1]30 de junio 19'!CJ35,'[1]30 de junio 19'!CK35,'[1]30 de junio 19'!CE35,'[1]30 de junio 19'!CL35)</f>
        <v>0</v>
      </c>
      <c r="D37" s="6">
        <f t="shared" si="0"/>
        <v>0</v>
      </c>
      <c r="E37" s="6" t="s">
        <v>233</v>
      </c>
      <c r="F37" s="6" t="s">
        <v>231</v>
      </c>
    </row>
    <row r="38" spans="1:6" x14ac:dyDescent="0.25">
      <c r="A38" s="3">
        <v>35</v>
      </c>
      <c r="B38" s="6" t="s">
        <v>231</v>
      </c>
      <c r="C38" s="6">
        <f>SUM('[1]30 de junio 19'!CI36,'[1]30 de junio 19'!CJ36,'[1]30 de junio 19'!CK36,'[1]30 de junio 19'!CE36,'[1]30 de junio 19'!CL36)</f>
        <v>0</v>
      </c>
      <c r="D38" s="6">
        <f t="shared" si="0"/>
        <v>0</v>
      </c>
      <c r="E38" s="6" t="s">
        <v>233</v>
      </c>
      <c r="F38" s="6" t="s">
        <v>231</v>
      </c>
    </row>
    <row r="39" spans="1:6" x14ac:dyDescent="0.25">
      <c r="A39" s="3">
        <v>36</v>
      </c>
      <c r="B39" s="6" t="s">
        <v>231</v>
      </c>
      <c r="C39" s="6">
        <f>SUM('[1]30 de junio 19'!CI37,'[1]30 de junio 19'!CJ37,'[1]30 de junio 19'!CK37,'[1]30 de junio 19'!CE37,'[1]30 de junio 19'!CL37)</f>
        <v>0</v>
      </c>
      <c r="D39" s="6">
        <f t="shared" si="0"/>
        <v>0</v>
      </c>
      <c r="E39" s="6" t="s">
        <v>233</v>
      </c>
      <c r="F39" s="6" t="s">
        <v>231</v>
      </c>
    </row>
    <row r="40" spans="1:6" x14ac:dyDescent="0.25">
      <c r="A40" s="3">
        <v>37</v>
      </c>
      <c r="B40" s="6" t="s">
        <v>231</v>
      </c>
      <c r="C40" s="6">
        <f>SUM('[1]30 de junio 19'!CI38,'[1]30 de junio 19'!CJ38,'[1]30 de junio 19'!CK38,'[1]30 de junio 19'!CE38,'[1]30 de junio 19'!CL38)</f>
        <v>0</v>
      </c>
      <c r="D40" s="6">
        <f t="shared" si="0"/>
        <v>0</v>
      </c>
      <c r="E40" s="6" t="s">
        <v>233</v>
      </c>
      <c r="F40" s="6" t="s">
        <v>231</v>
      </c>
    </row>
    <row r="41" spans="1:6" x14ac:dyDescent="0.25">
      <c r="A41" s="3">
        <v>38</v>
      </c>
      <c r="B41" s="6" t="s">
        <v>231</v>
      </c>
      <c r="C41" s="6">
        <f>SUM('[1]30 de junio 19'!CI39,'[1]30 de junio 19'!CJ39,'[1]30 de junio 19'!CK39,'[1]30 de junio 19'!CE39,'[1]30 de junio 19'!CL39)</f>
        <v>0</v>
      </c>
      <c r="D41" s="6">
        <f t="shared" si="0"/>
        <v>0</v>
      </c>
      <c r="E41" s="6" t="s">
        <v>233</v>
      </c>
      <c r="F41" s="6" t="s">
        <v>231</v>
      </c>
    </row>
    <row r="42" spans="1:6" x14ac:dyDescent="0.25">
      <c r="A42" s="3">
        <v>39</v>
      </c>
      <c r="B42" s="6" t="s">
        <v>231</v>
      </c>
      <c r="C42" s="6">
        <f>SUM('[1]30 de junio 19'!CI40,'[1]30 de junio 19'!CJ40,'[1]30 de junio 19'!CK40,'[1]30 de junio 19'!CE40,'[1]30 de junio 19'!CL40)</f>
        <v>0</v>
      </c>
      <c r="D42" s="6">
        <f t="shared" si="0"/>
        <v>0</v>
      </c>
      <c r="E42" s="6" t="s">
        <v>233</v>
      </c>
      <c r="F42" s="6" t="s">
        <v>231</v>
      </c>
    </row>
    <row r="43" spans="1:6" x14ac:dyDescent="0.25">
      <c r="A43" s="3">
        <v>40</v>
      </c>
      <c r="B43" s="6" t="s">
        <v>231</v>
      </c>
      <c r="C43" s="6">
        <f>SUM('[1]30 de junio 19'!CI41,'[1]30 de junio 19'!CJ41,'[1]30 de junio 19'!CK41,'[1]30 de junio 19'!CE41,'[1]30 de junio 19'!CL41)</f>
        <v>0</v>
      </c>
      <c r="D43" s="6">
        <f t="shared" si="0"/>
        <v>0</v>
      </c>
      <c r="E43" s="6" t="s">
        <v>233</v>
      </c>
      <c r="F43" s="6" t="s">
        <v>231</v>
      </c>
    </row>
    <row r="44" spans="1:6" x14ac:dyDescent="0.25">
      <c r="A44" s="3">
        <v>41</v>
      </c>
      <c r="B44" s="6" t="s">
        <v>231</v>
      </c>
      <c r="C44" s="6">
        <f>SUM('[1]30 de junio 19'!CI42,'[1]30 de junio 19'!CJ42,'[1]30 de junio 19'!CK42,'[1]30 de junio 19'!CE42,'[1]30 de junio 19'!CL42)</f>
        <v>0</v>
      </c>
      <c r="D44" s="6">
        <f t="shared" si="0"/>
        <v>0</v>
      </c>
      <c r="E44" s="6" t="s">
        <v>233</v>
      </c>
      <c r="F44" s="6" t="s">
        <v>231</v>
      </c>
    </row>
    <row r="45" spans="1:6" x14ac:dyDescent="0.25">
      <c r="A45" s="3">
        <v>42</v>
      </c>
      <c r="B45" s="6" t="s">
        <v>231</v>
      </c>
      <c r="C45" s="6">
        <f>SUM('[1]30 de junio 19'!CI43,'[1]30 de junio 19'!CJ43,'[1]30 de junio 19'!CK43,'[1]30 de junio 19'!CE43,'[1]30 de junio 19'!CL43)</f>
        <v>0</v>
      </c>
      <c r="D45" s="6">
        <f t="shared" si="0"/>
        <v>0</v>
      </c>
      <c r="E45" s="6" t="s">
        <v>233</v>
      </c>
      <c r="F45" s="6" t="s">
        <v>231</v>
      </c>
    </row>
    <row r="46" spans="1:6" x14ac:dyDescent="0.25">
      <c r="A46" s="3">
        <v>43</v>
      </c>
      <c r="B46" s="6" t="s">
        <v>231</v>
      </c>
      <c r="C46" s="6">
        <f>SUM('[1]30 de junio 19'!CI44,'[1]30 de junio 19'!CJ44,'[1]30 de junio 19'!CK44,'[1]30 de junio 19'!CE44,'[1]30 de junio 19'!CL44)</f>
        <v>0</v>
      </c>
      <c r="D46" s="6">
        <f t="shared" si="0"/>
        <v>0</v>
      </c>
      <c r="E46" s="6" t="s">
        <v>233</v>
      </c>
      <c r="F46" s="6" t="s">
        <v>231</v>
      </c>
    </row>
    <row r="47" spans="1:6" x14ac:dyDescent="0.25">
      <c r="A47" s="3">
        <v>44</v>
      </c>
      <c r="B47" s="6" t="s">
        <v>231</v>
      </c>
      <c r="C47" s="6">
        <f>SUM('[1]30 de junio 19'!CI45,'[1]30 de junio 19'!CJ45,'[1]30 de junio 19'!CK45,'[1]30 de junio 19'!CE45,'[1]30 de junio 19'!CL45)</f>
        <v>0</v>
      </c>
      <c r="D47" s="6">
        <f t="shared" si="0"/>
        <v>0</v>
      </c>
      <c r="E47" s="6" t="s">
        <v>233</v>
      </c>
      <c r="F47" s="6" t="s">
        <v>231</v>
      </c>
    </row>
    <row r="48" spans="1:6" x14ac:dyDescent="0.25">
      <c r="A48" s="3">
        <v>45</v>
      </c>
      <c r="B48" s="6" t="s">
        <v>231</v>
      </c>
      <c r="C48" s="6">
        <f>SUM('[1]30 de junio 19'!CI46,'[1]30 de junio 19'!CJ46,'[1]30 de junio 19'!CK46,'[1]30 de junio 19'!CE46,'[1]30 de junio 19'!CL46)</f>
        <v>0</v>
      </c>
      <c r="D48" s="6">
        <f t="shared" si="0"/>
        <v>0</v>
      </c>
      <c r="E48" s="6" t="s">
        <v>233</v>
      </c>
      <c r="F48" s="6" t="s">
        <v>231</v>
      </c>
    </row>
    <row r="49" spans="1:6" x14ac:dyDescent="0.25">
      <c r="A49" s="3">
        <v>46</v>
      </c>
      <c r="B49" s="6" t="s">
        <v>231</v>
      </c>
      <c r="C49" s="6">
        <f>SUM('[1]30 de junio 19'!CI47,'[1]30 de junio 19'!CJ47,'[1]30 de junio 19'!CK47,'[1]30 de junio 19'!CE47,'[1]30 de junio 19'!CL47)</f>
        <v>0</v>
      </c>
      <c r="D49" s="6">
        <f t="shared" si="0"/>
        <v>0</v>
      </c>
      <c r="E49" s="6" t="s">
        <v>233</v>
      </c>
      <c r="F49" s="6" t="s">
        <v>231</v>
      </c>
    </row>
    <row r="50" spans="1:6" x14ac:dyDescent="0.25">
      <c r="A50" s="3">
        <v>47</v>
      </c>
      <c r="B50" s="6" t="s">
        <v>231</v>
      </c>
      <c r="C50" s="6">
        <f>SUM('[1]30 de junio 19'!CI48,'[1]30 de junio 19'!CJ48,'[1]30 de junio 19'!CK48,'[1]30 de junio 19'!CE48,'[1]30 de junio 19'!CL48)</f>
        <v>0</v>
      </c>
      <c r="D50" s="6">
        <f t="shared" si="0"/>
        <v>0</v>
      </c>
      <c r="E50" s="6" t="s">
        <v>233</v>
      </c>
      <c r="F50" s="6" t="s">
        <v>231</v>
      </c>
    </row>
    <row r="51" spans="1:6" x14ac:dyDescent="0.25">
      <c r="A51" s="3">
        <v>48</v>
      </c>
      <c r="B51" s="6" t="s">
        <v>231</v>
      </c>
      <c r="C51" s="6">
        <f>SUM('[1]30 de junio 19'!CI49,'[1]30 de junio 19'!CJ49,'[1]30 de junio 19'!CK49,'[1]30 de junio 19'!CE49,'[1]30 de junio 19'!CL49)</f>
        <v>0</v>
      </c>
      <c r="D51" s="6">
        <f t="shared" si="0"/>
        <v>0</v>
      </c>
      <c r="E51" s="6" t="s">
        <v>233</v>
      </c>
      <c r="F51" s="6" t="s">
        <v>231</v>
      </c>
    </row>
    <row r="52" spans="1:6" x14ac:dyDescent="0.25">
      <c r="A52" s="3">
        <v>49</v>
      </c>
      <c r="B52" s="6" t="s">
        <v>231</v>
      </c>
      <c r="C52" s="6">
        <f>SUM('[1]30 de junio 19'!CI50,'[1]30 de junio 19'!CJ50,'[1]30 de junio 19'!CK50,'[1]30 de junio 19'!CE50,'[1]30 de junio 19'!CL50)</f>
        <v>0</v>
      </c>
      <c r="D52" s="6">
        <f t="shared" si="0"/>
        <v>0</v>
      </c>
      <c r="E52" s="6" t="s">
        <v>233</v>
      </c>
      <c r="F52" s="6" t="s">
        <v>231</v>
      </c>
    </row>
    <row r="53" spans="1:6" x14ac:dyDescent="0.25">
      <c r="A53" s="3">
        <v>50</v>
      </c>
      <c r="B53" s="6" t="s">
        <v>231</v>
      </c>
      <c r="C53" s="6">
        <f>SUM('[1]30 de junio 19'!CI51,'[1]30 de junio 19'!CJ51,'[1]30 de junio 19'!CK51,'[1]30 de junio 19'!CE51,'[1]30 de junio 19'!CL51)</f>
        <v>0</v>
      </c>
      <c r="D53" s="6">
        <f t="shared" si="0"/>
        <v>0</v>
      </c>
      <c r="E53" s="6" t="s">
        <v>233</v>
      </c>
      <c r="F53" s="6" t="s">
        <v>231</v>
      </c>
    </row>
    <row r="54" spans="1:6" x14ac:dyDescent="0.25">
      <c r="A54" s="3">
        <v>51</v>
      </c>
      <c r="B54" s="6" t="s">
        <v>231</v>
      </c>
      <c r="C54" s="6">
        <f>SUM('[1]30 de junio 19'!CI52,'[1]30 de junio 19'!CJ52,'[1]30 de junio 19'!CK52,'[1]30 de junio 19'!CE52,'[1]30 de junio 19'!CL52)</f>
        <v>0</v>
      </c>
      <c r="D54" s="6">
        <f t="shared" si="0"/>
        <v>0</v>
      </c>
      <c r="E54" s="6" t="s">
        <v>233</v>
      </c>
      <c r="F54" s="6" t="s">
        <v>231</v>
      </c>
    </row>
    <row r="55" spans="1:6" x14ac:dyDescent="0.25">
      <c r="A55" s="3">
        <v>52</v>
      </c>
      <c r="B55" s="6" t="s">
        <v>231</v>
      </c>
      <c r="C55" s="6">
        <f>SUM('[1]30 de junio 19'!CI53,'[1]30 de junio 19'!CJ53,'[1]30 de junio 19'!CK53,'[1]30 de junio 19'!CE53,'[1]30 de junio 19'!CL53)</f>
        <v>0</v>
      </c>
      <c r="D55" s="6">
        <f t="shared" si="0"/>
        <v>0</v>
      </c>
      <c r="E55" s="6" t="s">
        <v>233</v>
      </c>
      <c r="F55" s="6" t="s">
        <v>231</v>
      </c>
    </row>
    <row r="56" spans="1:6" x14ac:dyDescent="0.25">
      <c r="A56" s="3">
        <v>53</v>
      </c>
      <c r="B56" s="6" t="s">
        <v>231</v>
      </c>
      <c r="C56" s="6">
        <f>SUM('[1]30 de junio 19'!CI54,'[1]30 de junio 19'!CJ54,'[1]30 de junio 19'!CK54,'[1]30 de junio 19'!CE54,'[1]30 de junio 19'!CL54)</f>
        <v>0</v>
      </c>
      <c r="D56" s="6">
        <f t="shared" si="0"/>
        <v>0</v>
      </c>
      <c r="E56" s="6" t="s">
        <v>233</v>
      </c>
      <c r="F56" s="6" t="s">
        <v>231</v>
      </c>
    </row>
    <row r="57" spans="1:6" x14ac:dyDescent="0.25">
      <c r="A57" s="3">
        <v>54</v>
      </c>
      <c r="B57" s="6" t="s">
        <v>231</v>
      </c>
      <c r="C57" s="6">
        <f>SUM('[1]30 de junio 19'!CI55,'[1]30 de junio 19'!CJ55,'[1]30 de junio 19'!CK55,'[1]30 de junio 19'!CE55,'[1]30 de junio 19'!CL55)</f>
        <v>0</v>
      </c>
      <c r="D57" s="6">
        <f t="shared" si="0"/>
        <v>0</v>
      </c>
      <c r="E57" s="6" t="s">
        <v>233</v>
      </c>
      <c r="F57" s="6" t="s">
        <v>231</v>
      </c>
    </row>
    <row r="58" spans="1:6" x14ac:dyDescent="0.25">
      <c r="A58" s="3">
        <v>55</v>
      </c>
      <c r="B58" s="6" t="s">
        <v>231</v>
      </c>
      <c r="C58" s="6">
        <f>SUM('[1]30 de junio 19'!CI56,'[1]30 de junio 19'!CJ56,'[1]30 de junio 19'!CK56,'[1]30 de junio 19'!CE56,'[1]30 de junio 19'!CL56)</f>
        <v>0</v>
      </c>
      <c r="D58" s="6">
        <f t="shared" si="0"/>
        <v>0</v>
      </c>
      <c r="E58" s="6" t="s">
        <v>233</v>
      </c>
      <c r="F58" s="6" t="s">
        <v>231</v>
      </c>
    </row>
    <row r="59" spans="1:6" x14ac:dyDescent="0.25">
      <c r="A59" s="3">
        <v>56</v>
      </c>
      <c r="B59" s="6" t="s">
        <v>231</v>
      </c>
      <c r="C59" s="6">
        <f>SUM('[1]30 de junio 19'!CI57,'[1]30 de junio 19'!CJ57,'[1]30 de junio 19'!CK57,'[1]30 de junio 19'!CE57,'[1]30 de junio 19'!CL57)</f>
        <v>0</v>
      </c>
      <c r="D59" s="6">
        <f t="shared" si="0"/>
        <v>0</v>
      </c>
      <c r="E59" s="6" t="s">
        <v>233</v>
      </c>
      <c r="F59" s="6" t="s">
        <v>231</v>
      </c>
    </row>
    <row r="60" spans="1:6" x14ac:dyDescent="0.25">
      <c r="A60" s="3">
        <v>57</v>
      </c>
      <c r="B60" s="6" t="s">
        <v>231</v>
      </c>
      <c r="C60" s="6">
        <f>SUM('[1]30 de junio 19'!CI58,'[1]30 de junio 19'!CJ58,'[1]30 de junio 19'!CK58,'[1]30 de junio 19'!CE58,'[1]30 de junio 19'!CL58)</f>
        <v>0</v>
      </c>
      <c r="D60" s="6">
        <f t="shared" si="0"/>
        <v>0</v>
      </c>
      <c r="E60" s="6" t="s">
        <v>233</v>
      </c>
      <c r="F60" s="6" t="s">
        <v>231</v>
      </c>
    </row>
    <row r="61" spans="1:6" x14ac:dyDescent="0.25">
      <c r="A61" s="3">
        <v>58</v>
      </c>
      <c r="B61" s="6" t="s">
        <v>231</v>
      </c>
      <c r="C61" s="6">
        <f>SUM('[1]30 de junio 19'!CI59,'[1]30 de junio 19'!CJ59,'[1]30 de junio 19'!CK59,'[1]30 de junio 19'!CE59,'[1]30 de junio 19'!CL59)</f>
        <v>0</v>
      </c>
      <c r="D61" s="6">
        <f t="shared" si="0"/>
        <v>0</v>
      </c>
      <c r="E61" s="6" t="s">
        <v>233</v>
      </c>
      <c r="F61" s="6" t="s">
        <v>231</v>
      </c>
    </row>
    <row r="62" spans="1:6" x14ac:dyDescent="0.25">
      <c r="A62" s="3">
        <v>59</v>
      </c>
      <c r="B62" s="6" t="s">
        <v>231</v>
      </c>
      <c r="C62" s="6">
        <f>SUM('[1]30 de junio 19'!CI60,'[1]30 de junio 19'!CJ60,'[1]30 de junio 19'!CK60,'[1]30 de junio 19'!CE60,'[1]30 de junio 19'!CL60)</f>
        <v>0</v>
      </c>
      <c r="D62" s="6">
        <f t="shared" si="0"/>
        <v>0</v>
      </c>
      <c r="E62" s="6" t="s">
        <v>233</v>
      </c>
      <c r="F62" s="6" t="s">
        <v>231</v>
      </c>
    </row>
    <row r="63" spans="1:6" x14ac:dyDescent="0.25">
      <c r="A63" s="3">
        <v>60</v>
      </c>
      <c r="B63" s="6" t="s">
        <v>231</v>
      </c>
      <c r="C63" s="6">
        <f>SUM('[1]30 de junio 19'!CI61,'[1]30 de junio 19'!CJ61,'[1]30 de junio 19'!CK61,'[1]30 de junio 19'!CE61,'[1]30 de junio 19'!CL61)</f>
        <v>0</v>
      </c>
      <c r="D63" s="6">
        <f t="shared" si="0"/>
        <v>0</v>
      </c>
      <c r="E63" s="6" t="s">
        <v>233</v>
      </c>
      <c r="F63" s="6" t="s">
        <v>231</v>
      </c>
    </row>
    <row r="64" spans="1:6" x14ac:dyDescent="0.25">
      <c r="A64" s="3">
        <v>61</v>
      </c>
      <c r="B64" s="6" t="s">
        <v>231</v>
      </c>
      <c r="C64" s="6">
        <f>SUM('[1]30 de junio 19'!CI62,'[1]30 de junio 19'!CJ62,'[1]30 de junio 19'!CK62,'[1]30 de junio 19'!CE62,'[1]30 de junio 19'!CL62)</f>
        <v>0</v>
      </c>
      <c r="D64" s="6">
        <f t="shared" si="0"/>
        <v>0</v>
      </c>
      <c r="E64" s="6" t="s">
        <v>233</v>
      </c>
      <c r="F64" s="6" t="s">
        <v>231</v>
      </c>
    </row>
    <row r="65" spans="1:6" x14ac:dyDescent="0.25">
      <c r="A65" s="3">
        <v>62</v>
      </c>
      <c r="B65" s="6" t="s">
        <v>231</v>
      </c>
      <c r="C65" s="6">
        <f>SUM('[1]30 de junio 19'!CI63,'[1]30 de junio 19'!CJ63,'[1]30 de junio 19'!CK63,'[1]30 de junio 19'!CE63,'[1]30 de junio 19'!CL63)</f>
        <v>0</v>
      </c>
      <c r="D65" s="6">
        <f t="shared" si="0"/>
        <v>0</v>
      </c>
      <c r="E65" s="6" t="s">
        <v>233</v>
      </c>
      <c r="F65" s="6" t="s">
        <v>231</v>
      </c>
    </row>
    <row r="66" spans="1:6" x14ac:dyDescent="0.25">
      <c r="A66" s="3">
        <v>63</v>
      </c>
      <c r="B66" s="6" t="s">
        <v>231</v>
      </c>
      <c r="C66" s="6">
        <f>SUM('[1]30 de junio 19'!CI64,'[1]30 de junio 19'!CJ64,'[1]30 de junio 19'!CK64,'[1]30 de junio 19'!CE64,'[1]30 de junio 19'!CL64)</f>
        <v>0</v>
      </c>
      <c r="D66" s="6">
        <f t="shared" si="0"/>
        <v>0</v>
      </c>
      <c r="E66" s="6" t="s">
        <v>233</v>
      </c>
      <c r="F66" s="6" t="s">
        <v>231</v>
      </c>
    </row>
    <row r="67" spans="1:6" x14ac:dyDescent="0.25">
      <c r="A67" s="3">
        <v>64</v>
      </c>
      <c r="B67" s="6" t="s">
        <v>231</v>
      </c>
      <c r="C67" s="6">
        <f>SUM('[1]30 de junio 19'!CI65,'[1]30 de junio 19'!CJ65,'[1]30 de junio 19'!CK65,'[1]30 de junio 19'!CE65,'[1]30 de junio 19'!CL65)</f>
        <v>0</v>
      </c>
      <c r="D67" s="6">
        <f t="shared" si="0"/>
        <v>0</v>
      </c>
      <c r="E67" s="6" t="s">
        <v>233</v>
      </c>
      <c r="F67" s="6" t="s">
        <v>231</v>
      </c>
    </row>
    <row r="68" spans="1:6" x14ac:dyDescent="0.25">
      <c r="A68" s="3">
        <v>65</v>
      </c>
      <c r="B68" s="6" t="s">
        <v>231</v>
      </c>
      <c r="C68" s="6">
        <f>SUM('[1]30 de junio 19'!CI66,'[1]30 de junio 19'!CJ66,'[1]30 de junio 19'!CK66,'[1]30 de junio 19'!CE66,'[1]30 de junio 19'!CL66)</f>
        <v>0</v>
      </c>
      <c r="D68" s="6">
        <f t="shared" si="0"/>
        <v>0</v>
      </c>
      <c r="E68" s="6" t="s">
        <v>233</v>
      </c>
      <c r="F68" s="6" t="s">
        <v>231</v>
      </c>
    </row>
    <row r="69" spans="1:6" x14ac:dyDescent="0.25">
      <c r="A69" s="3">
        <v>66</v>
      </c>
      <c r="B69" s="6" t="s">
        <v>231</v>
      </c>
      <c r="C69" s="6">
        <f>SUM('[1]30 de junio 19'!CI67,'[1]30 de junio 19'!CJ67,'[1]30 de junio 19'!CK67,'[1]30 de junio 19'!CE67,'[1]30 de junio 19'!CL67)</f>
        <v>0</v>
      </c>
      <c r="D69" s="6">
        <f t="shared" ref="D69:D132" si="1">C69</f>
        <v>0</v>
      </c>
      <c r="E69" s="6" t="s">
        <v>233</v>
      </c>
      <c r="F69" s="6" t="s">
        <v>231</v>
      </c>
    </row>
    <row r="70" spans="1:6" x14ac:dyDescent="0.25">
      <c r="A70" s="3">
        <v>67</v>
      </c>
      <c r="B70" s="6" t="s">
        <v>231</v>
      </c>
      <c r="C70" s="6">
        <f>SUM('[1]30 de junio 19'!CI68,'[1]30 de junio 19'!CJ68,'[1]30 de junio 19'!CK68,'[1]30 de junio 19'!CE68,'[1]30 de junio 19'!CL68)</f>
        <v>0</v>
      </c>
      <c r="D70" s="6">
        <f t="shared" si="1"/>
        <v>0</v>
      </c>
      <c r="E70" s="6" t="s">
        <v>233</v>
      </c>
      <c r="F70" s="6" t="s">
        <v>231</v>
      </c>
    </row>
    <row r="71" spans="1:6" x14ac:dyDescent="0.25">
      <c r="A71" s="3">
        <v>68</v>
      </c>
      <c r="B71" s="6" t="s">
        <v>231</v>
      </c>
      <c r="C71" s="6">
        <f>SUM('[1]30 de junio 19'!CI69,'[1]30 de junio 19'!CJ69,'[1]30 de junio 19'!CK69,'[1]30 de junio 19'!CE69,'[1]30 de junio 19'!CL69)</f>
        <v>0</v>
      </c>
      <c r="D71" s="6">
        <f t="shared" si="1"/>
        <v>0</v>
      </c>
      <c r="E71" s="6" t="s">
        <v>233</v>
      </c>
      <c r="F71" s="6" t="s">
        <v>231</v>
      </c>
    </row>
    <row r="72" spans="1:6" x14ac:dyDescent="0.25">
      <c r="A72" s="3">
        <v>69</v>
      </c>
      <c r="B72" s="6" t="s">
        <v>231</v>
      </c>
      <c r="C72" s="6">
        <f>SUM('[1]30 de junio 19'!CI70,'[1]30 de junio 19'!CJ70,'[1]30 de junio 19'!CK70,'[1]30 de junio 19'!CE70,'[1]30 de junio 19'!CL70)</f>
        <v>0</v>
      </c>
      <c r="D72" s="6">
        <f t="shared" si="1"/>
        <v>0</v>
      </c>
      <c r="E72" s="6" t="s">
        <v>233</v>
      </c>
      <c r="F72" s="6" t="s">
        <v>231</v>
      </c>
    </row>
    <row r="73" spans="1:6" x14ac:dyDescent="0.25">
      <c r="A73" s="3">
        <v>70</v>
      </c>
      <c r="B73" s="6" t="s">
        <v>231</v>
      </c>
      <c r="C73" s="6">
        <f>SUM('[1]30 de junio 19'!CI71,'[1]30 de junio 19'!CJ71,'[1]30 de junio 19'!CK71,'[1]30 de junio 19'!CE71,'[1]30 de junio 19'!CL71)</f>
        <v>0</v>
      </c>
      <c r="D73" s="6">
        <f t="shared" si="1"/>
        <v>0</v>
      </c>
      <c r="E73" s="6" t="s">
        <v>233</v>
      </c>
      <c r="F73" s="6" t="s">
        <v>231</v>
      </c>
    </row>
    <row r="74" spans="1:6" x14ac:dyDescent="0.25">
      <c r="A74" s="3">
        <v>71</v>
      </c>
      <c r="B74" s="6" t="s">
        <v>231</v>
      </c>
      <c r="C74" s="6">
        <f>SUM('[1]30 de junio 19'!CI72,'[1]30 de junio 19'!CJ72,'[1]30 de junio 19'!CK72,'[1]30 de junio 19'!CE72,'[1]30 de junio 19'!CL72)</f>
        <v>0</v>
      </c>
      <c r="D74" s="6">
        <f t="shared" si="1"/>
        <v>0</v>
      </c>
      <c r="E74" s="6" t="s">
        <v>233</v>
      </c>
      <c r="F74" s="6" t="s">
        <v>231</v>
      </c>
    </row>
    <row r="75" spans="1:6" x14ac:dyDescent="0.25">
      <c r="A75" s="3">
        <v>72</v>
      </c>
      <c r="B75" s="6" t="s">
        <v>231</v>
      </c>
      <c r="C75" s="6">
        <f>SUM('[1]30 de junio 19'!CI73,'[1]30 de junio 19'!CJ73,'[1]30 de junio 19'!CK73,'[1]30 de junio 19'!CE73,'[1]30 de junio 19'!CL73)</f>
        <v>0</v>
      </c>
      <c r="D75" s="6">
        <f t="shared" si="1"/>
        <v>0</v>
      </c>
      <c r="E75" s="6" t="s">
        <v>233</v>
      </c>
      <c r="F75" s="6" t="s">
        <v>231</v>
      </c>
    </row>
    <row r="76" spans="1:6" x14ac:dyDescent="0.25">
      <c r="A76" s="3">
        <v>73</v>
      </c>
      <c r="B76" s="6" t="s">
        <v>231</v>
      </c>
      <c r="C76" s="6">
        <f>SUM('[1]30 de junio 19'!CI74,'[1]30 de junio 19'!CJ74,'[1]30 de junio 19'!CK74,'[1]30 de junio 19'!CE74,'[1]30 de junio 19'!CL74)</f>
        <v>0</v>
      </c>
      <c r="D76" s="6">
        <f t="shared" si="1"/>
        <v>0</v>
      </c>
      <c r="E76" s="6" t="s">
        <v>233</v>
      </c>
      <c r="F76" s="6" t="s">
        <v>231</v>
      </c>
    </row>
    <row r="77" spans="1:6" x14ac:dyDescent="0.25">
      <c r="A77" s="3">
        <v>74</v>
      </c>
      <c r="B77" s="6" t="s">
        <v>231</v>
      </c>
      <c r="C77" s="6">
        <f>SUM('[1]30 de junio 19'!CI75,'[1]30 de junio 19'!CJ75,'[1]30 de junio 19'!CK75,'[1]30 de junio 19'!CE75,'[1]30 de junio 19'!CL75)</f>
        <v>0</v>
      </c>
      <c r="D77" s="6">
        <f t="shared" si="1"/>
        <v>0</v>
      </c>
      <c r="E77" s="6" t="s">
        <v>233</v>
      </c>
      <c r="F77" s="6" t="s">
        <v>231</v>
      </c>
    </row>
    <row r="78" spans="1:6" x14ac:dyDescent="0.25">
      <c r="A78" s="3">
        <v>75</v>
      </c>
      <c r="B78" s="6" t="s">
        <v>231</v>
      </c>
      <c r="C78" s="6">
        <f>SUM('[1]30 de junio 19'!CI76,'[1]30 de junio 19'!CJ76,'[1]30 de junio 19'!CK76,'[1]30 de junio 19'!CE76,'[1]30 de junio 19'!CL76)</f>
        <v>0</v>
      </c>
      <c r="D78" s="6">
        <f t="shared" si="1"/>
        <v>0</v>
      </c>
      <c r="E78" s="6" t="s">
        <v>233</v>
      </c>
      <c r="F78" s="6" t="s">
        <v>231</v>
      </c>
    </row>
    <row r="79" spans="1:6" x14ac:dyDescent="0.25">
      <c r="A79" s="3">
        <v>76</v>
      </c>
      <c r="B79" s="6" t="s">
        <v>231</v>
      </c>
      <c r="C79" s="6">
        <f>SUM('[1]30 de junio 19'!CI77,'[1]30 de junio 19'!CJ77,'[1]30 de junio 19'!CK77,'[1]30 de junio 19'!CE77,'[1]30 de junio 19'!CL77)</f>
        <v>0</v>
      </c>
      <c r="D79" s="6">
        <f t="shared" si="1"/>
        <v>0</v>
      </c>
      <c r="E79" s="6" t="s">
        <v>233</v>
      </c>
      <c r="F79" s="6" t="s">
        <v>231</v>
      </c>
    </row>
    <row r="80" spans="1:6" x14ac:dyDescent="0.25">
      <c r="A80" s="3">
        <v>77</v>
      </c>
      <c r="B80" s="6" t="s">
        <v>231</v>
      </c>
      <c r="C80" s="6">
        <f>SUM('[1]30 de junio 19'!CI78,'[1]30 de junio 19'!CJ78,'[1]30 de junio 19'!CK78,'[1]30 de junio 19'!CE78,'[1]30 de junio 19'!CL78)</f>
        <v>0</v>
      </c>
      <c r="D80" s="6">
        <f t="shared" si="1"/>
        <v>0</v>
      </c>
      <c r="E80" s="6" t="s">
        <v>233</v>
      </c>
      <c r="F80" s="6" t="s">
        <v>231</v>
      </c>
    </row>
    <row r="81" spans="1:6" x14ac:dyDescent="0.25">
      <c r="A81" s="3">
        <v>78</v>
      </c>
      <c r="B81" s="6" t="s">
        <v>231</v>
      </c>
      <c r="C81" s="6">
        <f>SUM('[1]30 de junio 19'!CI79,'[1]30 de junio 19'!CJ79,'[1]30 de junio 19'!CK79,'[1]30 de junio 19'!CE79,'[1]30 de junio 19'!CL79)</f>
        <v>0</v>
      </c>
      <c r="D81" s="6">
        <f t="shared" si="1"/>
        <v>0</v>
      </c>
      <c r="E81" s="6" t="s">
        <v>233</v>
      </c>
      <c r="F81" s="6" t="s">
        <v>231</v>
      </c>
    </row>
    <row r="82" spans="1:6" x14ac:dyDescent="0.25">
      <c r="A82" s="3">
        <v>79</v>
      </c>
      <c r="B82" s="6" t="s">
        <v>231</v>
      </c>
      <c r="C82" s="6">
        <f>SUM('[1]30 de junio 19'!CI80,'[1]30 de junio 19'!CJ80,'[1]30 de junio 19'!CK80,'[1]30 de junio 19'!CE80,'[1]30 de junio 19'!CL80)</f>
        <v>0</v>
      </c>
      <c r="D82" s="6">
        <f t="shared" si="1"/>
        <v>0</v>
      </c>
      <c r="E82" s="6" t="s">
        <v>233</v>
      </c>
      <c r="F82" s="6" t="s">
        <v>231</v>
      </c>
    </row>
    <row r="83" spans="1:6" x14ac:dyDescent="0.25">
      <c r="A83" s="3">
        <v>80</v>
      </c>
      <c r="B83" s="6" t="s">
        <v>231</v>
      </c>
      <c r="C83" s="6">
        <f>SUM('[1]30 de junio 19'!CI81,'[1]30 de junio 19'!CJ81,'[1]30 de junio 19'!CK81,'[1]30 de junio 19'!CE81,'[1]30 de junio 19'!CL81)</f>
        <v>0</v>
      </c>
      <c r="D83" s="6">
        <f t="shared" si="1"/>
        <v>0</v>
      </c>
      <c r="E83" s="6" t="s">
        <v>233</v>
      </c>
      <c r="F83" s="6" t="s">
        <v>231</v>
      </c>
    </row>
    <row r="84" spans="1:6" x14ac:dyDescent="0.25">
      <c r="A84" s="3">
        <v>81</v>
      </c>
      <c r="B84" s="6" t="s">
        <v>231</v>
      </c>
      <c r="C84" s="6">
        <f>SUM('[1]30 de junio 19'!CI82,'[1]30 de junio 19'!CJ82,'[1]30 de junio 19'!CK82,'[1]30 de junio 19'!CE82,'[1]30 de junio 19'!CL82)</f>
        <v>0</v>
      </c>
      <c r="D84" s="6">
        <f t="shared" si="1"/>
        <v>0</v>
      </c>
      <c r="E84" s="6" t="s">
        <v>233</v>
      </c>
      <c r="F84" s="6" t="s">
        <v>231</v>
      </c>
    </row>
    <row r="85" spans="1:6" x14ac:dyDescent="0.25">
      <c r="A85" s="3">
        <v>82</v>
      </c>
      <c r="B85" s="6" t="s">
        <v>231</v>
      </c>
      <c r="C85" s="6">
        <f>SUM('[1]30 de junio 19'!CI83,'[1]30 de junio 19'!CJ83,'[1]30 de junio 19'!CK83,'[1]30 de junio 19'!CE83,'[1]30 de junio 19'!CL83)</f>
        <v>0</v>
      </c>
      <c r="D85" s="6">
        <f t="shared" si="1"/>
        <v>0</v>
      </c>
      <c r="E85" s="6" t="s">
        <v>233</v>
      </c>
      <c r="F85" s="6" t="s">
        <v>231</v>
      </c>
    </row>
    <row r="86" spans="1:6" x14ac:dyDescent="0.25">
      <c r="A86" s="3">
        <v>83</v>
      </c>
      <c r="B86" s="6" t="s">
        <v>231</v>
      </c>
      <c r="C86" s="6">
        <f>SUM('[1]30 de junio 19'!CI84,'[1]30 de junio 19'!CJ84,'[1]30 de junio 19'!CK84,'[1]30 de junio 19'!CE84,'[1]30 de junio 19'!CL84)</f>
        <v>0</v>
      </c>
      <c r="D86" s="6">
        <f t="shared" si="1"/>
        <v>0</v>
      </c>
      <c r="E86" s="6" t="s">
        <v>233</v>
      </c>
      <c r="F86" s="6" t="s">
        <v>231</v>
      </c>
    </row>
    <row r="87" spans="1:6" x14ac:dyDescent="0.25">
      <c r="A87" s="3">
        <v>84</v>
      </c>
      <c r="B87" s="6" t="s">
        <v>231</v>
      </c>
      <c r="C87" s="6">
        <f>SUM('[1]30 de junio 19'!CI85,'[1]30 de junio 19'!CJ85,'[1]30 de junio 19'!CK85,'[1]30 de junio 19'!CE85,'[1]30 de junio 19'!CL85)</f>
        <v>0</v>
      </c>
      <c r="D87" s="6">
        <f t="shared" si="1"/>
        <v>0</v>
      </c>
      <c r="E87" s="6" t="s">
        <v>233</v>
      </c>
      <c r="F87" s="6" t="s">
        <v>231</v>
      </c>
    </row>
    <row r="88" spans="1:6" x14ac:dyDescent="0.25">
      <c r="A88" s="3">
        <v>85</v>
      </c>
      <c r="B88" s="6" t="s">
        <v>231</v>
      </c>
      <c r="C88" s="6">
        <f>SUM('[1]30 de junio 19'!CI86,'[1]30 de junio 19'!CJ86,'[1]30 de junio 19'!CK86,'[1]30 de junio 19'!CE86,'[1]30 de junio 19'!CL86)</f>
        <v>0</v>
      </c>
      <c r="D88" s="6">
        <f t="shared" si="1"/>
        <v>0</v>
      </c>
      <c r="E88" s="6" t="s">
        <v>233</v>
      </c>
      <c r="F88" s="6" t="s">
        <v>231</v>
      </c>
    </row>
    <row r="89" spans="1:6" x14ac:dyDescent="0.25">
      <c r="A89" s="3">
        <v>86</v>
      </c>
      <c r="B89" s="6" t="s">
        <v>231</v>
      </c>
      <c r="C89" s="6">
        <f>SUM('[1]30 de junio 19'!CI87,'[1]30 de junio 19'!CJ87,'[1]30 de junio 19'!CK87,'[1]30 de junio 19'!CE87,'[1]30 de junio 19'!CL87)</f>
        <v>0</v>
      </c>
      <c r="D89" s="6">
        <f t="shared" si="1"/>
        <v>0</v>
      </c>
      <c r="E89" s="6" t="s">
        <v>233</v>
      </c>
      <c r="F89" s="6" t="s">
        <v>231</v>
      </c>
    </row>
    <row r="90" spans="1:6" x14ac:dyDescent="0.25">
      <c r="A90" s="3">
        <v>87</v>
      </c>
      <c r="B90" s="6" t="s">
        <v>231</v>
      </c>
      <c r="C90" s="6">
        <f>SUM('[1]30 de junio 19'!CI88,'[1]30 de junio 19'!CJ88,'[1]30 de junio 19'!CK88,'[1]30 de junio 19'!CE88,'[1]30 de junio 19'!CL88)</f>
        <v>0</v>
      </c>
      <c r="D90" s="6">
        <f t="shared" si="1"/>
        <v>0</v>
      </c>
      <c r="E90" s="6" t="s">
        <v>233</v>
      </c>
      <c r="F90" s="6" t="s">
        <v>231</v>
      </c>
    </row>
    <row r="91" spans="1:6" x14ac:dyDescent="0.25">
      <c r="A91" s="3">
        <v>88</v>
      </c>
      <c r="B91" s="6" t="s">
        <v>231</v>
      </c>
      <c r="C91" s="6">
        <f>SUM('[1]30 de junio 19'!CI89,'[1]30 de junio 19'!CJ89,'[1]30 de junio 19'!CK89,'[1]30 de junio 19'!CE89,'[1]30 de junio 19'!CL89)</f>
        <v>0</v>
      </c>
      <c r="D91" s="6">
        <f t="shared" si="1"/>
        <v>0</v>
      </c>
      <c r="E91" s="6" t="s">
        <v>233</v>
      </c>
      <c r="F91" s="6" t="s">
        <v>231</v>
      </c>
    </row>
    <row r="92" spans="1:6" x14ac:dyDescent="0.25">
      <c r="A92" s="3">
        <v>89</v>
      </c>
      <c r="B92" s="6" t="s">
        <v>231</v>
      </c>
      <c r="C92" s="6">
        <f>SUM('[1]30 de junio 19'!CI90,'[1]30 de junio 19'!CJ90,'[1]30 de junio 19'!CK90,'[1]30 de junio 19'!CE90,'[1]30 de junio 19'!CL90)</f>
        <v>0</v>
      </c>
      <c r="D92" s="6">
        <f t="shared" si="1"/>
        <v>0</v>
      </c>
      <c r="E92" s="6" t="s">
        <v>233</v>
      </c>
      <c r="F92" s="6" t="s">
        <v>231</v>
      </c>
    </row>
    <row r="93" spans="1:6" x14ac:dyDescent="0.25">
      <c r="A93" s="3">
        <v>90</v>
      </c>
      <c r="B93" s="6" t="s">
        <v>231</v>
      </c>
      <c r="C93" s="6">
        <f>SUM('[1]30 de junio 19'!CI91,'[1]30 de junio 19'!CJ91,'[1]30 de junio 19'!CK91,'[1]30 de junio 19'!CE91,'[1]30 de junio 19'!CL91)</f>
        <v>0</v>
      </c>
      <c r="D93" s="6">
        <f t="shared" si="1"/>
        <v>0</v>
      </c>
      <c r="E93" s="6" t="s">
        <v>233</v>
      </c>
      <c r="F93" s="6" t="s">
        <v>231</v>
      </c>
    </row>
    <row r="94" spans="1:6" x14ac:dyDescent="0.25">
      <c r="A94" s="3">
        <v>91</v>
      </c>
      <c r="B94" s="6" t="s">
        <v>231</v>
      </c>
      <c r="C94" s="6">
        <f>SUM('[1]30 de junio 19'!CI92,'[1]30 de junio 19'!CJ92,'[1]30 de junio 19'!CK92,'[1]30 de junio 19'!CE92,'[1]30 de junio 19'!CL92)</f>
        <v>0</v>
      </c>
      <c r="D94" s="6">
        <f t="shared" si="1"/>
        <v>0</v>
      </c>
      <c r="E94" s="6" t="s">
        <v>233</v>
      </c>
      <c r="F94" s="6" t="s">
        <v>231</v>
      </c>
    </row>
    <row r="95" spans="1:6" x14ac:dyDescent="0.25">
      <c r="A95" s="3">
        <v>92</v>
      </c>
      <c r="B95" s="6" t="s">
        <v>231</v>
      </c>
      <c r="C95" s="6">
        <f>SUM('[1]30 de junio 19'!CI93,'[1]30 de junio 19'!CJ93,'[1]30 de junio 19'!CK93,'[1]30 de junio 19'!CE93,'[1]30 de junio 19'!CL93)</f>
        <v>0</v>
      </c>
      <c r="D95" s="6">
        <f t="shared" si="1"/>
        <v>0</v>
      </c>
      <c r="E95" s="6" t="s">
        <v>233</v>
      </c>
      <c r="F95" s="6" t="s">
        <v>231</v>
      </c>
    </row>
    <row r="96" spans="1:6" x14ac:dyDescent="0.25">
      <c r="A96" s="3">
        <v>93</v>
      </c>
      <c r="B96" s="6" t="s">
        <v>231</v>
      </c>
      <c r="C96" s="6">
        <f>SUM('[1]30 de junio 19'!CI94,'[1]30 de junio 19'!CJ94,'[1]30 de junio 19'!CK94,'[1]30 de junio 19'!CE94,'[1]30 de junio 19'!CL94)</f>
        <v>0</v>
      </c>
      <c r="D96" s="6">
        <f t="shared" si="1"/>
        <v>0</v>
      </c>
      <c r="E96" s="6" t="s">
        <v>233</v>
      </c>
      <c r="F96" s="6" t="s">
        <v>231</v>
      </c>
    </row>
    <row r="97" spans="1:6" x14ac:dyDescent="0.25">
      <c r="A97" s="3">
        <v>94</v>
      </c>
      <c r="B97" s="6" t="s">
        <v>231</v>
      </c>
      <c r="C97" s="6">
        <f>SUM('[1]30 de junio 19'!CI95,'[1]30 de junio 19'!CJ95,'[1]30 de junio 19'!CK95,'[1]30 de junio 19'!CE95,'[1]30 de junio 19'!CL95)</f>
        <v>0</v>
      </c>
      <c r="D97" s="6">
        <f t="shared" si="1"/>
        <v>0</v>
      </c>
      <c r="E97" s="6" t="s">
        <v>233</v>
      </c>
      <c r="F97" s="6" t="s">
        <v>231</v>
      </c>
    </row>
    <row r="98" spans="1:6" x14ac:dyDescent="0.25">
      <c r="A98" s="3">
        <v>95</v>
      </c>
      <c r="B98" s="6" t="s">
        <v>231</v>
      </c>
      <c r="C98" s="6">
        <f>SUM('[1]30 de junio 19'!CI96,'[1]30 de junio 19'!CJ96,'[1]30 de junio 19'!CK96,'[1]30 de junio 19'!CE96,'[1]30 de junio 19'!CL96)</f>
        <v>0</v>
      </c>
      <c r="D98" s="6">
        <f t="shared" si="1"/>
        <v>0</v>
      </c>
      <c r="E98" s="6" t="s">
        <v>233</v>
      </c>
      <c r="F98" s="6" t="s">
        <v>231</v>
      </c>
    </row>
    <row r="99" spans="1:6" x14ac:dyDescent="0.25">
      <c r="A99" s="3">
        <v>96</v>
      </c>
      <c r="B99" s="6" t="s">
        <v>231</v>
      </c>
      <c r="C99" s="6">
        <f>SUM('[1]30 de junio 19'!CI97,'[1]30 de junio 19'!CJ97,'[1]30 de junio 19'!CK97,'[1]30 de junio 19'!CE97,'[1]30 de junio 19'!CL97)</f>
        <v>0</v>
      </c>
      <c r="D99" s="6">
        <f t="shared" si="1"/>
        <v>0</v>
      </c>
      <c r="E99" s="6" t="s">
        <v>233</v>
      </c>
      <c r="F99" s="6" t="s">
        <v>231</v>
      </c>
    </row>
    <row r="100" spans="1:6" x14ac:dyDescent="0.25">
      <c r="A100" s="3">
        <v>97</v>
      </c>
      <c r="B100" s="6" t="s">
        <v>231</v>
      </c>
      <c r="C100" s="6">
        <f>SUM('[1]30 de junio 19'!CI98,'[1]30 de junio 19'!CJ98,'[1]30 de junio 19'!CK98,'[1]30 de junio 19'!CE98,'[1]30 de junio 19'!CL98)</f>
        <v>0</v>
      </c>
      <c r="D100" s="6">
        <f t="shared" si="1"/>
        <v>0</v>
      </c>
      <c r="E100" s="6" t="s">
        <v>233</v>
      </c>
      <c r="F100" s="6" t="s">
        <v>231</v>
      </c>
    </row>
    <row r="101" spans="1:6" x14ac:dyDescent="0.25">
      <c r="A101" s="3">
        <v>98</v>
      </c>
      <c r="B101" s="6" t="s">
        <v>231</v>
      </c>
      <c r="C101" s="6">
        <f>SUM('[1]30 de junio 19'!CI99,'[1]30 de junio 19'!CJ99,'[1]30 de junio 19'!CK99,'[1]30 de junio 19'!CE99,'[1]30 de junio 19'!CL99)</f>
        <v>0</v>
      </c>
      <c r="D101" s="6">
        <f t="shared" si="1"/>
        <v>0</v>
      </c>
      <c r="E101" s="6" t="s">
        <v>233</v>
      </c>
      <c r="F101" s="6" t="s">
        <v>231</v>
      </c>
    </row>
    <row r="102" spans="1:6" x14ac:dyDescent="0.25">
      <c r="A102" s="3">
        <v>99</v>
      </c>
      <c r="B102" s="6" t="s">
        <v>231</v>
      </c>
      <c r="C102" s="6">
        <f>SUM('[1]30 de junio 19'!CI100,'[1]30 de junio 19'!CJ100,'[1]30 de junio 19'!CK100,'[1]30 de junio 19'!CE100,'[1]30 de junio 19'!CL100)</f>
        <v>0</v>
      </c>
      <c r="D102" s="6">
        <f t="shared" si="1"/>
        <v>0</v>
      </c>
      <c r="E102" s="6" t="s">
        <v>233</v>
      </c>
      <c r="F102" s="6" t="s">
        <v>231</v>
      </c>
    </row>
    <row r="103" spans="1:6" x14ac:dyDescent="0.25">
      <c r="A103" s="3">
        <v>100</v>
      </c>
      <c r="B103" s="6" t="s">
        <v>231</v>
      </c>
      <c r="C103" s="6">
        <f>SUM('[1]30 de junio 19'!CI101,'[1]30 de junio 19'!CJ101,'[1]30 de junio 19'!CK101,'[1]30 de junio 19'!CE101,'[1]30 de junio 19'!CL101)</f>
        <v>0</v>
      </c>
      <c r="D103" s="6">
        <f t="shared" si="1"/>
        <v>0</v>
      </c>
      <c r="E103" s="6" t="s">
        <v>233</v>
      </c>
      <c r="F103" s="6" t="s">
        <v>231</v>
      </c>
    </row>
    <row r="104" spans="1:6" x14ac:dyDescent="0.25">
      <c r="A104" s="3">
        <v>101</v>
      </c>
      <c r="B104" s="6" t="s">
        <v>231</v>
      </c>
      <c r="C104" s="6">
        <f>SUM('[1]30 de junio 19'!CI102,'[1]30 de junio 19'!CJ102,'[1]30 de junio 19'!CK102,'[1]30 de junio 19'!CE102,'[1]30 de junio 19'!CL102)</f>
        <v>0</v>
      </c>
      <c r="D104" s="6">
        <f t="shared" si="1"/>
        <v>0</v>
      </c>
      <c r="E104" s="6" t="s">
        <v>233</v>
      </c>
      <c r="F104" s="6" t="s">
        <v>231</v>
      </c>
    </row>
    <row r="105" spans="1:6" x14ac:dyDescent="0.25">
      <c r="A105" s="3">
        <v>102</v>
      </c>
      <c r="B105" s="6" t="s">
        <v>231</v>
      </c>
      <c r="C105" s="6">
        <f>SUM('[1]30 de junio 19'!CI103,'[1]30 de junio 19'!CJ103,'[1]30 de junio 19'!CK103,'[1]30 de junio 19'!CE103,'[1]30 de junio 19'!CL103)</f>
        <v>0</v>
      </c>
      <c r="D105" s="6">
        <f t="shared" si="1"/>
        <v>0</v>
      </c>
      <c r="E105" s="6" t="s">
        <v>233</v>
      </c>
      <c r="F105" s="6" t="s">
        <v>231</v>
      </c>
    </row>
    <row r="106" spans="1:6" x14ac:dyDescent="0.25">
      <c r="A106" s="3">
        <v>103</v>
      </c>
      <c r="B106" s="6" t="s">
        <v>231</v>
      </c>
      <c r="C106" s="6">
        <f>SUM('[1]30 de junio 19'!CI104,'[1]30 de junio 19'!CJ104,'[1]30 de junio 19'!CK104,'[1]30 de junio 19'!CE104,'[1]30 de junio 19'!CL104)</f>
        <v>0</v>
      </c>
      <c r="D106" s="6">
        <f t="shared" si="1"/>
        <v>0</v>
      </c>
      <c r="E106" s="6" t="s">
        <v>233</v>
      </c>
      <c r="F106" s="6" t="s">
        <v>231</v>
      </c>
    </row>
    <row r="107" spans="1:6" x14ac:dyDescent="0.25">
      <c r="A107" s="3">
        <v>104</v>
      </c>
      <c r="B107" s="6" t="s">
        <v>231</v>
      </c>
      <c r="C107" s="6">
        <f>SUM('[1]30 de junio 19'!CI105,'[1]30 de junio 19'!CJ105,'[1]30 de junio 19'!CK105,'[1]30 de junio 19'!CE105,'[1]30 de junio 19'!CL105)</f>
        <v>0</v>
      </c>
      <c r="D107" s="6">
        <f t="shared" si="1"/>
        <v>0</v>
      </c>
      <c r="E107" s="6" t="s">
        <v>233</v>
      </c>
      <c r="F107" s="6" t="s">
        <v>231</v>
      </c>
    </row>
    <row r="108" spans="1:6" x14ac:dyDescent="0.25">
      <c r="A108" s="3">
        <v>105</v>
      </c>
      <c r="B108" s="6" t="s">
        <v>231</v>
      </c>
      <c r="C108" s="6">
        <f>SUM('[1]30 de junio 19'!CI106,'[1]30 de junio 19'!CJ106,'[1]30 de junio 19'!CK106,'[1]30 de junio 19'!CE106,'[1]30 de junio 19'!CL106)</f>
        <v>0</v>
      </c>
      <c r="D108" s="6">
        <f t="shared" si="1"/>
        <v>0</v>
      </c>
      <c r="E108" s="6" t="s">
        <v>233</v>
      </c>
      <c r="F108" s="6" t="s">
        <v>231</v>
      </c>
    </row>
    <row r="109" spans="1:6" x14ac:dyDescent="0.25">
      <c r="A109" s="3">
        <v>106</v>
      </c>
      <c r="B109" s="6" t="s">
        <v>231</v>
      </c>
      <c r="C109" s="6">
        <f>SUM('[1]30 de junio 19'!CI107,'[1]30 de junio 19'!CJ107,'[1]30 de junio 19'!CK107,'[1]30 de junio 19'!CE107,'[1]30 de junio 19'!CL107)</f>
        <v>0</v>
      </c>
      <c r="D109" s="6">
        <f t="shared" si="1"/>
        <v>0</v>
      </c>
      <c r="E109" s="6" t="s">
        <v>233</v>
      </c>
      <c r="F109" s="6" t="s">
        <v>231</v>
      </c>
    </row>
    <row r="110" spans="1:6" x14ac:dyDescent="0.25">
      <c r="A110" s="3">
        <v>107</v>
      </c>
      <c r="B110" s="6" t="s">
        <v>231</v>
      </c>
      <c r="C110" s="6">
        <f>SUM('[1]30 de junio 19'!CI108,'[1]30 de junio 19'!CJ108,'[1]30 de junio 19'!CK108,'[1]30 de junio 19'!CE108,'[1]30 de junio 19'!CL108)</f>
        <v>0</v>
      </c>
      <c r="D110" s="6">
        <f t="shared" si="1"/>
        <v>0</v>
      </c>
      <c r="E110" s="6" t="s">
        <v>233</v>
      </c>
      <c r="F110" s="6" t="s">
        <v>231</v>
      </c>
    </row>
    <row r="111" spans="1:6" x14ac:dyDescent="0.25">
      <c r="A111" s="3">
        <v>108</v>
      </c>
      <c r="B111" s="6" t="s">
        <v>231</v>
      </c>
      <c r="C111" s="6">
        <f>SUM('[1]30 de junio 19'!CI109,'[1]30 de junio 19'!CJ109,'[1]30 de junio 19'!CK109,'[1]30 de junio 19'!CE109,'[1]30 de junio 19'!CL109)</f>
        <v>0</v>
      </c>
      <c r="D111" s="6">
        <f t="shared" si="1"/>
        <v>0</v>
      </c>
      <c r="E111" s="6" t="s">
        <v>233</v>
      </c>
      <c r="F111" s="6" t="s">
        <v>231</v>
      </c>
    </row>
    <row r="112" spans="1:6" x14ac:dyDescent="0.25">
      <c r="A112" s="3">
        <v>109</v>
      </c>
      <c r="B112" s="6" t="s">
        <v>231</v>
      </c>
      <c r="C112" s="6">
        <f>SUM('[1]30 de junio 19'!CI110,'[1]30 de junio 19'!CJ110,'[1]30 de junio 19'!CK110,'[1]30 de junio 19'!CE110,'[1]30 de junio 19'!CL110)</f>
        <v>0</v>
      </c>
      <c r="D112" s="6">
        <f t="shared" si="1"/>
        <v>0</v>
      </c>
      <c r="E112" s="6" t="s">
        <v>233</v>
      </c>
      <c r="F112" s="6" t="s">
        <v>231</v>
      </c>
    </row>
    <row r="113" spans="1:6" x14ac:dyDescent="0.25">
      <c r="A113" s="3">
        <v>110</v>
      </c>
      <c r="B113" s="6" t="s">
        <v>231</v>
      </c>
      <c r="C113" s="6">
        <f>SUM('[1]30 de junio 19'!CI111,'[1]30 de junio 19'!CJ111,'[1]30 de junio 19'!CK111,'[1]30 de junio 19'!CE111,'[1]30 de junio 19'!CL111)</f>
        <v>0</v>
      </c>
      <c r="D113" s="6">
        <f t="shared" si="1"/>
        <v>0</v>
      </c>
      <c r="E113" s="6" t="s">
        <v>233</v>
      </c>
      <c r="F113" s="6" t="s">
        <v>231</v>
      </c>
    </row>
    <row r="114" spans="1:6" x14ac:dyDescent="0.25">
      <c r="A114" s="3">
        <v>111</v>
      </c>
      <c r="B114" s="6" t="s">
        <v>231</v>
      </c>
      <c r="C114" s="6">
        <f>SUM('[1]30 de junio 19'!CI112,'[1]30 de junio 19'!CJ112,'[1]30 de junio 19'!CK112,'[1]30 de junio 19'!CE112,'[1]30 de junio 19'!CL112)</f>
        <v>0</v>
      </c>
      <c r="D114" s="6">
        <f t="shared" si="1"/>
        <v>0</v>
      </c>
      <c r="E114" s="6" t="s">
        <v>233</v>
      </c>
      <c r="F114" s="6" t="s">
        <v>231</v>
      </c>
    </row>
    <row r="115" spans="1:6" x14ac:dyDescent="0.25">
      <c r="A115" s="3">
        <v>112</v>
      </c>
      <c r="B115" s="6" t="s">
        <v>231</v>
      </c>
      <c r="C115" s="6">
        <f>SUM('[1]30 de junio 19'!CI113,'[1]30 de junio 19'!CJ113,'[1]30 de junio 19'!CK113,'[1]30 de junio 19'!CE113,'[1]30 de junio 19'!CL113)</f>
        <v>0</v>
      </c>
      <c r="D115" s="6">
        <f t="shared" si="1"/>
        <v>0</v>
      </c>
      <c r="E115" s="6" t="s">
        <v>233</v>
      </c>
      <c r="F115" s="6" t="s">
        <v>231</v>
      </c>
    </row>
    <row r="116" spans="1:6" x14ac:dyDescent="0.25">
      <c r="A116" s="3">
        <v>113</v>
      </c>
      <c r="B116" s="6" t="s">
        <v>231</v>
      </c>
      <c r="C116" s="6">
        <f>SUM('[1]30 de junio 19'!CI114,'[1]30 de junio 19'!CJ114,'[1]30 de junio 19'!CK114,'[1]30 de junio 19'!CE114,'[1]30 de junio 19'!CL114)</f>
        <v>0</v>
      </c>
      <c r="D116" s="6">
        <f t="shared" si="1"/>
        <v>0</v>
      </c>
      <c r="E116" s="6" t="s">
        <v>233</v>
      </c>
      <c r="F116" s="6" t="s">
        <v>231</v>
      </c>
    </row>
    <row r="117" spans="1:6" x14ac:dyDescent="0.25">
      <c r="A117" s="3">
        <v>114</v>
      </c>
      <c r="B117" s="6" t="s">
        <v>231</v>
      </c>
      <c r="C117" s="6">
        <f>SUM('[1]30 de junio 19'!CI115,'[1]30 de junio 19'!CJ115,'[1]30 de junio 19'!CK115,'[1]30 de junio 19'!CE115,'[1]30 de junio 19'!CL115)</f>
        <v>0</v>
      </c>
      <c r="D117" s="6">
        <f t="shared" si="1"/>
        <v>0</v>
      </c>
      <c r="E117" s="6" t="s">
        <v>233</v>
      </c>
      <c r="F117" s="6" t="s">
        <v>231</v>
      </c>
    </row>
    <row r="118" spans="1:6" x14ac:dyDescent="0.25">
      <c r="A118" s="3">
        <v>115</v>
      </c>
      <c r="B118" s="6" t="s">
        <v>231</v>
      </c>
      <c r="C118" s="6">
        <f>SUM('[1]30 de junio 19'!CI116,'[1]30 de junio 19'!CJ116,'[1]30 de junio 19'!CK116,'[1]30 de junio 19'!CE116,'[1]30 de junio 19'!CL116)</f>
        <v>0</v>
      </c>
      <c r="D118" s="6">
        <f t="shared" si="1"/>
        <v>0</v>
      </c>
      <c r="E118" s="6" t="s">
        <v>233</v>
      </c>
      <c r="F118" s="6" t="s">
        <v>231</v>
      </c>
    </row>
    <row r="119" spans="1:6" x14ac:dyDescent="0.25">
      <c r="A119" s="3">
        <v>116</v>
      </c>
      <c r="B119" s="6" t="s">
        <v>231</v>
      </c>
      <c r="C119" s="6">
        <f>SUM('[1]30 de junio 19'!CI117,'[1]30 de junio 19'!CJ117,'[1]30 de junio 19'!CK117,'[1]30 de junio 19'!CE117,'[1]30 de junio 19'!CL117)</f>
        <v>0</v>
      </c>
      <c r="D119" s="6">
        <f t="shared" si="1"/>
        <v>0</v>
      </c>
      <c r="E119" s="6" t="s">
        <v>233</v>
      </c>
      <c r="F119" s="6" t="s">
        <v>231</v>
      </c>
    </row>
    <row r="120" spans="1:6" x14ac:dyDescent="0.25">
      <c r="A120" s="3">
        <v>117</v>
      </c>
      <c r="B120" s="6" t="s">
        <v>231</v>
      </c>
      <c r="C120" s="6">
        <f>SUM('[1]30 de junio 19'!CI118,'[1]30 de junio 19'!CJ118,'[1]30 de junio 19'!CK118,'[1]30 de junio 19'!CE118,'[1]30 de junio 19'!CL118)</f>
        <v>0</v>
      </c>
      <c r="D120" s="6">
        <f t="shared" si="1"/>
        <v>0</v>
      </c>
      <c r="E120" s="6" t="s">
        <v>233</v>
      </c>
      <c r="F120" s="6" t="s">
        <v>231</v>
      </c>
    </row>
    <row r="121" spans="1:6" x14ac:dyDescent="0.25">
      <c r="A121" s="3">
        <v>118</v>
      </c>
      <c r="B121" s="6" t="s">
        <v>231</v>
      </c>
      <c r="C121" s="6">
        <f>SUM('[1]30 de junio 19'!CI119,'[1]30 de junio 19'!CJ119,'[1]30 de junio 19'!CK119,'[1]30 de junio 19'!CE119,'[1]30 de junio 19'!CL119)</f>
        <v>0</v>
      </c>
      <c r="D121" s="6">
        <f t="shared" si="1"/>
        <v>0</v>
      </c>
      <c r="E121" s="6" t="s">
        <v>233</v>
      </c>
      <c r="F121" s="6" t="s">
        <v>231</v>
      </c>
    </row>
    <row r="122" spans="1:6" x14ac:dyDescent="0.25">
      <c r="A122" s="3">
        <v>119</v>
      </c>
      <c r="B122" s="6" t="s">
        <v>231</v>
      </c>
      <c r="C122" s="6">
        <f>SUM('[1]30 de junio 19'!CI120,'[1]30 de junio 19'!CJ120,'[1]30 de junio 19'!CK120,'[1]30 de junio 19'!CE120,'[1]30 de junio 19'!CL120)</f>
        <v>0</v>
      </c>
      <c r="D122" s="6">
        <f t="shared" si="1"/>
        <v>0</v>
      </c>
      <c r="E122" s="6" t="s">
        <v>233</v>
      </c>
      <c r="F122" s="6" t="s">
        <v>231</v>
      </c>
    </row>
    <row r="123" spans="1:6" x14ac:dyDescent="0.25">
      <c r="A123" s="3">
        <v>120</v>
      </c>
      <c r="B123" s="6" t="s">
        <v>231</v>
      </c>
      <c r="C123" s="6">
        <f>SUM('[1]30 de junio 19'!CI121,'[1]30 de junio 19'!CJ121,'[1]30 de junio 19'!CK121,'[1]30 de junio 19'!CE121,'[1]30 de junio 19'!CL121)</f>
        <v>0</v>
      </c>
      <c r="D123" s="6">
        <f t="shared" si="1"/>
        <v>0</v>
      </c>
      <c r="E123" s="6" t="s">
        <v>233</v>
      </c>
      <c r="F123" s="6" t="s">
        <v>231</v>
      </c>
    </row>
    <row r="124" spans="1:6" x14ac:dyDescent="0.25">
      <c r="A124" s="3">
        <v>121</v>
      </c>
      <c r="B124" s="6" t="s">
        <v>231</v>
      </c>
      <c r="C124" s="6">
        <f>SUM('[1]30 de junio 19'!CI122,'[1]30 de junio 19'!CJ122,'[1]30 de junio 19'!CK122,'[1]30 de junio 19'!CE122,'[1]30 de junio 19'!CL122)</f>
        <v>0</v>
      </c>
      <c r="D124" s="6">
        <f t="shared" si="1"/>
        <v>0</v>
      </c>
      <c r="E124" s="6" t="s">
        <v>233</v>
      </c>
      <c r="F124" s="6" t="s">
        <v>231</v>
      </c>
    </row>
    <row r="125" spans="1:6" x14ac:dyDescent="0.25">
      <c r="A125" s="3">
        <v>122</v>
      </c>
      <c r="B125" s="6" t="s">
        <v>231</v>
      </c>
      <c r="C125" s="6">
        <f>SUM('[1]30 de junio 19'!CI123,'[1]30 de junio 19'!CJ123,'[1]30 de junio 19'!CK123,'[1]30 de junio 19'!CE123,'[1]30 de junio 19'!CL123)</f>
        <v>0</v>
      </c>
      <c r="D125" s="6">
        <f t="shared" si="1"/>
        <v>0</v>
      </c>
      <c r="E125" s="6" t="s">
        <v>233</v>
      </c>
      <c r="F125" s="6" t="s">
        <v>231</v>
      </c>
    </row>
    <row r="126" spans="1:6" x14ac:dyDescent="0.25">
      <c r="A126" s="3">
        <v>123</v>
      </c>
      <c r="B126" s="6" t="s">
        <v>231</v>
      </c>
      <c r="C126" s="6">
        <f>SUM('[1]30 de junio 19'!CI124,'[1]30 de junio 19'!CJ124,'[1]30 de junio 19'!CK124,'[1]30 de junio 19'!CE124,'[1]30 de junio 19'!CL124)</f>
        <v>0</v>
      </c>
      <c r="D126" s="6">
        <f t="shared" si="1"/>
        <v>0</v>
      </c>
      <c r="E126" s="6" t="s">
        <v>233</v>
      </c>
      <c r="F126" s="6" t="s">
        <v>231</v>
      </c>
    </row>
    <row r="127" spans="1:6" x14ac:dyDescent="0.25">
      <c r="A127" s="3">
        <v>124</v>
      </c>
      <c r="B127" s="6" t="s">
        <v>231</v>
      </c>
      <c r="C127" s="6">
        <f>SUM('[1]30 de junio 19'!CI125,'[1]30 de junio 19'!CJ125,'[1]30 de junio 19'!CK125,'[1]30 de junio 19'!CE125,'[1]30 de junio 19'!CL125)</f>
        <v>0</v>
      </c>
      <c r="D127" s="6">
        <f t="shared" si="1"/>
        <v>0</v>
      </c>
      <c r="E127" s="6" t="s">
        <v>233</v>
      </c>
      <c r="F127" s="6" t="s">
        <v>231</v>
      </c>
    </row>
    <row r="128" spans="1:6" x14ac:dyDescent="0.25">
      <c r="A128" s="3">
        <v>125</v>
      </c>
      <c r="B128" s="6" t="s">
        <v>231</v>
      </c>
      <c r="C128" s="6">
        <f>SUM('[1]30 de junio 19'!CI126,'[1]30 de junio 19'!CJ126,'[1]30 de junio 19'!CK126,'[1]30 de junio 19'!CE126,'[1]30 de junio 19'!CL126)</f>
        <v>0</v>
      </c>
      <c r="D128" s="6">
        <f t="shared" si="1"/>
        <v>0</v>
      </c>
      <c r="E128" s="6" t="s">
        <v>233</v>
      </c>
      <c r="F128" s="6" t="s">
        <v>231</v>
      </c>
    </row>
    <row r="129" spans="1:6" x14ac:dyDescent="0.25">
      <c r="A129" s="3">
        <v>126</v>
      </c>
      <c r="B129" s="6" t="s">
        <v>231</v>
      </c>
      <c r="C129" s="6">
        <f>SUM('[1]30 de junio 19'!CI127,'[1]30 de junio 19'!CJ127,'[1]30 de junio 19'!CK127,'[1]30 de junio 19'!CE127,'[1]30 de junio 19'!CL127)</f>
        <v>0</v>
      </c>
      <c r="D129" s="6">
        <f t="shared" si="1"/>
        <v>0</v>
      </c>
      <c r="E129" s="6" t="s">
        <v>233</v>
      </c>
      <c r="F129" s="6" t="s">
        <v>231</v>
      </c>
    </row>
    <row r="130" spans="1:6" x14ac:dyDescent="0.25">
      <c r="A130" s="3">
        <v>127</v>
      </c>
      <c r="B130" s="6" t="s">
        <v>231</v>
      </c>
      <c r="C130" s="6">
        <f>SUM('[1]30 de junio 19'!CI128,'[1]30 de junio 19'!CJ128,'[1]30 de junio 19'!CK128,'[1]30 de junio 19'!CE128,'[1]30 de junio 19'!CL128)</f>
        <v>0</v>
      </c>
      <c r="D130" s="6">
        <f t="shared" si="1"/>
        <v>0</v>
      </c>
      <c r="E130" s="6" t="s">
        <v>233</v>
      </c>
      <c r="F130" s="6" t="s">
        <v>231</v>
      </c>
    </row>
    <row r="131" spans="1:6" x14ac:dyDescent="0.25">
      <c r="A131" s="3">
        <v>128</v>
      </c>
      <c r="B131" s="6" t="s">
        <v>231</v>
      </c>
      <c r="C131" s="6">
        <f>SUM('[1]30 de junio 19'!CI129,'[1]30 de junio 19'!CJ129,'[1]30 de junio 19'!CK129,'[1]30 de junio 19'!CE129,'[1]30 de junio 19'!CL129)</f>
        <v>0</v>
      </c>
      <c r="D131" s="6">
        <f t="shared" si="1"/>
        <v>0</v>
      </c>
      <c r="E131" s="6" t="s">
        <v>233</v>
      </c>
      <c r="F131" s="6" t="s">
        <v>231</v>
      </c>
    </row>
    <row r="132" spans="1:6" x14ac:dyDescent="0.25">
      <c r="A132" s="3">
        <v>129</v>
      </c>
      <c r="B132" s="6" t="s">
        <v>231</v>
      </c>
      <c r="C132" s="6">
        <f>SUM('[1]30 de junio 19'!CI130,'[1]30 de junio 19'!CJ130,'[1]30 de junio 19'!CK130,'[1]30 de junio 19'!CE130,'[1]30 de junio 19'!CL130)</f>
        <v>0</v>
      </c>
      <c r="D132" s="6">
        <f t="shared" si="1"/>
        <v>0</v>
      </c>
      <c r="E132" s="6" t="s">
        <v>233</v>
      </c>
      <c r="F132" s="6" t="s">
        <v>231</v>
      </c>
    </row>
    <row r="133" spans="1:6" x14ac:dyDescent="0.25">
      <c r="A133" s="3">
        <v>130</v>
      </c>
      <c r="B133" s="6" t="s">
        <v>231</v>
      </c>
      <c r="C133" s="6">
        <f>SUM('[1]30 de junio 19'!CI131,'[1]30 de junio 19'!CJ131,'[1]30 de junio 19'!CK131,'[1]30 de junio 19'!CE131,'[1]30 de junio 19'!CL131)</f>
        <v>0</v>
      </c>
      <c r="D133" s="6">
        <f t="shared" ref="D133:D196" si="2">C133</f>
        <v>0</v>
      </c>
      <c r="E133" s="6" t="s">
        <v>233</v>
      </c>
      <c r="F133" s="6" t="s">
        <v>231</v>
      </c>
    </row>
    <row r="134" spans="1:6" x14ac:dyDescent="0.25">
      <c r="A134" s="3">
        <v>131</v>
      </c>
      <c r="B134" s="6" t="s">
        <v>231</v>
      </c>
      <c r="C134" s="6">
        <f>SUM('[1]30 de junio 19'!CI132,'[1]30 de junio 19'!CJ132,'[1]30 de junio 19'!CK132,'[1]30 de junio 19'!CE132,'[1]30 de junio 19'!CL132)</f>
        <v>0</v>
      </c>
      <c r="D134" s="6">
        <f t="shared" si="2"/>
        <v>0</v>
      </c>
      <c r="E134" s="6" t="s">
        <v>233</v>
      </c>
      <c r="F134" s="6" t="s">
        <v>231</v>
      </c>
    </row>
    <row r="135" spans="1:6" x14ac:dyDescent="0.25">
      <c r="A135" s="3">
        <v>132</v>
      </c>
      <c r="B135" s="6" t="s">
        <v>231</v>
      </c>
      <c r="C135" s="6">
        <f>SUM('[1]30 de junio 19'!CI133,'[1]30 de junio 19'!CJ133,'[1]30 de junio 19'!CK133,'[1]30 de junio 19'!CE133,'[1]30 de junio 19'!CL133)</f>
        <v>0</v>
      </c>
      <c r="D135" s="6">
        <f t="shared" si="2"/>
        <v>0</v>
      </c>
      <c r="E135" s="6" t="s">
        <v>233</v>
      </c>
      <c r="F135" s="6" t="s">
        <v>231</v>
      </c>
    </row>
    <row r="136" spans="1:6" x14ac:dyDescent="0.25">
      <c r="A136" s="3">
        <v>133</v>
      </c>
      <c r="B136" s="6" t="s">
        <v>231</v>
      </c>
      <c r="C136" s="6">
        <f>SUM('[1]30 de junio 19'!CI134,'[1]30 de junio 19'!CJ134,'[1]30 de junio 19'!CK134,'[1]30 de junio 19'!CE134,'[1]30 de junio 19'!CL134)</f>
        <v>0</v>
      </c>
      <c r="D136" s="6">
        <f t="shared" si="2"/>
        <v>0</v>
      </c>
      <c r="E136" s="6" t="s">
        <v>233</v>
      </c>
      <c r="F136" s="6" t="s">
        <v>231</v>
      </c>
    </row>
    <row r="137" spans="1:6" x14ac:dyDescent="0.25">
      <c r="A137" s="3">
        <v>134</v>
      </c>
      <c r="B137" s="6" t="s">
        <v>231</v>
      </c>
      <c r="C137" s="6">
        <f>SUM('[1]30 de junio 19'!CI135,'[1]30 de junio 19'!CJ135,'[1]30 de junio 19'!CK135,'[1]30 de junio 19'!CE135,'[1]30 de junio 19'!CL135)</f>
        <v>0</v>
      </c>
      <c r="D137" s="6">
        <f t="shared" si="2"/>
        <v>0</v>
      </c>
      <c r="E137" s="6" t="s">
        <v>233</v>
      </c>
      <c r="F137" s="6" t="s">
        <v>231</v>
      </c>
    </row>
    <row r="138" spans="1:6" x14ac:dyDescent="0.25">
      <c r="A138" s="3">
        <v>135</v>
      </c>
      <c r="B138" s="6" t="s">
        <v>231</v>
      </c>
      <c r="C138" s="6">
        <f>SUM('[1]30 de junio 19'!CI136,'[1]30 de junio 19'!CJ136,'[1]30 de junio 19'!CK136,'[1]30 de junio 19'!CE136,'[1]30 de junio 19'!CL136)</f>
        <v>0</v>
      </c>
      <c r="D138" s="6">
        <f t="shared" si="2"/>
        <v>0</v>
      </c>
      <c r="E138" s="6" t="s">
        <v>233</v>
      </c>
      <c r="F138" s="6" t="s">
        <v>231</v>
      </c>
    </row>
    <row r="139" spans="1:6" x14ac:dyDescent="0.25">
      <c r="A139" s="3">
        <v>136</v>
      </c>
      <c r="B139" s="6" t="s">
        <v>231</v>
      </c>
      <c r="C139" s="6">
        <f>SUM('[1]30 de junio 19'!CI137,'[1]30 de junio 19'!CJ137,'[1]30 de junio 19'!CK137,'[1]30 de junio 19'!CE137,'[1]30 de junio 19'!CL137)</f>
        <v>0</v>
      </c>
      <c r="D139" s="6">
        <f t="shared" si="2"/>
        <v>0</v>
      </c>
      <c r="E139" s="6" t="s">
        <v>233</v>
      </c>
      <c r="F139" s="6" t="s">
        <v>231</v>
      </c>
    </row>
    <row r="140" spans="1:6" x14ac:dyDescent="0.25">
      <c r="A140" s="3">
        <v>137</v>
      </c>
      <c r="B140" s="6" t="s">
        <v>231</v>
      </c>
      <c r="C140" s="6">
        <f>SUM('[1]30 de junio 19'!CI138,'[1]30 de junio 19'!CJ138,'[1]30 de junio 19'!CK138,'[1]30 de junio 19'!CE138,'[1]30 de junio 19'!CL138)</f>
        <v>0</v>
      </c>
      <c r="D140" s="6">
        <f t="shared" si="2"/>
        <v>0</v>
      </c>
      <c r="E140" s="6" t="s">
        <v>233</v>
      </c>
      <c r="F140" s="6" t="s">
        <v>231</v>
      </c>
    </row>
    <row r="141" spans="1:6" x14ac:dyDescent="0.25">
      <c r="A141" s="3">
        <v>138</v>
      </c>
      <c r="B141" s="6" t="s">
        <v>231</v>
      </c>
      <c r="C141" s="6">
        <f>SUM('[1]30 de junio 19'!CI139,'[1]30 de junio 19'!CJ139,'[1]30 de junio 19'!CK139,'[1]30 de junio 19'!CE139,'[1]30 de junio 19'!CL139)</f>
        <v>0</v>
      </c>
      <c r="D141" s="6">
        <f t="shared" si="2"/>
        <v>0</v>
      </c>
      <c r="E141" s="6" t="s">
        <v>233</v>
      </c>
      <c r="F141" s="6" t="s">
        <v>231</v>
      </c>
    </row>
    <row r="142" spans="1:6" x14ac:dyDescent="0.25">
      <c r="A142" s="3">
        <v>139</v>
      </c>
      <c r="B142" s="6" t="s">
        <v>231</v>
      </c>
      <c r="C142" s="6">
        <f>SUM('[1]30 de junio 19'!CI140,'[1]30 de junio 19'!CJ140,'[1]30 de junio 19'!CK140,'[1]30 de junio 19'!CE140,'[1]30 de junio 19'!CL140)</f>
        <v>0</v>
      </c>
      <c r="D142" s="6">
        <f t="shared" si="2"/>
        <v>0</v>
      </c>
      <c r="E142" s="6" t="s">
        <v>233</v>
      </c>
      <c r="F142" s="6" t="s">
        <v>231</v>
      </c>
    </row>
    <row r="143" spans="1:6" x14ac:dyDescent="0.25">
      <c r="A143" s="3">
        <v>140</v>
      </c>
      <c r="B143" s="6" t="s">
        <v>231</v>
      </c>
      <c r="C143" s="6">
        <f>SUM('[1]30 de junio 19'!CI141,'[1]30 de junio 19'!CJ141,'[1]30 de junio 19'!CK141,'[1]30 de junio 19'!CE141,'[1]30 de junio 19'!CL141)</f>
        <v>0</v>
      </c>
      <c r="D143" s="6">
        <f t="shared" si="2"/>
        <v>0</v>
      </c>
      <c r="E143" s="6" t="s">
        <v>233</v>
      </c>
      <c r="F143" s="6" t="s">
        <v>231</v>
      </c>
    </row>
    <row r="144" spans="1:6" x14ac:dyDescent="0.25">
      <c r="A144" s="3">
        <v>141</v>
      </c>
      <c r="B144" s="6" t="s">
        <v>231</v>
      </c>
      <c r="C144" s="6">
        <f>SUM('[1]30 de junio 19'!CI142,'[1]30 de junio 19'!CJ142,'[1]30 de junio 19'!CK142,'[1]30 de junio 19'!CE142,'[1]30 de junio 19'!CL142)</f>
        <v>0</v>
      </c>
      <c r="D144" s="6">
        <f t="shared" si="2"/>
        <v>0</v>
      </c>
      <c r="E144" s="6" t="s">
        <v>233</v>
      </c>
      <c r="F144" s="6" t="s">
        <v>231</v>
      </c>
    </row>
    <row r="145" spans="1:6" x14ac:dyDescent="0.25">
      <c r="A145" s="3">
        <v>142</v>
      </c>
      <c r="B145" s="6" t="s">
        <v>231</v>
      </c>
      <c r="C145" s="6">
        <f>SUM('[1]30 de junio 19'!CI143,'[1]30 de junio 19'!CJ143,'[1]30 de junio 19'!CK143,'[1]30 de junio 19'!CE143,'[1]30 de junio 19'!CL143)</f>
        <v>0</v>
      </c>
      <c r="D145" s="6">
        <f t="shared" si="2"/>
        <v>0</v>
      </c>
      <c r="E145" s="6" t="s">
        <v>233</v>
      </c>
      <c r="F145" s="6" t="s">
        <v>231</v>
      </c>
    </row>
    <row r="146" spans="1:6" x14ac:dyDescent="0.25">
      <c r="A146" s="3">
        <v>143</v>
      </c>
      <c r="B146" s="6" t="s">
        <v>231</v>
      </c>
      <c r="C146" s="6">
        <f>SUM('[1]30 de junio 19'!CI144,'[1]30 de junio 19'!CJ144,'[1]30 de junio 19'!CK144,'[1]30 de junio 19'!CE144,'[1]30 de junio 19'!CL144)</f>
        <v>0</v>
      </c>
      <c r="D146" s="6">
        <f t="shared" si="2"/>
        <v>0</v>
      </c>
      <c r="E146" s="6" t="s">
        <v>233</v>
      </c>
      <c r="F146" s="6" t="s">
        <v>231</v>
      </c>
    </row>
    <row r="147" spans="1:6" x14ac:dyDescent="0.25">
      <c r="A147" s="3">
        <v>144</v>
      </c>
      <c r="B147" s="6" t="s">
        <v>231</v>
      </c>
      <c r="C147" s="6">
        <f>SUM('[1]30 de junio 19'!CI145,'[1]30 de junio 19'!CJ145,'[1]30 de junio 19'!CK145,'[1]30 de junio 19'!CE145,'[1]30 de junio 19'!CL145)</f>
        <v>0</v>
      </c>
      <c r="D147" s="6">
        <f t="shared" si="2"/>
        <v>0</v>
      </c>
      <c r="E147" s="6" t="s">
        <v>233</v>
      </c>
      <c r="F147" s="6" t="s">
        <v>231</v>
      </c>
    </row>
    <row r="148" spans="1:6" x14ac:dyDescent="0.25">
      <c r="A148" s="3">
        <v>145</v>
      </c>
      <c r="B148" s="6" t="s">
        <v>231</v>
      </c>
      <c r="C148" s="6">
        <f>SUM('[1]30 de junio 19'!CI146,'[1]30 de junio 19'!CJ146,'[1]30 de junio 19'!CK146,'[1]30 de junio 19'!CE146,'[1]30 de junio 19'!CL146)</f>
        <v>0</v>
      </c>
      <c r="D148" s="6">
        <f t="shared" si="2"/>
        <v>0</v>
      </c>
      <c r="E148" s="6" t="s">
        <v>233</v>
      </c>
      <c r="F148" s="6" t="s">
        <v>231</v>
      </c>
    </row>
    <row r="149" spans="1:6" x14ac:dyDescent="0.25">
      <c r="A149" s="3">
        <v>146</v>
      </c>
      <c r="B149" s="6" t="s">
        <v>231</v>
      </c>
      <c r="C149" s="6">
        <f>SUM('[1]30 de junio 19'!CI147,'[1]30 de junio 19'!CJ147,'[1]30 de junio 19'!CK147,'[1]30 de junio 19'!CE147,'[1]30 de junio 19'!CL147)</f>
        <v>0</v>
      </c>
      <c r="D149" s="6">
        <f t="shared" si="2"/>
        <v>0</v>
      </c>
      <c r="E149" s="6" t="s">
        <v>233</v>
      </c>
      <c r="F149" s="6" t="s">
        <v>231</v>
      </c>
    </row>
    <row r="150" spans="1:6" x14ac:dyDescent="0.25">
      <c r="A150" s="3">
        <v>147</v>
      </c>
      <c r="B150" s="6" t="s">
        <v>231</v>
      </c>
      <c r="C150" s="6">
        <f>SUM('[1]30 de junio 19'!CI148,'[1]30 de junio 19'!CJ148,'[1]30 de junio 19'!CK148,'[1]30 de junio 19'!CE148,'[1]30 de junio 19'!CL148)</f>
        <v>0</v>
      </c>
      <c r="D150" s="6">
        <f t="shared" si="2"/>
        <v>0</v>
      </c>
      <c r="E150" s="6" t="s">
        <v>233</v>
      </c>
      <c r="F150" s="6" t="s">
        <v>231</v>
      </c>
    </row>
    <row r="151" spans="1:6" x14ac:dyDescent="0.25">
      <c r="A151" s="3">
        <v>148</v>
      </c>
      <c r="B151" s="6" t="s">
        <v>231</v>
      </c>
      <c r="C151" s="6">
        <f>SUM('[1]30 de junio 19'!CI149,'[1]30 de junio 19'!CJ149,'[1]30 de junio 19'!CK149,'[1]30 de junio 19'!CE149,'[1]30 de junio 19'!CL149)</f>
        <v>0</v>
      </c>
      <c r="D151" s="6">
        <f t="shared" si="2"/>
        <v>0</v>
      </c>
      <c r="E151" s="6" t="s">
        <v>233</v>
      </c>
      <c r="F151" s="6" t="s">
        <v>231</v>
      </c>
    </row>
    <row r="152" spans="1:6" x14ac:dyDescent="0.25">
      <c r="A152" s="3">
        <v>149</v>
      </c>
      <c r="B152" s="6" t="s">
        <v>231</v>
      </c>
      <c r="C152" s="6">
        <f>SUM('[1]30 de junio 19'!CI150,'[1]30 de junio 19'!CJ150,'[1]30 de junio 19'!CK150,'[1]30 de junio 19'!CE150,'[1]30 de junio 19'!CL150)</f>
        <v>0</v>
      </c>
      <c r="D152" s="6">
        <f t="shared" si="2"/>
        <v>0</v>
      </c>
      <c r="E152" s="6" t="s">
        <v>233</v>
      </c>
      <c r="F152" s="6" t="s">
        <v>231</v>
      </c>
    </row>
    <row r="153" spans="1:6" x14ac:dyDescent="0.25">
      <c r="A153" s="3">
        <v>150</v>
      </c>
      <c r="B153" s="6" t="s">
        <v>231</v>
      </c>
      <c r="C153" s="6">
        <f>SUM('[1]30 de junio 19'!CI151,'[1]30 de junio 19'!CJ151,'[1]30 de junio 19'!CK151,'[1]30 de junio 19'!CE151,'[1]30 de junio 19'!CL151)</f>
        <v>0</v>
      </c>
      <c r="D153" s="6">
        <f t="shared" si="2"/>
        <v>0</v>
      </c>
      <c r="E153" s="6" t="s">
        <v>233</v>
      </c>
      <c r="F153" s="6" t="s">
        <v>231</v>
      </c>
    </row>
    <row r="154" spans="1:6" x14ac:dyDescent="0.25">
      <c r="A154" s="3">
        <v>151</v>
      </c>
      <c r="B154" s="6" t="s">
        <v>231</v>
      </c>
      <c r="C154" s="6">
        <f>SUM('[1]30 de junio 19'!CI152,'[1]30 de junio 19'!CJ152,'[1]30 de junio 19'!CK152,'[1]30 de junio 19'!CE152,'[1]30 de junio 19'!CL152)</f>
        <v>0</v>
      </c>
      <c r="D154" s="6">
        <f t="shared" si="2"/>
        <v>0</v>
      </c>
      <c r="E154" s="6" t="s">
        <v>233</v>
      </c>
      <c r="F154" s="6" t="s">
        <v>231</v>
      </c>
    </row>
    <row r="155" spans="1:6" x14ac:dyDescent="0.25">
      <c r="A155" s="3">
        <v>152</v>
      </c>
      <c r="B155" s="6" t="s">
        <v>231</v>
      </c>
      <c r="C155" s="6">
        <f>SUM('[1]30 de junio 19'!CI153,'[1]30 de junio 19'!CJ153,'[1]30 de junio 19'!CK153,'[1]30 de junio 19'!CE153,'[1]30 de junio 19'!CL153)</f>
        <v>0</v>
      </c>
      <c r="D155" s="6">
        <f t="shared" si="2"/>
        <v>0</v>
      </c>
      <c r="E155" s="6" t="s">
        <v>233</v>
      </c>
      <c r="F155" s="6" t="s">
        <v>231</v>
      </c>
    </row>
    <row r="156" spans="1:6" x14ac:dyDescent="0.25">
      <c r="A156" s="3">
        <v>153</v>
      </c>
      <c r="B156" s="6" t="s">
        <v>231</v>
      </c>
      <c r="C156" s="6">
        <f>SUM('[1]30 de junio 19'!CI154,'[1]30 de junio 19'!CJ154,'[1]30 de junio 19'!CK154,'[1]30 de junio 19'!CE154,'[1]30 de junio 19'!CL154)</f>
        <v>0</v>
      </c>
      <c r="D156" s="6">
        <f t="shared" si="2"/>
        <v>0</v>
      </c>
      <c r="E156" s="6" t="s">
        <v>233</v>
      </c>
      <c r="F156" s="6" t="s">
        <v>231</v>
      </c>
    </row>
    <row r="157" spans="1:6" x14ac:dyDescent="0.25">
      <c r="A157" s="3">
        <v>154</v>
      </c>
      <c r="B157" s="6" t="s">
        <v>231</v>
      </c>
      <c r="C157" s="6">
        <f>SUM('[1]30 de junio 19'!CI155,'[1]30 de junio 19'!CJ155,'[1]30 de junio 19'!CK155,'[1]30 de junio 19'!CE155,'[1]30 de junio 19'!CL155)</f>
        <v>0</v>
      </c>
      <c r="D157" s="6">
        <f t="shared" si="2"/>
        <v>0</v>
      </c>
      <c r="E157" s="6" t="s">
        <v>233</v>
      </c>
      <c r="F157" s="6" t="s">
        <v>231</v>
      </c>
    </row>
    <row r="158" spans="1:6" x14ac:dyDescent="0.25">
      <c r="A158" s="3">
        <v>155</v>
      </c>
      <c r="B158" s="6" t="s">
        <v>231</v>
      </c>
      <c r="C158" s="6">
        <f>SUM('[1]30 de junio 19'!CI156,'[1]30 de junio 19'!CJ156,'[1]30 de junio 19'!CK156,'[1]30 de junio 19'!CE156,'[1]30 de junio 19'!CL156)</f>
        <v>0</v>
      </c>
      <c r="D158" s="6">
        <f t="shared" si="2"/>
        <v>0</v>
      </c>
      <c r="E158" s="6" t="s">
        <v>233</v>
      </c>
      <c r="F158" s="6" t="s">
        <v>231</v>
      </c>
    </row>
    <row r="159" spans="1:6" x14ac:dyDescent="0.25">
      <c r="A159" s="3">
        <v>156</v>
      </c>
      <c r="B159" s="6" t="s">
        <v>231</v>
      </c>
      <c r="C159" s="6">
        <f>SUM('[1]30 de junio 19'!CI157,'[1]30 de junio 19'!CJ157,'[1]30 de junio 19'!CK157,'[1]30 de junio 19'!CE157,'[1]30 de junio 19'!CL157)</f>
        <v>0</v>
      </c>
      <c r="D159" s="6">
        <f t="shared" si="2"/>
        <v>0</v>
      </c>
      <c r="E159" s="6" t="s">
        <v>233</v>
      </c>
      <c r="F159" s="6" t="s">
        <v>231</v>
      </c>
    </row>
    <row r="160" spans="1:6" x14ac:dyDescent="0.25">
      <c r="A160" s="3">
        <v>157</v>
      </c>
      <c r="B160" s="6" t="s">
        <v>231</v>
      </c>
      <c r="C160" s="6">
        <f>SUM('[1]30 de junio 19'!CI158,'[1]30 de junio 19'!CJ158,'[1]30 de junio 19'!CK158,'[1]30 de junio 19'!CE158,'[1]30 de junio 19'!CL158)</f>
        <v>0</v>
      </c>
      <c r="D160" s="6">
        <f t="shared" si="2"/>
        <v>0</v>
      </c>
      <c r="E160" s="6" t="s">
        <v>233</v>
      </c>
      <c r="F160" s="6" t="s">
        <v>231</v>
      </c>
    </row>
    <row r="161" spans="1:6" x14ac:dyDescent="0.25">
      <c r="A161" s="3">
        <v>158</v>
      </c>
      <c r="B161" s="6" t="s">
        <v>231</v>
      </c>
      <c r="C161" s="6">
        <f>SUM('[1]30 de junio 19'!CI159,'[1]30 de junio 19'!CJ159,'[1]30 de junio 19'!CK159,'[1]30 de junio 19'!CE159,'[1]30 de junio 19'!CL159)</f>
        <v>0</v>
      </c>
      <c r="D161" s="6">
        <f t="shared" si="2"/>
        <v>0</v>
      </c>
      <c r="E161" s="6" t="s">
        <v>233</v>
      </c>
      <c r="F161" s="6" t="s">
        <v>231</v>
      </c>
    </row>
    <row r="162" spans="1:6" x14ac:dyDescent="0.25">
      <c r="A162" s="3">
        <v>159</v>
      </c>
      <c r="B162" s="6" t="s">
        <v>231</v>
      </c>
      <c r="C162" s="6">
        <f>SUM('[1]30 de junio 19'!CI160,'[1]30 de junio 19'!CJ160,'[1]30 de junio 19'!CK160,'[1]30 de junio 19'!CE160,'[1]30 de junio 19'!CL160)</f>
        <v>0</v>
      </c>
      <c r="D162" s="6">
        <f t="shared" si="2"/>
        <v>0</v>
      </c>
      <c r="E162" s="6" t="s">
        <v>233</v>
      </c>
      <c r="F162" s="6" t="s">
        <v>231</v>
      </c>
    </row>
    <row r="163" spans="1:6" x14ac:dyDescent="0.25">
      <c r="A163" s="3">
        <v>160</v>
      </c>
      <c r="B163" s="6" t="s">
        <v>231</v>
      </c>
      <c r="C163" s="6">
        <f>SUM('[1]30 de junio 19'!CI161,'[1]30 de junio 19'!CJ161,'[1]30 de junio 19'!CK161,'[1]30 de junio 19'!CE161,'[1]30 de junio 19'!CL161)</f>
        <v>0</v>
      </c>
      <c r="D163" s="6">
        <f t="shared" si="2"/>
        <v>0</v>
      </c>
      <c r="E163" s="6" t="s">
        <v>233</v>
      </c>
      <c r="F163" s="6" t="s">
        <v>231</v>
      </c>
    </row>
    <row r="164" spans="1:6" x14ac:dyDescent="0.25">
      <c r="A164" s="3">
        <v>161</v>
      </c>
      <c r="B164" s="6" t="s">
        <v>231</v>
      </c>
      <c r="C164" s="6">
        <f>SUM('[1]30 de junio 19'!CI162,'[1]30 de junio 19'!CJ162,'[1]30 de junio 19'!CK162,'[1]30 de junio 19'!CE162,'[1]30 de junio 19'!CL162)</f>
        <v>0</v>
      </c>
      <c r="D164" s="6">
        <f t="shared" si="2"/>
        <v>0</v>
      </c>
      <c r="E164" s="6" t="s">
        <v>233</v>
      </c>
      <c r="F164" s="6" t="s">
        <v>231</v>
      </c>
    </row>
    <row r="165" spans="1:6" x14ac:dyDescent="0.25">
      <c r="A165" s="3">
        <v>162</v>
      </c>
      <c r="B165" s="6" t="s">
        <v>231</v>
      </c>
      <c r="C165" s="6">
        <f>SUM('[1]30 de junio 19'!CI163,'[1]30 de junio 19'!CJ163,'[1]30 de junio 19'!CK163,'[1]30 de junio 19'!CE163,'[1]30 de junio 19'!CL163)</f>
        <v>0</v>
      </c>
      <c r="D165" s="6">
        <f t="shared" si="2"/>
        <v>0</v>
      </c>
      <c r="E165" s="6" t="s">
        <v>233</v>
      </c>
      <c r="F165" s="6" t="s">
        <v>231</v>
      </c>
    </row>
    <row r="166" spans="1:6" x14ac:dyDescent="0.25">
      <c r="A166" s="3">
        <v>163</v>
      </c>
      <c r="B166" s="6" t="s">
        <v>231</v>
      </c>
      <c r="C166" s="6">
        <f>SUM('[1]30 de junio 19'!CI164,'[1]30 de junio 19'!CJ164,'[1]30 de junio 19'!CK164,'[1]30 de junio 19'!CE164,'[1]30 de junio 19'!CL164)</f>
        <v>0</v>
      </c>
      <c r="D166" s="6">
        <f t="shared" si="2"/>
        <v>0</v>
      </c>
      <c r="E166" s="6" t="s">
        <v>233</v>
      </c>
      <c r="F166" s="6" t="s">
        <v>231</v>
      </c>
    </row>
    <row r="167" spans="1:6" x14ac:dyDescent="0.25">
      <c r="A167" s="3">
        <v>164</v>
      </c>
      <c r="B167" s="6" t="s">
        <v>231</v>
      </c>
      <c r="C167" s="6">
        <f>SUM('[1]30 de junio 19'!CI165,'[1]30 de junio 19'!CJ165,'[1]30 de junio 19'!CK165,'[1]30 de junio 19'!CE165,'[1]30 de junio 19'!CL165)</f>
        <v>0</v>
      </c>
      <c r="D167" s="6">
        <f t="shared" si="2"/>
        <v>0</v>
      </c>
      <c r="E167" s="6" t="s">
        <v>233</v>
      </c>
      <c r="F167" s="6" t="s">
        <v>231</v>
      </c>
    </row>
    <row r="168" spans="1:6" x14ac:dyDescent="0.25">
      <c r="A168" s="3">
        <v>165</v>
      </c>
      <c r="B168" s="6" t="s">
        <v>231</v>
      </c>
      <c r="C168" s="6">
        <f>SUM('[1]30 de junio 19'!CI166,'[1]30 de junio 19'!CJ166,'[1]30 de junio 19'!CK166,'[1]30 de junio 19'!CE166,'[1]30 de junio 19'!CL166)</f>
        <v>0</v>
      </c>
      <c r="D168" s="6">
        <f t="shared" si="2"/>
        <v>0</v>
      </c>
      <c r="E168" s="6" t="s">
        <v>233</v>
      </c>
      <c r="F168" s="6" t="s">
        <v>231</v>
      </c>
    </row>
    <row r="169" spans="1:6" x14ac:dyDescent="0.25">
      <c r="A169" s="3">
        <v>166</v>
      </c>
      <c r="B169" s="6" t="s">
        <v>231</v>
      </c>
      <c r="C169" s="6">
        <f>SUM('[1]30 de junio 19'!CI167,'[1]30 de junio 19'!CJ167,'[1]30 de junio 19'!CK167,'[1]30 de junio 19'!CE167,'[1]30 de junio 19'!CL167)</f>
        <v>0</v>
      </c>
      <c r="D169" s="6">
        <f t="shared" si="2"/>
        <v>0</v>
      </c>
      <c r="E169" s="6" t="s">
        <v>233</v>
      </c>
      <c r="F169" s="6" t="s">
        <v>231</v>
      </c>
    </row>
    <row r="170" spans="1:6" x14ac:dyDescent="0.25">
      <c r="A170" s="3">
        <v>167</v>
      </c>
      <c r="B170" s="6" t="s">
        <v>231</v>
      </c>
      <c r="C170" s="6">
        <f>SUM('[1]30 de junio 19'!CI168,'[1]30 de junio 19'!CJ168,'[1]30 de junio 19'!CK168,'[1]30 de junio 19'!CE168,'[1]30 de junio 19'!CL168)</f>
        <v>0</v>
      </c>
      <c r="D170" s="6">
        <f t="shared" si="2"/>
        <v>0</v>
      </c>
      <c r="E170" s="6" t="s">
        <v>233</v>
      </c>
      <c r="F170" s="6" t="s">
        <v>231</v>
      </c>
    </row>
    <row r="171" spans="1:6" x14ac:dyDescent="0.25">
      <c r="A171" s="3">
        <v>168</v>
      </c>
      <c r="B171" s="6" t="s">
        <v>231</v>
      </c>
      <c r="C171" s="6">
        <f>SUM('[1]30 de junio 19'!CI169,'[1]30 de junio 19'!CJ169,'[1]30 de junio 19'!CK169,'[1]30 de junio 19'!CE169,'[1]30 de junio 19'!CL169)</f>
        <v>0</v>
      </c>
      <c r="D171" s="6">
        <f t="shared" si="2"/>
        <v>0</v>
      </c>
      <c r="E171" s="6" t="s">
        <v>233</v>
      </c>
      <c r="F171" s="6" t="s">
        <v>231</v>
      </c>
    </row>
    <row r="172" spans="1:6" x14ac:dyDescent="0.25">
      <c r="A172" s="3">
        <v>169</v>
      </c>
      <c r="B172" s="6" t="s">
        <v>231</v>
      </c>
      <c r="C172" s="6">
        <f>SUM('[1]30 de junio 19'!CI170,'[1]30 de junio 19'!CJ170,'[1]30 de junio 19'!CK170,'[1]30 de junio 19'!CE170,'[1]30 de junio 19'!CL170)</f>
        <v>0</v>
      </c>
      <c r="D172" s="6">
        <f t="shared" si="2"/>
        <v>0</v>
      </c>
      <c r="E172" s="6" t="s">
        <v>233</v>
      </c>
      <c r="F172" s="6" t="s">
        <v>231</v>
      </c>
    </row>
    <row r="173" spans="1:6" x14ac:dyDescent="0.25">
      <c r="A173" s="3">
        <v>170</v>
      </c>
      <c r="B173" s="6" t="s">
        <v>231</v>
      </c>
      <c r="C173" s="6">
        <f>SUM('[1]30 de junio 19'!CI171,'[1]30 de junio 19'!CJ171,'[1]30 de junio 19'!CK171,'[1]30 de junio 19'!CE171,'[1]30 de junio 19'!CL171)</f>
        <v>0</v>
      </c>
      <c r="D173" s="6">
        <f t="shared" si="2"/>
        <v>0</v>
      </c>
      <c r="E173" s="6" t="s">
        <v>233</v>
      </c>
      <c r="F173" s="6" t="s">
        <v>231</v>
      </c>
    </row>
    <row r="174" spans="1:6" x14ac:dyDescent="0.25">
      <c r="A174" s="3">
        <v>171</v>
      </c>
      <c r="B174" s="6" t="s">
        <v>231</v>
      </c>
      <c r="C174" s="6">
        <f>SUM('[1]30 de junio 19'!CI172,'[1]30 de junio 19'!CJ172,'[1]30 de junio 19'!CK172,'[1]30 de junio 19'!CE172,'[1]30 de junio 19'!CL172)</f>
        <v>0</v>
      </c>
      <c r="D174" s="6">
        <f t="shared" si="2"/>
        <v>0</v>
      </c>
      <c r="E174" s="6" t="s">
        <v>233</v>
      </c>
      <c r="F174" s="6" t="s">
        <v>231</v>
      </c>
    </row>
    <row r="175" spans="1:6" x14ac:dyDescent="0.25">
      <c r="A175" s="3">
        <v>172</v>
      </c>
      <c r="B175" s="6" t="s">
        <v>231</v>
      </c>
      <c r="C175" s="6">
        <f>SUM('[1]30 de junio 19'!CI173,'[1]30 de junio 19'!CJ173,'[1]30 de junio 19'!CK173,'[1]30 de junio 19'!CE173,'[1]30 de junio 19'!CL173)</f>
        <v>0</v>
      </c>
      <c r="D175" s="6">
        <f t="shared" si="2"/>
        <v>0</v>
      </c>
      <c r="E175" s="6" t="s">
        <v>233</v>
      </c>
      <c r="F175" s="6" t="s">
        <v>231</v>
      </c>
    </row>
    <row r="176" spans="1:6" x14ac:dyDescent="0.25">
      <c r="A176" s="3">
        <v>173</v>
      </c>
      <c r="B176" s="6" t="s">
        <v>231</v>
      </c>
      <c r="C176" s="6">
        <f>SUM('[1]30 de junio 19'!CI174,'[1]30 de junio 19'!CJ174,'[1]30 de junio 19'!CK174,'[1]30 de junio 19'!CE174,'[1]30 de junio 19'!CL174)</f>
        <v>0</v>
      </c>
      <c r="D176" s="6">
        <f t="shared" si="2"/>
        <v>0</v>
      </c>
      <c r="E176" s="6" t="s">
        <v>233</v>
      </c>
      <c r="F176" s="6" t="s">
        <v>231</v>
      </c>
    </row>
    <row r="177" spans="1:6" x14ac:dyDescent="0.25">
      <c r="A177" s="3">
        <v>174</v>
      </c>
      <c r="B177" s="6" t="s">
        <v>231</v>
      </c>
      <c r="C177" s="6">
        <f>SUM('[1]30 de junio 19'!CI175,'[1]30 de junio 19'!CJ175,'[1]30 de junio 19'!CK175,'[1]30 de junio 19'!CE175,'[1]30 de junio 19'!CL175)</f>
        <v>0</v>
      </c>
      <c r="D177" s="6">
        <f t="shared" si="2"/>
        <v>0</v>
      </c>
      <c r="E177" s="6" t="s">
        <v>233</v>
      </c>
      <c r="F177" s="6" t="s">
        <v>231</v>
      </c>
    </row>
    <row r="178" spans="1:6" x14ac:dyDescent="0.25">
      <c r="A178" s="3">
        <v>175</v>
      </c>
      <c r="B178" s="6" t="s">
        <v>231</v>
      </c>
      <c r="C178" s="6">
        <f>SUM('[1]30 de junio 19'!CI176,'[1]30 de junio 19'!CJ176,'[1]30 de junio 19'!CK176,'[1]30 de junio 19'!CE176,'[1]30 de junio 19'!CL176)</f>
        <v>0</v>
      </c>
      <c r="D178" s="6">
        <f t="shared" si="2"/>
        <v>0</v>
      </c>
      <c r="E178" s="6" t="s">
        <v>233</v>
      </c>
      <c r="F178" s="6" t="s">
        <v>231</v>
      </c>
    </row>
    <row r="179" spans="1:6" x14ac:dyDescent="0.25">
      <c r="A179" s="3">
        <v>176</v>
      </c>
      <c r="B179" s="6" t="s">
        <v>231</v>
      </c>
      <c r="C179" s="6">
        <f>SUM('[1]30 de junio 19'!CI177,'[1]30 de junio 19'!CJ177,'[1]30 de junio 19'!CK177,'[1]30 de junio 19'!CE177,'[1]30 de junio 19'!CL177)</f>
        <v>0</v>
      </c>
      <c r="D179" s="6">
        <f t="shared" si="2"/>
        <v>0</v>
      </c>
      <c r="E179" s="6" t="s">
        <v>233</v>
      </c>
      <c r="F179" s="6" t="s">
        <v>231</v>
      </c>
    </row>
    <row r="180" spans="1:6" x14ac:dyDescent="0.25">
      <c r="A180" s="3">
        <v>177</v>
      </c>
      <c r="B180" s="6" t="s">
        <v>231</v>
      </c>
      <c r="C180" s="6">
        <f>SUM('[1]30 de junio 19'!CI178,'[1]30 de junio 19'!CJ178,'[1]30 de junio 19'!CK178,'[1]30 de junio 19'!CE178,'[1]30 de junio 19'!CL178)</f>
        <v>0</v>
      </c>
      <c r="D180" s="6">
        <f t="shared" si="2"/>
        <v>0</v>
      </c>
      <c r="E180" s="6" t="s">
        <v>233</v>
      </c>
      <c r="F180" s="6" t="s">
        <v>231</v>
      </c>
    </row>
    <row r="181" spans="1:6" x14ac:dyDescent="0.25">
      <c r="A181" s="3">
        <v>178</v>
      </c>
      <c r="B181" s="6" t="s">
        <v>231</v>
      </c>
      <c r="C181" s="6">
        <f>SUM('[1]30 de junio 19'!CI179,'[1]30 de junio 19'!CJ179,'[1]30 de junio 19'!CK179,'[1]30 de junio 19'!CE179,'[1]30 de junio 19'!CL179)</f>
        <v>0</v>
      </c>
      <c r="D181" s="6">
        <f t="shared" si="2"/>
        <v>0</v>
      </c>
      <c r="E181" s="6" t="s">
        <v>233</v>
      </c>
      <c r="F181" s="6" t="s">
        <v>231</v>
      </c>
    </row>
    <row r="182" spans="1:6" x14ac:dyDescent="0.25">
      <c r="A182" s="3">
        <v>179</v>
      </c>
      <c r="B182" s="6" t="s">
        <v>231</v>
      </c>
      <c r="C182" s="6">
        <f>SUM('[1]30 de junio 19'!CI180,'[1]30 de junio 19'!CJ180,'[1]30 de junio 19'!CK180,'[1]30 de junio 19'!CE180,'[1]30 de junio 19'!CL180)</f>
        <v>0</v>
      </c>
      <c r="D182" s="6">
        <f t="shared" si="2"/>
        <v>0</v>
      </c>
      <c r="E182" s="6" t="s">
        <v>233</v>
      </c>
      <c r="F182" s="6" t="s">
        <v>231</v>
      </c>
    </row>
    <row r="183" spans="1:6" x14ac:dyDescent="0.25">
      <c r="A183" s="3">
        <v>180</v>
      </c>
      <c r="B183" s="6" t="s">
        <v>231</v>
      </c>
      <c r="C183" s="6">
        <f>SUM('[1]30 de junio 19'!CI181,'[1]30 de junio 19'!CJ181,'[1]30 de junio 19'!CK181,'[1]30 de junio 19'!CE181,'[1]30 de junio 19'!CL181)</f>
        <v>0</v>
      </c>
      <c r="D183" s="6">
        <f t="shared" si="2"/>
        <v>0</v>
      </c>
      <c r="E183" s="6" t="s">
        <v>233</v>
      </c>
      <c r="F183" s="6" t="s">
        <v>231</v>
      </c>
    </row>
    <row r="184" spans="1:6" x14ac:dyDescent="0.25">
      <c r="A184" s="3">
        <v>181</v>
      </c>
      <c r="B184" s="6" t="s">
        <v>231</v>
      </c>
      <c r="C184" s="6">
        <f>SUM('[1]30 de junio 19'!CI182,'[1]30 de junio 19'!CJ182,'[1]30 de junio 19'!CK182,'[1]30 de junio 19'!CE182,'[1]30 de junio 19'!CL182)</f>
        <v>0</v>
      </c>
      <c r="D184" s="6">
        <f t="shared" si="2"/>
        <v>0</v>
      </c>
      <c r="E184" s="6" t="s">
        <v>233</v>
      </c>
      <c r="F184" s="6" t="s">
        <v>231</v>
      </c>
    </row>
    <row r="185" spans="1:6" x14ac:dyDescent="0.25">
      <c r="A185" s="3">
        <v>182</v>
      </c>
      <c r="B185" s="6" t="s">
        <v>231</v>
      </c>
      <c r="C185" s="6">
        <f>SUM('[1]30 de junio 19'!CI183,'[1]30 de junio 19'!CJ183,'[1]30 de junio 19'!CK183,'[1]30 de junio 19'!CE183,'[1]30 de junio 19'!CL183)</f>
        <v>0</v>
      </c>
      <c r="D185" s="6">
        <f t="shared" si="2"/>
        <v>0</v>
      </c>
      <c r="E185" s="6" t="s">
        <v>233</v>
      </c>
      <c r="F185" s="6" t="s">
        <v>231</v>
      </c>
    </row>
    <row r="186" spans="1:6" x14ac:dyDescent="0.25">
      <c r="A186" s="3">
        <v>183</v>
      </c>
      <c r="B186" s="6" t="s">
        <v>231</v>
      </c>
      <c r="C186" s="6">
        <f>SUM('[1]30 de junio 19'!CI184,'[1]30 de junio 19'!CJ184,'[1]30 de junio 19'!CK184,'[1]30 de junio 19'!CE184,'[1]30 de junio 19'!CL184)</f>
        <v>0</v>
      </c>
      <c r="D186" s="6">
        <f t="shared" si="2"/>
        <v>0</v>
      </c>
      <c r="E186" s="6" t="s">
        <v>233</v>
      </c>
      <c r="F186" s="6" t="s">
        <v>231</v>
      </c>
    </row>
    <row r="187" spans="1:6" x14ac:dyDescent="0.25">
      <c r="A187" s="3">
        <v>184</v>
      </c>
      <c r="B187" s="6" t="s">
        <v>231</v>
      </c>
      <c r="C187" s="6">
        <f>SUM('[1]30 de junio 19'!CI185,'[1]30 de junio 19'!CJ185,'[1]30 de junio 19'!CK185,'[1]30 de junio 19'!CE185,'[1]30 de junio 19'!CL185)</f>
        <v>0</v>
      </c>
      <c r="D187" s="6">
        <f t="shared" si="2"/>
        <v>0</v>
      </c>
      <c r="E187" s="6" t="s">
        <v>233</v>
      </c>
      <c r="F187" s="6" t="s">
        <v>231</v>
      </c>
    </row>
    <row r="188" spans="1:6" x14ac:dyDescent="0.25">
      <c r="A188" s="3">
        <v>185</v>
      </c>
      <c r="B188" s="6" t="s">
        <v>231</v>
      </c>
      <c r="C188" s="6">
        <f>SUM('[1]30 de junio 19'!CI186,'[1]30 de junio 19'!CJ186,'[1]30 de junio 19'!CK186,'[1]30 de junio 19'!CE186,'[1]30 de junio 19'!CL186)</f>
        <v>0</v>
      </c>
      <c r="D188" s="6">
        <f t="shared" si="2"/>
        <v>0</v>
      </c>
      <c r="E188" s="6" t="s">
        <v>233</v>
      </c>
      <c r="F188" s="6" t="s">
        <v>231</v>
      </c>
    </row>
    <row r="189" spans="1:6" x14ac:dyDescent="0.25">
      <c r="A189" s="3">
        <v>186</v>
      </c>
      <c r="B189" s="6" t="s">
        <v>231</v>
      </c>
      <c r="C189" s="6">
        <f>SUM('[1]30 de junio 19'!CI187,'[1]30 de junio 19'!CJ187,'[1]30 de junio 19'!CK187,'[1]30 de junio 19'!CE187,'[1]30 de junio 19'!CL187)</f>
        <v>0</v>
      </c>
      <c r="D189" s="6">
        <f t="shared" si="2"/>
        <v>0</v>
      </c>
      <c r="E189" s="6" t="s">
        <v>233</v>
      </c>
      <c r="F189" s="6" t="s">
        <v>231</v>
      </c>
    </row>
    <row r="190" spans="1:6" x14ac:dyDescent="0.25">
      <c r="A190" s="3">
        <v>187</v>
      </c>
      <c r="B190" s="6" t="s">
        <v>231</v>
      </c>
      <c r="C190" s="6">
        <f>SUM('[1]30 de junio 19'!CI188,'[1]30 de junio 19'!CJ188,'[1]30 de junio 19'!CK188,'[1]30 de junio 19'!CE188,'[1]30 de junio 19'!CL188)</f>
        <v>0</v>
      </c>
      <c r="D190" s="6">
        <f t="shared" si="2"/>
        <v>0</v>
      </c>
      <c r="E190" s="6" t="s">
        <v>233</v>
      </c>
      <c r="F190" s="6" t="s">
        <v>231</v>
      </c>
    </row>
    <row r="191" spans="1:6" x14ac:dyDescent="0.25">
      <c r="A191" s="3">
        <v>188</v>
      </c>
      <c r="B191" s="6" t="s">
        <v>231</v>
      </c>
      <c r="C191" s="6">
        <f>SUM('[1]30 de junio 19'!CI189,'[1]30 de junio 19'!CJ189,'[1]30 de junio 19'!CK189,'[1]30 de junio 19'!CE189,'[1]30 de junio 19'!CL189)</f>
        <v>0</v>
      </c>
      <c r="D191" s="6">
        <f t="shared" si="2"/>
        <v>0</v>
      </c>
      <c r="E191" s="6" t="s">
        <v>233</v>
      </c>
      <c r="F191" s="6" t="s">
        <v>231</v>
      </c>
    </row>
    <row r="192" spans="1:6" x14ac:dyDescent="0.25">
      <c r="A192" s="3">
        <v>189</v>
      </c>
      <c r="B192" s="6" t="s">
        <v>231</v>
      </c>
      <c r="C192" s="6">
        <f>SUM('[1]30 de junio 19'!CI190,'[1]30 de junio 19'!CJ190,'[1]30 de junio 19'!CK190,'[1]30 de junio 19'!CE190,'[1]30 de junio 19'!CL190)</f>
        <v>0</v>
      </c>
      <c r="D192" s="6">
        <f t="shared" si="2"/>
        <v>0</v>
      </c>
      <c r="E192" s="6" t="s">
        <v>233</v>
      </c>
      <c r="F192" s="6" t="s">
        <v>231</v>
      </c>
    </row>
    <row r="193" spans="1:6" x14ac:dyDescent="0.25">
      <c r="A193" s="3">
        <v>190</v>
      </c>
      <c r="B193" s="6" t="s">
        <v>231</v>
      </c>
      <c r="C193" s="6">
        <f>SUM('[1]30 de junio 19'!CI191,'[1]30 de junio 19'!CJ191,'[1]30 de junio 19'!CK191,'[1]30 de junio 19'!CE191,'[1]30 de junio 19'!CL191)</f>
        <v>0</v>
      </c>
      <c r="D193" s="6">
        <f t="shared" si="2"/>
        <v>0</v>
      </c>
      <c r="E193" s="6" t="s">
        <v>233</v>
      </c>
      <c r="F193" s="6" t="s">
        <v>231</v>
      </c>
    </row>
    <row r="194" spans="1:6" x14ac:dyDescent="0.25">
      <c r="A194" s="3">
        <v>191</v>
      </c>
      <c r="B194" s="6" t="s">
        <v>231</v>
      </c>
      <c r="C194" s="6">
        <f>SUM('[1]30 de junio 19'!CI192,'[1]30 de junio 19'!CJ192,'[1]30 de junio 19'!CK192,'[1]30 de junio 19'!CE192,'[1]30 de junio 19'!CL192)</f>
        <v>0</v>
      </c>
      <c r="D194" s="6">
        <f t="shared" si="2"/>
        <v>0</v>
      </c>
      <c r="E194" s="6" t="s">
        <v>233</v>
      </c>
      <c r="F194" s="6" t="s">
        <v>231</v>
      </c>
    </row>
    <row r="195" spans="1:6" x14ac:dyDescent="0.25">
      <c r="A195" s="3">
        <v>192</v>
      </c>
      <c r="B195" s="6" t="s">
        <v>231</v>
      </c>
      <c r="C195" s="6">
        <f>SUM('[1]30 de junio 19'!CI193,'[1]30 de junio 19'!CJ193,'[1]30 de junio 19'!CK193,'[1]30 de junio 19'!CE193,'[1]30 de junio 19'!CL193)</f>
        <v>0</v>
      </c>
      <c r="D195" s="6">
        <f t="shared" si="2"/>
        <v>0</v>
      </c>
      <c r="E195" s="6" t="s">
        <v>233</v>
      </c>
      <c r="F195" s="6" t="s">
        <v>231</v>
      </c>
    </row>
    <row r="196" spans="1:6" x14ac:dyDescent="0.25">
      <c r="A196" s="3">
        <v>193</v>
      </c>
      <c r="B196" s="6" t="s">
        <v>231</v>
      </c>
      <c r="C196" s="6">
        <f>SUM('[1]30 de junio 19'!CI194,'[1]30 de junio 19'!CJ194,'[1]30 de junio 19'!CK194,'[1]30 de junio 19'!CE194,'[1]30 de junio 19'!CL194)</f>
        <v>0</v>
      </c>
      <c r="D196" s="6">
        <f t="shared" si="2"/>
        <v>0</v>
      </c>
      <c r="E196" s="6" t="s">
        <v>233</v>
      </c>
      <c r="F196" s="6" t="s">
        <v>231</v>
      </c>
    </row>
    <row r="197" spans="1:6" x14ac:dyDescent="0.25">
      <c r="A197" s="3">
        <v>194</v>
      </c>
      <c r="B197" s="6" t="s">
        <v>231</v>
      </c>
      <c r="C197" s="6">
        <f>SUM('[1]30 de junio 19'!CI195,'[1]30 de junio 19'!CJ195,'[1]30 de junio 19'!CK195,'[1]30 de junio 19'!CE195,'[1]30 de junio 19'!CL195)</f>
        <v>0</v>
      </c>
      <c r="D197" s="6">
        <f t="shared" ref="D197:D260" si="3">C197</f>
        <v>0</v>
      </c>
      <c r="E197" s="6" t="s">
        <v>233</v>
      </c>
      <c r="F197" s="6" t="s">
        <v>231</v>
      </c>
    </row>
    <row r="198" spans="1:6" x14ac:dyDescent="0.25">
      <c r="A198" s="3">
        <v>195</v>
      </c>
      <c r="B198" s="6" t="s">
        <v>231</v>
      </c>
      <c r="C198" s="6">
        <f>SUM('[1]30 de junio 19'!CI196,'[1]30 de junio 19'!CJ196,'[1]30 de junio 19'!CK196,'[1]30 de junio 19'!CE196,'[1]30 de junio 19'!CL196)</f>
        <v>0</v>
      </c>
      <c r="D198" s="6">
        <f t="shared" si="3"/>
        <v>0</v>
      </c>
      <c r="E198" s="6" t="s">
        <v>233</v>
      </c>
      <c r="F198" s="6" t="s">
        <v>231</v>
      </c>
    </row>
    <row r="199" spans="1:6" x14ac:dyDescent="0.25">
      <c r="A199" s="3">
        <v>196</v>
      </c>
      <c r="B199" s="6" t="s">
        <v>231</v>
      </c>
      <c r="C199" s="6">
        <f>SUM('[1]30 de junio 19'!CI197,'[1]30 de junio 19'!CJ197,'[1]30 de junio 19'!CK197,'[1]30 de junio 19'!CE197,'[1]30 de junio 19'!CL197)</f>
        <v>0</v>
      </c>
      <c r="D199" s="6">
        <f t="shared" si="3"/>
        <v>0</v>
      </c>
      <c r="E199" s="6" t="s">
        <v>233</v>
      </c>
      <c r="F199" s="6" t="s">
        <v>231</v>
      </c>
    </row>
    <row r="200" spans="1:6" x14ac:dyDescent="0.25">
      <c r="A200" s="3">
        <v>197</v>
      </c>
      <c r="B200" s="6" t="s">
        <v>231</v>
      </c>
      <c r="C200" s="6">
        <f>SUM('[1]30 de junio 19'!CI198,'[1]30 de junio 19'!CJ198,'[1]30 de junio 19'!CK198,'[1]30 de junio 19'!CE198,'[1]30 de junio 19'!CL198)</f>
        <v>0</v>
      </c>
      <c r="D200" s="6">
        <f t="shared" si="3"/>
        <v>0</v>
      </c>
      <c r="E200" s="6" t="s">
        <v>233</v>
      </c>
      <c r="F200" s="6" t="s">
        <v>231</v>
      </c>
    </row>
    <row r="201" spans="1:6" x14ac:dyDescent="0.25">
      <c r="A201" s="3">
        <v>198</v>
      </c>
      <c r="B201" s="6" t="s">
        <v>231</v>
      </c>
      <c r="C201" s="6">
        <f>SUM('[1]30 de junio 19'!CI199,'[1]30 de junio 19'!CJ199,'[1]30 de junio 19'!CK199,'[1]30 de junio 19'!CE199,'[1]30 de junio 19'!CL199)</f>
        <v>0</v>
      </c>
      <c r="D201" s="6">
        <f t="shared" si="3"/>
        <v>0</v>
      </c>
      <c r="E201" s="6" t="s">
        <v>233</v>
      </c>
      <c r="F201" s="6" t="s">
        <v>231</v>
      </c>
    </row>
    <row r="202" spans="1:6" x14ac:dyDescent="0.25">
      <c r="A202" s="3">
        <v>199</v>
      </c>
      <c r="B202" s="6" t="s">
        <v>231</v>
      </c>
      <c r="C202" s="6">
        <f>SUM('[1]30 de junio 19'!CI200,'[1]30 de junio 19'!CJ200,'[1]30 de junio 19'!CK200,'[1]30 de junio 19'!CE200,'[1]30 de junio 19'!CL200)</f>
        <v>0</v>
      </c>
      <c r="D202" s="6">
        <f t="shared" si="3"/>
        <v>0</v>
      </c>
      <c r="E202" s="6" t="s">
        <v>233</v>
      </c>
      <c r="F202" s="6" t="s">
        <v>231</v>
      </c>
    </row>
    <row r="203" spans="1:6" x14ac:dyDescent="0.25">
      <c r="A203" s="3">
        <v>200</v>
      </c>
      <c r="B203" s="6" t="s">
        <v>231</v>
      </c>
      <c r="C203" s="6">
        <f>SUM('[1]30 de junio 19'!CI201,'[1]30 de junio 19'!CJ201,'[1]30 de junio 19'!CK201,'[1]30 de junio 19'!CE201,'[1]30 de junio 19'!CL201)</f>
        <v>0</v>
      </c>
      <c r="D203" s="6">
        <f t="shared" si="3"/>
        <v>0</v>
      </c>
      <c r="E203" s="6" t="s">
        <v>233</v>
      </c>
      <c r="F203" s="6" t="s">
        <v>231</v>
      </c>
    </row>
    <row r="204" spans="1:6" x14ac:dyDescent="0.25">
      <c r="A204" s="3">
        <v>201</v>
      </c>
      <c r="B204" s="6" t="s">
        <v>231</v>
      </c>
      <c r="C204" s="6">
        <f>SUM('[1]30 de junio 19'!CI202,'[1]30 de junio 19'!CJ202,'[1]30 de junio 19'!CK202,'[1]30 de junio 19'!CE202,'[1]30 de junio 19'!CL202)</f>
        <v>0</v>
      </c>
      <c r="D204" s="6">
        <f t="shared" si="3"/>
        <v>0</v>
      </c>
      <c r="E204" s="6" t="s">
        <v>233</v>
      </c>
      <c r="F204" s="6" t="s">
        <v>231</v>
      </c>
    </row>
    <row r="205" spans="1:6" x14ac:dyDescent="0.25">
      <c r="A205" s="3">
        <v>202</v>
      </c>
      <c r="B205" s="6" t="s">
        <v>231</v>
      </c>
      <c r="C205" s="6">
        <f>SUM('[1]30 de junio 19'!CI203,'[1]30 de junio 19'!CJ203,'[1]30 de junio 19'!CK203,'[1]30 de junio 19'!CE203,'[1]30 de junio 19'!CL203)</f>
        <v>0</v>
      </c>
      <c r="D205" s="6">
        <f t="shared" si="3"/>
        <v>0</v>
      </c>
      <c r="E205" s="6" t="s">
        <v>233</v>
      </c>
      <c r="F205" s="6" t="s">
        <v>231</v>
      </c>
    </row>
    <row r="206" spans="1:6" x14ac:dyDescent="0.25">
      <c r="A206" s="3">
        <v>203</v>
      </c>
      <c r="B206" s="6" t="s">
        <v>231</v>
      </c>
      <c r="C206" s="6">
        <f>SUM('[1]30 de junio 19'!CI204,'[1]30 de junio 19'!CJ204,'[1]30 de junio 19'!CK204,'[1]30 de junio 19'!CE204,'[1]30 de junio 19'!CL204)</f>
        <v>0</v>
      </c>
      <c r="D206" s="6">
        <f t="shared" si="3"/>
        <v>0</v>
      </c>
      <c r="E206" s="6" t="s">
        <v>233</v>
      </c>
      <c r="F206" s="6" t="s">
        <v>231</v>
      </c>
    </row>
    <row r="207" spans="1:6" x14ac:dyDescent="0.25">
      <c r="A207" s="3">
        <v>204</v>
      </c>
      <c r="B207" s="6" t="s">
        <v>231</v>
      </c>
      <c r="C207" s="6">
        <f>SUM('[1]30 de junio 19'!CI205,'[1]30 de junio 19'!CJ205,'[1]30 de junio 19'!CK205,'[1]30 de junio 19'!CE205,'[1]30 de junio 19'!CL205)</f>
        <v>0</v>
      </c>
      <c r="D207" s="6">
        <f t="shared" si="3"/>
        <v>0</v>
      </c>
      <c r="E207" s="6" t="s">
        <v>233</v>
      </c>
      <c r="F207" s="6" t="s">
        <v>231</v>
      </c>
    </row>
    <row r="208" spans="1:6" x14ac:dyDescent="0.25">
      <c r="A208" s="3">
        <v>205</v>
      </c>
      <c r="B208" s="6" t="s">
        <v>231</v>
      </c>
      <c r="C208" s="6">
        <f>SUM('[1]30 de junio 19'!CI206,'[1]30 de junio 19'!CJ206,'[1]30 de junio 19'!CK206,'[1]30 de junio 19'!CE206,'[1]30 de junio 19'!CL206)</f>
        <v>0</v>
      </c>
      <c r="D208" s="6">
        <f t="shared" si="3"/>
        <v>0</v>
      </c>
      <c r="E208" s="6" t="s">
        <v>233</v>
      </c>
      <c r="F208" s="6" t="s">
        <v>231</v>
      </c>
    </row>
    <row r="209" spans="1:6" x14ac:dyDescent="0.25">
      <c r="A209" s="3">
        <v>206</v>
      </c>
      <c r="B209" s="6" t="s">
        <v>231</v>
      </c>
      <c r="C209" s="6">
        <f>SUM('[1]30 de junio 19'!CI207,'[1]30 de junio 19'!CJ207,'[1]30 de junio 19'!CK207,'[1]30 de junio 19'!CE207,'[1]30 de junio 19'!CL207)</f>
        <v>0</v>
      </c>
      <c r="D209" s="6">
        <f t="shared" si="3"/>
        <v>0</v>
      </c>
      <c r="E209" s="6" t="s">
        <v>233</v>
      </c>
      <c r="F209" s="6" t="s">
        <v>231</v>
      </c>
    </row>
    <row r="210" spans="1:6" x14ac:dyDescent="0.25">
      <c r="A210" s="3">
        <v>207</v>
      </c>
      <c r="B210" s="6" t="s">
        <v>231</v>
      </c>
      <c r="C210" s="6">
        <f>SUM('[1]30 de junio 19'!CI208,'[1]30 de junio 19'!CJ208,'[1]30 de junio 19'!CK208,'[1]30 de junio 19'!CE208,'[1]30 de junio 19'!CL208)</f>
        <v>0</v>
      </c>
      <c r="D210" s="6">
        <f t="shared" si="3"/>
        <v>0</v>
      </c>
      <c r="E210" s="6" t="s">
        <v>233</v>
      </c>
      <c r="F210" s="6" t="s">
        <v>231</v>
      </c>
    </row>
    <row r="211" spans="1:6" x14ac:dyDescent="0.25">
      <c r="A211" s="3">
        <v>208</v>
      </c>
      <c r="B211" s="6" t="s">
        <v>231</v>
      </c>
      <c r="C211" s="6">
        <f>SUM('[1]30 de junio 19'!CI209,'[1]30 de junio 19'!CJ209,'[1]30 de junio 19'!CK209,'[1]30 de junio 19'!CE209,'[1]30 de junio 19'!CL209)</f>
        <v>0</v>
      </c>
      <c r="D211" s="6">
        <f t="shared" si="3"/>
        <v>0</v>
      </c>
      <c r="E211" s="6" t="s">
        <v>233</v>
      </c>
      <c r="F211" s="6" t="s">
        <v>231</v>
      </c>
    </row>
    <row r="212" spans="1:6" x14ac:dyDescent="0.25">
      <c r="A212" s="3">
        <v>209</v>
      </c>
      <c r="B212" s="6" t="s">
        <v>231</v>
      </c>
      <c r="C212" s="6">
        <f>SUM('[1]30 de junio 19'!CI210,'[1]30 de junio 19'!CJ210,'[1]30 de junio 19'!CK210,'[1]30 de junio 19'!CE210,'[1]30 de junio 19'!CL210)</f>
        <v>0</v>
      </c>
      <c r="D212" s="6">
        <f t="shared" si="3"/>
        <v>0</v>
      </c>
      <c r="E212" s="6" t="s">
        <v>233</v>
      </c>
      <c r="F212" s="6" t="s">
        <v>231</v>
      </c>
    </row>
    <row r="213" spans="1:6" x14ac:dyDescent="0.25">
      <c r="A213" s="3">
        <v>210</v>
      </c>
      <c r="B213" s="6" t="s">
        <v>231</v>
      </c>
      <c r="C213" s="6">
        <f>SUM('[1]30 de junio 19'!CI211,'[1]30 de junio 19'!CJ211,'[1]30 de junio 19'!CK211,'[1]30 de junio 19'!CE211,'[1]30 de junio 19'!CL211)</f>
        <v>0</v>
      </c>
      <c r="D213" s="6">
        <f t="shared" si="3"/>
        <v>0</v>
      </c>
      <c r="E213" s="6" t="s">
        <v>233</v>
      </c>
      <c r="F213" s="6" t="s">
        <v>231</v>
      </c>
    </row>
    <row r="214" spans="1:6" x14ac:dyDescent="0.25">
      <c r="A214" s="3">
        <v>211</v>
      </c>
      <c r="B214" s="6" t="s">
        <v>231</v>
      </c>
      <c r="C214" s="6">
        <f>SUM('[1]30 de junio 19'!CI212,'[1]30 de junio 19'!CJ212,'[1]30 de junio 19'!CK212,'[1]30 de junio 19'!CE212,'[1]30 de junio 19'!CL212)</f>
        <v>0</v>
      </c>
      <c r="D214" s="6">
        <f t="shared" si="3"/>
        <v>0</v>
      </c>
      <c r="E214" s="6" t="s">
        <v>233</v>
      </c>
      <c r="F214" s="6" t="s">
        <v>231</v>
      </c>
    </row>
    <row r="215" spans="1:6" x14ac:dyDescent="0.25">
      <c r="A215" s="3">
        <v>212</v>
      </c>
      <c r="B215" s="6" t="s">
        <v>231</v>
      </c>
      <c r="C215" s="6">
        <f>SUM('[1]30 de junio 19'!CI213,'[1]30 de junio 19'!CJ213,'[1]30 de junio 19'!CK213,'[1]30 de junio 19'!CE213,'[1]30 de junio 19'!CL213)</f>
        <v>0</v>
      </c>
      <c r="D215" s="6">
        <f t="shared" si="3"/>
        <v>0</v>
      </c>
      <c r="E215" s="6" t="s">
        <v>233</v>
      </c>
      <c r="F215" s="6" t="s">
        <v>231</v>
      </c>
    </row>
    <row r="216" spans="1:6" x14ac:dyDescent="0.25">
      <c r="A216" s="3">
        <v>213</v>
      </c>
      <c r="B216" s="6" t="s">
        <v>231</v>
      </c>
      <c r="C216" s="6">
        <f>SUM('[1]30 de junio 19'!CI214,'[1]30 de junio 19'!CJ214,'[1]30 de junio 19'!CK214,'[1]30 de junio 19'!CE214,'[1]30 de junio 19'!CL214)</f>
        <v>0</v>
      </c>
      <c r="D216" s="6">
        <f t="shared" si="3"/>
        <v>0</v>
      </c>
      <c r="E216" s="6" t="s">
        <v>233</v>
      </c>
      <c r="F216" s="6" t="s">
        <v>231</v>
      </c>
    </row>
    <row r="217" spans="1:6" x14ac:dyDescent="0.25">
      <c r="A217" s="3">
        <v>214</v>
      </c>
      <c r="B217" s="6" t="s">
        <v>231</v>
      </c>
      <c r="C217" s="6">
        <f>SUM('[1]30 de junio 19'!CI215,'[1]30 de junio 19'!CJ215,'[1]30 de junio 19'!CK215,'[1]30 de junio 19'!CE215,'[1]30 de junio 19'!CL215)</f>
        <v>0</v>
      </c>
      <c r="D217" s="6">
        <f t="shared" si="3"/>
        <v>0</v>
      </c>
      <c r="E217" s="6" t="s">
        <v>233</v>
      </c>
      <c r="F217" s="6" t="s">
        <v>231</v>
      </c>
    </row>
    <row r="218" spans="1:6" x14ac:dyDescent="0.25">
      <c r="A218" s="3">
        <v>215</v>
      </c>
      <c r="B218" s="6" t="s">
        <v>231</v>
      </c>
      <c r="C218" s="6">
        <f>SUM('[1]30 de junio 19'!CI216,'[1]30 de junio 19'!CJ216,'[1]30 de junio 19'!CK216,'[1]30 de junio 19'!CE216,'[1]30 de junio 19'!CL216)</f>
        <v>0</v>
      </c>
      <c r="D218" s="6">
        <f t="shared" si="3"/>
        <v>0</v>
      </c>
      <c r="E218" s="6" t="s">
        <v>233</v>
      </c>
      <c r="F218" s="6" t="s">
        <v>231</v>
      </c>
    </row>
    <row r="219" spans="1:6" x14ac:dyDescent="0.25">
      <c r="A219" s="3">
        <v>216</v>
      </c>
      <c r="B219" s="6" t="s">
        <v>231</v>
      </c>
      <c r="C219" s="6">
        <f>SUM('[1]30 de junio 19'!CI217,'[1]30 de junio 19'!CJ217,'[1]30 de junio 19'!CK217,'[1]30 de junio 19'!CE217,'[1]30 de junio 19'!CL217)</f>
        <v>0</v>
      </c>
      <c r="D219" s="6">
        <f t="shared" si="3"/>
        <v>0</v>
      </c>
      <c r="E219" s="6" t="s">
        <v>233</v>
      </c>
      <c r="F219" s="6" t="s">
        <v>231</v>
      </c>
    </row>
    <row r="220" spans="1:6" x14ac:dyDescent="0.25">
      <c r="A220" s="3">
        <v>217</v>
      </c>
      <c r="B220" s="6" t="s">
        <v>231</v>
      </c>
      <c r="C220" s="6">
        <f>SUM('[1]30 de junio 19'!CI218,'[1]30 de junio 19'!CJ218,'[1]30 de junio 19'!CK218,'[1]30 de junio 19'!CE218,'[1]30 de junio 19'!CL218)</f>
        <v>0</v>
      </c>
      <c r="D220" s="6">
        <f t="shared" si="3"/>
        <v>0</v>
      </c>
      <c r="E220" s="6" t="s">
        <v>233</v>
      </c>
      <c r="F220" s="6" t="s">
        <v>231</v>
      </c>
    </row>
    <row r="221" spans="1:6" x14ac:dyDescent="0.25">
      <c r="A221" s="3">
        <v>218</v>
      </c>
      <c r="B221" s="6" t="s">
        <v>231</v>
      </c>
      <c r="C221" s="6">
        <f>SUM('[1]30 de junio 19'!CI219,'[1]30 de junio 19'!CJ219,'[1]30 de junio 19'!CK219,'[1]30 de junio 19'!CE219,'[1]30 de junio 19'!CL219)</f>
        <v>0</v>
      </c>
      <c r="D221" s="6">
        <f t="shared" si="3"/>
        <v>0</v>
      </c>
      <c r="E221" s="6" t="s">
        <v>233</v>
      </c>
      <c r="F221" s="6" t="s">
        <v>231</v>
      </c>
    </row>
    <row r="222" spans="1:6" x14ac:dyDescent="0.25">
      <c r="A222" s="3">
        <v>219</v>
      </c>
      <c r="B222" s="6" t="s">
        <v>231</v>
      </c>
      <c r="C222" s="6">
        <f>SUM('[1]30 de junio 19'!CI220,'[1]30 de junio 19'!CJ220,'[1]30 de junio 19'!CK220,'[1]30 de junio 19'!CE220,'[1]30 de junio 19'!CL220)</f>
        <v>0</v>
      </c>
      <c r="D222" s="6">
        <f t="shared" si="3"/>
        <v>0</v>
      </c>
      <c r="E222" s="6" t="s">
        <v>233</v>
      </c>
      <c r="F222" s="6" t="s">
        <v>231</v>
      </c>
    </row>
    <row r="223" spans="1:6" x14ac:dyDescent="0.25">
      <c r="A223" s="3">
        <v>220</v>
      </c>
      <c r="B223" s="6" t="s">
        <v>231</v>
      </c>
      <c r="C223" s="6">
        <f>SUM('[1]30 de junio 19'!CI221,'[1]30 de junio 19'!CJ221,'[1]30 de junio 19'!CK221,'[1]30 de junio 19'!CE221,'[1]30 de junio 19'!CL221)</f>
        <v>0</v>
      </c>
      <c r="D223" s="6">
        <f t="shared" si="3"/>
        <v>0</v>
      </c>
      <c r="E223" s="6" t="s">
        <v>233</v>
      </c>
      <c r="F223" s="6" t="s">
        <v>231</v>
      </c>
    </row>
    <row r="224" spans="1:6" x14ac:dyDescent="0.25">
      <c r="A224" s="3">
        <v>221</v>
      </c>
      <c r="B224" s="6" t="s">
        <v>231</v>
      </c>
      <c r="C224" s="6">
        <f>SUM('[1]30 de junio 19'!CI222,'[1]30 de junio 19'!CJ222,'[1]30 de junio 19'!CK222,'[1]30 de junio 19'!CE222,'[1]30 de junio 19'!CL222)</f>
        <v>0</v>
      </c>
      <c r="D224" s="6">
        <f t="shared" si="3"/>
        <v>0</v>
      </c>
      <c r="E224" s="6" t="s">
        <v>233</v>
      </c>
      <c r="F224" s="6" t="s">
        <v>231</v>
      </c>
    </row>
    <row r="225" spans="1:6" x14ac:dyDescent="0.25">
      <c r="A225" s="3">
        <v>222</v>
      </c>
      <c r="B225" s="6" t="s">
        <v>231</v>
      </c>
      <c r="C225" s="6">
        <f>SUM('[1]30 de junio 19'!CI223,'[1]30 de junio 19'!CJ223,'[1]30 de junio 19'!CK223,'[1]30 de junio 19'!CE223,'[1]30 de junio 19'!CL223)</f>
        <v>0</v>
      </c>
      <c r="D225" s="6">
        <f t="shared" si="3"/>
        <v>0</v>
      </c>
      <c r="E225" s="6" t="s">
        <v>233</v>
      </c>
      <c r="F225" s="6" t="s">
        <v>231</v>
      </c>
    </row>
    <row r="226" spans="1:6" x14ac:dyDescent="0.25">
      <c r="A226" s="3">
        <v>223</v>
      </c>
      <c r="B226" s="6" t="s">
        <v>231</v>
      </c>
      <c r="C226" s="6">
        <f>SUM('[1]30 de junio 19'!CI224,'[1]30 de junio 19'!CJ224,'[1]30 de junio 19'!CK224,'[1]30 de junio 19'!CE224,'[1]30 de junio 19'!CL224)</f>
        <v>0</v>
      </c>
      <c r="D226" s="6">
        <f t="shared" si="3"/>
        <v>0</v>
      </c>
      <c r="E226" s="6" t="s">
        <v>233</v>
      </c>
      <c r="F226" s="6" t="s">
        <v>231</v>
      </c>
    </row>
    <row r="227" spans="1:6" x14ac:dyDescent="0.25">
      <c r="A227" s="3">
        <v>224</v>
      </c>
      <c r="B227" s="6" t="s">
        <v>231</v>
      </c>
      <c r="C227" s="6">
        <f>SUM('[1]30 de junio 19'!CI225,'[1]30 de junio 19'!CJ225,'[1]30 de junio 19'!CK225,'[1]30 de junio 19'!CE225,'[1]30 de junio 19'!CL225)</f>
        <v>0</v>
      </c>
      <c r="D227" s="6">
        <f t="shared" si="3"/>
        <v>0</v>
      </c>
      <c r="E227" s="6" t="s">
        <v>233</v>
      </c>
      <c r="F227" s="6" t="s">
        <v>231</v>
      </c>
    </row>
    <row r="228" spans="1:6" x14ac:dyDescent="0.25">
      <c r="A228" s="3">
        <v>225</v>
      </c>
      <c r="B228" s="6" t="s">
        <v>231</v>
      </c>
      <c r="C228" s="6">
        <f>SUM('[1]30 de junio 19'!CI226,'[1]30 de junio 19'!CJ226,'[1]30 de junio 19'!CK226,'[1]30 de junio 19'!CE226,'[1]30 de junio 19'!CL226)</f>
        <v>0</v>
      </c>
      <c r="D228" s="6">
        <f t="shared" si="3"/>
        <v>0</v>
      </c>
      <c r="E228" s="6" t="s">
        <v>233</v>
      </c>
      <c r="F228" s="6" t="s">
        <v>231</v>
      </c>
    </row>
    <row r="229" spans="1:6" x14ac:dyDescent="0.25">
      <c r="A229" s="3">
        <v>226</v>
      </c>
      <c r="B229" s="6" t="s">
        <v>231</v>
      </c>
      <c r="C229" s="6">
        <f>SUM('[1]30 de junio 19'!CI227,'[1]30 de junio 19'!CJ227,'[1]30 de junio 19'!CK227,'[1]30 de junio 19'!CE227,'[1]30 de junio 19'!CL227)</f>
        <v>0</v>
      </c>
      <c r="D229" s="6">
        <f t="shared" si="3"/>
        <v>0</v>
      </c>
      <c r="E229" s="6" t="s">
        <v>233</v>
      </c>
      <c r="F229" s="6" t="s">
        <v>231</v>
      </c>
    </row>
    <row r="230" spans="1:6" x14ac:dyDescent="0.25">
      <c r="A230" s="3">
        <v>227</v>
      </c>
      <c r="B230" s="6" t="s">
        <v>231</v>
      </c>
      <c r="C230" s="6">
        <f>SUM('[1]30 de junio 19'!CI228,'[1]30 de junio 19'!CJ228,'[1]30 de junio 19'!CK228,'[1]30 de junio 19'!CE228,'[1]30 de junio 19'!CL228)</f>
        <v>0</v>
      </c>
      <c r="D230" s="6">
        <f t="shared" si="3"/>
        <v>0</v>
      </c>
      <c r="E230" s="6" t="s">
        <v>233</v>
      </c>
      <c r="F230" s="6" t="s">
        <v>231</v>
      </c>
    </row>
    <row r="231" spans="1:6" x14ac:dyDescent="0.25">
      <c r="A231" s="3">
        <v>228</v>
      </c>
      <c r="B231" s="6" t="s">
        <v>231</v>
      </c>
      <c r="C231" s="6">
        <f>SUM('[1]30 de junio 19'!CI229,'[1]30 de junio 19'!CJ229,'[1]30 de junio 19'!CK229,'[1]30 de junio 19'!CE229,'[1]30 de junio 19'!CL229)</f>
        <v>0</v>
      </c>
      <c r="D231" s="6">
        <f t="shared" si="3"/>
        <v>0</v>
      </c>
      <c r="E231" s="6" t="s">
        <v>233</v>
      </c>
      <c r="F231" s="6" t="s">
        <v>231</v>
      </c>
    </row>
    <row r="232" spans="1:6" x14ac:dyDescent="0.25">
      <c r="A232" s="3">
        <v>229</v>
      </c>
      <c r="B232" s="6" t="s">
        <v>231</v>
      </c>
      <c r="C232" s="6">
        <f>SUM('[1]30 de junio 19'!CI230,'[1]30 de junio 19'!CJ230,'[1]30 de junio 19'!CK230,'[1]30 de junio 19'!CE230,'[1]30 de junio 19'!CL230)</f>
        <v>0</v>
      </c>
      <c r="D232" s="6">
        <f t="shared" si="3"/>
        <v>0</v>
      </c>
      <c r="E232" s="6" t="s">
        <v>233</v>
      </c>
      <c r="F232" s="6" t="s">
        <v>231</v>
      </c>
    </row>
    <row r="233" spans="1:6" x14ac:dyDescent="0.25">
      <c r="A233" s="3">
        <v>230</v>
      </c>
      <c r="B233" s="6" t="s">
        <v>231</v>
      </c>
      <c r="C233" s="6">
        <f>SUM('[1]30 de junio 19'!CI231,'[1]30 de junio 19'!CJ231,'[1]30 de junio 19'!CK231,'[1]30 de junio 19'!CE231,'[1]30 de junio 19'!CL231)</f>
        <v>0</v>
      </c>
      <c r="D233" s="6">
        <f t="shared" si="3"/>
        <v>0</v>
      </c>
      <c r="E233" s="6" t="s">
        <v>233</v>
      </c>
      <c r="F233" s="6" t="s">
        <v>231</v>
      </c>
    </row>
    <row r="234" spans="1:6" x14ac:dyDescent="0.25">
      <c r="A234" s="3">
        <v>231</v>
      </c>
      <c r="B234" s="6" t="s">
        <v>231</v>
      </c>
      <c r="C234" s="6">
        <f>SUM('[1]30 de junio 19'!CI232,'[1]30 de junio 19'!CJ232,'[1]30 de junio 19'!CK232,'[1]30 de junio 19'!CE232,'[1]30 de junio 19'!CL232)</f>
        <v>0</v>
      </c>
      <c r="D234" s="6">
        <f t="shared" si="3"/>
        <v>0</v>
      </c>
      <c r="E234" s="6" t="s">
        <v>233</v>
      </c>
      <c r="F234" s="6" t="s">
        <v>231</v>
      </c>
    </row>
    <row r="235" spans="1:6" x14ac:dyDescent="0.25">
      <c r="A235" s="3">
        <v>232</v>
      </c>
      <c r="B235" s="6" t="s">
        <v>231</v>
      </c>
      <c r="C235" s="6">
        <f>SUM('[1]30 de junio 19'!CI233,'[1]30 de junio 19'!CJ233,'[1]30 de junio 19'!CK233,'[1]30 de junio 19'!CE233,'[1]30 de junio 19'!CL233)</f>
        <v>0</v>
      </c>
      <c r="D235" s="6">
        <f t="shared" si="3"/>
        <v>0</v>
      </c>
      <c r="E235" s="6" t="s">
        <v>233</v>
      </c>
      <c r="F235" s="6" t="s">
        <v>231</v>
      </c>
    </row>
    <row r="236" spans="1:6" x14ac:dyDescent="0.25">
      <c r="A236" s="3">
        <v>233</v>
      </c>
      <c r="B236" s="6" t="s">
        <v>231</v>
      </c>
      <c r="C236" s="6">
        <f>SUM('[1]30 de junio 19'!CI234,'[1]30 de junio 19'!CJ234,'[1]30 de junio 19'!CK234,'[1]30 de junio 19'!CE234,'[1]30 de junio 19'!CL234)</f>
        <v>0</v>
      </c>
      <c r="D236" s="6">
        <f t="shared" si="3"/>
        <v>0</v>
      </c>
      <c r="E236" s="6" t="s">
        <v>233</v>
      </c>
      <c r="F236" s="6" t="s">
        <v>231</v>
      </c>
    </row>
    <row r="237" spans="1:6" x14ac:dyDescent="0.25">
      <c r="A237" s="3">
        <v>234</v>
      </c>
      <c r="B237" s="6" t="s">
        <v>231</v>
      </c>
      <c r="C237" s="6">
        <f>SUM('[1]30 de junio 19'!CI235,'[1]30 de junio 19'!CJ235,'[1]30 de junio 19'!CK235,'[1]30 de junio 19'!CE235,'[1]30 de junio 19'!CL235)</f>
        <v>0</v>
      </c>
      <c r="D237" s="6">
        <f t="shared" si="3"/>
        <v>0</v>
      </c>
      <c r="E237" s="6" t="s">
        <v>233</v>
      </c>
      <c r="F237" s="6" t="s">
        <v>231</v>
      </c>
    </row>
    <row r="238" spans="1:6" x14ac:dyDescent="0.25">
      <c r="A238" s="3">
        <v>235</v>
      </c>
      <c r="B238" s="6" t="s">
        <v>231</v>
      </c>
      <c r="C238" s="6">
        <f>SUM('[1]30 de junio 19'!CI236,'[1]30 de junio 19'!CJ236,'[1]30 de junio 19'!CK236,'[1]30 de junio 19'!CE236,'[1]30 de junio 19'!CL236)</f>
        <v>0</v>
      </c>
      <c r="D238" s="6">
        <f t="shared" si="3"/>
        <v>0</v>
      </c>
      <c r="E238" s="6" t="s">
        <v>233</v>
      </c>
      <c r="F238" s="6" t="s">
        <v>231</v>
      </c>
    </row>
    <row r="239" spans="1:6" x14ac:dyDescent="0.25">
      <c r="A239" s="3">
        <v>236</v>
      </c>
      <c r="B239" s="6" t="s">
        <v>231</v>
      </c>
      <c r="C239" s="6">
        <f>SUM('[1]30 de junio 19'!CI237,'[1]30 de junio 19'!CJ237,'[1]30 de junio 19'!CK237,'[1]30 de junio 19'!CE237,'[1]30 de junio 19'!CL237)</f>
        <v>0</v>
      </c>
      <c r="D239" s="6">
        <f t="shared" si="3"/>
        <v>0</v>
      </c>
      <c r="E239" s="6" t="s">
        <v>233</v>
      </c>
      <c r="F239" s="6" t="s">
        <v>231</v>
      </c>
    </row>
    <row r="240" spans="1:6" x14ac:dyDescent="0.25">
      <c r="A240" s="3">
        <v>237</v>
      </c>
      <c r="B240" s="6" t="s">
        <v>231</v>
      </c>
      <c r="C240" s="6">
        <f>SUM('[1]30 de junio 19'!CI238,'[1]30 de junio 19'!CJ238,'[1]30 de junio 19'!CK238,'[1]30 de junio 19'!CE238,'[1]30 de junio 19'!CL238)</f>
        <v>0</v>
      </c>
      <c r="D240" s="6">
        <f t="shared" si="3"/>
        <v>0</v>
      </c>
      <c r="E240" s="6" t="s">
        <v>233</v>
      </c>
      <c r="F240" s="6" t="s">
        <v>231</v>
      </c>
    </row>
    <row r="241" spans="1:6" x14ac:dyDescent="0.25">
      <c r="A241" s="3">
        <v>238</v>
      </c>
      <c r="B241" s="6" t="s">
        <v>231</v>
      </c>
      <c r="C241" s="6">
        <f>SUM('[1]30 de junio 19'!CI239,'[1]30 de junio 19'!CJ239,'[1]30 de junio 19'!CK239,'[1]30 de junio 19'!CE239,'[1]30 de junio 19'!CL239)</f>
        <v>0</v>
      </c>
      <c r="D241" s="6">
        <f t="shared" si="3"/>
        <v>0</v>
      </c>
      <c r="E241" s="6" t="s">
        <v>233</v>
      </c>
      <c r="F241" s="6" t="s">
        <v>231</v>
      </c>
    </row>
    <row r="242" spans="1:6" x14ac:dyDescent="0.25">
      <c r="A242" s="3">
        <v>239</v>
      </c>
      <c r="B242" s="6" t="s">
        <v>231</v>
      </c>
      <c r="C242" s="6">
        <f>SUM('[1]30 de junio 19'!CI240,'[1]30 de junio 19'!CJ240,'[1]30 de junio 19'!CK240,'[1]30 de junio 19'!CE240,'[1]30 de junio 19'!CL240)</f>
        <v>0</v>
      </c>
      <c r="D242" s="6">
        <f t="shared" si="3"/>
        <v>0</v>
      </c>
      <c r="E242" s="6" t="s">
        <v>233</v>
      </c>
      <c r="F242" s="6" t="s">
        <v>231</v>
      </c>
    </row>
    <row r="243" spans="1:6" x14ac:dyDescent="0.25">
      <c r="A243" s="3">
        <v>240</v>
      </c>
      <c r="B243" s="6" t="s">
        <v>231</v>
      </c>
      <c r="C243" s="6">
        <f>SUM('[1]30 de junio 19'!CI241,'[1]30 de junio 19'!CJ241,'[1]30 de junio 19'!CK241,'[1]30 de junio 19'!CE241,'[1]30 de junio 19'!CL241)</f>
        <v>0</v>
      </c>
      <c r="D243" s="6">
        <f t="shared" si="3"/>
        <v>0</v>
      </c>
      <c r="E243" s="6" t="s">
        <v>233</v>
      </c>
      <c r="F243" s="6" t="s">
        <v>231</v>
      </c>
    </row>
    <row r="244" spans="1:6" x14ac:dyDescent="0.25">
      <c r="A244" s="3">
        <v>241</v>
      </c>
      <c r="B244" s="6" t="s">
        <v>231</v>
      </c>
      <c r="C244" s="6">
        <f>SUM('[1]30 de junio 19'!CI242,'[1]30 de junio 19'!CJ242,'[1]30 de junio 19'!CK242,'[1]30 de junio 19'!CE242,'[1]30 de junio 19'!CL242)</f>
        <v>0</v>
      </c>
      <c r="D244" s="6">
        <f t="shared" si="3"/>
        <v>0</v>
      </c>
      <c r="E244" s="6" t="s">
        <v>233</v>
      </c>
      <c r="F244" s="6" t="s">
        <v>231</v>
      </c>
    </row>
    <row r="245" spans="1:6" x14ac:dyDescent="0.25">
      <c r="A245" s="3">
        <v>242</v>
      </c>
      <c r="B245" s="6" t="s">
        <v>231</v>
      </c>
      <c r="C245" s="6">
        <f>SUM('[1]30 de junio 19'!CI243,'[1]30 de junio 19'!CJ243,'[1]30 de junio 19'!CK243,'[1]30 de junio 19'!CE243,'[1]30 de junio 19'!CL243)</f>
        <v>0</v>
      </c>
      <c r="D245" s="6">
        <f t="shared" si="3"/>
        <v>0</v>
      </c>
      <c r="E245" s="6" t="s">
        <v>233</v>
      </c>
      <c r="F245" s="6" t="s">
        <v>231</v>
      </c>
    </row>
    <row r="246" spans="1:6" x14ac:dyDescent="0.25">
      <c r="A246" s="3">
        <v>243</v>
      </c>
      <c r="B246" s="6" t="s">
        <v>231</v>
      </c>
      <c r="C246" s="6">
        <f>SUM('[1]30 de junio 19'!CI244,'[1]30 de junio 19'!CJ244,'[1]30 de junio 19'!CK244,'[1]30 de junio 19'!CE244,'[1]30 de junio 19'!CL244)</f>
        <v>0</v>
      </c>
      <c r="D246" s="6">
        <f t="shared" si="3"/>
        <v>0</v>
      </c>
      <c r="E246" s="6" t="s">
        <v>233</v>
      </c>
      <c r="F246" s="6" t="s">
        <v>231</v>
      </c>
    </row>
    <row r="247" spans="1:6" x14ac:dyDescent="0.25">
      <c r="A247" s="3">
        <v>244</v>
      </c>
      <c r="B247" s="6" t="s">
        <v>231</v>
      </c>
      <c r="C247" s="6">
        <f>SUM('[1]30 de junio 19'!CI245,'[1]30 de junio 19'!CJ245,'[1]30 de junio 19'!CK245,'[1]30 de junio 19'!CE245,'[1]30 de junio 19'!CL245)</f>
        <v>0</v>
      </c>
      <c r="D247" s="6">
        <f t="shared" si="3"/>
        <v>0</v>
      </c>
      <c r="E247" s="6" t="s">
        <v>233</v>
      </c>
      <c r="F247" s="6" t="s">
        <v>231</v>
      </c>
    </row>
    <row r="248" spans="1:6" x14ac:dyDescent="0.25">
      <c r="A248" s="3">
        <v>245</v>
      </c>
      <c r="B248" s="6" t="s">
        <v>231</v>
      </c>
      <c r="C248" s="6">
        <f>SUM('[1]30 de junio 19'!CI246,'[1]30 de junio 19'!CJ246,'[1]30 de junio 19'!CK246,'[1]30 de junio 19'!CE246,'[1]30 de junio 19'!CL246)</f>
        <v>0</v>
      </c>
      <c r="D248" s="6">
        <f t="shared" si="3"/>
        <v>0</v>
      </c>
      <c r="E248" s="6" t="s">
        <v>233</v>
      </c>
      <c r="F248" s="6" t="s">
        <v>231</v>
      </c>
    </row>
    <row r="249" spans="1:6" x14ac:dyDescent="0.25">
      <c r="A249" s="3">
        <v>246</v>
      </c>
      <c r="B249" s="6" t="s">
        <v>231</v>
      </c>
      <c r="C249" s="6">
        <f>SUM('[1]30 de junio 19'!CI247,'[1]30 de junio 19'!CJ247,'[1]30 de junio 19'!CK247,'[1]30 de junio 19'!CE247,'[1]30 de junio 19'!CL247)</f>
        <v>0</v>
      </c>
      <c r="D249" s="6">
        <f t="shared" si="3"/>
        <v>0</v>
      </c>
      <c r="E249" s="6" t="s">
        <v>233</v>
      </c>
      <c r="F249" s="6" t="s">
        <v>231</v>
      </c>
    </row>
    <row r="250" spans="1:6" x14ac:dyDescent="0.25">
      <c r="A250" s="3">
        <v>247</v>
      </c>
      <c r="B250" s="6" t="s">
        <v>231</v>
      </c>
      <c r="C250" s="6">
        <f>SUM('[1]30 de junio 19'!CI248,'[1]30 de junio 19'!CJ248,'[1]30 de junio 19'!CK248,'[1]30 de junio 19'!CE248,'[1]30 de junio 19'!CL248)</f>
        <v>0</v>
      </c>
      <c r="D250" s="6">
        <f t="shared" si="3"/>
        <v>0</v>
      </c>
      <c r="E250" s="6" t="s">
        <v>233</v>
      </c>
      <c r="F250" s="6" t="s">
        <v>231</v>
      </c>
    </row>
    <row r="251" spans="1:6" x14ac:dyDescent="0.25">
      <c r="A251" s="3">
        <v>248</v>
      </c>
      <c r="B251" s="6" t="s">
        <v>231</v>
      </c>
      <c r="C251" s="6">
        <f>SUM('[1]30 de junio 19'!CI249,'[1]30 de junio 19'!CJ249,'[1]30 de junio 19'!CK249,'[1]30 de junio 19'!CE249,'[1]30 de junio 19'!CL249)</f>
        <v>0</v>
      </c>
      <c r="D251" s="6">
        <f t="shared" si="3"/>
        <v>0</v>
      </c>
      <c r="E251" s="6" t="s">
        <v>233</v>
      </c>
      <c r="F251" s="6" t="s">
        <v>231</v>
      </c>
    </row>
    <row r="252" spans="1:6" x14ac:dyDescent="0.25">
      <c r="A252" s="3">
        <v>249</v>
      </c>
      <c r="B252" s="6" t="s">
        <v>231</v>
      </c>
      <c r="C252" s="6">
        <f>SUM('[1]30 de junio 19'!CI250,'[1]30 de junio 19'!CJ250,'[1]30 de junio 19'!CK250,'[1]30 de junio 19'!CE250,'[1]30 de junio 19'!CL250)</f>
        <v>0</v>
      </c>
      <c r="D252" s="6">
        <f t="shared" si="3"/>
        <v>0</v>
      </c>
      <c r="E252" s="6" t="s">
        <v>233</v>
      </c>
      <c r="F252" s="6" t="s">
        <v>231</v>
      </c>
    </row>
    <row r="253" spans="1:6" x14ac:dyDescent="0.25">
      <c r="A253" s="3">
        <v>250</v>
      </c>
      <c r="B253" s="6" t="s">
        <v>231</v>
      </c>
      <c r="C253" s="6">
        <f>SUM('[1]30 de junio 19'!CI251,'[1]30 de junio 19'!CJ251,'[1]30 de junio 19'!CK251,'[1]30 de junio 19'!CE251,'[1]30 de junio 19'!CL251)</f>
        <v>0</v>
      </c>
      <c r="D253" s="6">
        <f t="shared" si="3"/>
        <v>0</v>
      </c>
      <c r="E253" s="6" t="s">
        <v>233</v>
      </c>
      <c r="F253" s="6" t="s">
        <v>231</v>
      </c>
    </row>
    <row r="254" spans="1:6" x14ac:dyDescent="0.25">
      <c r="A254" s="3">
        <v>251</v>
      </c>
      <c r="B254" s="6" t="s">
        <v>231</v>
      </c>
      <c r="C254" s="6">
        <f>SUM('[1]30 de junio 19'!CI252,'[1]30 de junio 19'!CJ252,'[1]30 de junio 19'!CK252,'[1]30 de junio 19'!CE252,'[1]30 de junio 19'!CL252)</f>
        <v>0</v>
      </c>
      <c r="D254" s="6">
        <f t="shared" si="3"/>
        <v>0</v>
      </c>
      <c r="E254" s="6" t="s">
        <v>233</v>
      </c>
      <c r="F254" s="6" t="s">
        <v>231</v>
      </c>
    </row>
    <row r="255" spans="1:6" x14ac:dyDescent="0.25">
      <c r="A255" s="3">
        <v>252</v>
      </c>
      <c r="B255" s="6" t="s">
        <v>231</v>
      </c>
      <c r="C255" s="6">
        <f>SUM('[1]30 de junio 19'!CI253,'[1]30 de junio 19'!CJ253,'[1]30 de junio 19'!CK253,'[1]30 de junio 19'!CE253,'[1]30 de junio 19'!CL253)</f>
        <v>0</v>
      </c>
      <c r="D255" s="6">
        <f t="shared" si="3"/>
        <v>0</v>
      </c>
      <c r="E255" s="6" t="s">
        <v>233</v>
      </c>
      <c r="F255" s="6" t="s">
        <v>231</v>
      </c>
    </row>
    <row r="256" spans="1:6" x14ac:dyDescent="0.25">
      <c r="A256" s="3">
        <v>253</v>
      </c>
      <c r="B256" s="6" t="s">
        <v>231</v>
      </c>
      <c r="C256" s="6">
        <f>SUM('[1]30 de junio 19'!CI254,'[1]30 de junio 19'!CJ254,'[1]30 de junio 19'!CK254,'[1]30 de junio 19'!CE254,'[1]30 de junio 19'!CL254)</f>
        <v>0</v>
      </c>
      <c r="D256" s="6">
        <f t="shared" si="3"/>
        <v>0</v>
      </c>
      <c r="E256" s="6" t="s">
        <v>233</v>
      </c>
      <c r="F256" s="6" t="s">
        <v>231</v>
      </c>
    </row>
    <row r="257" spans="1:6" x14ac:dyDescent="0.25">
      <c r="A257" s="3">
        <v>254</v>
      </c>
      <c r="B257" s="6" t="s">
        <v>231</v>
      </c>
      <c r="C257" s="6">
        <f>SUM('[1]30 de junio 19'!CI255,'[1]30 de junio 19'!CJ255,'[1]30 de junio 19'!CK255,'[1]30 de junio 19'!CE255,'[1]30 de junio 19'!CL255)</f>
        <v>0</v>
      </c>
      <c r="D257" s="6">
        <f t="shared" si="3"/>
        <v>0</v>
      </c>
      <c r="E257" s="6" t="s">
        <v>233</v>
      </c>
      <c r="F257" s="6" t="s">
        <v>231</v>
      </c>
    </row>
    <row r="258" spans="1:6" x14ac:dyDescent="0.25">
      <c r="A258" s="3">
        <v>255</v>
      </c>
      <c r="B258" s="6" t="s">
        <v>231</v>
      </c>
      <c r="C258" s="6">
        <f>SUM('[1]30 de junio 19'!CI256,'[1]30 de junio 19'!CJ256,'[1]30 de junio 19'!CK256,'[1]30 de junio 19'!CE256,'[1]30 de junio 19'!CL256)</f>
        <v>0</v>
      </c>
      <c r="D258" s="6">
        <f t="shared" si="3"/>
        <v>0</v>
      </c>
      <c r="E258" s="6" t="s">
        <v>233</v>
      </c>
      <c r="F258" s="6" t="s">
        <v>231</v>
      </c>
    </row>
    <row r="259" spans="1:6" x14ac:dyDescent="0.25">
      <c r="A259" s="3">
        <v>256</v>
      </c>
      <c r="B259" s="6" t="s">
        <v>231</v>
      </c>
      <c r="C259" s="6">
        <f>SUM('[1]30 de junio 19'!CI257,'[1]30 de junio 19'!CJ257,'[1]30 de junio 19'!CK257,'[1]30 de junio 19'!CE257,'[1]30 de junio 19'!CL257)</f>
        <v>0</v>
      </c>
      <c r="D259" s="6">
        <f t="shared" si="3"/>
        <v>0</v>
      </c>
      <c r="E259" s="6" t="s">
        <v>233</v>
      </c>
      <c r="F259" s="6" t="s">
        <v>231</v>
      </c>
    </row>
    <row r="260" spans="1:6" x14ac:dyDescent="0.25">
      <c r="A260" s="3">
        <v>257</v>
      </c>
      <c r="B260" s="6" t="s">
        <v>231</v>
      </c>
      <c r="C260" s="6">
        <f>SUM('[1]30 de junio 19'!CI258,'[1]30 de junio 19'!CJ258,'[1]30 de junio 19'!CK258,'[1]30 de junio 19'!CE258,'[1]30 de junio 19'!CL258)</f>
        <v>0</v>
      </c>
      <c r="D260" s="6">
        <f t="shared" si="3"/>
        <v>0</v>
      </c>
      <c r="E260" s="6" t="s">
        <v>233</v>
      </c>
      <c r="F260" s="6" t="s">
        <v>231</v>
      </c>
    </row>
    <row r="261" spans="1:6" x14ac:dyDescent="0.25">
      <c r="A261" s="3">
        <v>258</v>
      </c>
      <c r="B261" s="6" t="s">
        <v>231</v>
      </c>
      <c r="C261" s="6">
        <f>SUM('[1]30 de junio 19'!CI259,'[1]30 de junio 19'!CJ259,'[1]30 de junio 19'!CK259,'[1]30 de junio 19'!CE259,'[1]30 de junio 19'!CL259)</f>
        <v>0</v>
      </c>
      <c r="D261" s="6">
        <f t="shared" ref="D261:D324" si="4">C261</f>
        <v>0</v>
      </c>
      <c r="E261" s="6" t="s">
        <v>233</v>
      </c>
      <c r="F261" s="6" t="s">
        <v>231</v>
      </c>
    </row>
    <row r="262" spans="1:6" x14ac:dyDescent="0.25">
      <c r="A262" s="3">
        <v>259</v>
      </c>
      <c r="B262" s="6" t="s">
        <v>231</v>
      </c>
      <c r="C262" s="6">
        <f>SUM('[1]30 de junio 19'!CI260,'[1]30 de junio 19'!CJ260,'[1]30 de junio 19'!CK260,'[1]30 de junio 19'!CE260,'[1]30 de junio 19'!CL260)</f>
        <v>0</v>
      </c>
      <c r="D262" s="6">
        <f t="shared" si="4"/>
        <v>0</v>
      </c>
      <c r="E262" s="6" t="s">
        <v>233</v>
      </c>
      <c r="F262" s="6" t="s">
        <v>231</v>
      </c>
    </row>
    <row r="263" spans="1:6" x14ac:dyDescent="0.25">
      <c r="A263" s="3">
        <v>260</v>
      </c>
      <c r="B263" s="6" t="s">
        <v>231</v>
      </c>
      <c r="C263" s="6">
        <f>SUM('[1]30 de junio 19'!CI261,'[1]30 de junio 19'!CJ261,'[1]30 de junio 19'!CK261,'[1]30 de junio 19'!CE261,'[1]30 de junio 19'!CL261)</f>
        <v>0</v>
      </c>
      <c r="D263" s="6">
        <f t="shared" si="4"/>
        <v>0</v>
      </c>
      <c r="E263" s="6" t="s">
        <v>233</v>
      </c>
      <c r="F263" s="6" t="s">
        <v>231</v>
      </c>
    </row>
    <row r="264" spans="1:6" x14ac:dyDescent="0.25">
      <c r="A264" s="3">
        <v>261</v>
      </c>
      <c r="B264" s="6" t="s">
        <v>231</v>
      </c>
      <c r="C264" s="6">
        <f>SUM('[1]30 de junio 19'!CI262,'[1]30 de junio 19'!CJ262,'[1]30 de junio 19'!CK262,'[1]30 de junio 19'!CE262,'[1]30 de junio 19'!CL262)</f>
        <v>0</v>
      </c>
      <c r="D264" s="6">
        <f t="shared" si="4"/>
        <v>0</v>
      </c>
      <c r="E264" s="6" t="s">
        <v>233</v>
      </c>
      <c r="F264" s="6" t="s">
        <v>231</v>
      </c>
    </row>
    <row r="265" spans="1:6" x14ac:dyDescent="0.25">
      <c r="A265" s="3">
        <v>262</v>
      </c>
      <c r="B265" s="6" t="s">
        <v>231</v>
      </c>
      <c r="C265" s="6">
        <f>SUM('[1]30 de junio 19'!CI263,'[1]30 de junio 19'!CJ263,'[1]30 de junio 19'!CK263,'[1]30 de junio 19'!CE263,'[1]30 de junio 19'!CL263)</f>
        <v>0</v>
      </c>
      <c r="D265" s="6">
        <f t="shared" si="4"/>
        <v>0</v>
      </c>
      <c r="E265" s="6" t="s">
        <v>233</v>
      </c>
      <c r="F265" s="6" t="s">
        <v>231</v>
      </c>
    </row>
    <row r="266" spans="1:6" x14ac:dyDescent="0.25">
      <c r="A266" s="3">
        <v>263</v>
      </c>
      <c r="B266" s="6" t="s">
        <v>231</v>
      </c>
      <c r="C266" s="6">
        <f>SUM('[1]30 de junio 19'!CI264,'[1]30 de junio 19'!CJ264,'[1]30 de junio 19'!CK264,'[1]30 de junio 19'!CE264,'[1]30 de junio 19'!CL264)</f>
        <v>0</v>
      </c>
      <c r="D266" s="6">
        <f t="shared" si="4"/>
        <v>0</v>
      </c>
      <c r="E266" s="6" t="s">
        <v>233</v>
      </c>
      <c r="F266" s="6" t="s">
        <v>231</v>
      </c>
    </row>
    <row r="267" spans="1:6" x14ac:dyDescent="0.25">
      <c r="A267" s="3">
        <v>264</v>
      </c>
      <c r="B267" s="6" t="s">
        <v>231</v>
      </c>
      <c r="C267" s="6">
        <f>SUM('[1]30 de junio 19'!CI265,'[1]30 de junio 19'!CJ265,'[1]30 de junio 19'!CK265,'[1]30 de junio 19'!CE265,'[1]30 de junio 19'!CL265)</f>
        <v>0</v>
      </c>
      <c r="D267" s="6">
        <f t="shared" si="4"/>
        <v>0</v>
      </c>
      <c r="E267" s="6" t="s">
        <v>233</v>
      </c>
      <c r="F267" s="6" t="s">
        <v>231</v>
      </c>
    </row>
    <row r="268" spans="1:6" x14ac:dyDescent="0.25">
      <c r="A268" s="3">
        <v>265</v>
      </c>
      <c r="B268" s="6" t="s">
        <v>231</v>
      </c>
      <c r="C268" s="6">
        <f>SUM('[1]30 de junio 19'!CI266,'[1]30 de junio 19'!CJ266,'[1]30 de junio 19'!CK266,'[1]30 de junio 19'!CE266,'[1]30 de junio 19'!CL266)</f>
        <v>0</v>
      </c>
      <c r="D268" s="6">
        <f t="shared" si="4"/>
        <v>0</v>
      </c>
      <c r="E268" s="6" t="s">
        <v>233</v>
      </c>
      <c r="F268" s="6" t="s">
        <v>231</v>
      </c>
    </row>
    <row r="269" spans="1:6" x14ac:dyDescent="0.25">
      <c r="A269" s="3">
        <v>266</v>
      </c>
      <c r="B269" s="6" t="s">
        <v>231</v>
      </c>
      <c r="C269" s="6">
        <f>SUM('[1]30 de junio 19'!CI267,'[1]30 de junio 19'!CJ267,'[1]30 de junio 19'!CK267,'[1]30 de junio 19'!CE267,'[1]30 de junio 19'!CL267)</f>
        <v>0</v>
      </c>
      <c r="D269" s="6">
        <f t="shared" si="4"/>
        <v>0</v>
      </c>
      <c r="E269" s="6" t="s">
        <v>233</v>
      </c>
      <c r="F269" s="6" t="s">
        <v>231</v>
      </c>
    </row>
    <row r="270" spans="1:6" x14ac:dyDescent="0.25">
      <c r="A270" s="3">
        <v>267</v>
      </c>
      <c r="B270" s="6" t="s">
        <v>231</v>
      </c>
      <c r="C270" s="6">
        <f>SUM('[1]30 de junio 19'!CI268,'[1]30 de junio 19'!CJ268,'[1]30 de junio 19'!CK268,'[1]30 de junio 19'!CE268,'[1]30 de junio 19'!CL268)</f>
        <v>0</v>
      </c>
      <c r="D270" s="6">
        <f t="shared" si="4"/>
        <v>0</v>
      </c>
      <c r="E270" s="6" t="s">
        <v>233</v>
      </c>
      <c r="F270" s="6" t="s">
        <v>231</v>
      </c>
    </row>
    <row r="271" spans="1:6" x14ac:dyDescent="0.25">
      <c r="A271" s="3">
        <v>268</v>
      </c>
      <c r="B271" s="6" t="s">
        <v>231</v>
      </c>
      <c r="C271" s="6">
        <f>SUM('[1]30 de junio 19'!CI269,'[1]30 de junio 19'!CJ269,'[1]30 de junio 19'!CK269,'[1]30 de junio 19'!CE269,'[1]30 de junio 19'!CL269)</f>
        <v>0</v>
      </c>
      <c r="D271" s="6">
        <f t="shared" si="4"/>
        <v>0</v>
      </c>
      <c r="E271" s="6" t="s">
        <v>233</v>
      </c>
      <c r="F271" s="6" t="s">
        <v>231</v>
      </c>
    </row>
    <row r="272" spans="1:6" x14ac:dyDescent="0.25">
      <c r="A272" s="3">
        <v>269</v>
      </c>
      <c r="B272" s="6" t="s">
        <v>231</v>
      </c>
      <c r="C272" s="6">
        <f>SUM('[1]30 de junio 19'!CI270,'[1]30 de junio 19'!CJ270,'[1]30 de junio 19'!CK270,'[1]30 de junio 19'!CE270,'[1]30 de junio 19'!CL270)</f>
        <v>0</v>
      </c>
      <c r="D272" s="6">
        <f t="shared" si="4"/>
        <v>0</v>
      </c>
      <c r="E272" s="6" t="s">
        <v>233</v>
      </c>
      <c r="F272" s="6" t="s">
        <v>231</v>
      </c>
    </row>
    <row r="273" spans="1:6" x14ac:dyDescent="0.25">
      <c r="A273" s="3">
        <v>270</v>
      </c>
      <c r="B273" s="6" t="s">
        <v>231</v>
      </c>
      <c r="C273" s="6">
        <f>SUM('[1]30 de junio 19'!CI271,'[1]30 de junio 19'!CJ271,'[1]30 de junio 19'!CK271,'[1]30 de junio 19'!CE271,'[1]30 de junio 19'!CL271)</f>
        <v>0</v>
      </c>
      <c r="D273" s="6">
        <f t="shared" si="4"/>
        <v>0</v>
      </c>
      <c r="E273" s="6" t="s">
        <v>233</v>
      </c>
      <c r="F273" s="6" t="s">
        <v>231</v>
      </c>
    </row>
    <row r="274" spans="1:6" x14ac:dyDescent="0.25">
      <c r="A274" s="3">
        <v>271</v>
      </c>
      <c r="B274" s="6" t="s">
        <v>231</v>
      </c>
      <c r="C274" s="6">
        <f>SUM('[1]30 de junio 19'!CI272,'[1]30 de junio 19'!CJ272,'[1]30 de junio 19'!CK272,'[1]30 de junio 19'!CE272,'[1]30 de junio 19'!CL272)</f>
        <v>0</v>
      </c>
      <c r="D274" s="6">
        <f t="shared" si="4"/>
        <v>0</v>
      </c>
      <c r="E274" s="6" t="s">
        <v>233</v>
      </c>
      <c r="F274" s="6" t="s">
        <v>231</v>
      </c>
    </row>
    <row r="275" spans="1:6" x14ac:dyDescent="0.25">
      <c r="A275" s="3">
        <v>272</v>
      </c>
      <c r="B275" s="6" t="s">
        <v>231</v>
      </c>
      <c r="C275" s="6">
        <f>SUM('[1]30 de junio 19'!CI273,'[1]30 de junio 19'!CJ273,'[1]30 de junio 19'!CK273,'[1]30 de junio 19'!CE273,'[1]30 de junio 19'!CL273)</f>
        <v>0</v>
      </c>
      <c r="D275" s="6">
        <f t="shared" si="4"/>
        <v>0</v>
      </c>
      <c r="E275" s="6" t="s">
        <v>233</v>
      </c>
      <c r="F275" s="6" t="s">
        <v>231</v>
      </c>
    </row>
    <row r="276" spans="1:6" x14ac:dyDescent="0.25">
      <c r="A276" s="3">
        <v>273</v>
      </c>
      <c r="B276" s="6" t="s">
        <v>231</v>
      </c>
      <c r="C276" s="6">
        <f>SUM('[1]30 de junio 19'!CI274,'[1]30 de junio 19'!CJ274,'[1]30 de junio 19'!CK274,'[1]30 de junio 19'!CE274,'[1]30 de junio 19'!CL274)</f>
        <v>0</v>
      </c>
      <c r="D276" s="6">
        <f t="shared" si="4"/>
        <v>0</v>
      </c>
      <c r="E276" s="6" t="s">
        <v>233</v>
      </c>
      <c r="F276" s="6" t="s">
        <v>231</v>
      </c>
    </row>
    <row r="277" spans="1:6" x14ac:dyDescent="0.25">
      <c r="A277" s="3">
        <v>274</v>
      </c>
      <c r="B277" s="6" t="s">
        <v>231</v>
      </c>
      <c r="C277" s="6">
        <f>SUM('[1]30 de junio 19'!CI275,'[1]30 de junio 19'!CJ275,'[1]30 de junio 19'!CK275,'[1]30 de junio 19'!CE275,'[1]30 de junio 19'!CL275)</f>
        <v>0</v>
      </c>
      <c r="D277" s="6">
        <f t="shared" si="4"/>
        <v>0</v>
      </c>
      <c r="E277" s="6" t="s">
        <v>233</v>
      </c>
      <c r="F277" s="6" t="s">
        <v>231</v>
      </c>
    </row>
    <row r="278" spans="1:6" x14ac:dyDescent="0.25">
      <c r="A278" s="3">
        <v>275</v>
      </c>
      <c r="B278" s="6" t="s">
        <v>231</v>
      </c>
      <c r="C278" s="6">
        <f>SUM('[1]30 de junio 19'!CI276,'[1]30 de junio 19'!CJ276,'[1]30 de junio 19'!CK276,'[1]30 de junio 19'!CE276,'[1]30 de junio 19'!CL276)</f>
        <v>0</v>
      </c>
      <c r="D278" s="6">
        <f t="shared" si="4"/>
        <v>0</v>
      </c>
      <c r="E278" s="6" t="s">
        <v>233</v>
      </c>
      <c r="F278" s="6" t="s">
        <v>231</v>
      </c>
    </row>
    <row r="279" spans="1:6" x14ac:dyDescent="0.25">
      <c r="A279" s="3">
        <v>276</v>
      </c>
      <c r="B279" s="6" t="s">
        <v>231</v>
      </c>
      <c r="C279" s="6">
        <f>SUM('[1]30 de junio 19'!CI277,'[1]30 de junio 19'!CJ277,'[1]30 de junio 19'!CK277,'[1]30 de junio 19'!CE277,'[1]30 de junio 19'!CL277)</f>
        <v>0</v>
      </c>
      <c r="D279" s="6">
        <f t="shared" si="4"/>
        <v>0</v>
      </c>
      <c r="E279" s="6" t="s">
        <v>233</v>
      </c>
      <c r="F279" s="6" t="s">
        <v>231</v>
      </c>
    </row>
    <row r="280" spans="1:6" x14ac:dyDescent="0.25">
      <c r="A280" s="3">
        <v>277</v>
      </c>
      <c r="B280" s="6" t="s">
        <v>231</v>
      </c>
      <c r="C280" s="6">
        <f>SUM('[1]30 de junio 19'!CI278,'[1]30 de junio 19'!CJ278,'[1]30 de junio 19'!CK278,'[1]30 de junio 19'!CE278,'[1]30 de junio 19'!CL278)</f>
        <v>0</v>
      </c>
      <c r="D280" s="6">
        <f t="shared" si="4"/>
        <v>0</v>
      </c>
      <c r="E280" s="6" t="s">
        <v>233</v>
      </c>
      <c r="F280" s="6" t="s">
        <v>231</v>
      </c>
    </row>
    <row r="281" spans="1:6" x14ac:dyDescent="0.25">
      <c r="A281" s="3">
        <v>278</v>
      </c>
      <c r="B281" s="6" t="s">
        <v>231</v>
      </c>
      <c r="C281" s="6">
        <f>SUM('[1]30 de junio 19'!CI279,'[1]30 de junio 19'!CJ279,'[1]30 de junio 19'!CK279,'[1]30 de junio 19'!CE279,'[1]30 de junio 19'!CL279)</f>
        <v>0</v>
      </c>
      <c r="D281" s="6">
        <f t="shared" si="4"/>
        <v>0</v>
      </c>
      <c r="E281" s="6" t="s">
        <v>233</v>
      </c>
      <c r="F281" s="6" t="s">
        <v>231</v>
      </c>
    </row>
    <row r="282" spans="1:6" x14ac:dyDescent="0.25">
      <c r="A282" s="3">
        <v>279</v>
      </c>
      <c r="B282" s="6" t="s">
        <v>231</v>
      </c>
      <c r="C282" s="6">
        <f>SUM('[1]30 de junio 19'!CI280,'[1]30 de junio 19'!CJ280,'[1]30 de junio 19'!CK280,'[1]30 de junio 19'!CE280,'[1]30 de junio 19'!CL280)</f>
        <v>0</v>
      </c>
      <c r="D282" s="6">
        <f t="shared" si="4"/>
        <v>0</v>
      </c>
      <c r="E282" s="6" t="s">
        <v>233</v>
      </c>
      <c r="F282" s="6" t="s">
        <v>231</v>
      </c>
    </row>
    <row r="283" spans="1:6" x14ac:dyDescent="0.25">
      <c r="A283" s="3">
        <v>280</v>
      </c>
      <c r="B283" s="6" t="s">
        <v>231</v>
      </c>
      <c r="C283" s="6">
        <f>SUM('[1]30 de junio 19'!CI281,'[1]30 de junio 19'!CJ281,'[1]30 de junio 19'!CK281,'[1]30 de junio 19'!CE281,'[1]30 de junio 19'!CL281)</f>
        <v>0</v>
      </c>
      <c r="D283" s="6">
        <f t="shared" si="4"/>
        <v>0</v>
      </c>
      <c r="E283" s="6" t="s">
        <v>233</v>
      </c>
      <c r="F283" s="6" t="s">
        <v>231</v>
      </c>
    </row>
    <row r="284" spans="1:6" x14ac:dyDescent="0.25">
      <c r="A284" s="3">
        <v>281</v>
      </c>
      <c r="B284" s="6" t="s">
        <v>231</v>
      </c>
      <c r="C284" s="6">
        <f>SUM('[1]30 de junio 19'!CI282,'[1]30 de junio 19'!CJ282,'[1]30 de junio 19'!CK282,'[1]30 de junio 19'!CE282,'[1]30 de junio 19'!CL282)</f>
        <v>0</v>
      </c>
      <c r="D284" s="6">
        <f t="shared" si="4"/>
        <v>0</v>
      </c>
      <c r="E284" s="6" t="s">
        <v>233</v>
      </c>
      <c r="F284" s="6" t="s">
        <v>231</v>
      </c>
    </row>
    <row r="285" spans="1:6" x14ac:dyDescent="0.25">
      <c r="A285" s="3">
        <v>282</v>
      </c>
      <c r="B285" s="6" t="s">
        <v>231</v>
      </c>
      <c r="C285" s="6">
        <f>SUM('[1]30 de junio 19'!CI283,'[1]30 de junio 19'!CJ283,'[1]30 de junio 19'!CK283,'[1]30 de junio 19'!CE283,'[1]30 de junio 19'!CL283)</f>
        <v>0</v>
      </c>
      <c r="D285" s="6">
        <f t="shared" si="4"/>
        <v>0</v>
      </c>
      <c r="E285" s="6" t="s">
        <v>233</v>
      </c>
      <c r="F285" s="6" t="s">
        <v>231</v>
      </c>
    </row>
    <row r="286" spans="1:6" x14ac:dyDescent="0.25">
      <c r="A286" s="3">
        <v>283</v>
      </c>
      <c r="B286" s="6" t="s">
        <v>231</v>
      </c>
      <c r="C286" s="6">
        <f>SUM('[1]30 de junio 19'!CI284,'[1]30 de junio 19'!CJ284,'[1]30 de junio 19'!CK284,'[1]30 de junio 19'!CE284,'[1]30 de junio 19'!CL284)</f>
        <v>0</v>
      </c>
      <c r="D286" s="6">
        <f t="shared" si="4"/>
        <v>0</v>
      </c>
      <c r="E286" s="6" t="s">
        <v>233</v>
      </c>
      <c r="F286" s="6" t="s">
        <v>231</v>
      </c>
    </row>
    <row r="287" spans="1:6" x14ac:dyDescent="0.25">
      <c r="A287" s="3">
        <v>284</v>
      </c>
      <c r="B287" s="6" t="s">
        <v>231</v>
      </c>
      <c r="C287" s="6">
        <f>SUM('[1]30 de junio 19'!CI285,'[1]30 de junio 19'!CJ285,'[1]30 de junio 19'!CK285,'[1]30 de junio 19'!CE285,'[1]30 de junio 19'!CL285)</f>
        <v>0</v>
      </c>
      <c r="D287" s="6">
        <f t="shared" si="4"/>
        <v>0</v>
      </c>
      <c r="E287" s="6" t="s">
        <v>233</v>
      </c>
      <c r="F287" s="6" t="s">
        <v>231</v>
      </c>
    </row>
    <row r="288" spans="1:6" x14ac:dyDescent="0.25">
      <c r="A288" s="3">
        <v>285</v>
      </c>
      <c r="B288" s="6" t="s">
        <v>231</v>
      </c>
      <c r="C288" s="6">
        <f>SUM('[1]30 de junio 19'!CI286,'[1]30 de junio 19'!CJ286,'[1]30 de junio 19'!CK286,'[1]30 de junio 19'!CE286,'[1]30 de junio 19'!CL286)</f>
        <v>0</v>
      </c>
      <c r="D288" s="6">
        <f t="shared" si="4"/>
        <v>0</v>
      </c>
      <c r="E288" s="6" t="s">
        <v>233</v>
      </c>
      <c r="F288" s="6" t="s">
        <v>231</v>
      </c>
    </row>
    <row r="289" spans="1:6" x14ac:dyDescent="0.25">
      <c r="A289" s="3">
        <v>286</v>
      </c>
      <c r="B289" s="6" t="s">
        <v>231</v>
      </c>
      <c r="C289" s="6">
        <f>SUM('[1]30 de junio 19'!CI287,'[1]30 de junio 19'!CJ287,'[1]30 de junio 19'!CK287,'[1]30 de junio 19'!CE287,'[1]30 de junio 19'!CL287)</f>
        <v>0</v>
      </c>
      <c r="D289" s="6">
        <f t="shared" si="4"/>
        <v>0</v>
      </c>
      <c r="E289" s="6" t="s">
        <v>233</v>
      </c>
      <c r="F289" s="6" t="s">
        <v>231</v>
      </c>
    </row>
    <row r="290" spans="1:6" x14ac:dyDescent="0.25">
      <c r="A290" s="3">
        <v>287</v>
      </c>
      <c r="B290" s="6" t="s">
        <v>231</v>
      </c>
      <c r="C290" s="6">
        <f>SUM('[1]30 de junio 19'!CI288,'[1]30 de junio 19'!CJ288,'[1]30 de junio 19'!CK288,'[1]30 de junio 19'!CE288,'[1]30 de junio 19'!CL288)</f>
        <v>0</v>
      </c>
      <c r="D290" s="6">
        <f t="shared" si="4"/>
        <v>0</v>
      </c>
      <c r="E290" s="6" t="s">
        <v>233</v>
      </c>
      <c r="F290" s="6" t="s">
        <v>231</v>
      </c>
    </row>
    <row r="291" spans="1:6" x14ac:dyDescent="0.25">
      <c r="A291" s="3">
        <v>288</v>
      </c>
      <c r="B291" s="6" t="s">
        <v>231</v>
      </c>
      <c r="C291" s="6">
        <f>SUM('[1]30 de junio 19'!CI289,'[1]30 de junio 19'!CJ289,'[1]30 de junio 19'!CK289,'[1]30 de junio 19'!CE289,'[1]30 de junio 19'!CL289)</f>
        <v>0</v>
      </c>
      <c r="D291" s="6">
        <f t="shared" si="4"/>
        <v>0</v>
      </c>
      <c r="E291" s="6" t="s">
        <v>233</v>
      </c>
      <c r="F291" s="6" t="s">
        <v>231</v>
      </c>
    </row>
    <row r="292" spans="1:6" x14ac:dyDescent="0.25">
      <c r="A292" s="3">
        <v>289</v>
      </c>
      <c r="B292" s="6" t="s">
        <v>231</v>
      </c>
      <c r="C292" s="6">
        <f>SUM('[1]30 de junio 19'!CI290,'[1]30 de junio 19'!CJ290,'[1]30 de junio 19'!CK290,'[1]30 de junio 19'!CE290,'[1]30 de junio 19'!CL290)</f>
        <v>0</v>
      </c>
      <c r="D292" s="6">
        <f t="shared" si="4"/>
        <v>0</v>
      </c>
      <c r="E292" s="6" t="s">
        <v>233</v>
      </c>
      <c r="F292" s="6" t="s">
        <v>231</v>
      </c>
    </row>
    <row r="293" spans="1:6" x14ac:dyDescent="0.25">
      <c r="A293" s="3">
        <v>290</v>
      </c>
      <c r="B293" s="6" t="s">
        <v>231</v>
      </c>
      <c r="C293" s="6">
        <f>SUM('[1]30 de junio 19'!CI291,'[1]30 de junio 19'!CJ291,'[1]30 de junio 19'!CK291,'[1]30 de junio 19'!CE291,'[1]30 de junio 19'!CL291)</f>
        <v>0</v>
      </c>
      <c r="D293" s="6">
        <f t="shared" si="4"/>
        <v>0</v>
      </c>
      <c r="E293" s="6" t="s">
        <v>233</v>
      </c>
      <c r="F293" s="6" t="s">
        <v>231</v>
      </c>
    </row>
    <row r="294" spans="1:6" x14ac:dyDescent="0.25">
      <c r="A294" s="3">
        <v>291</v>
      </c>
      <c r="B294" s="6" t="s">
        <v>231</v>
      </c>
      <c r="C294" s="6">
        <f>SUM('[1]30 de junio 19'!CI292,'[1]30 de junio 19'!CJ292,'[1]30 de junio 19'!CK292,'[1]30 de junio 19'!CE292,'[1]30 de junio 19'!CL292)</f>
        <v>0</v>
      </c>
      <c r="D294" s="6">
        <f t="shared" si="4"/>
        <v>0</v>
      </c>
      <c r="E294" s="6" t="s">
        <v>233</v>
      </c>
      <c r="F294" s="6" t="s">
        <v>231</v>
      </c>
    </row>
    <row r="295" spans="1:6" x14ac:dyDescent="0.25">
      <c r="A295" s="3">
        <v>292</v>
      </c>
      <c r="B295" s="6" t="s">
        <v>231</v>
      </c>
      <c r="C295" s="6">
        <f>SUM('[1]30 de junio 19'!CI293,'[1]30 de junio 19'!CJ293,'[1]30 de junio 19'!CK293,'[1]30 de junio 19'!CE293,'[1]30 de junio 19'!CL293)</f>
        <v>0</v>
      </c>
      <c r="D295" s="6">
        <f t="shared" si="4"/>
        <v>0</v>
      </c>
      <c r="E295" s="6" t="s">
        <v>233</v>
      </c>
      <c r="F295" s="6" t="s">
        <v>231</v>
      </c>
    </row>
    <row r="296" spans="1:6" x14ac:dyDescent="0.25">
      <c r="A296" s="3">
        <v>293</v>
      </c>
      <c r="B296" s="6" t="s">
        <v>231</v>
      </c>
      <c r="C296" s="6">
        <f>SUM('[1]30 de junio 19'!CI294,'[1]30 de junio 19'!CJ294,'[1]30 de junio 19'!CK294,'[1]30 de junio 19'!CE294,'[1]30 de junio 19'!CL294)</f>
        <v>0</v>
      </c>
      <c r="D296" s="6">
        <f t="shared" si="4"/>
        <v>0</v>
      </c>
      <c r="E296" s="6" t="s">
        <v>233</v>
      </c>
      <c r="F296" s="6" t="s">
        <v>231</v>
      </c>
    </row>
    <row r="297" spans="1:6" x14ac:dyDescent="0.25">
      <c r="A297" s="3">
        <v>294</v>
      </c>
      <c r="B297" s="6" t="s">
        <v>231</v>
      </c>
      <c r="C297" s="6">
        <f>SUM('[1]30 de junio 19'!CI295,'[1]30 de junio 19'!CJ295,'[1]30 de junio 19'!CK295,'[1]30 de junio 19'!CE295,'[1]30 de junio 19'!CL295)</f>
        <v>0</v>
      </c>
      <c r="D297" s="6">
        <f t="shared" si="4"/>
        <v>0</v>
      </c>
      <c r="E297" s="6" t="s">
        <v>233</v>
      </c>
      <c r="F297" s="6" t="s">
        <v>231</v>
      </c>
    </row>
    <row r="298" spans="1:6" x14ac:dyDescent="0.25">
      <c r="A298" s="3">
        <v>295</v>
      </c>
      <c r="B298" s="6" t="s">
        <v>231</v>
      </c>
      <c r="C298" s="6">
        <f>SUM('[1]30 de junio 19'!CI296,'[1]30 de junio 19'!CJ296,'[1]30 de junio 19'!CK296,'[1]30 de junio 19'!CE296,'[1]30 de junio 19'!CL296)</f>
        <v>0</v>
      </c>
      <c r="D298" s="6">
        <f t="shared" si="4"/>
        <v>0</v>
      </c>
      <c r="E298" s="6" t="s">
        <v>233</v>
      </c>
      <c r="F298" s="6" t="s">
        <v>231</v>
      </c>
    </row>
    <row r="299" spans="1:6" x14ac:dyDescent="0.25">
      <c r="A299" s="3">
        <v>296</v>
      </c>
      <c r="B299" s="6" t="s">
        <v>231</v>
      </c>
      <c r="C299" s="6">
        <f>SUM('[1]30 de junio 19'!CI297,'[1]30 de junio 19'!CJ297,'[1]30 de junio 19'!CK297,'[1]30 de junio 19'!CE297,'[1]30 de junio 19'!CL297)</f>
        <v>0</v>
      </c>
      <c r="D299" s="6">
        <f t="shared" si="4"/>
        <v>0</v>
      </c>
      <c r="E299" s="6" t="s">
        <v>233</v>
      </c>
      <c r="F299" s="6" t="s">
        <v>231</v>
      </c>
    </row>
    <row r="300" spans="1:6" x14ac:dyDescent="0.25">
      <c r="A300" s="3">
        <v>297</v>
      </c>
      <c r="B300" s="6" t="s">
        <v>231</v>
      </c>
      <c r="C300" s="6">
        <f>SUM('[1]30 de junio 19'!CI298,'[1]30 de junio 19'!CJ298,'[1]30 de junio 19'!CK298,'[1]30 de junio 19'!CE298,'[1]30 de junio 19'!CL298)</f>
        <v>0</v>
      </c>
      <c r="D300" s="6">
        <f t="shared" si="4"/>
        <v>0</v>
      </c>
      <c r="E300" s="6" t="s">
        <v>233</v>
      </c>
      <c r="F300" s="6" t="s">
        <v>231</v>
      </c>
    </row>
    <row r="301" spans="1:6" x14ac:dyDescent="0.25">
      <c r="A301" s="3">
        <v>298</v>
      </c>
      <c r="B301" s="6" t="s">
        <v>231</v>
      </c>
      <c r="C301" s="6">
        <f>SUM('[1]30 de junio 19'!CI299,'[1]30 de junio 19'!CJ299,'[1]30 de junio 19'!CK299,'[1]30 de junio 19'!CE299,'[1]30 de junio 19'!CL299)</f>
        <v>0</v>
      </c>
      <c r="D301" s="6">
        <f t="shared" si="4"/>
        <v>0</v>
      </c>
      <c r="E301" s="6" t="s">
        <v>233</v>
      </c>
      <c r="F301" s="6" t="s">
        <v>231</v>
      </c>
    </row>
    <row r="302" spans="1:6" x14ac:dyDescent="0.25">
      <c r="A302" s="3">
        <v>299</v>
      </c>
      <c r="B302" s="6" t="s">
        <v>231</v>
      </c>
      <c r="C302" s="6">
        <f>SUM('[1]30 de junio 19'!CI300,'[1]30 de junio 19'!CJ300,'[1]30 de junio 19'!CK300,'[1]30 de junio 19'!CE300,'[1]30 de junio 19'!CL300)</f>
        <v>0</v>
      </c>
      <c r="D302" s="6">
        <f t="shared" si="4"/>
        <v>0</v>
      </c>
      <c r="E302" s="6" t="s">
        <v>233</v>
      </c>
      <c r="F302" s="6" t="s">
        <v>231</v>
      </c>
    </row>
    <row r="303" spans="1:6" x14ac:dyDescent="0.25">
      <c r="A303" s="3">
        <v>300</v>
      </c>
      <c r="B303" s="6" t="s">
        <v>231</v>
      </c>
      <c r="C303" s="6">
        <f>SUM('[1]30 de junio 19'!CI301,'[1]30 de junio 19'!CJ301,'[1]30 de junio 19'!CK301,'[1]30 de junio 19'!CE301,'[1]30 de junio 19'!CL301)</f>
        <v>0</v>
      </c>
      <c r="D303" s="6">
        <f t="shared" si="4"/>
        <v>0</v>
      </c>
      <c r="E303" s="6" t="s">
        <v>233</v>
      </c>
      <c r="F303" s="6" t="s">
        <v>231</v>
      </c>
    </row>
    <row r="304" spans="1:6" x14ac:dyDescent="0.25">
      <c r="A304" s="3">
        <v>301</v>
      </c>
      <c r="B304" s="6" t="s">
        <v>231</v>
      </c>
      <c r="C304" s="6">
        <f>SUM('[1]30 de junio 19'!CI302,'[1]30 de junio 19'!CJ302,'[1]30 de junio 19'!CK302,'[1]30 de junio 19'!CE302,'[1]30 de junio 19'!CL302)</f>
        <v>0</v>
      </c>
      <c r="D304" s="6">
        <f t="shared" si="4"/>
        <v>0</v>
      </c>
      <c r="E304" s="6" t="s">
        <v>233</v>
      </c>
      <c r="F304" s="6" t="s">
        <v>231</v>
      </c>
    </row>
    <row r="305" spans="1:6" x14ac:dyDescent="0.25">
      <c r="A305" s="3">
        <v>302</v>
      </c>
      <c r="B305" s="6" t="s">
        <v>231</v>
      </c>
      <c r="C305" s="6">
        <f>SUM('[1]30 de junio 19'!CI303,'[1]30 de junio 19'!CJ303,'[1]30 de junio 19'!CK303,'[1]30 de junio 19'!CE303,'[1]30 de junio 19'!CL303)</f>
        <v>0</v>
      </c>
      <c r="D305" s="6">
        <f t="shared" si="4"/>
        <v>0</v>
      </c>
      <c r="E305" s="6" t="s">
        <v>233</v>
      </c>
      <c r="F305" s="6" t="s">
        <v>231</v>
      </c>
    </row>
    <row r="306" spans="1:6" x14ac:dyDescent="0.25">
      <c r="A306" s="3">
        <v>303</v>
      </c>
      <c r="B306" s="6" t="s">
        <v>231</v>
      </c>
      <c r="C306" s="6">
        <f>SUM('[1]30 de junio 19'!CI304,'[1]30 de junio 19'!CJ304,'[1]30 de junio 19'!CK304,'[1]30 de junio 19'!CE304,'[1]30 de junio 19'!CL304)</f>
        <v>0</v>
      </c>
      <c r="D306" s="6">
        <f t="shared" si="4"/>
        <v>0</v>
      </c>
      <c r="E306" s="6" t="s">
        <v>233</v>
      </c>
      <c r="F306" s="6" t="s">
        <v>231</v>
      </c>
    </row>
    <row r="307" spans="1:6" x14ac:dyDescent="0.25">
      <c r="A307" s="3">
        <v>304</v>
      </c>
      <c r="B307" s="6" t="s">
        <v>231</v>
      </c>
      <c r="C307" s="6">
        <f>SUM('[1]30 de junio 19'!CI305,'[1]30 de junio 19'!CJ305,'[1]30 de junio 19'!CK305,'[1]30 de junio 19'!CE305,'[1]30 de junio 19'!CL305)</f>
        <v>0</v>
      </c>
      <c r="D307" s="6">
        <f t="shared" si="4"/>
        <v>0</v>
      </c>
      <c r="E307" s="6" t="s">
        <v>233</v>
      </c>
      <c r="F307" s="6" t="s">
        <v>231</v>
      </c>
    </row>
    <row r="308" spans="1:6" x14ac:dyDescent="0.25">
      <c r="A308" s="3">
        <v>305</v>
      </c>
      <c r="B308" s="6" t="s">
        <v>231</v>
      </c>
      <c r="C308" s="6">
        <f>SUM('[1]30 de junio 19'!CI306,'[1]30 de junio 19'!CJ306,'[1]30 de junio 19'!CK306,'[1]30 de junio 19'!CE306,'[1]30 de junio 19'!CL306)</f>
        <v>0</v>
      </c>
      <c r="D308" s="6">
        <f t="shared" si="4"/>
        <v>0</v>
      </c>
      <c r="E308" s="6" t="s">
        <v>233</v>
      </c>
      <c r="F308" s="6" t="s">
        <v>231</v>
      </c>
    </row>
    <row r="309" spans="1:6" x14ac:dyDescent="0.25">
      <c r="A309" s="3">
        <v>306</v>
      </c>
      <c r="B309" s="6" t="s">
        <v>231</v>
      </c>
      <c r="C309" s="6">
        <f>SUM('[1]30 de junio 19'!CI307,'[1]30 de junio 19'!CJ307,'[1]30 de junio 19'!CK307,'[1]30 de junio 19'!CE307,'[1]30 de junio 19'!CL307)</f>
        <v>0</v>
      </c>
      <c r="D309" s="6">
        <f t="shared" si="4"/>
        <v>0</v>
      </c>
      <c r="E309" s="6" t="s">
        <v>233</v>
      </c>
      <c r="F309" s="6" t="s">
        <v>231</v>
      </c>
    </row>
    <row r="310" spans="1:6" x14ac:dyDescent="0.25">
      <c r="A310" s="3">
        <v>307</v>
      </c>
      <c r="B310" s="6" t="s">
        <v>231</v>
      </c>
      <c r="C310" s="6">
        <f>SUM('[1]30 de junio 19'!CI308,'[1]30 de junio 19'!CJ308,'[1]30 de junio 19'!CK308,'[1]30 de junio 19'!CE308,'[1]30 de junio 19'!CL308)</f>
        <v>0</v>
      </c>
      <c r="D310" s="6">
        <f t="shared" si="4"/>
        <v>0</v>
      </c>
      <c r="E310" s="6" t="s">
        <v>233</v>
      </c>
      <c r="F310" s="6" t="s">
        <v>231</v>
      </c>
    </row>
    <row r="311" spans="1:6" x14ac:dyDescent="0.25">
      <c r="A311" s="3">
        <v>308</v>
      </c>
      <c r="B311" s="6" t="s">
        <v>231</v>
      </c>
      <c r="C311" s="6">
        <f>SUM('[1]30 de junio 19'!CI309,'[1]30 de junio 19'!CJ309,'[1]30 de junio 19'!CK309,'[1]30 de junio 19'!CE309,'[1]30 de junio 19'!CL309)</f>
        <v>0</v>
      </c>
      <c r="D311" s="6">
        <f t="shared" si="4"/>
        <v>0</v>
      </c>
      <c r="E311" s="6" t="s">
        <v>233</v>
      </c>
      <c r="F311" s="6" t="s">
        <v>231</v>
      </c>
    </row>
    <row r="312" spans="1:6" x14ac:dyDescent="0.25">
      <c r="A312" s="3">
        <v>309</v>
      </c>
      <c r="B312" s="6" t="s">
        <v>231</v>
      </c>
      <c r="C312" s="6">
        <f>SUM('[1]30 de junio 19'!CI310,'[1]30 de junio 19'!CJ310,'[1]30 de junio 19'!CK310,'[1]30 de junio 19'!CE310,'[1]30 de junio 19'!CL310)</f>
        <v>0</v>
      </c>
      <c r="D312" s="6">
        <f t="shared" si="4"/>
        <v>0</v>
      </c>
      <c r="E312" s="6" t="s">
        <v>233</v>
      </c>
      <c r="F312" s="6" t="s">
        <v>231</v>
      </c>
    </row>
    <row r="313" spans="1:6" x14ac:dyDescent="0.25">
      <c r="A313" s="3">
        <v>310</v>
      </c>
      <c r="B313" s="6" t="s">
        <v>231</v>
      </c>
      <c r="C313" s="6">
        <f>SUM('[1]30 de junio 19'!CI311,'[1]30 de junio 19'!CJ311,'[1]30 de junio 19'!CK311,'[1]30 de junio 19'!CE311,'[1]30 de junio 19'!CL311)</f>
        <v>0</v>
      </c>
      <c r="D313" s="6">
        <f t="shared" si="4"/>
        <v>0</v>
      </c>
      <c r="E313" s="6" t="s">
        <v>233</v>
      </c>
      <c r="F313" s="6" t="s">
        <v>231</v>
      </c>
    </row>
    <row r="314" spans="1:6" x14ac:dyDescent="0.25">
      <c r="A314" s="3">
        <v>311</v>
      </c>
      <c r="B314" s="6" t="s">
        <v>231</v>
      </c>
      <c r="C314" s="6">
        <f>SUM('[1]30 de junio 19'!CI312,'[1]30 de junio 19'!CJ312,'[1]30 de junio 19'!CK312,'[1]30 de junio 19'!CE312,'[1]30 de junio 19'!CL312)</f>
        <v>0</v>
      </c>
      <c r="D314" s="6">
        <f t="shared" si="4"/>
        <v>0</v>
      </c>
      <c r="E314" s="6" t="s">
        <v>233</v>
      </c>
      <c r="F314" s="6" t="s">
        <v>231</v>
      </c>
    </row>
    <row r="315" spans="1:6" x14ac:dyDescent="0.25">
      <c r="A315" s="3">
        <v>312</v>
      </c>
      <c r="B315" s="6" t="s">
        <v>231</v>
      </c>
      <c r="C315" s="6">
        <f>SUM('[1]30 de junio 19'!CI313,'[1]30 de junio 19'!CJ313,'[1]30 de junio 19'!CK313,'[1]30 de junio 19'!CE313,'[1]30 de junio 19'!CL313)</f>
        <v>0</v>
      </c>
      <c r="D315" s="6">
        <f t="shared" si="4"/>
        <v>0</v>
      </c>
      <c r="E315" s="6" t="s">
        <v>233</v>
      </c>
      <c r="F315" s="6" t="s">
        <v>231</v>
      </c>
    </row>
    <row r="316" spans="1:6" x14ac:dyDescent="0.25">
      <c r="A316" s="3">
        <v>313</v>
      </c>
      <c r="B316" s="6" t="s">
        <v>231</v>
      </c>
      <c r="C316" s="6">
        <f>SUM('[1]30 de junio 19'!CI314,'[1]30 de junio 19'!CJ314,'[1]30 de junio 19'!CK314,'[1]30 de junio 19'!CE314,'[1]30 de junio 19'!CL314)</f>
        <v>0</v>
      </c>
      <c r="D316" s="6">
        <f t="shared" si="4"/>
        <v>0</v>
      </c>
      <c r="E316" s="6" t="s">
        <v>233</v>
      </c>
      <c r="F316" s="6" t="s">
        <v>231</v>
      </c>
    </row>
    <row r="317" spans="1:6" x14ac:dyDescent="0.25">
      <c r="A317" s="3">
        <v>314</v>
      </c>
      <c r="B317" s="6" t="s">
        <v>231</v>
      </c>
      <c r="C317" s="6">
        <f>SUM('[1]30 de junio 19'!CI315,'[1]30 de junio 19'!CJ315,'[1]30 de junio 19'!CK315,'[1]30 de junio 19'!CE315,'[1]30 de junio 19'!CL315)</f>
        <v>0</v>
      </c>
      <c r="D317" s="6">
        <f t="shared" si="4"/>
        <v>0</v>
      </c>
      <c r="E317" s="6" t="s">
        <v>233</v>
      </c>
      <c r="F317" s="6" t="s">
        <v>231</v>
      </c>
    </row>
    <row r="318" spans="1:6" x14ac:dyDescent="0.25">
      <c r="A318" s="3">
        <v>315</v>
      </c>
      <c r="B318" s="6" t="s">
        <v>231</v>
      </c>
      <c r="C318" s="6">
        <f>SUM('[1]30 de junio 19'!CI316,'[1]30 de junio 19'!CJ316,'[1]30 de junio 19'!CK316,'[1]30 de junio 19'!CE316,'[1]30 de junio 19'!CL316)</f>
        <v>0</v>
      </c>
      <c r="D318" s="6">
        <f t="shared" si="4"/>
        <v>0</v>
      </c>
      <c r="E318" s="6" t="s">
        <v>233</v>
      </c>
      <c r="F318" s="6" t="s">
        <v>231</v>
      </c>
    </row>
    <row r="319" spans="1:6" x14ac:dyDescent="0.25">
      <c r="A319" s="3">
        <v>316</v>
      </c>
      <c r="B319" s="6" t="s">
        <v>231</v>
      </c>
      <c r="C319" s="6">
        <f>SUM('[1]30 de junio 19'!CI317,'[1]30 de junio 19'!CJ317,'[1]30 de junio 19'!CK317,'[1]30 de junio 19'!CE317,'[1]30 de junio 19'!CL317)</f>
        <v>0</v>
      </c>
      <c r="D319" s="6">
        <f t="shared" si="4"/>
        <v>0</v>
      </c>
      <c r="E319" s="6" t="s">
        <v>233</v>
      </c>
      <c r="F319" s="6" t="s">
        <v>231</v>
      </c>
    </row>
    <row r="320" spans="1:6" x14ac:dyDescent="0.25">
      <c r="A320" s="3">
        <v>317</v>
      </c>
      <c r="B320" s="6" t="s">
        <v>231</v>
      </c>
      <c r="C320" s="6">
        <f>SUM('[1]30 de junio 19'!CI318,'[1]30 de junio 19'!CJ318,'[1]30 de junio 19'!CK318,'[1]30 de junio 19'!CE318,'[1]30 de junio 19'!CL318)</f>
        <v>0</v>
      </c>
      <c r="D320" s="6">
        <f t="shared" si="4"/>
        <v>0</v>
      </c>
      <c r="E320" s="6" t="s">
        <v>233</v>
      </c>
      <c r="F320" s="6" t="s">
        <v>231</v>
      </c>
    </row>
    <row r="321" spans="1:6" x14ac:dyDescent="0.25">
      <c r="A321" s="3">
        <v>318</v>
      </c>
      <c r="B321" s="6" t="s">
        <v>231</v>
      </c>
      <c r="C321" s="6">
        <f>SUM('[1]30 de junio 19'!CI319,'[1]30 de junio 19'!CJ319,'[1]30 de junio 19'!CK319,'[1]30 de junio 19'!CE319,'[1]30 de junio 19'!CL319)</f>
        <v>0</v>
      </c>
      <c r="D321" s="6">
        <f t="shared" si="4"/>
        <v>0</v>
      </c>
      <c r="E321" s="6" t="s">
        <v>233</v>
      </c>
      <c r="F321" s="6" t="s">
        <v>231</v>
      </c>
    </row>
    <row r="322" spans="1:6" x14ac:dyDescent="0.25">
      <c r="A322" s="3">
        <v>319</v>
      </c>
      <c r="B322" s="6" t="s">
        <v>231</v>
      </c>
      <c r="C322" s="6">
        <f>SUM('[1]30 de junio 19'!CI320,'[1]30 de junio 19'!CJ320,'[1]30 de junio 19'!CK320,'[1]30 de junio 19'!CE320,'[1]30 de junio 19'!CL320)</f>
        <v>0</v>
      </c>
      <c r="D322" s="6">
        <f t="shared" si="4"/>
        <v>0</v>
      </c>
      <c r="E322" s="6" t="s">
        <v>233</v>
      </c>
      <c r="F322" s="6" t="s">
        <v>231</v>
      </c>
    </row>
    <row r="323" spans="1:6" x14ac:dyDescent="0.25">
      <c r="A323" s="3">
        <v>320</v>
      </c>
      <c r="B323" s="6" t="s">
        <v>231</v>
      </c>
      <c r="C323" s="6">
        <f>SUM('[1]30 de junio 19'!CI321,'[1]30 de junio 19'!CJ321,'[1]30 de junio 19'!CK321,'[1]30 de junio 19'!CE321,'[1]30 de junio 19'!CL321)</f>
        <v>0</v>
      </c>
      <c r="D323" s="6">
        <f t="shared" si="4"/>
        <v>0</v>
      </c>
      <c r="E323" s="6" t="s">
        <v>233</v>
      </c>
      <c r="F323" s="6" t="s">
        <v>231</v>
      </c>
    </row>
    <row r="324" spans="1:6" x14ac:dyDescent="0.25">
      <c r="A324" s="3">
        <v>321</v>
      </c>
      <c r="B324" s="6" t="s">
        <v>231</v>
      </c>
      <c r="C324" s="6">
        <f>SUM('[1]30 de junio 19'!CI322,'[1]30 de junio 19'!CJ322,'[1]30 de junio 19'!CK322,'[1]30 de junio 19'!CE322,'[1]30 de junio 19'!CL322)</f>
        <v>0</v>
      </c>
      <c r="D324" s="6">
        <f t="shared" si="4"/>
        <v>0</v>
      </c>
      <c r="E324" s="6" t="s">
        <v>233</v>
      </c>
      <c r="F324" s="6" t="s">
        <v>231</v>
      </c>
    </row>
    <row r="325" spans="1:6" x14ac:dyDescent="0.25">
      <c r="A325" s="3">
        <v>322</v>
      </c>
      <c r="B325" s="6" t="s">
        <v>231</v>
      </c>
      <c r="C325" s="6">
        <f>SUM('[1]30 de junio 19'!CI323,'[1]30 de junio 19'!CJ323,'[1]30 de junio 19'!CK323,'[1]30 de junio 19'!CE323,'[1]30 de junio 19'!CL323)</f>
        <v>0</v>
      </c>
      <c r="D325" s="6">
        <f t="shared" ref="D325:D367" si="5">C325</f>
        <v>0</v>
      </c>
      <c r="E325" s="6" t="s">
        <v>233</v>
      </c>
      <c r="F325" s="6" t="s">
        <v>231</v>
      </c>
    </row>
    <row r="326" spans="1:6" x14ac:dyDescent="0.25">
      <c r="A326" s="3">
        <v>323</v>
      </c>
      <c r="B326" s="6" t="s">
        <v>231</v>
      </c>
      <c r="C326" s="6">
        <f>SUM('[1]30 de junio 19'!CI324,'[1]30 de junio 19'!CJ324,'[1]30 de junio 19'!CK324,'[1]30 de junio 19'!CE324,'[1]30 de junio 19'!CL324)</f>
        <v>0</v>
      </c>
      <c r="D326" s="6">
        <f t="shared" si="5"/>
        <v>0</v>
      </c>
      <c r="E326" s="6" t="s">
        <v>233</v>
      </c>
      <c r="F326" s="6" t="s">
        <v>231</v>
      </c>
    </row>
    <row r="327" spans="1:6" x14ac:dyDescent="0.25">
      <c r="A327" s="3">
        <v>324</v>
      </c>
      <c r="B327" s="6" t="s">
        <v>231</v>
      </c>
      <c r="C327" s="6">
        <f>SUM('[1]30 de junio 19'!CI325,'[1]30 de junio 19'!CJ325,'[1]30 de junio 19'!CK325,'[1]30 de junio 19'!CE325,'[1]30 de junio 19'!CL325)</f>
        <v>0</v>
      </c>
      <c r="D327" s="6">
        <f t="shared" si="5"/>
        <v>0</v>
      </c>
      <c r="E327" s="6" t="s">
        <v>233</v>
      </c>
      <c r="F327" s="6" t="s">
        <v>231</v>
      </c>
    </row>
    <row r="328" spans="1:6" x14ac:dyDescent="0.25">
      <c r="A328" s="3">
        <v>325</v>
      </c>
      <c r="B328" s="6" t="s">
        <v>231</v>
      </c>
      <c r="C328" s="6">
        <f>SUM('[1]30 de junio 19'!CI326,'[1]30 de junio 19'!CJ326,'[1]30 de junio 19'!CK326,'[1]30 de junio 19'!CE326,'[1]30 de junio 19'!CL326)</f>
        <v>0</v>
      </c>
      <c r="D328" s="6">
        <f t="shared" si="5"/>
        <v>0</v>
      </c>
      <c r="E328" s="6" t="s">
        <v>233</v>
      </c>
      <c r="F328" s="6" t="s">
        <v>231</v>
      </c>
    </row>
    <row r="329" spans="1:6" x14ac:dyDescent="0.25">
      <c r="A329" s="3">
        <v>326</v>
      </c>
      <c r="B329" s="6" t="s">
        <v>231</v>
      </c>
      <c r="C329" s="6">
        <f>SUM('[1]30 de junio 19'!CI327,'[1]30 de junio 19'!CJ327,'[1]30 de junio 19'!CK327,'[1]30 de junio 19'!CE327,'[1]30 de junio 19'!CL327)</f>
        <v>0</v>
      </c>
      <c r="D329" s="6">
        <f t="shared" si="5"/>
        <v>0</v>
      </c>
      <c r="E329" s="6" t="s">
        <v>233</v>
      </c>
      <c r="F329" s="6" t="s">
        <v>231</v>
      </c>
    </row>
    <row r="330" spans="1:6" x14ac:dyDescent="0.25">
      <c r="A330" s="3">
        <v>327</v>
      </c>
      <c r="B330" s="6" t="s">
        <v>231</v>
      </c>
      <c r="C330" s="6">
        <f>SUM('[1]30 de junio 19'!CI328,'[1]30 de junio 19'!CJ328,'[1]30 de junio 19'!CK328,'[1]30 de junio 19'!CE328,'[1]30 de junio 19'!CL328)</f>
        <v>0</v>
      </c>
      <c r="D330" s="6">
        <f t="shared" si="5"/>
        <v>0</v>
      </c>
      <c r="E330" s="6" t="s">
        <v>233</v>
      </c>
      <c r="F330" s="6" t="s">
        <v>231</v>
      </c>
    </row>
    <row r="331" spans="1:6" x14ac:dyDescent="0.25">
      <c r="A331" s="3">
        <v>328</v>
      </c>
      <c r="B331" s="6" t="s">
        <v>231</v>
      </c>
      <c r="C331" s="6">
        <f>SUM('[1]30 de junio 19'!CI329,'[1]30 de junio 19'!CJ329,'[1]30 de junio 19'!CK329,'[1]30 de junio 19'!CE329,'[1]30 de junio 19'!CL329)</f>
        <v>0</v>
      </c>
      <c r="D331" s="6">
        <f t="shared" si="5"/>
        <v>0</v>
      </c>
      <c r="E331" s="6" t="s">
        <v>233</v>
      </c>
      <c r="F331" s="6" t="s">
        <v>231</v>
      </c>
    </row>
    <row r="332" spans="1:6" x14ac:dyDescent="0.25">
      <c r="A332" s="3">
        <v>329</v>
      </c>
      <c r="B332" s="6" t="s">
        <v>231</v>
      </c>
      <c r="C332" s="6">
        <f>SUM('[1]30 de junio 19'!CI330,'[1]30 de junio 19'!CJ330,'[1]30 de junio 19'!CK330,'[1]30 de junio 19'!CE330,'[1]30 de junio 19'!CL330)</f>
        <v>0</v>
      </c>
      <c r="D332" s="6">
        <f t="shared" si="5"/>
        <v>0</v>
      </c>
      <c r="E332" s="6" t="s">
        <v>233</v>
      </c>
      <c r="F332" s="6" t="s">
        <v>231</v>
      </c>
    </row>
    <row r="333" spans="1:6" x14ac:dyDescent="0.25">
      <c r="A333" s="3">
        <v>330</v>
      </c>
      <c r="B333" s="6" t="s">
        <v>231</v>
      </c>
      <c r="C333" s="6">
        <f>SUM('[1]30 de junio 19'!CI331,'[1]30 de junio 19'!CJ331,'[1]30 de junio 19'!CK331,'[1]30 de junio 19'!CE331,'[1]30 de junio 19'!CL331)</f>
        <v>0</v>
      </c>
      <c r="D333" s="6">
        <f t="shared" si="5"/>
        <v>0</v>
      </c>
      <c r="E333" s="6" t="s">
        <v>233</v>
      </c>
      <c r="F333" s="6" t="s">
        <v>231</v>
      </c>
    </row>
    <row r="334" spans="1:6" x14ac:dyDescent="0.25">
      <c r="A334" s="3">
        <v>331</v>
      </c>
      <c r="B334" s="6" t="s">
        <v>231</v>
      </c>
      <c r="C334" s="6">
        <f>SUM('[1]30 de junio 19'!CI332,'[1]30 de junio 19'!CJ332,'[1]30 de junio 19'!CK332,'[1]30 de junio 19'!CE332,'[1]30 de junio 19'!CL332)</f>
        <v>0</v>
      </c>
      <c r="D334" s="6">
        <f t="shared" si="5"/>
        <v>0</v>
      </c>
      <c r="E334" s="6" t="s">
        <v>233</v>
      </c>
      <c r="F334" s="6" t="s">
        <v>231</v>
      </c>
    </row>
    <row r="335" spans="1:6" x14ac:dyDescent="0.25">
      <c r="A335" s="3">
        <v>332</v>
      </c>
      <c r="B335" s="6" t="s">
        <v>231</v>
      </c>
      <c r="C335" s="6">
        <f>SUM('[1]30 de junio 19'!CI333,'[1]30 de junio 19'!CJ333,'[1]30 de junio 19'!CK333,'[1]30 de junio 19'!CE333,'[1]30 de junio 19'!CL333)</f>
        <v>0</v>
      </c>
      <c r="D335" s="6">
        <f t="shared" si="5"/>
        <v>0</v>
      </c>
      <c r="E335" s="6" t="s">
        <v>233</v>
      </c>
      <c r="F335" s="6" t="s">
        <v>231</v>
      </c>
    </row>
    <row r="336" spans="1:6" x14ac:dyDescent="0.25">
      <c r="A336" s="3">
        <v>333</v>
      </c>
      <c r="B336" s="6" t="s">
        <v>231</v>
      </c>
      <c r="C336" s="6">
        <f>SUM('[1]30 de junio 19'!CI334,'[1]30 de junio 19'!CJ334,'[1]30 de junio 19'!CK334,'[1]30 de junio 19'!CE334,'[1]30 de junio 19'!CL334)</f>
        <v>0</v>
      </c>
      <c r="D336" s="6">
        <f t="shared" si="5"/>
        <v>0</v>
      </c>
      <c r="E336" s="6" t="s">
        <v>233</v>
      </c>
      <c r="F336" s="6" t="s">
        <v>231</v>
      </c>
    </row>
    <row r="337" spans="1:6" x14ac:dyDescent="0.25">
      <c r="A337" s="3">
        <v>334</v>
      </c>
      <c r="B337" s="6" t="s">
        <v>231</v>
      </c>
      <c r="C337" s="6">
        <f>SUM('[1]30 de junio 19'!CI335,'[1]30 de junio 19'!CJ335,'[1]30 de junio 19'!CK335,'[1]30 de junio 19'!CE335,'[1]30 de junio 19'!CL335)</f>
        <v>0</v>
      </c>
      <c r="D337" s="6">
        <f t="shared" si="5"/>
        <v>0</v>
      </c>
      <c r="E337" s="6" t="s">
        <v>233</v>
      </c>
      <c r="F337" s="6" t="s">
        <v>231</v>
      </c>
    </row>
    <row r="338" spans="1:6" x14ac:dyDescent="0.25">
      <c r="A338" s="3">
        <v>335</v>
      </c>
      <c r="B338" s="6" t="s">
        <v>231</v>
      </c>
      <c r="C338" s="6">
        <f>SUM('[1]30 de junio 19'!CI336,'[1]30 de junio 19'!CJ336,'[1]30 de junio 19'!CK336,'[1]30 de junio 19'!CE336,'[1]30 de junio 19'!CL336)</f>
        <v>0</v>
      </c>
      <c r="D338" s="6">
        <f t="shared" si="5"/>
        <v>0</v>
      </c>
      <c r="E338" s="6" t="s">
        <v>233</v>
      </c>
      <c r="F338" s="6" t="s">
        <v>231</v>
      </c>
    </row>
    <row r="339" spans="1:6" x14ac:dyDescent="0.25">
      <c r="A339" s="3">
        <v>336</v>
      </c>
      <c r="B339" s="6" t="s">
        <v>231</v>
      </c>
      <c r="C339" s="6">
        <f>SUM('[1]30 de junio 19'!CI337,'[1]30 de junio 19'!CJ337,'[1]30 de junio 19'!CK337,'[1]30 de junio 19'!CE337,'[1]30 de junio 19'!CL337)</f>
        <v>0</v>
      </c>
      <c r="D339" s="6">
        <f t="shared" si="5"/>
        <v>0</v>
      </c>
      <c r="E339" s="6" t="s">
        <v>233</v>
      </c>
      <c r="F339" s="6" t="s">
        <v>231</v>
      </c>
    </row>
    <row r="340" spans="1:6" x14ac:dyDescent="0.25">
      <c r="A340" s="3">
        <v>337</v>
      </c>
      <c r="B340" s="6" t="s">
        <v>231</v>
      </c>
      <c r="C340" s="6">
        <f>SUM('[1]30 de junio 19'!CI338,'[1]30 de junio 19'!CJ338,'[1]30 de junio 19'!CK338,'[1]30 de junio 19'!CE338,'[1]30 de junio 19'!CL338)</f>
        <v>0</v>
      </c>
      <c r="D340" s="6">
        <f t="shared" si="5"/>
        <v>0</v>
      </c>
      <c r="E340" s="6" t="s">
        <v>233</v>
      </c>
      <c r="F340" s="6" t="s">
        <v>231</v>
      </c>
    </row>
    <row r="341" spans="1:6" x14ac:dyDescent="0.25">
      <c r="A341" s="3">
        <v>338</v>
      </c>
      <c r="B341" s="6" t="s">
        <v>231</v>
      </c>
      <c r="C341" s="6">
        <f>SUM('[1]30 de junio 19'!CI339,'[1]30 de junio 19'!CJ339,'[1]30 de junio 19'!CK339,'[1]30 de junio 19'!CE339,'[1]30 de junio 19'!CL339)</f>
        <v>0</v>
      </c>
      <c r="D341" s="6">
        <f t="shared" si="5"/>
        <v>0</v>
      </c>
      <c r="E341" s="6" t="s">
        <v>233</v>
      </c>
      <c r="F341" s="6" t="s">
        <v>231</v>
      </c>
    </row>
    <row r="342" spans="1:6" x14ac:dyDescent="0.25">
      <c r="A342" s="3">
        <v>339</v>
      </c>
      <c r="B342" s="6" t="s">
        <v>231</v>
      </c>
      <c r="C342" s="6">
        <f>SUM('[1]30 de junio 19'!CI340,'[1]30 de junio 19'!CJ340,'[1]30 de junio 19'!CK340,'[1]30 de junio 19'!CE340,'[1]30 de junio 19'!CL340)</f>
        <v>0</v>
      </c>
      <c r="D342" s="6">
        <f t="shared" si="5"/>
        <v>0</v>
      </c>
      <c r="E342" s="6" t="s">
        <v>233</v>
      </c>
      <c r="F342" s="6" t="s">
        <v>231</v>
      </c>
    </row>
    <row r="343" spans="1:6" x14ac:dyDescent="0.25">
      <c r="A343" s="3">
        <v>340</v>
      </c>
      <c r="B343" s="6" t="s">
        <v>231</v>
      </c>
      <c r="C343" s="6">
        <f>SUM('[1]30 de junio 19'!CI341,'[1]30 de junio 19'!CJ341,'[1]30 de junio 19'!CK341,'[1]30 de junio 19'!CE341,'[1]30 de junio 19'!CL341)</f>
        <v>0</v>
      </c>
      <c r="D343" s="6">
        <f t="shared" si="5"/>
        <v>0</v>
      </c>
      <c r="E343" s="6" t="s">
        <v>233</v>
      </c>
      <c r="F343" s="6" t="s">
        <v>231</v>
      </c>
    </row>
    <row r="344" spans="1:6" x14ac:dyDescent="0.25">
      <c r="A344" s="3">
        <v>341</v>
      </c>
      <c r="B344" s="6" t="s">
        <v>231</v>
      </c>
      <c r="C344" s="6">
        <f>SUM('[1]30 de junio 19'!CI342,'[1]30 de junio 19'!CJ342,'[1]30 de junio 19'!CK342,'[1]30 de junio 19'!CE342,'[1]30 de junio 19'!CL342)</f>
        <v>0</v>
      </c>
      <c r="D344" s="6">
        <f t="shared" si="5"/>
        <v>0</v>
      </c>
      <c r="E344" s="6" t="s">
        <v>233</v>
      </c>
      <c r="F344" s="6" t="s">
        <v>231</v>
      </c>
    </row>
    <row r="345" spans="1:6" x14ac:dyDescent="0.25">
      <c r="A345" s="3">
        <v>342</v>
      </c>
      <c r="B345" s="6" t="s">
        <v>231</v>
      </c>
      <c r="C345" s="6">
        <f>SUM('[1]30 de junio 19'!CI343,'[1]30 de junio 19'!CJ343,'[1]30 de junio 19'!CK343,'[1]30 de junio 19'!CE343,'[1]30 de junio 19'!CL343)</f>
        <v>0</v>
      </c>
      <c r="D345" s="6">
        <f t="shared" si="5"/>
        <v>0</v>
      </c>
      <c r="E345" s="6" t="s">
        <v>233</v>
      </c>
      <c r="F345" s="6" t="s">
        <v>231</v>
      </c>
    </row>
    <row r="346" spans="1:6" x14ac:dyDescent="0.25">
      <c r="A346" s="3">
        <v>343</v>
      </c>
      <c r="B346" s="6" t="s">
        <v>231</v>
      </c>
      <c r="C346" s="6">
        <f>SUM('[1]30 de junio 19'!CI344,'[1]30 de junio 19'!CJ344,'[1]30 de junio 19'!CK344,'[1]30 de junio 19'!CE344,'[1]30 de junio 19'!CL344)</f>
        <v>0</v>
      </c>
      <c r="D346" s="6">
        <f t="shared" si="5"/>
        <v>0</v>
      </c>
      <c r="E346" s="6" t="s">
        <v>233</v>
      </c>
      <c r="F346" s="6" t="s">
        <v>231</v>
      </c>
    </row>
    <row r="347" spans="1:6" x14ac:dyDescent="0.25">
      <c r="A347" s="3">
        <v>344</v>
      </c>
      <c r="B347" s="6" t="s">
        <v>231</v>
      </c>
      <c r="C347" s="6">
        <f>SUM('[1]30 de junio 19'!CI345,'[1]30 de junio 19'!CJ345,'[1]30 de junio 19'!CK345,'[1]30 de junio 19'!CE345,'[1]30 de junio 19'!CL345)</f>
        <v>0</v>
      </c>
      <c r="D347" s="6">
        <f t="shared" si="5"/>
        <v>0</v>
      </c>
      <c r="E347" s="6" t="s">
        <v>233</v>
      </c>
      <c r="F347" s="6" t="s">
        <v>231</v>
      </c>
    </row>
    <row r="348" spans="1:6" x14ac:dyDescent="0.25">
      <c r="A348" s="3">
        <v>345</v>
      </c>
      <c r="B348" s="6" t="s">
        <v>231</v>
      </c>
      <c r="C348" s="6">
        <f>SUM('[1]30 de junio 19'!CI346,'[1]30 de junio 19'!CJ346,'[1]30 de junio 19'!CK346,'[1]30 de junio 19'!CE346,'[1]30 de junio 19'!CL346)</f>
        <v>0</v>
      </c>
      <c r="D348" s="6">
        <f t="shared" si="5"/>
        <v>0</v>
      </c>
      <c r="E348" s="6" t="s">
        <v>233</v>
      </c>
      <c r="F348" s="6" t="s">
        <v>231</v>
      </c>
    </row>
    <row r="349" spans="1:6" x14ac:dyDescent="0.25">
      <c r="A349" s="3">
        <v>346</v>
      </c>
      <c r="B349" s="6" t="s">
        <v>231</v>
      </c>
      <c r="C349" s="6">
        <f>SUM('[1]30 de junio 19'!CI347,'[1]30 de junio 19'!CJ347,'[1]30 de junio 19'!CK347,'[1]30 de junio 19'!CE347,'[1]30 de junio 19'!CL347)</f>
        <v>0</v>
      </c>
      <c r="D349" s="6">
        <f t="shared" si="5"/>
        <v>0</v>
      </c>
      <c r="E349" s="6" t="s">
        <v>233</v>
      </c>
      <c r="F349" s="6" t="s">
        <v>231</v>
      </c>
    </row>
    <row r="350" spans="1:6" x14ac:dyDescent="0.25">
      <c r="A350" s="3">
        <v>347</v>
      </c>
      <c r="B350" s="6" t="s">
        <v>231</v>
      </c>
      <c r="C350" s="6">
        <f>SUM('[1]30 de junio 19'!CI348,'[1]30 de junio 19'!CJ348,'[1]30 de junio 19'!CK348,'[1]30 de junio 19'!CE348,'[1]30 de junio 19'!CL348)</f>
        <v>0</v>
      </c>
      <c r="D350" s="6">
        <f t="shared" si="5"/>
        <v>0</v>
      </c>
      <c r="E350" s="6" t="s">
        <v>233</v>
      </c>
      <c r="F350" s="6" t="s">
        <v>231</v>
      </c>
    </row>
    <row r="351" spans="1:6" x14ac:dyDescent="0.25">
      <c r="A351" s="3">
        <v>348</v>
      </c>
      <c r="B351" s="6" t="s">
        <v>231</v>
      </c>
      <c r="C351" s="6">
        <f>SUM('[1]30 de junio 19'!CI349,'[1]30 de junio 19'!CJ349,'[1]30 de junio 19'!CK349,'[1]30 de junio 19'!CE349,'[1]30 de junio 19'!CL349)</f>
        <v>0</v>
      </c>
      <c r="D351" s="6">
        <f t="shared" si="5"/>
        <v>0</v>
      </c>
      <c r="E351" s="6" t="s">
        <v>233</v>
      </c>
      <c r="F351" s="6" t="s">
        <v>231</v>
      </c>
    </row>
    <row r="352" spans="1:6" x14ac:dyDescent="0.25">
      <c r="A352" s="3">
        <v>349</v>
      </c>
      <c r="B352" s="6" t="s">
        <v>231</v>
      </c>
      <c r="C352" s="6">
        <f>SUM('[1]30 de junio 19'!CI350,'[1]30 de junio 19'!CJ350,'[1]30 de junio 19'!CK350,'[1]30 de junio 19'!CE350,'[1]30 de junio 19'!CL350)</f>
        <v>0</v>
      </c>
      <c r="D352" s="6">
        <f t="shared" si="5"/>
        <v>0</v>
      </c>
      <c r="E352" s="6" t="s">
        <v>233</v>
      </c>
      <c r="F352" s="6" t="s">
        <v>231</v>
      </c>
    </row>
    <row r="353" spans="1:6" x14ac:dyDescent="0.25">
      <c r="A353" s="3">
        <v>350</v>
      </c>
      <c r="B353" s="6" t="s">
        <v>231</v>
      </c>
      <c r="C353" s="6">
        <f>SUM('[1]30 de junio 19'!CI351,'[1]30 de junio 19'!CJ351,'[1]30 de junio 19'!CK351,'[1]30 de junio 19'!CE351,'[1]30 de junio 19'!CL351)</f>
        <v>0</v>
      </c>
      <c r="D353" s="6">
        <f t="shared" si="5"/>
        <v>0</v>
      </c>
      <c r="E353" s="6" t="s">
        <v>233</v>
      </c>
      <c r="F353" s="6" t="s">
        <v>231</v>
      </c>
    </row>
    <row r="354" spans="1:6" x14ac:dyDescent="0.25">
      <c r="A354" s="3">
        <v>351</v>
      </c>
      <c r="B354" s="6" t="s">
        <v>231</v>
      </c>
      <c r="C354" s="6">
        <f>SUM('[1]30 de junio 19'!CI352,'[1]30 de junio 19'!CJ352,'[1]30 de junio 19'!CK352,'[1]30 de junio 19'!CE352,'[1]30 de junio 19'!CL352)</f>
        <v>0</v>
      </c>
      <c r="D354" s="6">
        <f t="shared" si="5"/>
        <v>0</v>
      </c>
      <c r="E354" s="6" t="s">
        <v>233</v>
      </c>
      <c r="F354" s="6" t="s">
        <v>231</v>
      </c>
    </row>
    <row r="355" spans="1:6" x14ac:dyDescent="0.25">
      <c r="A355" s="3">
        <v>352</v>
      </c>
      <c r="B355" s="6" t="s">
        <v>231</v>
      </c>
      <c r="C355" s="6">
        <f>SUM('[1]30 de junio 19'!CI353,'[1]30 de junio 19'!CJ353,'[1]30 de junio 19'!CK353,'[1]30 de junio 19'!CE353,'[1]30 de junio 19'!CL353)</f>
        <v>0</v>
      </c>
      <c r="D355" s="6">
        <f t="shared" si="5"/>
        <v>0</v>
      </c>
      <c r="E355" s="6" t="s">
        <v>233</v>
      </c>
      <c r="F355" s="6" t="s">
        <v>231</v>
      </c>
    </row>
    <row r="356" spans="1:6" x14ac:dyDescent="0.25">
      <c r="A356" s="3">
        <v>353</v>
      </c>
      <c r="B356" s="6" t="s">
        <v>231</v>
      </c>
      <c r="C356" s="6">
        <f>SUM('[1]30 de junio 19'!CI354,'[1]30 de junio 19'!CJ354,'[1]30 de junio 19'!CK354,'[1]30 de junio 19'!CE354,'[1]30 de junio 19'!CL354)</f>
        <v>0</v>
      </c>
      <c r="D356" s="6">
        <f t="shared" si="5"/>
        <v>0</v>
      </c>
      <c r="E356" s="6" t="s">
        <v>233</v>
      </c>
      <c r="F356" s="6" t="s">
        <v>231</v>
      </c>
    </row>
    <row r="357" spans="1:6" x14ac:dyDescent="0.25">
      <c r="A357" s="3">
        <v>354</v>
      </c>
      <c r="B357" s="6" t="s">
        <v>231</v>
      </c>
      <c r="C357" s="6">
        <f>SUM('[1]30 de junio 19'!CI355,'[1]30 de junio 19'!CJ355,'[1]30 de junio 19'!CK355,'[1]30 de junio 19'!CE355,'[1]30 de junio 19'!CL355)</f>
        <v>0</v>
      </c>
      <c r="D357" s="6">
        <f t="shared" si="5"/>
        <v>0</v>
      </c>
      <c r="E357" s="6" t="s">
        <v>233</v>
      </c>
      <c r="F357" s="6" t="s">
        <v>231</v>
      </c>
    </row>
    <row r="358" spans="1:6" x14ac:dyDescent="0.25">
      <c r="A358" s="3">
        <v>355</v>
      </c>
      <c r="B358" s="6" t="s">
        <v>231</v>
      </c>
      <c r="C358" s="6">
        <f>SUM('[1]30 de junio 19'!CI356,'[1]30 de junio 19'!CJ356,'[1]30 de junio 19'!CK356,'[1]30 de junio 19'!CE356,'[1]30 de junio 19'!CL356)</f>
        <v>0</v>
      </c>
      <c r="D358" s="6">
        <f t="shared" si="5"/>
        <v>0</v>
      </c>
      <c r="E358" s="6" t="s">
        <v>233</v>
      </c>
      <c r="F358" s="6" t="s">
        <v>231</v>
      </c>
    </row>
    <row r="359" spans="1:6" x14ac:dyDescent="0.25">
      <c r="A359" s="3">
        <v>356</v>
      </c>
      <c r="B359" s="6" t="s">
        <v>231</v>
      </c>
      <c r="C359" s="6">
        <f>SUM('[1]30 de junio 19'!CI357,'[1]30 de junio 19'!CJ357,'[1]30 de junio 19'!CK357,'[1]30 de junio 19'!CE357,'[1]30 de junio 19'!CL357)</f>
        <v>0</v>
      </c>
      <c r="D359" s="6">
        <f t="shared" si="5"/>
        <v>0</v>
      </c>
      <c r="E359" s="6" t="s">
        <v>233</v>
      </c>
      <c r="F359" s="6" t="s">
        <v>231</v>
      </c>
    </row>
    <row r="360" spans="1:6" x14ac:dyDescent="0.25">
      <c r="A360" s="3">
        <v>357</v>
      </c>
      <c r="B360" s="6" t="s">
        <v>231</v>
      </c>
      <c r="C360" s="6">
        <f>SUM('[1]30 de junio 19'!CI358,'[1]30 de junio 19'!CJ358,'[1]30 de junio 19'!CK358,'[1]30 de junio 19'!CE358,'[1]30 de junio 19'!CL358)</f>
        <v>0</v>
      </c>
      <c r="D360" s="6">
        <f t="shared" si="5"/>
        <v>0</v>
      </c>
      <c r="E360" s="6" t="s">
        <v>233</v>
      </c>
      <c r="F360" s="6" t="s">
        <v>231</v>
      </c>
    </row>
    <row r="361" spans="1:6" x14ac:dyDescent="0.25">
      <c r="A361" s="3">
        <v>358</v>
      </c>
      <c r="B361" s="6" t="s">
        <v>231</v>
      </c>
      <c r="C361" s="6">
        <f>SUM('[1]30 de junio 19'!CI359,'[1]30 de junio 19'!CJ359,'[1]30 de junio 19'!CK359,'[1]30 de junio 19'!CE359,'[1]30 de junio 19'!CL359)</f>
        <v>0</v>
      </c>
      <c r="D361" s="6">
        <f t="shared" si="5"/>
        <v>0</v>
      </c>
      <c r="E361" s="6" t="s">
        <v>233</v>
      </c>
      <c r="F361" s="6" t="s">
        <v>231</v>
      </c>
    </row>
    <row r="362" spans="1:6" x14ac:dyDescent="0.25">
      <c r="A362" s="3">
        <v>359</v>
      </c>
      <c r="B362" s="6" t="s">
        <v>231</v>
      </c>
      <c r="C362" s="6">
        <f>SUM('[1]30 de junio 19'!CI360,'[1]30 de junio 19'!CJ360,'[1]30 de junio 19'!CK360,'[1]30 de junio 19'!CE360,'[1]30 de junio 19'!CL360)</f>
        <v>0</v>
      </c>
      <c r="D362" s="6">
        <f t="shared" si="5"/>
        <v>0</v>
      </c>
      <c r="E362" s="6" t="s">
        <v>233</v>
      </c>
      <c r="F362" s="6" t="s">
        <v>231</v>
      </c>
    </row>
    <row r="363" spans="1:6" x14ac:dyDescent="0.25">
      <c r="A363" s="3">
        <v>360</v>
      </c>
      <c r="B363" s="6" t="s">
        <v>231</v>
      </c>
      <c r="C363" s="6">
        <f>SUM('[1]30 de junio 19'!CI361,'[1]30 de junio 19'!CJ361,'[1]30 de junio 19'!CK361,'[1]30 de junio 19'!CE361,'[1]30 de junio 19'!CL361)</f>
        <v>0</v>
      </c>
      <c r="D363" s="6">
        <f t="shared" si="5"/>
        <v>0</v>
      </c>
      <c r="E363" s="6" t="s">
        <v>233</v>
      </c>
      <c r="F363" s="6" t="s">
        <v>231</v>
      </c>
    </row>
    <row r="364" spans="1:6" x14ac:dyDescent="0.25">
      <c r="A364" s="3">
        <v>361</v>
      </c>
      <c r="B364" s="6" t="s">
        <v>231</v>
      </c>
      <c r="C364" s="6">
        <f>SUM('[1]30 de junio 19'!CI362,'[1]30 de junio 19'!CJ362,'[1]30 de junio 19'!CK362,'[1]30 de junio 19'!CE362,'[1]30 de junio 19'!CL362)</f>
        <v>0</v>
      </c>
      <c r="D364" s="6">
        <f t="shared" si="5"/>
        <v>0</v>
      </c>
      <c r="E364" s="6" t="s">
        <v>233</v>
      </c>
      <c r="F364" s="6" t="s">
        <v>231</v>
      </c>
    </row>
    <row r="365" spans="1:6" x14ac:dyDescent="0.25">
      <c r="A365" s="3">
        <v>362</v>
      </c>
      <c r="B365" s="6" t="s">
        <v>246</v>
      </c>
      <c r="C365" s="5">
        <f>SUM('[1]30 de junio 19'!CI363,'[1]30 de junio 19'!CJ363,'[1]30 de junio 19'!CK363,'[1]30 de junio 19'!CE363,'[1]30 de junio 19'!CL363)</f>
        <v>1282878</v>
      </c>
      <c r="D365" s="5">
        <f>+C365-'[3]gpe grde'!$K$20-6615</f>
        <v>884392.65461360011</v>
      </c>
      <c r="E365" s="6" t="s">
        <v>227</v>
      </c>
      <c r="F365" s="6" t="s">
        <v>247</v>
      </c>
    </row>
    <row r="366" spans="1:6" x14ac:dyDescent="0.25">
      <c r="A366" s="3">
        <v>363</v>
      </c>
      <c r="B366" s="6" t="s">
        <v>246</v>
      </c>
      <c r="C366" s="5">
        <f>SUM('[1]30 de junio 19'!CI364,'[1]30 de junio 19'!CJ364,'[1]30 de junio 19'!CK364,'[1]30 de junio 19'!CE364,'[1]30 de junio 19'!CL364)</f>
        <v>31917.3</v>
      </c>
      <c r="D366" s="5">
        <f>+C366-'[3]mariela zepeda1 (2)'!$I$15</f>
        <v>31457.14</v>
      </c>
      <c r="E366" s="6" t="s">
        <v>227</v>
      </c>
      <c r="F366" s="6" t="s">
        <v>247</v>
      </c>
    </row>
    <row r="367" spans="1:6" x14ac:dyDescent="0.25">
      <c r="A367" s="3">
        <v>364</v>
      </c>
      <c r="B367" s="6" t="s">
        <v>231</v>
      </c>
      <c r="C367" s="6">
        <f>SUM('[1]30 de junio 19'!CI365,'[1]30 de junio 19'!CJ365,'[1]30 de junio 19'!CK365,'[1]30 de junio 19'!CE365,'[1]30 de junio 19'!CL365)</f>
        <v>0</v>
      </c>
      <c r="D367" s="6">
        <f t="shared" si="5"/>
        <v>0</v>
      </c>
      <c r="E367" s="6" t="s">
        <v>233</v>
      </c>
      <c r="F367" s="6" t="s">
        <v>231</v>
      </c>
    </row>
    <row r="370" spans="4:6" x14ac:dyDescent="0.25">
      <c r="D370" s="10"/>
      <c r="E370" s="5"/>
      <c r="F370" s="10"/>
    </row>
    <row r="371" spans="4:6" x14ac:dyDescent="0.25">
      <c r="D371" s="6"/>
      <c r="E371" s="5"/>
      <c r="F371" s="10"/>
    </row>
    <row r="372" spans="4:6" x14ac:dyDescent="0.25">
      <c r="F372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27" workbookViewId="0">
      <selection activeCell="B4" sqref="B4:B3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3">
        <v>1</v>
      </c>
      <c r="B4" t="str">
        <f>IF(C4&gt;0,"COMPENSACIÓN","NO APLICA")</f>
        <v>NO APLICA</v>
      </c>
      <c r="C4">
        <f>SUM('[1]30 de junio 19'!M2*2)</f>
        <v>0</v>
      </c>
      <c r="D4">
        <f>C4</f>
        <v>0</v>
      </c>
      <c r="E4" t="str">
        <f>IF(C4&gt;0,"PESOS","NO APLICA")</f>
        <v>NO APLICA</v>
      </c>
      <c r="F4" t="str">
        <f>IF(C4&gt;0,MENSUAL,"NO APLICA")</f>
        <v>NO APLICA</v>
      </c>
    </row>
    <row r="5" spans="1:6" x14ac:dyDescent="0.25">
      <c r="A5" s="3">
        <v>2</v>
      </c>
      <c r="B5" s="6" t="str">
        <f t="shared" ref="B5:B68" si="0">IF(C5&gt;0,"COMPENSACIÓN","NO APLICA")</f>
        <v>NO APLICA</v>
      </c>
      <c r="C5" s="6">
        <f>SUM('[1]30 de junio 19'!M3*2)</f>
        <v>0</v>
      </c>
      <c r="D5" s="6">
        <f t="shared" ref="D5:D68" si="1">C5</f>
        <v>0</v>
      </c>
      <c r="E5" s="6" t="str">
        <f t="shared" ref="E5:E68" si="2">IF(C5&gt;0,"PESOS","NO APLICA")</f>
        <v>NO APLICA</v>
      </c>
      <c r="F5" s="6" t="str">
        <f>IF(C5&gt;0,MENSUAL,"NO APLICA")</f>
        <v>NO APLICA</v>
      </c>
    </row>
    <row r="6" spans="1:6" x14ac:dyDescent="0.25">
      <c r="A6" s="3">
        <v>3</v>
      </c>
      <c r="B6" s="6" t="str">
        <f t="shared" si="0"/>
        <v>NO APLICA</v>
      </c>
      <c r="C6" s="6">
        <f>SUM('[1]30 de junio 19'!M4*2)</f>
        <v>0</v>
      </c>
      <c r="D6" s="6">
        <f t="shared" si="1"/>
        <v>0</v>
      </c>
      <c r="E6" s="6" t="str">
        <f t="shared" si="2"/>
        <v>NO APLICA</v>
      </c>
      <c r="F6" s="6" t="str">
        <f>IF(C6&gt;0,MENSUAL,"NO APLICA")</f>
        <v>NO APLICA</v>
      </c>
    </row>
    <row r="7" spans="1:6" x14ac:dyDescent="0.25">
      <c r="A7" s="3">
        <v>4</v>
      </c>
      <c r="B7" s="6" t="str">
        <f t="shared" si="0"/>
        <v>NO APLICA</v>
      </c>
      <c r="C7" s="6">
        <f>SUM('[1]30 de junio 19'!M5*2)</f>
        <v>0</v>
      </c>
      <c r="D7" s="6">
        <f t="shared" si="1"/>
        <v>0</v>
      </c>
      <c r="E7" s="6" t="str">
        <f t="shared" si="2"/>
        <v>NO APLICA</v>
      </c>
      <c r="F7" s="6" t="str">
        <f>IF(C7&gt;0,MENSUAL,"NO APLICA")</f>
        <v>NO APLICA</v>
      </c>
    </row>
    <row r="8" spans="1:6" x14ac:dyDescent="0.25">
      <c r="A8" s="3">
        <v>5</v>
      </c>
      <c r="B8" s="6" t="str">
        <f t="shared" si="0"/>
        <v>NO APLICA</v>
      </c>
      <c r="C8" s="6">
        <f>SUM('[1]30 de junio 19'!M6*2)</f>
        <v>0</v>
      </c>
      <c r="D8" s="6">
        <f t="shared" si="1"/>
        <v>0</v>
      </c>
      <c r="E8" s="6" t="str">
        <f t="shared" si="2"/>
        <v>NO APLICA</v>
      </c>
      <c r="F8" s="6" t="str">
        <f>IF(C8&gt;0,MENSUAL,"NO APLICA")</f>
        <v>NO APLICA</v>
      </c>
    </row>
    <row r="9" spans="1:6" x14ac:dyDescent="0.25">
      <c r="A9" s="3">
        <v>6</v>
      </c>
      <c r="B9" s="6" t="str">
        <f t="shared" si="0"/>
        <v>NO APLICA</v>
      </c>
      <c r="C9" s="6">
        <f>SUM('[1]30 de junio 19'!M7*2)</f>
        <v>0</v>
      </c>
      <c r="D9" s="6">
        <f t="shared" si="1"/>
        <v>0</v>
      </c>
      <c r="E9" s="6" t="str">
        <f t="shared" si="2"/>
        <v>NO APLICA</v>
      </c>
      <c r="F9" s="6" t="str">
        <f>IF(C9&gt;0,MENSUAL,"NO APLICA")</f>
        <v>NO APLICA</v>
      </c>
    </row>
    <row r="10" spans="1:6" x14ac:dyDescent="0.25">
      <c r="A10" s="3">
        <v>7</v>
      </c>
      <c r="B10" s="6" t="str">
        <f t="shared" si="0"/>
        <v>NO APLICA</v>
      </c>
      <c r="C10" s="6">
        <f>SUM('[1]30 de junio 19'!M8*2)</f>
        <v>0</v>
      </c>
      <c r="D10" s="6">
        <f t="shared" si="1"/>
        <v>0</v>
      </c>
      <c r="E10" s="6" t="str">
        <f t="shared" si="2"/>
        <v>NO APLICA</v>
      </c>
      <c r="F10" s="6" t="str">
        <f>IF(C10&gt;0,MENSUAL,"NO APLICA")</f>
        <v>NO APLICA</v>
      </c>
    </row>
    <row r="11" spans="1:6" x14ac:dyDescent="0.25">
      <c r="A11" s="3">
        <v>8</v>
      </c>
      <c r="B11" s="6" t="str">
        <f t="shared" si="0"/>
        <v>NO APLICA</v>
      </c>
      <c r="C11" s="6">
        <f>SUM('[1]30 de junio 19'!M9*2)</f>
        <v>0</v>
      </c>
      <c r="D11" s="6">
        <f t="shared" si="1"/>
        <v>0</v>
      </c>
      <c r="E11" s="6" t="str">
        <f t="shared" si="2"/>
        <v>NO APLICA</v>
      </c>
      <c r="F11" s="6" t="str">
        <f>IF(C11&gt;0,MENSUAL,"NO APLICA")</f>
        <v>NO APLICA</v>
      </c>
    </row>
    <row r="12" spans="1:6" x14ac:dyDescent="0.25">
      <c r="A12" s="3">
        <v>9</v>
      </c>
      <c r="B12" s="6" t="str">
        <f t="shared" si="0"/>
        <v>NO APLICA</v>
      </c>
      <c r="C12" s="6">
        <f>SUM('[1]30 de junio 19'!M10*2)</f>
        <v>0</v>
      </c>
      <c r="D12" s="6">
        <f t="shared" si="1"/>
        <v>0</v>
      </c>
      <c r="E12" s="6" t="str">
        <f t="shared" si="2"/>
        <v>NO APLICA</v>
      </c>
      <c r="F12" s="6" t="str">
        <f>IF(C12&gt;0,MENSUAL,"NO APLICA")</f>
        <v>NO APLICA</v>
      </c>
    </row>
    <row r="13" spans="1:6" x14ac:dyDescent="0.25">
      <c r="A13" s="3">
        <v>10</v>
      </c>
      <c r="B13" s="6" t="str">
        <f t="shared" si="0"/>
        <v>NO APLICA</v>
      </c>
      <c r="C13" s="6">
        <f>SUM('[1]30 de junio 19'!M11*2)</f>
        <v>0</v>
      </c>
      <c r="D13" s="6">
        <f t="shared" si="1"/>
        <v>0</v>
      </c>
      <c r="E13" s="6" t="str">
        <f t="shared" si="2"/>
        <v>NO APLICA</v>
      </c>
      <c r="F13" s="6" t="str">
        <f>IF(C13&gt;0,MENSUAL,"NO APLICA")</f>
        <v>NO APLICA</v>
      </c>
    </row>
    <row r="14" spans="1:6" x14ac:dyDescent="0.25">
      <c r="A14" s="3">
        <v>11</v>
      </c>
      <c r="B14" s="6" t="str">
        <f t="shared" si="0"/>
        <v>NO APLICA</v>
      </c>
      <c r="C14" s="6">
        <f>SUM('[1]30 de junio 19'!M12*2)</f>
        <v>0</v>
      </c>
      <c r="D14" s="6">
        <f t="shared" si="1"/>
        <v>0</v>
      </c>
      <c r="E14" s="6" t="str">
        <f t="shared" si="2"/>
        <v>NO APLICA</v>
      </c>
      <c r="F14" s="6" t="str">
        <f>IF(C14&gt;0,MENSUAL,"NO APLICA")</f>
        <v>NO APLICA</v>
      </c>
    </row>
    <row r="15" spans="1:6" x14ac:dyDescent="0.25">
      <c r="A15" s="3">
        <v>12</v>
      </c>
      <c r="B15" s="6" t="str">
        <f t="shared" si="0"/>
        <v>NO APLICA</v>
      </c>
      <c r="C15" s="6">
        <f>SUM('[1]30 de junio 19'!M13*2)</f>
        <v>0</v>
      </c>
      <c r="D15" s="6">
        <f t="shared" si="1"/>
        <v>0</v>
      </c>
      <c r="E15" s="6" t="str">
        <f t="shared" si="2"/>
        <v>NO APLICA</v>
      </c>
      <c r="F15" s="6" t="str">
        <f>IF(C15&gt;0,MENSUAL,"NO APLICA")</f>
        <v>NO APLICA</v>
      </c>
    </row>
    <row r="16" spans="1:6" x14ac:dyDescent="0.25">
      <c r="A16" s="3">
        <v>13</v>
      </c>
      <c r="B16" s="6" t="str">
        <f t="shared" si="0"/>
        <v>NO APLICA</v>
      </c>
      <c r="C16" s="6">
        <f>SUM('[1]30 de junio 19'!M14*2)</f>
        <v>0</v>
      </c>
      <c r="D16" s="6">
        <f t="shared" si="1"/>
        <v>0</v>
      </c>
      <c r="E16" s="6" t="str">
        <f t="shared" si="2"/>
        <v>NO APLICA</v>
      </c>
      <c r="F16" s="6" t="str">
        <f>IF(C16&gt;0,MENSUAL,"NO APLICA")</f>
        <v>NO APLICA</v>
      </c>
    </row>
    <row r="17" spans="1:6" x14ac:dyDescent="0.25">
      <c r="A17" s="3">
        <v>14</v>
      </c>
      <c r="B17" s="6" t="str">
        <f t="shared" si="0"/>
        <v>NO APLICA</v>
      </c>
      <c r="C17" s="6">
        <f>SUM('[1]30 de junio 19'!M15*2)</f>
        <v>0</v>
      </c>
      <c r="D17" s="6">
        <f t="shared" si="1"/>
        <v>0</v>
      </c>
      <c r="E17" s="6" t="str">
        <f t="shared" si="2"/>
        <v>NO APLICA</v>
      </c>
      <c r="F17" s="6" t="str">
        <f>IF(C17&gt;0,MENSUAL,"NO APLICA")</f>
        <v>NO APLICA</v>
      </c>
    </row>
    <row r="18" spans="1:6" x14ac:dyDescent="0.25">
      <c r="A18" s="3">
        <v>15</v>
      </c>
      <c r="B18" s="6" t="str">
        <f t="shared" si="0"/>
        <v>NO APLICA</v>
      </c>
      <c r="C18" s="6">
        <f>SUM('[1]30 de junio 19'!M16*2)</f>
        <v>0</v>
      </c>
      <c r="D18" s="6">
        <f t="shared" si="1"/>
        <v>0</v>
      </c>
      <c r="E18" s="6" t="str">
        <f t="shared" si="2"/>
        <v>NO APLICA</v>
      </c>
      <c r="F18" s="6" t="str">
        <f>IF(C18&gt;0,MENSUAL,"NO APLICA")</f>
        <v>NO APLICA</v>
      </c>
    </row>
    <row r="19" spans="1:6" x14ac:dyDescent="0.25">
      <c r="A19" s="3">
        <v>16</v>
      </c>
      <c r="B19" s="6" t="str">
        <f t="shared" si="0"/>
        <v>NO APLICA</v>
      </c>
      <c r="C19" s="6">
        <f>SUM('[1]30 de junio 19'!M17*2)</f>
        <v>0</v>
      </c>
      <c r="D19" s="6">
        <f t="shared" si="1"/>
        <v>0</v>
      </c>
      <c r="E19" s="6" t="str">
        <f t="shared" si="2"/>
        <v>NO APLICA</v>
      </c>
      <c r="F19" s="6" t="str">
        <f>IF(C19&gt;0,MENSUAL,"NO APLICA")</f>
        <v>NO APLICA</v>
      </c>
    </row>
    <row r="20" spans="1:6" x14ac:dyDescent="0.25">
      <c r="A20" s="3">
        <v>17</v>
      </c>
      <c r="B20" s="6" t="str">
        <f t="shared" si="0"/>
        <v>NO APLICA</v>
      </c>
      <c r="C20" s="6">
        <f>SUM('[1]30 de junio 19'!M18*2)</f>
        <v>0</v>
      </c>
      <c r="D20" s="6">
        <f t="shared" si="1"/>
        <v>0</v>
      </c>
      <c r="E20" s="6" t="str">
        <f t="shared" si="2"/>
        <v>NO APLICA</v>
      </c>
      <c r="F20" s="6" t="str">
        <f>IF(C20&gt;0,MENSUAL,"NO APLICA")</f>
        <v>NO APLICA</v>
      </c>
    </row>
    <row r="21" spans="1:6" x14ac:dyDescent="0.25">
      <c r="A21" s="3">
        <v>18</v>
      </c>
      <c r="B21" s="6" t="str">
        <f t="shared" si="0"/>
        <v>NO APLICA</v>
      </c>
      <c r="C21" s="6">
        <f>SUM('[1]30 de junio 19'!M19*2)</f>
        <v>0</v>
      </c>
      <c r="D21" s="6">
        <f t="shared" si="1"/>
        <v>0</v>
      </c>
      <c r="E21" s="6" t="str">
        <f t="shared" si="2"/>
        <v>NO APLICA</v>
      </c>
      <c r="F21" s="6" t="str">
        <f>IF(C21&gt;0,MENSUAL,"NO APLICA")</f>
        <v>NO APLICA</v>
      </c>
    </row>
    <row r="22" spans="1:6" x14ac:dyDescent="0.25">
      <c r="A22" s="3">
        <v>19</v>
      </c>
      <c r="B22" s="6" t="str">
        <f t="shared" si="0"/>
        <v>NO APLICA</v>
      </c>
      <c r="C22" s="6">
        <f>SUM('[1]30 de junio 19'!M20*2)</f>
        <v>0</v>
      </c>
      <c r="D22" s="6">
        <f t="shared" si="1"/>
        <v>0</v>
      </c>
      <c r="E22" s="6" t="str">
        <f t="shared" si="2"/>
        <v>NO APLICA</v>
      </c>
      <c r="F22" s="6" t="str">
        <f>IF(C22&gt;0,MENSUAL,"NO APLICA")</f>
        <v>NO APLICA</v>
      </c>
    </row>
    <row r="23" spans="1:6" x14ac:dyDescent="0.25">
      <c r="A23" s="3">
        <v>20</v>
      </c>
      <c r="B23" s="6" t="str">
        <f t="shared" si="0"/>
        <v>NO APLICA</v>
      </c>
      <c r="C23" s="6">
        <f>SUM('[1]30 de junio 19'!M21*2)</f>
        <v>0</v>
      </c>
      <c r="D23" s="6">
        <f t="shared" si="1"/>
        <v>0</v>
      </c>
      <c r="E23" s="6" t="str">
        <f t="shared" si="2"/>
        <v>NO APLICA</v>
      </c>
      <c r="F23" s="6" t="str">
        <f>IF(C23&gt;0,MENSUAL,"NO APLICA")</f>
        <v>NO APLICA</v>
      </c>
    </row>
    <row r="24" spans="1:6" x14ac:dyDescent="0.25">
      <c r="A24" s="3">
        <v>21</v>
      </c>
      <c r="B24" s="6" t="str">
        <f t="shared" si="0"/>
        <v>NO APLICA</v>
      </c>
      <c r="C24" s="6">
        <f>SUM('[1]30 de junio 19'!M22*2)</f>
        <v>0</v>
      </c>
      <c r="D24" s="6">
        <f t="shared" si="1"/>
        <v>0</v>
      </c>
      <c r="E24" s="6" t="str">
        <f t="shared" si="2"/>
        <v>NO APLICA</v>
      </c>
      <c r="F24" s="6" t="str">
        <f>IF(C24&gt;0,MENSUAL,"NO APLICA")</f>
        <v>NO APLICA</v>
      </c>
    </row>
    <row r="25" spans="1:6" x14ac:dyDescent="0.25">
      <c r="A25" s="3">
        <v>22</v>
      </c>
      <c r="B25" s="6" t="str">
        <f t="shared" si="0"/>
        <v>NO APLICA</v>
      </c>
      <c r="C25" s="6">
        <f>SUM('[1]30 de junio 19'!M23*2)</f>
        <v>0</v>
      </c>
      <c r="D25" s="6">
        <f t="shared" si="1"/>
        <v>0</v>
      </c>
      <c r="E25" s="6" t="str">
        <f t="shared" si="2"/>
        <v>NO APLICA</v>
      </c>
      <c r="F25" s="6" t="str">
        <f>IF(C25&gt;0,MENSUAL,"NO APLICA")</f>
        <v>NO APLICA</v>
      </c>
    </row>
    <row r="26" spans="1:6" x14ac:dyDescent="0.25">
      <c r="A26" s="3">
        <v>23</v>
      </c>
      <c r="B26" s="6" t="str">
        <f t="shared" si="0"/>
        <v>NO APLICA</v>
      </c>
      <c r="C26" s="6">
        <f>SUM('[1]30 de junio 19'!M24*2)</f>
        <v>0</v>
      </c>
      <c r="D26" s="6">
        <f t="shared" si="1"/>
        <v>0</v>
      </c>
      <c r="E26" s="6" t="str">
        <f t="shared" si="2"/>
        <v>NO APLICA</v>
      </c>
      <c r="F26" s="6" t="str">
        <f>IF(C26&gt;0,MENSUAL,"NO APLICA")</f>
        <v>NO APLICA</v>
      </c>
    </row>
    <row r="27" spans="1:6" x14ac:dyDescent="0.25">
      <c r="A27" s="3">
        <v>24</v>
      </c>
      <c r="B27" s="6" t="str">
        <f t="shared" si="0"/>
        <v>NO APLICA</v>
      </c>
      <c r="C27" s="6">
        <f>SUM('[1]30 de junio 19'!M25*2)</f>
        <v>0</v>
      </c>
      <c r="D27" s="6">
        <f t="shared" si="1"/>
        <v>0</v>
      </c>
      <c r="E27" s="6" t="str">
        <f t="shared" si="2"/>
        <v>NO APLICA</v>
      </c>
      <c r="F27" s="6" t="str">
        <f>IF(C27&gt;0,MENSUAL,"NO APLICA")</f>
        <v>NO APLICA</v>
      </c>
    </row>
    <row r="28" spans="1:6" x14ac:dyDescent="0.25">
      <c r="A28" s="3">
        <v>25</v>
      </c>
      <c r="B28" s="6" t="str">
        <f t="shared" si="0"/>
        <v>NO APLICA</v>
      </c>
      <c r="C28" s="6">
        <f>SUM('[1]30 de junio 19'!M26*2)</f>
        <v>0</v>
      </c>
      <c r="D28" s="6">
        <f t="shared" si="1"/>
        <v>0</v>
      </c>
      <c r="E28" s="6" t="str">
        <f t="shared" si="2"/>
        <v>NO APLICA</v>
      </c>
      <c r="F28" s="6" t="str">
        <f>IF(C28&gt;0,MENSUAL,"NO APLICA")</f>
        <v>NO APLICA</v>
      </c>
    </row>
    <row r="29" spans="1:6" x14ac:dyDescent="0.25">
      <c r="A29" s="3">
        <v>26</v>
      </c>
      <c r="B29" s="6" t="str">
        <f t="shared" si="0"/>
        <v>NO APLICA</v>
      </c>
      <c r="C29" s="6">
        <f>SUM('[1]30 de junio 19'!M27*2)</f>
        <v>0</v>
      </c>
      <c r="D29" s="6">
        <f t="shared" si="1"/>
        <v>0</v>
      </c>
      <c r="E29" s="6" t="str">
        <f t="shared" si="2"/>
        <v>NO APLICA</v>
      </c>
      <c r="F29" s="6" t="str">
        <f>IF(C29&gt;0,MENSUAL,"NO APLICA")</f>
        <v>NO APLICA</v>
      </c>
    </row>
    <row r="30" spans="1:6" x14ac:dyDescent="0.25">
      <c r="A30" s="3">
        <v>27</v>
      </c>
      <c r="B30" s="6" t="str">
        <f t="shared" si="0"/>
        <v>NO APLICA</v>
      </c>
      <c r="C30" s="6">
        <f>SUM('[1]30 de junio 19'!M28*2)</f>
        <v>0</v>
      </c>
      <c r="D30" s="6">
        <f t="shared" si="1"/>
        <v>0</v>
      </c>
      <c r="E30" s="6" t="str">
        <f t="shared" si="2"/>
        <v>NO APLICA</v>
      </c>
      <c r="F30" s="6" t="str">
        <f>IF(C30&gt;0,MENSUAL,"NO APLICA")</f>
        <v>NO APLICA</v>
      </c>
    </row>
    <row r="31" spans="1:6" x14ac:dyDescent="0.25">
      <c r="A31" s="3">
        <v>28</v>
      </c>
      <c r="B31" s="6" t="str">
        <f t="shared" si="0"/>
        <v>NO APLICA</v>
      </c>
      <c r="C31" s="6">
        <f>SUM('[1]30 de junio 19'!M29*2)</f>
        <v>0</v>
      </c>
      <c r="D31" s="6">
        <f t="shared" si="1"/>
        <v>0</v>
      </c>
      <c r="E31" s="6" t="str">
        <f t="shared" si="2"/>
        <v>NO APLICA</v>
      </c>
      <c r="F31" s="6" t="str">
        <f>IF(C31&gt;0,MENSUAL,"NO APLICA")</f>
        <v>NO APLICA</v>
      </c>
    </row>
    <row r="32" spans="1:6" x14ac:dyDescent="0.25">
      <c r="A32" s="3">
        <v>29</v>
      </c>
      <c r="B32" s="6" t="str">
        <f t="shared" si="0"/>
        <v>NO APLICA</v>
      </c>
      <c r="C32" s="6">
        <f>SUM('[1]30 de junio 19'!M30*2)</f>
        <v>0</v>
      </c>
      <c r="D32" s="6">
        <f t="shared" si="1"/>
        <v>0</v>
      </c>
      <c r="E32" s="6" t="str">
        <f t="shared" si="2"/>
        <v>NO APLICA</v>
      </c>
      <c r="F32" s="6" t="str">
        <f>IF(C32&gt;0,MENSUAL,"NO APLICA")</f>
        <v>NO APLICA</v>
      </c>
    </row>
    <row r="33" spans="1:6" x14ac:dyDescent="0.25">
      <c r="A33" s="3">
        <v>30</v>
      </c>
      <c r="B33" s="6" t="str">
        <f t="shared" si="0"/>
        <v>NO APLICA</v>
      </c>
      <c r="C33" s="6">
        <f>SUM('[1]30 de junio 19'!M31*2)</f>
        <v>0</v>
      </c>
      <c r="D33" s="6">
        <f t="shared" si="1"/>
        <v>0</v>
      </c>
      <c r="E33" s="6" t="str">
        <f t="shared" si="2"/>
        <v>NO APLICA</v>
      </c>
      <c r="F33" s="6" t="str">
        <f>IF(C33&gt;0,MENSUAL,"NO APLICA")</f>
        <v>NO APLICA</v>
      </c>
    </row>
    <row r="34" spans="1:6" x14ac:dyDescent="0.25">
      <c r="A34" s="3">
        <v>31</v>
      </c>
      <c r="B34" s="6" t="str">
        <f t="shared" si="0"/>
        <v>NO APLICA</v>
      </c>
      <c r="C34" s="6">
        <f>SUM('[1]30 de junio 19'!M32*2)</f>
        <v>0</v>
      </c>
      <c r="D34" s="6">
        <f t="shared" si="1"/>
        <v>0</v>
      </c>
      <c r="E34" s="6" t="str">
        <f t="shared" si="2"/>
        <v>NO APLICA</v>
      </c>
      <c r="F34" s="6" t="str">
        <f>IF(C34&gt;0,MENSUAL,"NO APLICA")</f>
        <v>NO APLICA</v>
      </c>
    </row>
    <row r="35" spans="1:6" x14ac:dyDescent="0.25">
      <c r="A35" s="3">
        <v>32</v>
      </c>
      <c r="B35" s="6" t="str">
        <f t="shared" si="0"/>
        <v>NO APLICA</v>
      </c>
      <c r="C35" s="6">
        <f>SUM('[1]30 de junio 19'!M33*2)</f>
        <v>0</v>
      </c>
      <c r="D35" s="6">
        <f t="shared" si="1"/>
        <v>0</v>
      </c>
      <c r="E35" s="6" t="str">
        <f t="shared" si="2"/>
        <v>NO APLICA</v>
      </c>
      <c r="F35" s="6" t="str">
        <f>IF(C35&gt;0,MENSUAL,"NO APLICA")</f>
        <v>NO APLICA</v>
      </c>
    </row>
    <row r="36" spans="1:6" x14ac:dyDescent="0.25">
      <c r="A36" s="3">
        <v>33</v>
      </c>
      <c r="B36" s="6" t="str">
        <f t="shared" si="0"/>
        <v>NO APLICA</v>
      </c>
      <c r="C36" s="6">
        <f>SUM('[1]30 de junio 19'!M34*2)</f>
        <v>0</v>
      </c>
      <c r="D36" s="6">
        <f t="shared" si="1"/>
        <v>0</v>
      </c>
      <c r="E36" s="6" t="str">
        <f t="shared" si="2"/>
        <v>NO APLICA</v>
      </c>
      <c r="F36" s="6" t="str">
        <f>IF(C36&gt;0,MENSUAL,"NO APLICA")</f>
        <v>NO APLICA</v>
      </c>
    </row>
    <row r="37" spans="1:6" x14ac:dyDescent="0.25">
      <c r="A37" s="3">
        <v>34</v>
      </c>
      <c r="B37" s="6" t="str">
        <f t="shared" si="0"/>
        <v>NO APLICA</v>
      </c>
      <c r="C37" s="6">
        <f>SUM('[1]30 de junio 19'!M35*2)</f>
        <v>0</v>
      </c>
      <c r="D37" s="6">
        <f t="shared" si="1"/>
        <v>0</v>
      </c>
      <c r="E37" s="6" t="str">
        <f t="shared" si="2"/>
        <v>NO APLICA</v>
      </c>
      <c r="F37" s="6" t="str">
        <f>IF(C37&gt;0,MENSUAL,"NO APLICA")</f>
        <v>NO APLICA</v>
      </c>
    </row>
    <row r="38" spans="1:6" x14ac:dyDescent="0.25">
      <c r="A38" s="3">
        <v>35</v>
      </c>
      <c r="B38" s="6" t="str">
        <f t="shared" si="0"/>
        <v>NO APLICA</v>
      </c>
      <c r="C38" s="6">
        <f>SUM('[1]30 de junio 19'!M36*2)</f>
        <v>0</v>
      </c>
      <c r="D38" s="6">
        <f t="shared" si="1"/>
        <v>0</v>
      </c>
      <c r="E38" s="6" t="str">
        <f t="shared" si="2"/>
        <v>NO APLICA</v>
      </c>
      <c r="F38" s="6" t="str">
        <f>IF(C38&gt;0,MENSUAL,"NO APLICA")</f>
        <v>NO APLICA</v>
      </c>
    </row>
    <row r="39" spans="1:6" x14ac:dyDescent="0.25">
      <c r="A39" s="3">
        <v>36</v>
      </c>
      <c r="B39" s="6" t="str">
        <f t="shared" si="0"/>
        <v>NO APLICA</v>
      </c>
      <c r="C39" s="6">
        <f>SUM('[1]30 de junio 19'!M37*2)</f>
        <v>0</v>
      </c>
      <c r="D39" s="6">
        <f t="shared" si="1"/>
        <v>0</v>
      </c>
      <c r="E39" s="6" t="str">
        <f t="shared" si="2"/>
        <v>NO APLICA</v>
      </c>
      <c r="F39" s="6" t="str">
        <f>IF(C39&gt;0,MENSUAL,"NO APLICA")</f>
        <v>NO APLICA</v>
      </c>
    </row>
    <row r="40" spans="1:6" x14ac:dyDescent="0.25">
      <c r="A40" s="3">
        <v>37</v>
      </c>
      <c r="B40" s="6" t="str">
        <f t="shared" si="0"/>
        <v>NO APLICA</v>
      </c>
      <c r="C40" s="6">
        <f>SUM('[1]30 de junio 19'!M38*2)</f>
        <v>0</v>
      </c>
      <c r="D40" s="6">
        <f t="shared" si="1"/>
        <v>0</v>
      </c>
      <c r="E40" s="6" t="str">
        <f t="shared" si="2"/>
        <v>NO APLICA</v>
      </c>
      <c r="F40" s="6" t="str">
        <f>IF(C40&gt;0,MENSUAL,"NO APLICA")</f>
        <v>NO APLICA</v>
      </c>
    </row>
    <row r="41" spans="1:6" x14ac:dyDescent="0.25">
      <c r="A41" s="3">
        <v>38</v>
      </c>
      <c r="B41" s="6" t="str">
        <f t="shared" si="0"/>
        <v>NO APLICA</v>
      </c>
      <c r="C41" s="6">
        <f>SUM('[1]30 de junio 19'!M39*2)</f>
        <v>0</v>
      </c>
      <c r="D41" s="6">
        <f t="shared" si="1"/>
        <v>0</v>
      </c>
      <c r="E41" s="6" t="str">
        <f t="shared" si="2"/>
        <v>NO APLICA</v>
      </c>
      <c r="F41" s="6" t="str">
        <f>IF(C41&gt;0,MENSUAL,"NO APLICA")</f>
        <v>NO APLICA</v>
      </c>
    </row>
    <row r="42" spans="1:6" x14ac:dyDescent="0.25">
      <c r="A42" s="3">
        <v>39</v>
      </c>
      <c r="B42" s="6" t="str">
        <f t="shared" si="0"/>
        <v>NO APLICA</v>
      </c>
      <c r="C42" s="6">
        <f>SUM('[1]30 de junio 19'!M40*2)</f>
        <v>0</v>
      </c>
      <c r="D42" s="6">
        <f t="shared" si="1"/>
        <v>0</v>
      </c>
      <c r="E42" s="6" t="str">
        <f t="shared" si="2"/>
        <v>NO APLICA</v>
      </c>
      <c r="F42" s="6" t="str">
        <f>IF(C42&gt;0,MENSUAL,"NO APLICA")</f>
        <v>NO APLICA</v>
      </c>
    </row>
    <row r="43" spans="1:6" x14ac:dyDescent="0.25">
      <c r="A43" s="3">
        <v>40</v>
      </c>
      <c r="B43" s="6" t="str">
        <f t="shared" si="0"/>
        <v>NO APLICA</v>
      </c>
      <c r="C43" s="6">
        <f>SUM('[1]30 de junio 19'!M41*2)</f>
        <v>0</v>
      </c>
      <c r="D43" s="6">
        <f t="shared" si="1"/>
        <v>0</v>
      </c>
      <c r="E43" s="6" t="str">
        <f t="shared" si="2"/>
        <v>NO APLICA</v>
      </c>
      <c r="F43" s="6" t="str">
        <f>IF(C43&gt;0,MENSUAL,"NO APLICA")</f>
        <v>NO APLICA</v>
      </c>
    </row>
    <row r="44" spans="1:6" x14ac:dyDescent="0.25">
      <c r="A44" s="3">
        <v>41</v>
      </c>
      <c r="B44" s="6" t="str">
        <f t="shared" si="0"/>
        <v>NO APLICA</v>
      </c>
      <c r="C44" s="6">
        <f>SUM('[1]30 de junio 19'!M42*2)</f>
        <v>0</v>
      </c>
      <c r="D44" s="6">
        <f t="shared" si="1"/>
        <v>0</v>
      </c>
      <c r="E44" s="6" t="str">
        <f t="shared" si="2"/>
        <v>NO APLICA</v>
      </c>
      <c r="F44" s="6" t="str">
        <f>IF(C44&gt;0,MENSUAL,"NO APLICA")</f>
        <v>NO APLICA</v>
      </c>
    </row>
    <row r="45" spans="1:6" x14ac:dyDescent="0.25">
      <c r="A45" s="3">
        <v>42</v>
      </c>
      <c r="B45" s="6" t="str">
        <f t="shared" si="0"/>
        <v>COMPENSACIÓN</v>
      </c>
      <c r="C45" s="6">
        <f>SUM('[1]30 de junio 19'!M43*2)</f>
        <v>9734</v>
      </c>
      <c r="D45" s="6">
        <f t="shared" si="1"/>
        <v>9734</v>
      </c>
      <c r="E45" s="6" t="str">
        <f t="shared" si="2"/>
        <v>PESOS</v>
      </c>
      <c r="F45" s="6" t="str">
        <f>IF(C45&gt;0,"MENSUAL","NO APLICA")</f>
        <v>MENSUAL</v>
      </c>
    </row>
    <row r="46" spans="1:6" x14ac:dyDescent="0.25">
      <c r="A46" s="3">
        <v>43</v>
      </c>
      <c r="B46" s="6" t="str">
        <f t="shared" si="0"/>
        <v>NO APLICA</v>
      </c>
      <c r="C46" s="6">
        <f>SUM('[1]30 de junio 19'!M44*2)</f>
        <v>0</v>
      </c>
      <c r="D46" s="6">
        <f t="shared" si="1"/>
        <v>0</v>
      </c>
      <c r="E46" s="6" t="str">
        <f t="shared" si="2"/>
        <v>NO APLICA</v>
      </c>
      <c r="F46" s="6" t="str">
        <f t="shared" ref="F46:F109" si="3">IF(C46&gt;0,"MENSUAL","NO APLICA")</f>
        <v>NO APLICA</v>
      </c>
    </row>
    <row r="47" spans="1:6" x14ac:dyDescent="0.25">
      <c r="A47" s="3">
        <v>44</v>
      </c>
      <c r="B47" s="6" t="str">
        <f t="shared" si="0"/>
        <v>NO APLICA</v>
      </c>
      <c r="C47" s="6">
        <f>SUM('[1]30 de junio 19'!M45*2)</f>
        <v>0</v>
      </c>
      <c r="D47" s="6">
        <f t="shared" si="1"/>
        <v>0</v>
      </c>
      <c r="E47" s="6" t="str">
        <f t="shared" si="2"/>
        <v>NO APLICA</v>
      </c>
      <c r="F47" s="6" t="str">
        <f t="shared" si="3"/>
        <v>NO APLICA</v>
      </c>
    </row>
    <row r="48" spans="1:6" x14ac:dyDescent="0.25">
      <c r="A48" s="3">
        <v>45</v>
      </c>
      <c r="B48" s="6" t="str">
        <f t="shared" si="0"/>
        <v>NO APLICA</v>
      </c>
      <c r="C48" s="6">
        <f>SUM('[1]30 de junio 19'!M46*2)</f>
        <v>0</v>
      </c>
      <c r="D48" s="6">
        <f t="shared" si="1"/>
        <v>0</v>
      </c>
      <c r="E48" s="6" t="str">
        <f t="shared" si="2"/>
        <v>NO APLICA</v>
      </c>
      <c r="F48" s="6" t="str">
        <f t="shared" si="3"/>
        <v>NO APLICA</v>
      </c>
    </row>
    <row r="49" spans="1:6" x14ac:dyDescent="0.25">
      <c r="A49" s="3">
        <v>46</v>
      </c>
      <c r="B49" s="6" t="str">
        <f t="shared" si="0"/>
        <v>NO APLICA</v>
      </c>
      <c r="C49" s="6">
        <f>SUM('[1]30 de junio 19'!M47*2)</f>
        <v>0</v>
      </c>
      <c r="D49" s="6">
        <f t="shared" si="1"/>
        <v>0</v>
      </c>
      <c r="E49" s="6" t="str">
        <f t="shared" si="2"/>
        <v>NO APLICA</v>
      </c>
      <c r="F49" s="6" t="str">
        <f t="shared" si="3"/>
        <v>NO APLICA</v>
      </c>
    </row>
    <row r="50" spans="1:6" x14ac:dyDescent="0.25">
      <c r="A50" s="3">
        <v>47</v>
      </c>
      <c r="B50" s="6" t="str">
        <f t="shared" si="0"/>
        <v>NO APLICA</v>
      </c>
      <c r="C50" s="6">
        <f>SUM('[1]30 de junio 19'!M48*2)</f>
        <v>0</v>
      </c>
      <c r="D50" s="6">
        <f t="shared" si="1"/>
        <v>0</v>
      </c>
      <c r="E50" s="6" t="str">
        <f t="shared" si="2"/>
        <v>NO APLICA</v>
      </c>
      <c r="F50" s="6" t="str">
        <f t="shared" si="3"/>
        <v>NO APLICA</v>
      </c>
    </row>
    <row r="51" spans="1:6" x14ac:dyDescent="0.25">
      <c r="A51" s="3">
        <v>48</v>
      </c>
      <c r="B51" s="6" t="str">
        <f t="shared" si="0"/>
        <v>NO APLICA</v>
      </c>
      <c r="C51" s="6">
        <f>SUM('[1]30 de junio 19'!M49*2)</f>
        <v>0</v>
      </c>
      <c r="D51" s="6">
        <f t="shared" si="1"/>
        <v>0</v>
      </c>
      <c r="E51" s="6" t="str">
        <f t="shared" si="2"/>
        <v>NO APLICA</v>
      </c>
      <c r="F51" s="6" t="str">
        <f t="shared" si="3"/>
        <v>NO APLICA</v>
      </c>
    </row>
    <row r="52" spans="1:6" x14ac:dyDescent="0.25">
      <c r="A52" s="3">
        <v>49</v>
      </c>
      <c r="B52" s="6" t="str">
        <f t="shared" si="0"/>
        <v>NO APLICA</v>
      </c>
      <c r="C52" s="6">
        <f>SUM('[1]30 de junio 19'!M50*2)</f>
        <v>0</v>
      </c>
      <c r="D52" s="6">
        <f t="shared" si="1"/>
        <v>0</v>
      </c>
      <c r="E52" s="6" t="str">
        <f t="shared" si="2"/>
        <v>NO APLICA</v>
      </c>
      <c r="F52" s="6" t="str">
        <f t="shared" si="3"/>
        <v>NO APLICA</v>
      </c>
    </row>
    <row r="53" spans="1:6" x14ac:dyDescent="0.25">
      <c r="A53" s="3">
        <v>50</v>
      </c>
      <c r="B53" s="6" t="str">
        <f t="shared" si="0"/>
        <v>NO APLICA</v>
      </c>
      <c r="C53" s="6">
        <f>SUM('[1]30 de junio 19'!M51*2)</f>
        <v>0</v>
      </c>
      <c r="D53" s="6">
        <f t="shared" si="1"/>
        <v>0</v>
      </c>
      <c r="E53" s="6" t="str">
        <f t="shared" si="2"/>
        <v>NO APLICA</v>
      </c>
      <c r="F53" s="6" t="str">
        <f t="shared" si="3"/>
        <v>NO APLICA</v>
      </c>
    </row>
    <row r="54" spans="1:6" x14ac:dyDescent="0.25">
      <c r="A54" s="3">
        <v>51</v>
      </c>
      <c r="B54" s="6" t="str">
        <f t="shared" si="0"/>
        <v>NO APLICA</v>
      </c>
      <c r="C54" s="6">
        <f>SUM('[1]30 de junio 19'!M52*2)</f>
        <v>0</v>
      </c>
      <c r="D54" s="6">
        <f t="shared" si="1"/>
        <v>0</v>
      </c>
      <c r="E54" s="6" t="str">
        <f t="shared" si="2"/>
        <v>NO APLICA</v>
      </c>
      <c r="F54" s="6" t="str">
        <f t="shared" si="3"/>
        <v>NO APLICA</v>
      </c>
    </row>
    <row r="55" spans="1:6" x14ac:dyDescent="0.25">
      <c r="A55" s="3">
        <v>52</v>
      </c>
      <c r="B55" s="6" t="str">
        <f t="shared" si="0"/>
        <v>NO APLICA</v>
      </c>
      <c r="C55" s="6">
        <f>SUM('[1]30 de junio 19'!M53*2)</f>
        <v>0</v>
      </c>
      <c r="D55" s="6">
        <f t="shared" si="1"/>
        <v>0</v>
      </c>
      <c r="E55" s="6" t="str">
        <f t="shared" si="2"/>
        <v>NO APLICA</v>
      </c>
      <c r="F55" s="6" t="str">
        <f t="shared" si="3"/>
        <v>NO APLICA</v>
      </c>
    </row>
    <row r="56" spans="1:6" x14ac:dyDescent="0.25">
      <c r="A56" s="3">
        <v>53</v>
      </c>
      <c r="B56" s="6" t="str">
        <f t="shared" si="0"/>
        <v>NO APLICA</v>
      </c>
      <c r="C56" s="6">
        <f>SUM('[1]30 de junio 19'!M54*2)</f>
        <v>0</v>
      </c>
      <c r="D56" s="6">
        <f t="shared" si="1"/>
        <v>0</v>
      </c>
      <c r="E56" s="6" t="str">
        <f t="shared" si="2"/>
        <v>NO APLICA</v>
      </c>
      <c r="F56" s="6" t="str">
        <f t="shared" si="3"/>
        <v>NO APLICA</v>
      </c>
    </row>
    <row r="57" spans="1:6" x14ac:dyDescent="0.25">
      <c r="A57" s="3">
        <v>54</v>
      </c>
      <c r="B57" s="6" t="str">
        <f t="shared" si="0"/>
        <v>NO APLICA</v>
      </c>
      <c r="C57" s="6">
        <f>SUM('[1]30 de junio 19'!M55*2)</f>
        <v>0</v>
      </c>
      <c r="D57" s="6">
        <f t="shared" si="1"/>
        <v>0</v>
      </c>
      <c r="E57" s="6" t="str">
        <f t="shared" si="2"/>
        <v>NO APLICA</v>
      </c>
      <c r="F57" s="6" t="str">
        <f t="shared" si="3"/>
        <v>NO APLICA</v>
      </c>
    </row>
    <row r="58" spans="1:6" x14ac:dyDescent="0.25">
      <c r="A58" s="3">
        <v>55</v>
      </c>
      <c r="B58" s="6" t="str">
        <f t="shared" si="0"/>
        <v>NO APLICA</v>
      </c>
      <c r="C58" s="6">
        <f>SUM('[1]30 de junio 19'!M56*2)</f>
        <v>0</v>
      </c>
      <c r="D58" s="6">
        <f t="shared" si="1"/>
        <v>0</v>
      </c>
      <c r="E58" s="6" t="str">
        <f t="shared" si="2"/>
        <v>NO APLICA</v>
      </c>
      <c r="F58" s="6" t="str">
        <f t="shared" si="3"/>
        <v>NO APLICA</v>
      </c>
    </row>
    <row r="59" spans="1:6" x14ac:dyDescent="0.25">
      <c r="A59" s="3">
        <v>56</v>
      </c>
      <c r="B59" s="6" t="str">
        <f t="shared" si="0"/>
        <v>NO APLICA</v>
      </c>
      <c r="C59" s="6">
        <f>SUM('[1]30 de junio 19'!M57*2)</f>
        <v>0</v>
      </c>
      <c r="D59" s="6">
        <f t="shared" si="1"/>
        <v>0</v>
      </c>
      <c r="E59" s="6" t="str">
        <f t="shared" si="2"/>
        <v>NO APLICA</v>
      </c>
      <c r="F59" s="6" t="str">
        <f t="shared" si="3"/>
        <v>NO APLICA</v>
      </c>
    </row>
    <row r="60" spans="1:6" x14ac:dyDescent="0.25">
      <c r="A60" s="3">
        <v>57</v>
      </c>
      <c r="B60" s="6" t="str">
        <f t="shared" si="0"/>
        <v>NO APLICA</v>
      </c>
      <c r="C60" s="6">
        <f>SUM('[1]30 de junio 19'!M58*2)</f>
        <v>0</v>
      </c>
      <c r="D60" s="6">
        <f t="shared" si="1"/>
        <v>0</v>
      </c>
      <c r="E60" s="6" t="str">
        <f t="shared" si="2"/>
        <v>NO APLICA</v>
      </c>
      <c r="F60" s="6" t="str">
        <f t="shared" si="3"/>
        <v>NO APLICA</v>
      </c>
    </row>
    <row r="61" spans="1:6" x14ac:dyDescent="0.25">
      <c r="A61" s="3">
        <v>58</v>
      </c>
      <c r="B61" s="6" t="str">
        <f t="shared" si="0"/>
        <v>NO APLICA</v>
      </c>
      <c r="C61" s="6">
        <f>SUM('[1]30 de junio 19'!M59*2)</f>
        <v>0</v>
      </c>
      <c r="D61" s="6">
        <f t="shared" si="1"/>
        <v>0</v>
      </c>
      <c r="E61" s="6" t="str">
        <f t="shared" si="2"/>
        <v>NO APLICA</v>
      </c>
      <c r="F61" s="6" t="str">
        <f t="shared" si="3"/>
        <v>NO APLICA</v>
      </c>
    </row>
    <row r="62" spans="1:6" x14ac:dyDescent="0.25">
      <c r="A62" s="3">
        <v>59</v>
      </c>
      <c r="B62" s="6" t="str">
        <f t="shared" si="0"/>
        <v>NO APLICA</v>
      </c>
      <c r="C62" s="6">
        <f>SUM('[1]30 de junio 19'!M60*2)</f>
        <v>0</v>
      </c>
      <c r="D62" s="6">
        <f t="shared" si="1"/>
        <v>0</v>
      </c>
      <c r="E62" s="6" t="str">
        <f t="shared" si="2"/>
        <v>NO APLICA</v>
      </c>
      <c r="F62" s="6" t="str">
        <f t="shared" si="3"/>
        <v>NO APLICA</v>
      </c>
    </row>
    <row r="63" spans="1:6" x14ac:dyDescent="0.25">
      <c r="A63" s="3">
        <v>60</v>
      </c>
      <c r="B63" s="6" t="str">
        <f t="shared" si="0"/>
        <v>NO APLICA</v>
      </c>
      <c r="C63" s="6">
        <f>SUM('[1]30 de junio 19'!M61*2)</f>
        <v>0</v>
      </c>
      <c r="D63" s="6">
        <f t="shared" si="1"/>
        <v>0</v>
      </c>
      <c r="E63" s="6" t="str">
        <f t="shared" si="2"/>
        <v>NO APLICA</v>
      </c>
      <c r="F63" s="6" t="str">
        <f t="shared" si="3"/>
        <v>NO APLICA</v>
      </c>
    </row>
    <row r="64" spans="1:6" x14ac:dyDescent="0.25">
      <c r="A64" s="3">
        <v>61</v>
      </c>
      <c r="B64" s="6" t="str">
        <f t="shared" si="0"/>
        <v>NO APLICA</v>
      </c>
      <c r="C64" s="6">
        <f>SUM('[1]30 de junio 19'!M62*2)</f>
        <v>0</v>
      </c>
      <c r="D64" s="6">
        <f t="shared" si="1"/>
        <v>0</v>
      </c>
      <c r="E64" s="6" t="str">
        <f t="shared" si="2"/>
        <v>NO APLICA</v>
      </c>
      <c r="F64" s="6" t="str">
        <f t="shared" si="3"/>
        <v>NO APLICA</v>
      </c>
    </row>
    <row r="65" spans="1:6" x14ac:dyDescent="0.25">
      <c r="A65" s="3">
        <v>62</v>
      </c>
      <c r="B65" s="6" t="str">
        <f t="shared" si="0"/>
        <v>NO APLICA</v>
      </c>
      <c r="C65" s="6">
        <f>SUM('[1]30 de junio 19'!M63*2)</f>
        <v>0</v>
      </c>
      <c r="D65" s="6">
        <f t="shared" si="1"/>
        <v>0</v>
      </c>
      <c r="E65" s="6" t="str">
        <f t="shared" si="2"/>
        <v>NO APLICA</v>
      </c>
      <c r="F65" s="6" t="str">
        <f t="shared" si="3"/>
        <v>NO APLICA</v>
      </c>
    </row>
    <row r="66" spans="1:6" x14ac:dyDescent="0.25">
      <c r="A66" s="3">
        <v>63</v>
      </c>
      <c r="B66" s="6" t="str">
        <f t="shared" si="0"/>
        <v>NO APLICA</v>
      </c>
      <c r="C66" s="6">
        <f>SUM('[1]30 de junio 19'!M64*2)</f>
        <v>0</v>
      </c>
      <c r="D66" s="6">
        <f t="shared" si="1"/>
        <v>0</v>
      </c>
      <c r="E66" s="6" t="str">
        <f t="shared" si="2"/>
        <v>NO APLICA</v>
      </c>
      <c r="F66" s="6" t="str">
        <f t="shared" si="3"/>
        <v>NO APLICA</v>
      </c>
    </row>
    <row r="67" spans="1:6" x14ac:dyDescent="0.25">
      <c r="A67" s="3">
        <v>64</v>
      </c>
      <c r="B67" s="6" t="str">
        <f t="shared" si="0"/>
        <v>NO APLICA</v>
      </c>
      <c r="C67" s="6">
        <f>SUM('[1]30 de junio 19'!M65*2)</f>
        <v>0</v>
      </c>
      <c r="D67" s="6">
        <f t="shared" si="1"/>
        <v>0</v>
      </c>
      <c r="E67" s="6" t="str">
        <f t="shared" si="2"/>
        <v>NO APLICA</v>
      </c>
      <c r="F67" s="6" t="str">
        <f t="shared" si="3"/>
        <v>NO APLICA</v>
      </c>
    </row>
    <row r="68" spans="1:6" x14ac:dyDescent="0.25">
      <c r="A68" s="3">
        <v>65</v>
      </c>
      <c r="B68" s="6" t="str">
        <f t="shared" si="0"/>
        <v>NO APLICA</v>
      </c>
      <c r="C68" s="6">
        <f>SUM('[1]30 de junio 19'!M66*2)</f>
        <v>0</v>
      </c>
      <c r="D68" s="6">
        <f t="shared" si="1"/>
        <v>0</v>
      </c>
      <c r="E68" s="6" t="str">
        <f t="shared" si="2"/>
        <v>NO APLICA</v>
      </c>
      <c r="F68" s="6" t="str">
        <f t="shared" si="3"/>
        <v>NO APLICA</v>
      </c>
    </row>
    <row r="69" spans="1:6" x14ac:dyDescent="0.25">
      <c r="A69" s="3">
        <v>66</v>
      </c>
      <c r="B69" s="6" t="str">
        <f t="shared" ref="B69:B132" si="4">IF(C69&gt;0,"COMPENSACIÓN","NO APLICA")</f>
        <v>NO APLICA</v>
      </c>
      <c r="C69" s="6">
        <f>SUM('[1]30 de junio 19'!M67*2)</f>
        <v>0</v>
      </c>
      <c r="D69" s="6">
        <f t="shared" ref="D69:D132" si="5">C69</f>
        <v>0</v>
      </c>
      <c r="E69" s="6" t="str">
        <f t="shared" ref="E69:E132" si="6">IF(C69&gt;0,"PESOS","NO APLICA")</f>
        <v>NO APLICA</v>
      </c>
      <c r="F69" s="6" t="str">
        <f t="shared" si="3"/>
        <v>NO APLICA</v>
      </c>
    </row>
    <row r="70" spans="1:6" x14ac:dyDescent="0.25">
      <c r="A70" s="3">
        <v>67</v>
      </c>
      <c r="B70" s="6" t="str">
        <f t="shared" si="4"/>
        <v>NO APLICA</v>
      </c>
      <c r="C70" s="6">
        <f>SUM('[1]30 de junio 19'!M68*2)</f>
        <v>0</v>
      </c>
      <c r="D70" s="6">
        <f t="shared" si="5"/>
        <v>0</v>
      </c>
      <c r="E70" s="6" t="str">
        <f t="shared" si="6"/>
        <v>NO APLICA</v>
      </c>
      <c r="F70" s="6" t="str">
        <f t="shared" si="3"/>
        <v>NO APLICA</v>
      </c>
    </row>
    <row r="71" spans="1:6" x14ac:dyDescent="0.25">
      <c r="A71" s="3">
        <v>68</v>
      </c>
      <c r="B71" s="6" t="str">
        <f t="shared" si="4"/>
        <v>NO APLICA</v>
      </c>
      <c r="C71" s="6">
        <f>SUM('[1]30 de junio 19'!M69*2)</f>
        <v>0</v>
      </c>
      <c r="D71" s="6">
        <f t="shared" si="5"/>
        <v>0</v>
      </c>
      <c r="E71" s="6" t="str">
        <f t="shared" si="6"/>
        <v>NO APLICA</v>
      </c>
      <c r="F71" s="6" t="str">
        <f t="shared" si="3"/>
        <v>NO APLICA</v>
      </c>
    </row>
    <row r="72" spans="1:6" x14ac:dyDescent="0.25">
      <c r="A72" s="3">
        <v>69</v>
      </c>
      <c r="B72" s="6" t="str">
        <f t="shared" si="4"/>
        <v>NO APLICA</v>
      </c>
      <c r="C72" s="6">
        <f>SUM('[1]30 de junio 19'!M70*2)</f>
        <v>0</v>
      </c>
      <c r="D72" s="6">
        <f t="shared" si="5"/>
        <v>0</v>
      </c>
      <c r="E72" s="6" t="str">
        <f t="shared" si="6"/>
        <v>NO APLICA</v>
      </c>
      <c r="F72" s="6" t="str">
        <f t="shared" si="3"/>
        <v>NO APLICA</v>
      </c>
    </row>
    <row r="73" spans="1:6" x14ac:dyDescent="0.25">
      <c r="A73" s="3">
        <v>70</v>
      </c>
      <c r="B73" s="6" t="str">
        <f t="shared" si="4"/>
        <v>NO APLICA</v>
      </c>
      <c r="C73" s="6">
        <f>SUM('[1]30 de junio 19'!M71*2)</f>
        <v>0</v>
      </c>
      <c r="D73" s="6">
        <f t="shared" si="5"/>
        <v>0</v>
      </c>
      <c r="E73" s="6" t="str">
        <f t="shared" si="6"/>
        <v>NO APLICA</v>
      </c>
      <c r="F73" s="6" t="str">
        <f t="shared" si="3"/>
        <v>NO APLICA</v>
      </c>
    </row>
    <row r="74" spans="1:6" x14ac:dyDescent="0.25">
      <c r="A74" s="3">
        <v>71</v>
      </c>
      <c r="B74" s="6" t="str">
        <f t="shared" si="4"/>
        <v>NO APLICA</v>
      </c>
      <c r="C74" s="6">
        <f>SUM('[1]30 de junio 19'!M72*2)</f>
        <v>0</v>
      </c>
      <c r="D74" s="6">
        <f t="shared" si="5"/>
        <v>0</v>
      </c>
      <c r="E74" s="6" t="str">
        <f t="shared" si="6"/>
        <v>NO APLICA</v>
      </c>
      <c r="F74" s="6" t="str">
        <f t="shared" si="3"/>
        <v>NO APLICA</v>
      </c>
    </row>
    <row r="75" spans="1:6" x14ac:dyDescent="0.25">
      <c r="A75" s="3">
        <v>72</v>
      </c>
      <c r="B75" s="6" t="str">
        <f t="shared" si="4"/>
        <v>NO APLICA</v>
      </c>
      <c r="C75" s="6">
        <f>SUM('[1]30 de junio 19'!M73*2)</f>
        <v>0</v>
      </c>
      <c r="D75" s="6">
        <f t="shared" si="5"/>
        <v>0</v>
      </c>
      <c r="E75" s="6" t="str">
        <f t="shared" si="6"/>
        <v>NO APLICA</v>
      </c>
      <c r="F75" s="6" t="str">
        <f t="shared" si="3"/>
        <v>NO APLICA</v>
      </c>
    </row>
    <row r="76" spans="1:6" x14ac:dyDescent="0.25">
      <c r="A76" s="3">
        <v>73</v>
      </c>
      <c r="B76" s="6" t="str">
        <f t="shared" si="4"/>
        <v>NO APLICA</v>
      </c>
      <c r="C76" s="6">
        <f>SUM('[1]30 de junio 19'!M74*2)</f>
        <v>0</v>
      </c>
      <c r="D76" s="6">
        <f t="shared" si="5"/>
        <v>0</v>
      </c>
      <c r="E76" s="6" t="str">
        <f t="shared" si="6"/>
        <v>NO APLICA</v>
      </c>
      <c r="F76" s="6" t="str">
        <f t="shared" si="3"/>
        <v>NO APLICA</v>
      </c>
    </row>
    <row r="77" spans="1:6" x14ac:dyDescent="0.25">
      <c r="A77" s="3">
        <v>74</v>
      </c>
      <c r="B77" s="6" t="str">
        <f t="shared" si="4"/>
        <v>NO APLICA</v>
      </c>
      <c r="C77" s="6">
        <f>SUM('[1]30 de junio 19'!M75*2)</f>
        <v>0</v>
      </c>
      <c r="D77" s="6">
        <f t="shared" si="5"/>
        <v>0</v>
      </c>
      <c r="E77" s="6" t="str">
        <f t="shared" si="6"/>
        <v>NO APLICA</v>
      </c>
      <c r="F77" s="6" t="str">
        <f t="shared" si="3"/>
        <v>NO APLICA</v>
      </c>
    </row>
    <row r="78" spans="1:6" x14ac:dyDescent="0.25">
      <c r="A78" s="3">
        <v>75</v>
      </c>
      <c r="B78" s="6" t="str">
        <f t="shared" si="4"/>
        <v>NO APLICA</v>
      </c>
      <c r="C78" s="6">
        <f>SUM('[1]30 de junio 19'!M76*2)</f>
        <v>0</v>
      </c>
      <c r="D78" s="6">
        <f t="shared" si="5"/>
        <v>0</v>
      </c>
      <c r="E78" s="6" t="str">
        <f t="shared" si="6"/>
        <v>NO APLICA</v>
      </c>
      <c r="F78" s="6" t="str">
        <f t="shared" si="3"/>
        <v>NO APLICA</v>
      </c>
    </row>
    <row r="79" spans="1:6" x14ac:dyDescent="0.25">
      <c r="A79" s="3">
        <v>76</v>
      </c>
      <c r="B79" s="6" t="str">
        <f t="shared" si="4"/>
        <v>NO APLICA</v>
      </c>
      <c r="C79" s="6">
        <f>SUM('[1]30 de junio 19'!M77*2)</f>
        <v>0</v>
      </c>
      <c r="D79" s="6">
        <f t="shared" si="5"/>
        <v>0</v>
      </c>
      <c r="E79" s="6" t="str">
        <f t="shared" si="6"/>
        <v>NO APLICA</v>
      </c>
      <c r="F79" s="6" t="str">
        <f t="shared" si="3"/>
        <v>NO APLICA</v>
      </c>
    </row>
    <row r="80" spans="1:6" x14ac:dyDescent="0.25">
      <c r="A80" s="3">
        <v>77</v>
      </c>
      <c r="B80" s="6" t="str">
        <f t="shared" si="4"/>
        <v>NO APLICA</v>
      </c>
      <c r="C80" s="6">
        <f>SUM('[1]30 de junio 19'!M78*2)</f>
        <v>0</v>
      </c>
      <c r="D80" s="6">
        <f t="shared" si="5"/>
        <v>0</v>
      </c>
      <c r="E80" s="6" t="str">
        <f t="shared" si="6"/>
        <v>NO APLICA</v>
      </c>
      <c r="F80" s="6" t="str">
        <f t="shared" si="3"/>
        <v>NO APLICA</v>
      </c>
    </row>
    <row r="81" spans="1:6" x14ac:dyDescent="0.25">
      <c r="A81" s="3">
        <v>78</v>
      </c>
      <c r="B81" s="6" t="str">
        <f t="shared" si="4"/>
        <v>NO APLICA</v>
      </c>
      <c r="C81" s="6">
        <f>SUM('[1]30 de junio 19'!M79*2)</f>
        <v>0</v>
      </c>
      <c r="D81" s="6">
        <f t="shared" si="5"/>
        <v>0</v>
      </c>
      <c r="E81" s="6" t="str">
        <f t="shared" si="6"/>
        <v>NO APLICA</v>
      </c>
      <c r="F81" s="6" t="str">
        <f t="shared" si="3"/>
        <v>NO APLICA</v>
      </c>
    </row>
    <row r="82" spans="1:6" x14ac:dyDescent="0.25">
      <c r="A82" s="3">
        <v>79</v>
      </c>
      <c r="B82" s="6" t="str">
        <f t="shared" si="4"/>
        <v>NO APLICA</v>
      </c>
      <c r="C82" s="6">
        <f>SUM('[1]30 de junio 19'!M80*2)</f>
        <v>0</v>
      </c>
      <c r="D82" s="6">
        <f t="shared" si="5"/>
        <v>0</v>
      </c>
      <c r="E82" s="6" t="str">
        <f t="shared" si="6"/>
        <v>NO APLICA</v>
      </c>
      <c r="F82" s="6" t="str">
        <f t="shared" si="3"/>
        <v>NO APLICA</v>
      </c>
    </row>
    <row r="83" spans="1:6" x14ac:dyDescent="0.25">
      <c r="A83" s="3">
        <v>80</v>
      </c>
      <c r="B83" s="6" t="str">
        <f t="shared" si="4"/>
        <v>NO APLICA</v>
      </c>
      <c r="C83" s="6">
        <f>SUM('[1]30 de junio 19'!M81*2)</f>
        <v>0</v>
      </c>
      <c r="D83" s="6">
        <f t="shared" si="5"/>
        <v>0</v>
      </c>
      <c r="E83" s="6" t="str">
        <f t="shared" si="6"/>
        <v>NO APLICA</v>
      </c>
      <c r="F83" s="6" t="str">
        <f t="shared" si="3"/>
        <v>NO APLICA</v>
      </c>
    </row>
    <row r="84" spans="1:6" x14ac:dyDescent="0.25">
      <c r="A84" s="3">
        <v>81</v>
      </c>
      <c r="B84" s="6" t="str">
        <f t="shared" si="4"/>
        <v>NO APLICA</v>
      </c>
      <c r="C84" s="6">
        <f>SUM('[1]30 de junio 19'!M82*2)</f>
        <v>0</v>
      </c>
      <c r="D84" s="6">
        <f t="shared" si="5"/>
        <v>0</v>
      </c>
      <c r="E84" s="6" t="str">
        <f t="shared" si="6"/>
        <v>NO APLICA</v>
      </c>
      <c r="F84" s="6" t="str">
        <f t="shared" si="3"/>
        <v>NO APLICA</v>
      </c>
    </row>
    <row r="85" spans="1:6" x14ac:dyDescent="0.25">
      <c r="A85" s="3">
        <v>82</v>
      </c>
      <c r="B85" s="6" t="str">
        <f t="shared" si="4"/>
        <v>NO APLICA</v>
      </c>
      <c r="C85" s="6">
        <f>SUM('[1]30 de junio 19'!M83*2)</f>
        <v>0</v>
      </c>
      <c r="D85" s="6">
        <f t="shared" si="5"/>
        <v>0</v>
      </c>
      <c r="E85" s="6" t="str">
        <f t="shared" si="6"/>
        <v>NO APLICA</v>
      </c>
      <c r="F85" s="6" t="str">
        <f t="shared" si="3"/>
        <v>NO APLICA</v>
      </c>
    </row>
    <row r="86" spans="1:6" x14ac:dyDescent="0.25">
      <c r="A86" s="3">
        <v>83</v>
      </c>
      <c r="B86" s="6" t="str">
        <f t="shared" si="4"/>
        <v>NO APLICA</v>
      </c>
      <c r="C86" s="6">
        <f>SUM('[1]30 de junio 19'!M84*2)</f>
        <v>0</v>
      </c>
      <c r="D86" s="6">
        <f t="shared" si="5"/>
        <v>0</v>
      </c>
      <c r="E86" s="6" t="str">
        <f t="shared" si="6"/>
        <v>NO APLICA</v>
      </c>
      <c r="F86" s="6" t="str">
        <f t="shared" si="3"/>
        <v>NO APLICA</v>
      </c>
    </row>
    <row r="87" spans="1:6" x14ac:dyDescent="0.25">
      <c r="A87" s="3">
        <v>84</v>
      </c>
      <c r="B87" s="6" t="str">
        <f t="shared" si="4"/>
        <v>NO APLICA</v>
      </c>
      <c r="C87" s="6">
        <f>SUM('[1]30 de junio 19'!M85*2)</f>
        <v>0</v>
      </c>
      <c r="D87" s="6">
        <f t="shared" si="5"/>
        <v>0</v>
      </c>
      <c r="E87" s="6" t="str">
        <f t="shared" si="6"/>
        <v>NO APLICA</v>
      </c>
      <c r="F87" s="6" t="str">
        <f t="shared" si="3"/>
        <v>NO APLICA</v>
      </c>
    </row>
    <row r="88" spans="1:6" x14ac:dyDescent="0.25">
      <c r="A88" s="3">
        <v>85</v>
      </c>
      <c r="B88" s="6" t="str">
        <f t="shared" si="4"/>
        <v>NO APLICA</v>
      </c>
      <c r="C88" s="6">
        <f>SUM('[1]30 de junio 19'!M86*2)</f>
        <v>0</v>
      </c>
      <c r="D88" s="6">
        <f t="shared" si="5"/>
        <v>0</v>
      </c>
      <c r="E88" s="6" t="str">
        <f t="shared" si="6"/>
        <v>NO APLICA</v>
      </c>
      <c r="F88" s="6" t="str">
        <f t="shared" si="3"/>
        <v>NO APLICA</v>
      </c>
    </row>
    <row r="89" spans="1:6" x14ac:dyDescent="0.25">
      <c r="A89" s="3">
        <v>86</v>
      </c>
      <c r="B89" s="6" t="str">
        <f t="shared" si="4"/>
        <v>NO APLICA</v>
      </c>
      <c r="C89" s="6">
        <f>SUM('[1]30 de junio 19'!M87*2)</f>
        <v>0</v>
      </c>
      <c r="D89" s="6">
        <f t="shared" si="5"/>
        <v>0</v>
      </c>
      <c r="E89" s="6" t="str">
        <f t="shared" si="6"/>
        <v>NO APLICA</v>
      </c>
      <c r="F89" s="6" t="str">
        <f t="shared" si="3"/>
        <v>NO APLICA</v>
      </c>
    </row>
    <row r="90" spans="1:6" x14ac:dyDescent="0.25">
      <c r="A90" s="3">
        <v>87</v>
      </c>
      <c r="B90" s="6" t="str">
        <f t="shared" si="4"/>
        <v>NO APLICA</v>
      </c>
      <c r="C90" s="6">
        <f>SUM('[1]30 de junio 19'!M88*2)</f>
        <v>0</v>
      </c>
      <c r="D90" s="6">
        <f t="shared" si="5"/>
        <v>0</v>
      </c>
      <c r="E90" s="6" t="str">
        <f t="shared" si="6"/>
        <v>NO APLICA</v>
      </c>
      <c r="F90" s="6" t="str">
        <f t="shared" si="3"/>
        <v>NO APLICA</v>
      </c>
    </row>
    <row r="91" spans="1:6" x14ac:dyDescent="0.25">
      <c r="A91" s="3">
        <v>88</v>
      </c>
      <c r="B91" s="6" t="str">
        <f t="shared" si="4"/>
        <v>NO APLICA</v>
      </c>
      <c r="C91" s="6">
        <f>SUM('[1]30 de junio 19'!M89*2)</f>
        <v>0</v>
      </c>
      <c r="D91" s="6">
        <f t="shared" si="5"/>
        <v>0</v>
      </c>
      <c r="E91" s="6" t="str">
        <f t="shared" si="6"/>
        <v>NO APLICA</v>
      </c>
      <c r="F91" s="6" t="str">
        <f t="shared" si="3"/>
        <v>NO APLICA</v>
      </c>
    </row>
    <row r="92" spans="1:6" x14ac:dyDescent="0.25">
      <c r="A92" s="3">
        <v>89</v>
      </c>
      <c r="B92" s="6" t="str">
        <f t="shared" si="4"/>
        <v>NO APLICA</v>
      </c>
      <c r="C92" s="6">
        <f>SUM('[1]30 de junio 19'!M90*2)</f>
        <v>0</v>
      </c>
      <c r="D92" s="6">
        <f t="shared" si="5"/>
        <v>0</v>
      </c>
      <c r="E92" s="6" t="str">
        <f t="shared" si="6"/>
        <v>NO APLICA</v>
      </c>
      <c r="F92" s="6" t="str">
        <f t="shared" si="3"/>
        <v>NO APLICA</v>
      </c>
    </row>
    <row r="93" spans="1:6" x14ac:dyDescent="0.25">
      <c r="A93" s="3">
        <v>90</v>
      </c>
      <c r="B93" s="6" t="str">
        <f t="shared" si="4"/>
        <v>NO APLICA</v>
      </c>
      <c r="C93" s="6">
        <f>SUM('[1]30 de junio 19'!M91*2)</f>
        <v>0</v>
      </c>
      <c r="D93" s="6">
        <f t="shared" si="5"/>
        <v>0</v>
      </c>
      <c r="E93" s="6" t="str">
        <f t="shared" si="6"/>
        <v>NO APLICA</v>
      </c>
      <c r="F93" s="6" t="str">
        <f t="shared" si="3"/>
        <v>NO APLICA</v>
      </c>
    </row>
    <row r="94" spans="1:6" x14ac:dyDescent="0.25">
      <c r="A94" s="3">
        <v>91</v>
      </c>
      <c r="B94" s="6" t="str">
        <f t="shared" si="4"/>
        <v>NO APLICA</v>
      </c>
      <c r="C94" s="6">
        <f>SUM('[1]30 de junio 19'!M92*2)</f>
        <v>0</v>
      </c>
      <c r="D94" s="6">
        <f t="shared" si="5"/>
        <v>0</v>
      </c>
      <c r="E94" s="6" t="str">
        <f t="shared" si="6"/>
        <v>NO APLICA</v>
      </c>
      <c r="F94" s="6" t="str">
        <f t="shared" si="3"/>
        <v>NO APLICA</v>
      </c>
    </row>
    <row r="95" spans="1:6" x14ac:dyDescent="0.25">
      <c r="A95" s="3">
        <v>92</v>
      </c>
      <c r="B95" s="6" t="str">
        <f t="shared" si="4"/>
        <v>NO APLICA</v>
      </c>
      <c r="C95" s="6">
        <f>SUM('[1]30 de junio 19'!M93*2)</f>
        <v>0</v>
      </c>
      <c r="D95" s="6">
        <f t="shared" si="5"/>
        <v>0</v>
      </c>
      <c r="E95" s="6" t="str">
        <f t="shared" si="6"/>
        <v>NO APLICA</v>
      </c>
      <c r="F95" s="6" t="str">
        <f t="shared" si="3"/>
        <v>NO APLICA</v>
      </c>
    </row>
    <row r="96" spans="1:6" x14ac:dyDescent="0.25">
      <c r="A96" s="3">
        <v>93</v>
      </c>
      <c r="B96" s="6" t="str">
        <f t="shared" si="4"/>
        <v>NO APLICA</v>
      </c>
      <c r="C96" s="6">
        <f>SUM('[1]30 de junio 19'!M94*2)</f>
        <v>0</v>
      </c>
      <c r="D96" s="6">
        <f t="shared" si="5"/>
        <v>0</v>
      </c>
      <c r="E96" s="6" t="str">
        <f t="shared" si="6"/>
        <v>NO APLICA</v>
      </c>
      <c r="F96" s="6" t="str">
        <f t="shared" si="3"/>
        <v>NO APLICA</v>
      </c>
    </row>
    <row r="97" spans="1:6" x14ac:dyDescent="0.25">
      <c r="A97" s="3">
        <v>94</v>
      </c>
      <c r="B97" s="6" t="str">
        <f t="shared" si="4"/>
        <v>NO APLICA</v>
      </c>
      <c r="C97" s="6">
        <f>SUM('[1]30 de junio 19'!M95*2)</f>
        <v>0</v>
      </c>
      <c r="D97" s="6">
        <f t="shared" si="5"/>
        <v>0</v>
      </c>
      <c r="E97" s="6" t="str">
        <f t="shared" si="6"/>
        <v>NO APLICA</v>
      </c>
      <c r="F97" s="6" t="str">
        <f t="shared" si="3"/>
        <v>NO APLICA</v>
      </c>
    </row>
    <row r="98" spans="1:6" x14ac:dyDescent="0.25">
      <c r="A98" s="3">
        <v>95</v>
      </c>
      <c r="B98" s="6" t="str">
        <f t="shared" si="4"/>
        <v>NO APLICA</v>
      </c>
      <c r="C98" s="6">
        <f>SUM('[1]30 de junio 19'!M96*2)</f>
        <v>0</v>
      </c>
      <c r="D98" s="6">
        <f t="shared" si="5"/>
        <v>0</v>
      </c>
      <c r="E98" s="6" t="str">
        <f t="shared" si="6"/>
        <v>NO APLICA</v>
      </c>
      <c r="F98" s="6" t="str">
        <f t="shared" si="3"/>
        <v>NO APLICA</v>
      </c>
    </row>
    <row r="99" spans="1:6" x14ac:dyDescent="0.25">
      <c r="A99" s="3">
        <v>96</v>
      </c>
      <c r="B99" s="6" t="str">
        <f t="shared" si="4"/>
        <v>NO APLICA</v>
      </c>
      <c r="C99" s="6">
        <f>SUM('[1]30 de junio 19'!M97*2)</f>
        <v>0</v>
      </c>
      <c r="D99" s="6">
        <f t="shared" si="5"/>
        <v>0</v>
      </c>
      <c r="E99" s="6" t="str">
        <f t="shared" si="6"/>
        <v>NO APLICA</v>
      </c>
      <c r="F99" s="6" t="str">
        <f t="shared" si="3"/>
        <v>NO APLICA</v>
      </c>
    </row>
    <row r="100" spans="1:6" x14ac:dyDescent="0.25">
      <c r="A100" s="3">
        <v>97</v>
      </c>
      <c r="B100" s="6" t="str">
        <f t="shared" si="4"/>
        <v>NO APLICA</v>
      </c>
      <c r="C100" s="6">
        <f>SUM('[1]30 de junio 19'!M98*2)</f>
        <v>0</v>
      </c>
      <c r="D100" s="6">
        <f t="shared" si="5"/>
        <v>0</v>
      </c>
      <c r="E100" s="6" t="str">
        <f t="shared" si="6"/>
        <v>NO APLICA</v>
      </c>
      <c r="F100" s="6" t="str">
        <f t="shared" si="3"/>
        <v>NO APLICA</v>
      </c>
    </row>
    <row r="101" spans="1:6" x14ac:dyDescent="0.25">
      <c r="A101" s="3">
        <v>98</v>
      </c>
      <c r="B101" s="6" t="str">
        <f t="shared" si="4"/>
        <v>NO APLICA</v>
      </c>
      <c r="C101" s="6">
        <f>SUM('[1]30 de junio 19'!M99*2)</f>
        <v>0</v>
      </c>
      <c r="D101" s="6">
        <f t="shared" si="5"/>
        <v>0</v>
      </c>
      <c r="E101" s="6" t="str">
        <f t="shared" si="6"/>
        <v>NO APLICA</v>
      </c>
      <c r="F101" s="6" t="str">
        <f t="shared" si="3"/>
        <v>NO APLICA</v>
      </c>
    </row>
    <row r="102" spans="1:6" x14ac:dyDescent="0.25">
      <c r="A102" s="3">
        <v>99</v>
      </c>
      <c r="B102" s="6" t="str">
        <f t="shared" si="4"/>
        <v>NO APLICA</v>
      </c>
      <c r="C102" s="6">
        <f>SUM('[1]30 de junio 19'!M100*2)</f>
        <v>0</v>
      </c>
      <c r="D102" s="6">
        <f t="shared" si="5"/>
        <v>0</v>
      </c>
      <c r="E102" s="6" t="str">
        <f t="shared" si="6"/>
        <v>NO APLICA</v>
      </c>
      <c r="F102" s="6" t="str">
        <f t="shared" si="3"/>
        <v>NO APLICA</v>
      </c>
    </row>
    <row r="103" spans="1:6" x14ac:dyDescent="0.25">
      <c r="A103" s="3">
        <v>100</v>
      </c>
      <c r="B103" s="6" t="str">
        <f t="shared" si="4"/>
        <v>NO APLICA</v>
      </c>
      <c r="C103" s="6">
        <f>SUM('[1]30 de junio 19'!M101*2)</f>
        <v>0</v>
      </c>
      <c r="D103" s="6">
        <f t="shared" si="5"/>
        <v>0</v>
      </c>
      <c r="E103" s="6" t="str">
        <f t="shared" si="6"/>
        <v>NO APLICA</v>
      </c>
      <c r="F103" s="6" t="str">
        <f t="shared" si="3"/>
        <v>NO APLICA</v>
      </c>
    </row>
    <row r="104" spans="1:6" x14ac:dyDescent="0.25">
      <c r="A104" s="3">
        <v>101</v>
      </c>
      <c r="B104" s="6" t="str">
        <f t="shared" si="4"/>
        <v>NO APLICA</v>
      </c>
      <c r="C104" s="6">
        <f>SUM('[1]30 de junio 19'!M102*2)</f>
        <v>0</v>
      </c>
      <c r="D104" s="6">
        <f t="shared" si="5"/>
        <v>0</v>
      </c>
      <c r="E104" s="6" t="str">
        <f t="shared" si="6"/>
        <v>NO APLICA</v>
      </c>
      <c r="F104" s="6" t="str">
        <f t="shared" si="3"/>
        <v>NO APLICA</v>
      </c>
    </row>
    <row r="105" spans="1:6" x14ac:dyDescent="0.25">
      <c r="A105" s="3">
        <v>102</v>
      </c>
      <c r="B105" s="6" t="str">
        <f t="shared" si="4"/>
        <v>NO APLICA</v>
      </c>
      <c r="C105" s="6">
        <f>SUM('[1]30 de junio 19'!M103*2)</f>
        <v>0</v>
      </c>
      <c r="D105" s="6">
        <f t="shared" si="5"/>
        <v>0</v>
      </c>
      <c r="E105" s="6" t="str">
        <f t="shared" si="6"/>
        <v>NO APLICA</v>
      </c>
      <c r="F105" s="6" t="str">
        <f t="shared" si="3"/>
        <v>NO APLICA</v>
      </c>
    </row>
    <row r="106" spans="1:6" x14ac:dyDescent="0.25">
      <c r="A106" s="3">
        <v>103</v>
      </c>
      <c r="B106" s="6" t="str">
        <f t="shared" si="4"/>
        <v>NO APLICA</v>
      </c>
      <c r="C106" s="6">
        <f>SUM('[1]30 de junio 19'!M104*2)</f>
        <v>0</v>
      </c>
      <c r="D106" s="6">
        <f t="shared" si="5"/>
        <v>0</v>
      </c>
      <c r="E106" s="6" t="str">
        <f t="shared" si="6"/>
        <v>NO APLICA</v>
      </c>
      <c r="F106" s="6" t="str">
        <f t="shared" si="3"/>
        <v>NO APLICA</v>
      </c>
    </row>
    <row r="107" spans="1:6" x14ac:dyDescent="0.25">
      <c r="A107" s="3">
        <v>104</v>
      </c>
      <c r="B107" s="6" t="str">
        <f t="shared" si="4"/>
        <v>NO APLICA</v>
      </c>
      <c r="C107" s="6">
        <f>SUM('[1]30 de junio 19'!M105*2)</f>
        <v>0</v>
      </c>
      <c r="D107" s="6">
        <f t="shared" si="5"/>
        <v>0</v>
      </c>
      <c r="E107" s="6" t="str">
        <f t="shared" si="6"/>
        <v>NO APLICA</v>
      </c>
      <c r="F107" s="6" t="str">
        <f t="shared" si="3"/>
        <v>NO APLICA</v>
      </c>
    </row>
    <row r="108" spans="1:6" x14ac:dyDescent="0.25">
      <c r="A108" s="3">
        <v>105</v>
      </c>
      <c r="B108" s="6" t="str">
        <f t="shared" si="4"/>
        <v>NO APLICA</v>
      </c>
      <c r="C108" s="6">
        <f>SUM('[1]30 de junio 19'!M106*2)</f>
        <v>0</v>
      </c>
      <c r="D108" s="6">
        <f t="shared" si="5"/>
        <v>0</v>
      </c>
      <c r="E108" s="6" t="str">
        <f t="shared" si="6"/>
        <v>NO APLICA</v>
      </c>
      <c r="F108" s="6" t="str">
        <f t="shared" si="3"/>
        <v>NO APLICA</v>
      </c>
    </row>
    <row r="109" spans="1:6" x14ac:dyDescent="0.25">
      <c r="A109" s="3">
        <v>106</v>
      </c>
      <c r="B109" s="6" t="str">
        <f t="shared" si="4"/>
        <v>NO APLICA</v>
      </c>
      <c r="C109" s="6">
        <f>SUM('[1]30 de junio 19'!M107*2)</f>
        <v>0</v>
      </c>
      <c r="D109" s="6">
        <f t="shared" si="5"/>
        <v>0</v>
      </c>
      <c r="E109" s="6" t="str">
        <f t="shared" si="6"/>
        <v>NO APLICA</v>
      </c>
      <c r="F109" s="6" t="str">
        <f t="shared" si="3"/>
        <v>NO APLICA</v>
      </c>
    </row>
    <row r="110" spans="1:6" x14ac:dyDescent="0.25">
      <c r="A110" s="3">
        <v>107</v>
      </c>
      <c r="B110" s="6" t="str">
        <f t="shared" si="4"/>
        <v>NO APLICA</v>
      </c>
      <c r="C110" s="6">
        <f>SUM('[1]30 de junio 19'!M108*2)</f>
        <v>0</v>
      </c>
      <c r="D110" s="6">
        <f t="shared" si="5"/>
        <v>0</v>
      </c>
      <c r="E110" s="6" t="str">
        <f t="shared" si="6"/>
        <v>NO APLICA</v>
      </c>
      <c r="F110" s="6" t="str">
        <f t="shared" ref="F110:F173" si="7">IF(C110&gt;0,"MENSUAL","NO APLICA")</f>
        <v>NO APLICA</v>
      </c>
    </row>
    <row r="111" spans="1:6" x14ac:dyDescent="0.25">
      <c r="A111" s="3">
        <v>108</v>
      </c>
      <c r="B111" s="6" t="str">
        <f t="shared" si="4"/>
        <v>NO APLICA</v>
      </c>
      <c r="C111" s="6">
        <f>SUM('[1]30 de junio 19'!M109*2)</f>
        <v>0</v>
      </c>
      <c r="D111" s="6">
        <f t="shared" si="5"/>
        <v>0</v>
      </c>
      <c r="E111" s="6" t="str">
        <f t="shared" si="6"/>
        <v>NO APLICA</v>
      </c>
      <c r="F111" s="6" t="str">
        <f t="shared" si="7"/>
        <v>NO APLICA</v>
      </c>
    </row>
    <row r="112" spans="1:6" x14ac:dyDescent="0.25">
      <c r="A112" s="3">
        <v>109</v>
      </c>
      <c r="B112" s="6" t="str">
        <f t="shared" si="4"/>
        <v>NO APLICA</v>
      </c>
      <c r="C112" s="6">
        <f>SUM('[1]30 de junio 19'!M110*2)</f>
        <v>0</v>
      </c>
      <c r="D112" s="6">
        <f t="shared" si="5"/>
        <v>0</v>
      </c>
      <c r="E112" s="6" t="str">
        <f t="shared" si="6"/>
        <v>NO APLICA</v>
      </c>
      <c r="F112" s="6" t="str">
        <f t="shared" si="7"/>
        <v>NO APLICA</v>
      </c>
    </row>
    <row r="113" spans="1:6" x14ac:dyDescent="0.25">
      <c r="A113" s="3">
        <v>110</v>
      </c>
      <c r="B113" s="6" t="str">
        <f t="shared" si="4"/>
        <v>NO APLICA</v>
      </c>
      <c r="C113" s="6">
        <f>SUM('[1]30 de junio 19'!M111*2)</f>
        <v>0</v>
      </c>
      <c r="D113" s="6">
        <f t="shared" si="5"/>
        <v>0</v>
      </c>
      <c r="E113" s="6" t="str">
        <f t="shared" si="6"/>
        <v>NO APLICA</v>
      </c>
      <c r="F113" s="6" t="str">
        <f t="shared" si="7"/>
        <v>NO APLICA</v>
      </c>
    </row>
    <row r="114" spans="1:6" x14ac:dyDescent="0.25">
      <c r="A114" s="3">
        <v>111</v>
      </c>
      <c r="B114" s="6" t="str">
        <f t="shared" si="4"/>
        <v>NO APLICA</v>
      </c>
      <c r="C114" s="6">
        <f>SUM('[1]30 de junio 19'!M112*2)</f>
        <v>0</v>
      </c>
      <c r="D114" s="6">
        <f t="shared" si="5"/>
        <v>0</v>
      </c>
      <c r="E114" s="6" t="str">
        <f t="shared" si="6"/>
        <v>NO APLICA</v>
      </c>
      <c r="F114" s="6" t="str">
        <f t="shared" si="7"/>
        <v>NO APLICA</v>
      </c>
    </row>
    <row r="115" spans="1:6" x14ac:dyDescent="0.25">
      <c r="A115" s="3">
        <v>112</v>
      </c>
      <c r="B115" s="6" t="str">
        <f t="shared" si="4"/>
        <v>NO APLICA</v>
      </c>
      <c r="C115" s="6">
        <f>SUM('[1]30 de junio 19'!M113*2)</f>
        <v>0</v>
      </c>
      <c r="D115" s="6">
        <f t="shared" si="5"/>
        <v>0</v>
      </c>
      <c r="E115" s="6" t="str">
        <f t="shared" si="6"/>
        <v>NO APLICA</v>
      </c>
      <c r="F115" s="6" t="str">
        <f t="shared" si="7"/>
        <v>NO APLICA</v>
      </c>
    </row>
    <row r="116" spans="1:6" x14ac:dyDescent="0.25">
      <c r="A116" s="3">
        <v>113</v>
      </c>
      <c r="B116" s="6" t="str">
        <f t="shared" si="4"/>
        <v>NO APLICA</v>
      </c>
      <c r="C116" s="6">
        <f>SUM('[1]30 de junio 19'!M114*2)</f>
        <v>0</v>
      </c>
      <c r="D116" s="6">
        <f t="shared" si="5"/>
        <v>0</v>
      </c>
      <c r="E116" s="6" t="str">
        <f t="shared" si="6"/>
        <v>NO APLICA</v>
      </c>
      <c r="F116" s="6" t="str">
        <f t="shared" si="7"/>
        <v>NO APLICA</v>
      </c>
    </row>
    <row r="117" spans="1:6" x14ac:dyDescent="0.25">
      <c r="A117" s="3">
        <v>114</v>
      </c>
      <c r="B117" s="6" t="str">
        <f t="shared" si="4"/>
        <v>NO APLICA</v>
      </c>
      <c r="C117" s="6">
        <f>SUM('[1]30 de junio 19'!M115*2)</f>
        <v>0</v>
      </c>
      <c r="D117" s="6">
        <f t="shared" si="5"/>
        <v>0</v>
      </c>
      <c r="E117" s="6" t="str">
        <f t="shared" si="6"/>
        <v>NO APLICA</v>
      </c>
      <c r="F117" s="6" t="str">
        <f t="shared" si="7"/>
        <v>NO APLICA</v>
      </c>
    </row>
    <row r="118" spans="1:6" x14ac:dyDescent="0.25">
      <c r="A118" s="3">
        <v>115</v>
      </c>
      <c r="B118" s="6" t="str">
        <f t="shared" si="4"/>
        <v>NO APLICA</v>
      </c>
      <c r="C118" s="6">
        <f>SUM('[1]30 de junio 19'!M116*2)</f>
        <v>0</v>
      </c>
      <c r="D118" s="6">
        <f t="shared" si="5"/>
        <v>0</v>
      </c>
      <c r="E118" s="6" t="str">
        <f t="shared" si="6"/>
        <v>NO APLICA</v>
      </c>
      <c r="F118" s="6" t="str">
        <f t="shared" si="7"/>
        <v>NO APLICA</v>
      </c>
    </row>
    <row r="119" spans="1:6" x14ac:dyDescent="0.25">
      <c r="A119" s="3">
        <v>116</v>
      </c>
      <c r="B119" s="6" t="str">
        <f t="shared" si="4"/>
        <v>NO APLICA</v>
      </c>
      <c r="C119" s="6">
        <f>SUM('[1]30 de junio 19'!M117*2)</f>
        <v>0</v>
      </c>
      <c r="D119" s="6">
        <f t="shared" si="5"/>
        <v>0</v>
      </c>
      <c r="E119" s="6" t="str">
        <f t="shared" si="6"/>
        <v>NO APLICA</v>
      </c>
      <c r="F119" s="6" t="str">
        <f t="shared" si="7"/>
        <v>NO APLICA</v>
      </c>
    </row>
    <row r="120" spans="1:6" x14ac:dyDescent="0.25">
      <c r="A120" s="3">
        <v>117</v>
      </c>
      <c r="B120" s="6" t="str">
        <f t="shared" si="4"/>
        <v>NO APLICA</v>
      </c>
      <c r="C120" s="6">
        <f>SUM('[1]30 de junio 19'!M118*2)</f>
        <v>0</v>
      </c>
      <c r="D120" s="6">
        <f t="shared" si="5"/>
        <v>0</v>
      </c>
      <c r="E120" s="6" t="str">
        <f t="shared" si="6"/>
        <v>NO APLICA</v>
      </c>
      <c r="F120" s="6" t="str">
        <f t="shared" si="7"/>
        <v>NO APLICA</v>
      </c>
    </row>
    <row r="121" spans="1:6" x14ac:dyDescent="0.25">
      <c r="A121" s="3">
        <v>118</v>
      </c>
      <c r="B121" s="6" t="str">
        <f t="shared" si="4"/>
        <v>NO APLICA</v>
      </c>
      <c r="C121" s="6">
        <f>SUM('[1]30 de junio 19'!M119*2)</f>
        <v>0</v>
      </c>
      <c r="D121" s="6">
        <f t="shared" si="5"/>
        <v>0</v>
      </c>
      <c r="E121" s="6" t="str">
        <f t="shared" si="6"/>
        <v>NO APLICA</v>
      </c>
      <c r="F121" s="6" t="str">
        <f t="shared" si="7"/>
        <v>NO APLICA</v>
      </c>
    </row>
    <row r="122" spans="1:6" x14ac:dyDescent="0.25">
      <c r="A122" s="3">
        <v>119</v>
      </c>
      <c r="B122" s="6" t="str">
        <f t="shared" si="4"/>
        <v>NO APLICA</v>
      </c>
      <c r="C122" s="6">
        <f>SUM('[1]30 de junio 19'!M120*2)</f>
        <v>0</v>
      </c>
      <c r="D122" s="6">
        <f t="shared" si="5"/>
        <v>0</v>
      </c>
      <c r="E122" s="6" t="str">
        <f t="shared" si="6"/>
        <v>NO APLICA</v>
      </c>
      <c r="F122" s="6" t="str">
        <f t="shared" si="7"/>
        <v>NO APLICA</v>
      </c>
    </row>
    <row r="123" spans="1:6" x14ac:dyDescent="0.25">
      <c r="A123" s="3">
        <v>120</v>
      </c>
      <c r="B123" s="6" t="str">
        <f t="shared" si="4"/>
        <v>NO APLICA</v>
      </c>
      <c r="C123" s="6">
        <f>SUM('[1]30 de junio 19'!M121*2)</f>
        <v>0</v>
      </c>
      <c r="D123" s="6">
        <f t="shared" si="5"/>
        <v>0</v>
      </c>
      <c r="E123" s="6" t="str">
        <f t="shared" si="6"/>
        <v>NO APLICA</v>
      </c>
      <c r="F123" s="6" t="str">
        <f t="shared" si="7"/>
        <v>NO APLICA</v>
      </c>
    </row>
    <row r="124" spans="1:6" x14ac:dyDescent="0.25">
      <c r="A124" s="3">
        <v>121</v>
      </c>
      <c r="B124" s="6" t="str">
        <f t="shared" si="4"/>
        <v>NO APLICA</v>
      </c>
      <c r="C124" s="6">
        <f>SUM('[1]30 de junio 19'!M122*2)</f>
        <v>0</v>
      </c>
      <c r="D124" s="6">
        <f t="shared" si="5"/>
        <v>0</v>
      </c>
      <c r="E124" s="6" t="str">
        <f t="shared" si="6"/>
        <v>NO APLICA</v>
      </c>
      <c r="F124" s="6" t="str">
        <f t="shared" si="7"/>
        <v>NO APLICA</v>
      </c>
    </row>
    <row r="125" spans="1:6" x14ac:dyDescent="0.25">
      <c r="A125" s="3">
        <v>122</v>
      </c>
      <c r="B125" s="6" t="str">
        <f t="shared" si="4"/>
        <v>NO APLICA</v>
      </c>
      <c r="C125" s="6">
        <f>SUM('[1]30 de junio 19'!M123*2)</f>
        <v>0</v>
      </c>
      <c r="D125" s="6">
        <f t="shared" si="5"/>
        <v>0</v>
      </c>
      <c r="E125" s="6" t="str">
        <f t="shared" si="6"/>
        <v>NO APLICA</v>
      </c>
      <c r="F125" s="6" t="str">
        <f t="shared" si="7"/>
        <v>NO APLICA</v>
      </c>
    </row>
    <row r="126" spans="1:6" x14ac:dyDescent="0.25">
      <c r="A126" s="3">
        <v>123</v>
      </c>
      <c r="B126" s="6" t="str">
        <f t="shared" si="4"/>
        <v>NO APLICA</v>
      </c>
      <c r="C126" s="6">
        <f>SUM('[1]30 de junio 19'!M124*2)</f>
        <v>0</v>
      </c>
      <c r="D126" s="6">
        <f t="shared" si="5"/>
        <v>0</v>
      </c>
      <c r="E126" s="6" t="str">
        <f t="shared" si="6"/>
        <v>NO APLICA</v>
      </c>
      <c r="F126" s="6" t="str">
        <f t="shared" si="7"/>
        <v>NO APLICA</v>
      </c>
    </row>
    <row r="127" spans="1:6" x14ac:dyDescent="0.25">
      <c r="A127" s="3">
        <v>124</v>
      </c>
      <c r="B127" s="6" t="str">
        <f t="shared" si="4"/>
        <v>NO APLICA</v>
      </c>
      <c r="C127" s="6">
        <f>SUM('[1]30 de junio 19'!M125*2)</f>
        <v>0</v>
      </c>
      <c r="D127" s="6">
        <f t="shared" si="5"/>
        <v>0</v>
      </c>
      <c r="E127" s="6" t="str">
        <f t="shared" si="6"/>
        <v>NO APLICA</v>
      </c>
      <c r="F127" s="6" t="str">
        <f t="shared" si="7"/>
        <v>NO APLICA</v>
      </c>
    </row>
    <row r="128" spans="1:6" x14ac:dyDescent="0.25">
      <c r="A128" s="3">
        <v>125</v>
      </c>
      <c r="B128" s="6" t="str">
        <f t="shared" si="4"/>
        <v>NO APLICA</v>
      </c>
      <c r="C128" s="6">
        <f>SUM('[1]30 de junio 19'!M126*2)</f>
        <v>0</v>
      </c>
      <c r="D128" s="6">
        <f t="shared" si="5"/>
        <v>0</v>
      </c>
      <c r="E128" s="6" t="str">
        <f t="shared" si="6"/>
        <v>NO APLICA</v>
      </c>
      <c r="F128" s="6" t="str">
        <f t="shared" si="7"/>
        <v>NO APLICA</v>
      </c>
    </row>
    <row r="129" spans="1:6" x14ac:dyDescent="0.25">
      <c r="A129" s="3">
        <v>126</v>
      </c>
      <c r="B129" s="6" t="str">
        <f t="shared" si="4"/>
        <v>NO APLICA</v>
      </c>
      <c r="C129" s="6">
        <f>SUM('[1]30 de junio 19'!M127*2)</f>
        <v>0</v>
      </c>
      <c r="D129" s="6">
        <f t="shared" si="5"/>
        <v>0</v>
      </c>
      <c r="E129" s="6" t="str">
        <f t="shared" si="6"/>
        <v>NO APLICA</v>
      </c>
      <c r="F129" s="6" t="str">
        <f t="shared" si="7"/>
        <v>NO APLICA</v>
      </c>
    </row>
    <row r="130" spans="1:6" x14ac:dyDescent="0.25">
      <c r="A130" s="3">
        <v>127</v>
      </c>
      <c r="B130" s="6" t="str">
        <f t="shared" si="4"/>
        <v>NO APLICA</v>
      </c>
      <c r="C130" s="6">
        <f>SUM('[1]30 de junio 19'!M128*2)</f>
        <v>0</v>
      </c>
      <c r="D130" s="6">
        <f t="shared" si="5"/>
        <v>0</v>
      </c>
      <c r="E130" s="6" t="str">
        <f t="shared" si="6"/>
        <v>NO APLICA</v>
      </c>
      <c r="F130" s="6" t="str">
        <f t="shared" si="7"/>
        <v>NO APLICA</v>
      </c>
    </row>
    <row r="131" spans="1:6" x14ac:dyDescent="0.25">
      <c r="A131" s="3">
        <v>128</v>
      </c>
      <c r="B131" s="6" t="str">
        <f t="shared" si="4"/>
        <v>NO APLICA</v>
      </c>
      <c r="C131" s="6">
        <f>SUM('[1]30 de junio 19'!M129*2)</f>
        <v>0</v>
      </c>
      <c r="D131" s="6">
        <f t="shared" si="5"/>
        <v>0</v>
      </c>
      <c r="E131" s="6" t="str">
        <f t="shared" si="6"/>
        <v>NO APLICA</v>
      </c>
      <c r="F131" s="6" t="str">
        <f t="shared" si="7"/>
        <v>NO APLICA</v>
      </c>
    </row>
    <row r="132" spans="1:6" x14ac:dyDescent="0.25">
      <c r="A132" s="3">
        <v>129</v>
      </c>
      <c r="B132" s="6" t="str">
        <f t="shared" si="4"/>
        <v>NO APLICA</v>
      </c>
      <c r="C132" s="6">
        <f>SUM('[1]30 de junio 19'!M130*2)</f>
        <v>0</v>
      </c>
      <c r="D132" s="6">
        <f t="shared" si="5"/>
        <v>0</v>
      </c>
      <c r="E132" s="6" t="str">
        <f t="shared" si="6"/>
        <v>NO APLICA</v>
      </c>
      <c r="F132" s="6" t="str">
        <f t="shared" si="7"/>
        <v>NO APLICA</v>
      </c>
    </row>
    <row r="133" spans="1:6" x14ac:dyDescent="0.25">
      <c r="A133" s="3">
        <v>130</v>
      </c>
      <c r="B133" s="6" t="str">
        <f t="shared" ref="B133:B196" si="8">IF(C133&gt;0,"COMPENSACIÓN","NO APLICA")</f>
        <v>NO APLICA</v>
      </c>
      <c r="C133" s="6">
        <f>SUM('[1]30 de junio 19'!M131*2)</f>
        <v>0</v>
      </c>
      <c r="D133" s="6">
        <f t="shared" ref="D133:D196" si="9">C133</f>
        <v>0</v>
      </c>
      <c r="E133" s="6" t="str">
        <f t="shared" ref="E133:E196" si="10">IF(C133&gt;0,"PESOS","NO APLICA")</f>
        <v>NO APLICA</v>
      </c>
      <c r="F133" s="6" t="str">
        <f t="shared" si="7"/>
        <v>NO APLICA</v>
      </c>
    </row>
    <row r="134" spans="1:6" x14ac:dyDescent="0.25">
      <c r="A134" s="3">
        <v>131</v>
      </c>
      <c r="B134" s="6" t="str">
        <f t="shared" si="8"/>
        <v>NO APLICA</v>
      </c>
      <c r="C134" s="6">
        <f>SUM('[1]30 de junio 19'!M132*2)</f>
        <v>0</v>
      </c>
      <c r="D134" s="6">
        <f t="shared" si="9"/>
        <v>0</v>
      </c>
      <c r="E134" s="6" t="str">
        <f t="shared" si="10"/>
        <v>NO APLICA</v>
      </c>
      <c r="F134" s="6" t="str">
        <f t="shared" si="7"/>
        <v>NO APLICA</v>
      </c>
    </row>
    <row r="135" spans="1:6" x14ac:dyDescent="0.25">
      <c r="A135" s="3">
        <v>132</v>
      </c>
      <c r="B135" s="6" t="str">
        <f t="shared" si="8"/>
        <v>NO APLICA</v>
      </c>
      <c r="C135" s="6">
        <f>SUM('[1]30 de junio 19'!M133*2)</f>
        <v>0</v>
      </c>
      <c r="D135" s="6">
        <f t="shared" si="9"/>
        <v>0</v>
      </c>
      <c r="E135" s="6" t="str">
        <f t="shared" si="10"/>
        <v>NO APLICA</v>
      </c>
      <c r="F135" s="6" t="str">
        <f t="shared" si="7"/>
        <v>NO APLICA</v>
      </c>
    </row>
    <row r="136" spans="1:6" x14ac:dyDescent="0.25">
      <c r="A136" s="3">
        <v>133</v>
      </c>
      <c r="B136" s="6" t="str">
        <f t="shared" si="8"/>
        <v>NO APLICA</v>
      </c>
      <c r="C136" s="6">
        <f>SUM('[1]30 de junio 19'!M134*2)</f>
        <v>0</v>
      </c>
      <c r="D136" s="6">
        <f t="shared" si="9"/>
        <v>0</v>
      </c>
      <c r="E136" s="6" t="str">
        <f t="shared" si="10"/>
        <v>NO APLICA</v>
      </c>
      <c r="F136" s="6" t="str">
        <f t="shared" si="7"/>
        <v>NO APLICA</v>
      </c>
    </row>
    <row r="137" spans="1:6" x14ac:dyDescent="0.25">
      <c r="A137" s="3">
        <v>134</v>
      </c>
      <c r="B137" s="6" t="str">
        <f t="shared" si="8"/>
        <v>NO APLICA</v>
      </c>
      <c r="C137" s="6">
        <f>SUM('[1]30 de junio 19'!M135*2)</f>
        <v>0</v>
      </c>
      <c r="D137" s="6">
        <f t="shared" si="9"/>
        <v>0</v>
      </c>
      <c r="E137" s="6" t="str">
        <f t="shared" si="10"/>
        <v>NO APLICA</v>
      </c>
      <c r="F137" s="6" t="str">
        <f t="shared" si="7"/>
        <v>NO APLICA</v>
      </c>
    </row>
    <row r="138" spans="1:6" x14ac:dyDescent="0.25">
      <c r="A138" s="3">
        <v>135</v>
      </c>
      <c r="B138" s="6" t="str">
        <f t="shared" si="8"/>
        <v>NO APLICA</v>
      </c>
      <c r="C138" s="6">
        <f>SUM('[1]30 de junio 19'!M136*2)</f>
        <v>0</v>
      </c>
      <c r="D138" s="6">
        <f t="shared" si="9"/>
        <v>0</v>
      </c>
      <c r="E138" s="6" t="str">
        <f t="shared" si="10"/>
        <v>NO APLICA</v>
      </c>
      <c r="F138" s="6" t="str">
        <f t="shared" si="7"/>
        <v>NO APLICA</v>
      </c>
    </row>
    <row r="139" spans="1:6" x14ac:dyDescent="0.25">
      <c r="A139" s="3">
        <v>136</v>
      </c>
      <c r="B139" s="6" t="str">
        <f t="shared" si="8"/>
        <v>NO APLICA</v>
      </c>
      <c r="C139" s="6">
        <f>SUM('[1]30 de junio 19'!M137*2)</f>
        <v>0</v>
      </c>
      <c r="D139" s="6">
        <f t="shared" si="9"/>
        <v>0</v>
      </c>
      <c r="E139" s="6" t="str">
        <f t="shared" si="10"/>
        <v>NO APLICA</v>
      </c>
      <c r="F139" s="6" t="str">
        <f t="shared" si="7"/>
        <v>NO APLICA</v>
      </c>
    </row>
    <row r="140" spans="1:6" x14ac:dyDescent="0.25">
      <c r="A140" s="3">
        <v>137</v>
      </c>
      <c r="B140" s="6" t="str">
        <f t="shared" si="8"/>
        <v>NO APLICA</v>
      </c>
      <c r="C140" s="6">
        <f>SUM('[1]30 de junio 19'!M138*2)</f>
        <v>0</v>
      </c>
      <c r="D140" s="6">
        <f t="shared" si="9"/>
        <v>0</v>
      </c>
      <c r="E140" s="6" t="str">
        <f t="shared" si="10"/>
        <v>NO APLICA</v>
      </c>
      <c r="F140" s="6" t="str">
        <f t="shared" si="7"/>
        <v>NO APLICA</v>
      </c>
    </row>
    <row r="141" spans="1:6" x14ac:dyDescent="0.25">
      <c r="A141" s="3">
        <v>138</v>
      </c>
      <c r="B141" s="6" t="str">
        <f t="shared" si="8"/>
        <v>NO APLICA</v>
      </c>
      <c r="C141" s="6">
        <f>SUM('[1]30 de junio 19'!M139*2)</f>
        <v>0</v>
      </c>
      <c r="D141" s="6">
        <f t="shared" si="9"/>
        <v>0</v>
      </c>
      <c r="E141" s="6" t="str">
        <f t="shared" si="10"/>
        <v>NO APLICA</v>
      </c>
      <c r="F141" s="6" t="str">
        <f t="shared" si="7"/>
        <v>NO APLICA</v>
      </c>
    </row>
    <row r="142" spans="1:6" x14ac:dyDescent="0.25">
      <c r="A142" s="3">
        <v>139</v>
      </c>
      <c r="B142" s="6" t="str">
        <f t="shared" si="8"/>
        <v>NO APLICA</v>
      </c>
      <c r="C142" s="6">
        <f>SUM('[1]30 de junio 19'!M140*2)</f>
        <v>0</v>
      </c>
      <c r="D142" s="6">
        <f t="shared" si="9"/>
        <v>0</v>
      </c>
      <c r="E142" s="6" t="str">
        <f t="shared" si="10"/>
        <v>NO APLICA</v>
      </c>
      <c r="F142" s="6" t="str">
        <f t="shared" si="7"/>
        <v>NO APLICA</v>
      </c>
    </row>
    <row r="143" spans="1:6" x14ac:dyDescent="0.25">
      <c r="A143" s="3">
        <v>140</v>
      </c>
      <c r="B143" s="6" t="str">
        <f t="shared" si="8"/>
        <v>NO APLICA</v>
      </c>
      <c r="C143" s="6">
        <f>SUM('[1]30 de junio 19'!M141*2)</f>
        <v>0</v>
      </c>
      <c r="D143" s="6">
        <f t="shared" si="9"/>
        <v>0</v>
      </c>
      <c r="E143" s="6" t="str">
        <f t="shared" si="10"/>
        <v>NO APLICA</v>
      </c>
      <c r="F143" s="6" t="str">
        <f t="shared" si="7"/>
        <v>NO APLICA</v>
      </c>
    </row>
    <row r="144" spans="1:6" x14ac:dyDescent="0.25">
      <c r="A144" s="3">
        <v>141</v>
      </c>
      <c r="B144" s="6" t="str">
        <f t="shared" si="8"/>
        <v>NO APLICA</v>
      </c>
      <c r="C144" s="6">
        <f>SUM('[1]30 de junio 19'!M142*2)</f>
        <v>0</v>
      </c>
      <c r="D144" s="6">
        <f t="shared" si="9"/>
        <v>0</v>
      </c>
      <c r="E144" s="6" t="str">
        <f t="shared" si="10"/>
        <v>NO APLICA</v>
      </c>
      <c r="F144" s="6" t="str">
        <f t="shared" si="7"/>
        <v>NO APLICA</v>
      </c>
    </row>
    <row r="145" spans="1:6" x14ac:dyDescent="0.25">
      <c r="A145" s="3">
        <v>142</v>
      </c>
      <c r="B145" s="6" t="str">
        <f t="shared" si="8"/>
        <v>NO APLICA</v>
      </c>
      <c r="C145" s="6">
        <f>SUM('[1]30 de junio 19'!M143*2)</f>
        <v>0</v>
      </c>
      <c r="D145" s="6">
        <f t="shared" si="9"/>
        <v>0</v>
      </c>
      <c r="E145" s="6" t="str">
        <f t="shared" si="10"/>
        <v>NO APLICA</v>
      </c>
      <c r="F145" s="6" t="str">
        <f t="shared" si="7"/>
        <v>NO APLICA</v>
      </c>
    </row>
    <row r="146" spans="1:6" x14ac:dyDescent="0.25">
      <c r="A146" s="3">
        <v>143</v>
      </c>
      <c r="B146" s="6" t="str">
        <f t="shared" si="8"/>
        <v>NO APLICA</v>
      </c>
      <c r="C146" s="6">
        <f>SUM('[1]30 de junio 19'!M144*2)</f>
        <v>0</v>
      </c>
      <c r="D146" s="6">
        <f t="shared" si="9"/>
        <v>0</v>
      </c>
      <c r="E146" s="6" t="str">
        <f t="shared" si="10"/>
        <v>NO APLICA</v>
      </c>
      <c r="F146" s="6" t="str">
        <f t="shared" si="7"/>
        <v>NO APLICA</v>
      </c>
    </row>
    <row r="147" spans="1:6" x14ac:dyDescent="0.25">
      <c r="A147" s="3">
        <v>144</v>
      </c>
      <c r="B147" s="6" t="str">
        <f t="shared" si="8"/>
        <v>NO APLICA</v>
      </c>
      <c r="C147" s="6">
        <f>SUM('[1]30 de junio 19'!M145*2)</f>
        <v>0</v>
      </c>
      <c r="D147" s="6">
        <f t="shared" si="9"/>
        <v>0</v>
      </c>
      <c r="E147" s="6" t="str">
        <f t="shared" si="10"/>
        <v>NO APLICA</v>
      </c>
      <c r="F147" s="6" t="str">
        <f t="shared" si="7"/>
        <v>NO APLICA</v>
      </c>
    </row>
    <row r="148" spans="1:6" x14ac:dyDescent="0.25">
      <c r="A148" s="3">
        <v>145</v>
      </c>
      <c r="B148" s="6" t="str">
        <f t="shared" si="8"/>
        <v>NO APLICA</v>
      </c>
      <c r="C148" s="6">
        <f>SUM('[1]30 de junio 19'!M146*2)</f>
        <v>0</v>
      </c>
      <c r="D148" s="6">
        <f t="shared" si="9"/>
        <v>0</v>
      </c>
      <c r="E148" s="6" t="str">
        <f t="shared" si="10"/>
        <v>NO APLICA</v>
      </c>
      <c r="F148" s="6" t="str">
        <f t="shared" si="7"/>
        <v>NO APLICA</v>
      </c>
    </row>
    <row r="149" spans="1:6" x14ac:dyDescent="0.25">
      <c r="A149" s="3">
        <v>146</v>
      </c>
      <c r="B149" s="6" t="str">
        <f t="shared" si="8"/>
        <v>NO APLICA</v>
      </c>
      <c r="C149" s="6">
        <f>SUM('[1]30 de junio 19'!M147*2)</f>
        <v>0</v>
      </c>
      <c r="D149" s="6">
        <f t="shared" si="9"/>
        <v>0</v>
      </c>
      <c r="E149" s="6" t="str">
        <f t="shared" si="10"/>
        <v>NO APLICA</v>
      </c>
      <c r="F149" s="6" t="str">
        <f t="shared" si="7"/>
        <v>NO APLICA</v>
      </c>
    </row>
    <row r="150" spans="1:6" x14ac:dyDescent="0.25">
      <c r="A150" s="3">
        <v>147</v>
      </c>
      <c r="B150" s="6" t="str">
        <f t="shared" si="8"/>
        <v>NO APLICA</v>
      </c>
      <c r="C150" s="6">
        <f>SUM('[1]30 de junio 19'!M148*2)</f>
        <v>0</v>
      </c>
      <c r="D150" s="6">
        <f t="shared" si="9"/>
        <v>0</v>
      </c>
      <c r="E150" s="6" t="str">
        <f t="shared" si="10"/>
        <v>NO APLICA</v>
      </c>
      <c r="F150" s="6" t="str">
        <f t="shared" si="7"/>
        <v>NO APLICA</v>
      </c>
    </row>
    <row r="151" spans="1:6" x14ac:dyDescent="0.25">
      <c r="A151" s="3">
        <v>148</v>
      </c>
      <c r="B151" s="6" t="str">
        <f t="shared" si="8"/>
        <v>NO APLICA</v>
      </c>
      <c r="C151" s="6">
        <f>SUM('[1]30 de junio 19'!M149*2)</f>
        <v>0</v>
      </c>
      <c r="D151" s="6">
        <f t="shared" si="9"/>
        <v>0</v>
      </c>
      <c r="E151" s="6" t="str">
        <f t="shared" si="10"/>
        <v>NO APLICA</v>
      </c>
      <c r="F151" s="6" t="str">
        <f t="shared" si="7"/>
        <v>NO APLICA</v>
      </c>
    </row>
    <row r="152" spans="1:6" x14ac:dyDescent="0.25">
      <c r="A152" s="3">
        <v>149</v>
      </c>
      <c r="B152" s="6" t="str">
        <f t="shared" si="8"/>
        <v>NO APLICA</v>
      </c>
      <c r="C152" s="6">
        <f>SUM('[1]30 de junio 19'!M150*2)</f>
        <v>0</v>
      </c>
      <c r="D152" s="6">
        <f t="shared" si="9"/>
        <v>0</v>
      </c>
      <c r="E152" s="6" t="str">
        <f t="shared" si="10"/>
        <v>NO APLICA</v>
      </c>
      <c r="F152" s="6" t="str">
        <f t="shared" si="7"/>
        <v>NO APLICA</v>
      </c>
    </row>
    <row r="153" spans="1:6" x14ac:dyDescent="0.25">
      <c r="A153" s="3">
        <v>150</v>
      </c>
      <c r="B153" s="6" t="str">
        <f t="shared" si="8"/>
        <v>NO APLICA</v>
      </c>
      <c r="C153" s="6">
        <f>SUM('[1]30 de junio 19'!M151*2)</f>
        <v>0</v>
      </c>
      <c r="D153" s="6">
        <f t="shared" si="9"/>
        <v>0</v>
      </c>
      <c r="E153" s="6" t="str">
        <f t="shared" si="10"/>
        <v>NO APLICA</v>
      </c>
      <c r="F153" s="6" t="str">
        <f t="shared" si="7"/>
        <v>NO APLICA</v>
      </c>
    </row>
    <row r="154" spans="1:6" x14ac:dyDescent="0.25">
      <c r="A154" s="3">
        <v>151</v>
      </c>
      <c r="B154" s="6" t="str">
        <f t="shared" si="8"/>
        <v>NO APLICA</v>
      </c>
      <c r="C154" s="6">
        <f>SUM('[1]30 de junio 19'!M152*2)</f>
        <v>0</v>
      </c>
      <c r="D154" s="6">
        <f t="shared" si="9"/>
        <v>0</v>
      </c>
      <c r="E154" s="6" t="str">
        <f t="shared" si="10"/>
        <v>NO APLICA</v>
      </c>
      <c r="F154" s="6" t="str">
        <f t="shared" si="7"/>
        <v>NO APLICA</v>
      </c>
    </row>
    <row r="155" spans="1:6" x14ac:dyDescent="0.25">
      <c r="A155" s="3">
        <v>152</v>
      </c>
      <c r="B155" s="6" t="str">
        <f t="shared" si="8"/>
        <v>NO APLICA</v>
      </c>
      <c r="C155" s="6">
        <f>SUM('[1]30 de junio 19'!M153*2)</f>
        <v>0</v>
      </c>
      <c r="D155" s="6">
        <f t="shared" si="9"/>
        <v>0</v>
      </c>
      <c r="E155" s="6" t="str">
        <f t="shared" si="10"/>
        <v>NO APLICA</v>
      </c>
      <c r="F155" s="6" t="str">
        <f t="shared" si="7"/>
        <v>NO APLICA</v>
      </c>
    </row>
    <row r="156" spans="1:6" x14ac:dyDescent="0.25">
      <c r="A156" s="3">
        <v>153</v>
      </c>
      <c r="B156" s="6" t="str">
        <f t="shared" si="8"/>
        <v>NO APLICA</v>
      </c>
      <c r="C156" s="6">
        <f>SUM('[1]30 de junio 19'!M154*2)</f>
        <v>0</v>
      </c>
      <c r="D156" s="6">
        <f t="shared" si="9"/>
        <v>0</v>
      </c>
      <c r="E156" s="6" t="str">
        <f t="shared" si="10"/>
        <v>NO APLICA</v>
      </c>
      <c r="F156" s="6" t="str">
        <f t="shared" si="7"/>
        <v>NO APLICA</v>
      </c>
    </row>
    <row r="157" spans="1:6" x14ac:dyDescent="0.25">
      <c r="A157" s="3">
        <v>154</v>
      </c>
      <c r="B157" s="6" t="str">
        <f t="shared" si="8"/>
        <v>NO APLICA</v>
      </c>
      <c r="C157" s="6">
        <f>SUM('[1]30 de junio 19'!M155*2)</f>
        <v>0</v>
      </c>
      <c r="D157" s="6">
        <f t="shared" si="9"/>
        <v>0</v>
      </c>
      <c r="E157" s="6" t="str">
        <f t="shared" si="10"/>
        <v>NO APLICA</v>
      </c>
      <c r="F157" s="6" t="str">
        <f t="shared" si="7"/>
        <v>NO APLICA</v>
      </c>
    </row>
    <row r="158" spans="1:6" x14ac:dyDescent="0.25">
      <c r="A158" s="3">
        <v>155</v>
      </c>
      <c r="B158" s="6" t="str">
        <f t="shared" si="8"/>
        <v>NO APLICA</v>
      </c>
      <c r="C158" s="6">
        <f>SUM('[1]30 de junio 19'!M156*2)</f>
        <v>0</v>
      </c>
      <c r="D158" s="6">
        <f t="shared" si="9"/>
        <v>0</v>
      </c>
      <c r="E158" s="6" t="str">
        <f t="shared" si="10"/>
        <v>NO APLICA</v>
      </c>
      <c r="F158" s="6" t="str">
        <f t="shared" si="7"/>
        <v>NO APLICA</v>
      </c>
    </row>
    <row r="159" spans="1:6" x14ac:dyDescent="0.25">
      <c r="A159" s="3">
        <v>156</v>
      </c>
      <c r="B159" s="6" t="str">
        <f t="shared" si="8"/>
        <v>NO APLICA</v>
      </c>
      <c r="C159" s="6">
        <f>SUM('[1]30 de junio 19'!M157*2)</f>
        <v>0</v>
      </c>
      <c r="D159" s="6">
        <f t="shared" si="9"/>
        <v>0</v>
      </c>
      <c r="E159" s="6" t="str">
        <f t="shared" si="10"/>
        <v>NO APLICA</v>
      </c>
      <c r="F159" s="6" t="str">
        <f t="shared" si="7"/>
        <v>NO APLICA</v>
      </c>
    </row>
    <row r="160" spans="1:6" x14ac:dyDescent="0.25">
      <c r="A160" s="3">
        <v>157</v>
      </c>
      <c r="B160" s="6" t="str">
        <f t="shared" si="8"/>
        <v>NO APLICA</v>
      </c>
      <c r="C160" s="6">
        <f>SUM('[1]30 de junio 19'!M158*2)</f>
        <v>0</v>
      </c>
      <c r="D160" s="6">
        <f t="shared" si="9"/>
        <v>0</v>
      </c>
      <c r="E160" s="6" t="str">
        <f t="shared" si="10"/>
        <v>NO APLICA</v>
      </c>
      <c r="F160" s="6" t="str">
        <f t="shared" si="7"/>
        <v>NO APLICA</v>
      </c>
    </row>
    <row r="161" spans="1:6" x14ac:dyDescent="0.25">
      <c r="A161" s="3">
        <v>158</v>
      </c>
      <c r="B161" s="6" t="str">
        <f t="shared" si="8"/>
        <v>NO APLICA</v>
      </c>
      <c r="C161" s="6">
        <f>SUM('[1]30 de junio 19'!M159*2)</f>
        <v>0</v>
      </c>
      <c r="D161" s="6">
        <f t="shared" si="9"/>
        <v>0</v>
      </c>
      <c r="E161" s="6" t="str">
        <f t="shared" si="10"/>
        <v>NO APLICA</v>
      </c>
      <c r="F161" s="6" t="str">
        <f t="shared" si="7"/>
        <v>NO APLICA</v>
      </c>
    </row>
    <row r="162" spans="1:6" x14ac:dyDescent="0.25">
      <c r="A162" s="3">
        <v>159</v>
      </c>
      <c r="B162" s="6" t="str">
        <f t="shared" si="8"/>
        <v>NO APLICA</v>
      </c>
      <c r="C162" s="6">
        <f>SUM('[1]30 de junio 19'!M160*2)</f>
        <v>0</v>
      </c>
      <c r="D162" s="6">
        <f t="shared" si="9"/>
        <v>0</v>
      </c>
      <c r="E162" s="6" t="str">
        <f t="shared" si="10"/>
        <v>NO APLICA</v>
      </c>
      <c r="F162" s="6" t="str">
        <f t="shared" si="7"/>
        <v>NO APLICA</v>
      </c>
    </row>
    <row r="163" spans="1:6" x14ac:dyDescent="0.25">
      <c r="A163" s="3">
        <v>160</v>
      </c>
      <c r="B163" s="6" t="str">
        <f t="shared" si="8"/>
        <v>NO APLICA</v>
      </c>
      <c r="C163" s="6">
        <f>SUM('[1]30 de junio 19'!M161*2)</f>
        <v>0</v>
      </c>
      <c r="D163" s="6">
        <f t="shared" si="9"/>
        <v>0</v>
      </c>
      <c r="E163" s="6" t="str">
        <f t="shared" si="10"/>
        <v>NO APLICA</v>
      </c>
      <c r="F163" s="6" t="str">
        <f t="shared" si="7"/>
        <v>NO APLICA</v>
      </c>
    </row>
    <row r="164" spans="1:6" x14ac:dyDescent="0.25">
      <c r="A164" s="3">
        <v>161</v>
      </c>
      <c r="B164" s="6" t="str">
        <f t="shared" si="8"/>
        <v>NO APLICA</v>
      </c>
      <c r="C164" s="6">
        <f>SUM('[1]30 de junio 19'!M162*2)</f>
        <v>0</v>
      </c>
      <c r="D164" s="6">
        <f t="shared" si="9"/>
        <v>0</v>
      </c>
      <c r="E164" s="6" t="str">
        <f t="shared" si="10"/>
        <v>NO APLICA</v>
      </c>
      <c r="F164" s="6" t="str">
        <f t="shared" si="7"/>
        <v>NO APLICA</v>
      </c>
    </row>
    <row r="165" spans="1:6" x14ac:dyDescent="0.25">
      <c r="A165" s="3">
        <v>162</v>
      </c>
      <c r="B165" s="6" t="str">
        <f t="shared" si="8"/>
        <v>NO APLICA</v>
      </c>
      <c r="C165" s="6">
        <f>SUM('[1]30 de junio 19'!M163*2)</f>
        <v>0</v>
      </c>
      <c r="D165" s="6">
        <f t="shared" si="9"/>
        <v>0</v>
      </c>
      <c r="E165" s="6" t="str">
        <f t="shared" si="10"/>
        <v>NO APLICA</v>
      </c>
      <c r="F165" s="6" t="str">
        <f t="shared" si="7"/>
        <v>NO APLICA</v>
      </c>
    </row>
    <row r="166" spans="1:6" x14ac:dyDescent="0.25">
      <c r="A166" s="3">
        <v>163</v>
      </c>
      <c r="B166" s="6" t="str">
        <f t="shared" si="8"/>
        <v>NO APLICA</v>
      </c>
      <c r="C166" s="6">
        <f>SUM('[1]30 de junio 19'!M164*2)</f>
        <v>0</v>
      </c>
      <c r="D166" s="6">
        <f t="shared" si="9"/>
        <v>0</v>
      </c>
      <c r="E166" s="6" t="str">
        <f t="shared" si="10"/>
        <v>NO APLICA</v>
      </c>
      <c r="F166" s="6" t="str">
        <f t="shared" si="7"/>
        <v>NO APLICA</v>
      </c>
    </row>
    <row r="167" spans="1:6" x14ac:dyDescent="0.25">
      <c r="A167" s="3">
        <v>164</v>
      </c>
      <c r="B167" s="6" t="str">
        <f t="shared" si="8"/>
        <v>NO APLICA</v>
      </c>
      <c r="C167" s="6">
        <f>SUM('[1]30 de junio 19'!M165*2)</f>
        <v>0</v>
      </c>
      <c r="D167" s="6">
        <f t="shared" si="9"/>
        <v>0</v>
      </c>
      <c r="E167" s="6" t="str">
        <f t="shared" si="10"/>
        <v>NO APLICA</v>
      </c>
      <c r="F167" s="6" t="str">
        <f t="shared" si="7"/>
        <v>NO APLICA</v>
      </c>
    </row>
    <row r="168" spans="1:6" x14ac:dyDescent="0.25">
      <c r="A168" s="3">
        <v>165</v>
      </c>
      <c r="B168" s="6" t="str">
        <f t="shared" si="8"/>
        <v>NO APLICA</v>
      </c>
      <c r="C168" s="6">
        <f>SUM('[1]30 de junio 19'!M166*2)</f>
        <v>0</v>
      </c>
      <c r="D168" s="6">
        <f t="shared" si="9"/>
        <v>0</v>
      </c>
      <c r="E168" s="6" t="str">
        <f t="shared" si="10"/>
        <v>NO APLICA</v>
      </c>
      <c r="F168" s="6" t="str">
        <f t="shared" si="7"/>
        <v>NO APLICA</v>
      </c>
    </row>
    <row r="169" spans="1:6" x14ac:dyDescent="0.25">
      <c r="A169" s="3">
        <v>166</v>
      </c>
      <c r="B169" s="6" t="str">
        <f t="shared" si="8"/>
        <v>NO APLICA</v>
      </c>
      <c r="C169" s="6">
        <f>SUM('[1]30 de junio 19'!M167*2)</f>
        <v>0</v>
      </c>
      <c r="D169" s="6">
        <f t="shared" si="9"/>
        <v>0</v>
      </c>
      <c r="E169" s="6" t="str">
        <f t="shared" si="10"/>
        <v>NO APLICA</v>
      </c>
      <c r="F169" s="6" t="str">
        <f t="shared" si="7"/>
        <v>NO APLICA</v>
      </c>
    </row>
    <row r="170" spans="1:6" x14ac:dyDescent="0.25">
      <c r="A170" s="3">
        <v>167</v>
      </c>
      <c r="B170" s="6" t="str">
        <f t="shared" si="8"/>
        <v>NO APLICA</v>
      </c>
      <c r="C170" s="6">
        <f>SUM('[1]30 de junio 19'!M168*2)</f>
        <v>0</v>
      </c>
      <c r="D170" s="6">
        <f t="shared" si="9"/>
        <v>0</v>
      </c>
      <c r="E170" s="6" t="str">
        <f t="shared" si="10"/>
        <v>NO APLICA</v>
      </c>
      <c r="F170" s="6" t="str">
        <f t="shared" si="7"/>
        <v>NO APLICA</v>
      </c>
    </row>
    <row r="171" spans="1:6" x14ac:dyDescent="0.25">
      <c r="A171" s="3">
        <v>168</v>
      </c>
      <c r="B171" s="6" t="str">
        <f t="shared" si="8"/>
        <v>NO APLICA</v>
      </c>
      <c r="C171" s="6">
        <f>SUM('[1]30 de junio 19'!M169*2)</f>
        <v>0</v>
      </c>
      <c r="D171" s="6">
        <f t="shared" si="9"/>
        <v>0</v>
      </c>
      <c r="E171" s="6" t="str">
        <f t="shared" si="10"/>
        <v>NO APLICA</v>
      </c>
      <c r="F171" s="6" t="str">
        <f t="shared" si="7"/>
        <v>NO APLICA</v>
      </c>
    </row>
    <row r="172" spans="1:6" x14ac:dyDescent="0.25">
      <c r="A172" s="3">
        <v>169</v>
      </c>
      <c r="B172" s="6" t="str">
        <f t="shared" si="8"/>
        <v>NO APLICA</v>
      </c>
      <c r="C172" s="6">
        <f>SUM('[1]30 de junio 19'!M170*2)</f>
        <v>0</v>
      </c>
      <c r="D172" s="6">
        <f t="shared" si="9"/>
        <v>0</v>
      </c>
      <c r="E172" s="6" t="str">
        <f t="shared" si="10"/>
        <v>NO APLICA</v>
      </c>
      <c r="F172" s="6" t="str">
        <f t="shared" si="7"/>
        <v>NO APLICA</v>
      </c>
    </row>
    <row r="173" spans="1:6" x14ac:dyDescent="0.25">
      <c r="A173" s="3">
        <v>170</v>
      </c>
      <c r="B173" s="6" t="str">
        <f t="shared" si="8"/>
        <v>NO APLICA</v>
      </c>
      <c r="C173" s="6">
        <f>SUM('[1]30 de junio 19'!M171*2)</f>
        <v>0</v>
      </c>
      <c r="D173" s="6">
        <f t="shared" si="9"/>
        <v>0</v>
      </c>
      <c r="E173" s="6" t="str">
        <f t="shared" si="10"/>
        <v>NO APLICA</v>
      </c>
      <c r="F173" s="6" t="str">
        <f t="shared" si="7"/>
        <v>NO APLICA</v>
      </c>
    </row>
    <row r="174" spans="1:6" x14ac:dyDescent="0.25">
      <c r="A174" s="3">
        <v>171</v>
      </c>
      <c r="B174" s="6" t="str">
        <f t="shared" si="8"/>
        <v>NO APLICA</v>
      </c>
      <c r="C174" s="6">
        <f>SUM('[1]30 de junio 19'!M172*2)</f>
        <v>0</v>
      </c>
      <c r="D174" s="6">
        <f t="shared" si="9"/>
        <v>0</v>
      </c>
      <c r="E174" s="6" t="str">
        <f t="shared" si="10"/>
        <v>NO APLICA</v>
      </c>
      <c r="F174" s="6" t="str">
        <f t="shared" ref="F174:F237" si="11">IF(C174&gt;0,"MENSUAL","NO APLICA")</f>
        <v>NO APLICA</v>
      </c>
    </row>
    <row r="175" spans="1:6" x14ac:dyDescent="0.25">
      <c r="A175" s="3">
        <v>172</v>
      </c>
      <c r="B175" s="6" t="str">
        <f t="shared" si="8"/>
        <v>NO APLICA</v>
      </c>
      <c r="C175" s="6">
        <f>SUM('[1]30 de junio 19'!M173*2)</f>
        <v>0</v>
      </c>
      <c r="D175" s="6">
        <f t="shared" si="9"/>
        <v>0</v>
      </c>
      <c r="E175" s="6" t="str">
        <f t="shared" si="10"/>
        <v>NO APLICA</v>
      </c>
      <c r="F175" s="6" t="str">
        <f t="shared" si="11"/>
        <v>NO APLICA</v>
      </c>
    </row>
    <row r="176" spans="1:6" x14ac:dyDescent="0.25">
      <c r="A176" s="3">
        <v>173</v>
      </c>
      <c r="B176" s="6" t="str">
        <f t="shared" si="8"/>
        <v>NO APLICA</v>
      </c>
      <c r="C176" s="6">
        <f>SUM('[1]30 de junio 19'!M174*2)</f>
        <v>0</v>
      </c>
      <c r="D176" s="6">
        <f t="shared" si="9"/>
        <v>0</v>
      </c>
      <c r="E176" s="6" t="str">
        <f t="shared" si="10"/>
        <v>NO APLICA</v>
      </c>
      <c r="F176" s="6" t="str">
        <f t="shared" si="11"/>
        <v>NO APLICA</v>
      </c>
    </row>
    <row r="177" spans="1:6" x14ac:dyDescent="0.25">
      <c r="A177" s="3">
        <v>174</v>
      </c>
      <c r="B177" s="6" t="str">
        <f t="shared" si="8"/>
        <v>NO APLICA</v>
      </c>
      <c r="C177" s="6">
        <f>SUM('[1]30 de junio 19'!M175*2)</f>
        <v>0</v>
      </c>
      <c r="D177" s="6">
        <f t="shared" si="9"/>
        <v>0</v>
      </c>
      <c r="E177" s="6" t="str">
        <f t="shared" si="10"/>
        <v>NO APLICA</v>
      </c>
      <c r="F177" s="6" t="str">
        <f t="shared" si="11"/>
        <v>NO APLICA</v>
      </c>
    </row>
    <row r="178" spans="1:6" x14ac:dyDescent="0.25">
      <c r="A178" s="3">
        <v>175</v>
      </c>
      <c r="B178" s="6" t="str">
        <f t="shared" si="8"/>
        <v>NO APLICA</v>
      </c>
      <c r="C178" s="6">
        <f>SUM('[1]30 de junio 19'!M176*2)</f>
        <v>0</v>
      </c>
      <c r="D178" s="6">
        <f t="shared" si="9"/>
        <v>0</v>
      </c>
      <c r="E178" s="6" t="str">
        <f t="shared" si="10"/>
        <v>NO APLICA</v>
      </c>
      <c r="F178" s="6" t="str">
        <f t="shared" si="11"/>
        <v>NO APLICA</v>
      </c>
    </row>
    <row r="179" spans="1:6" x14ac:dyDescent="0.25">
      <c r="A179" s="3">
        <v>176</v>
      </c>
      <c r="B179" s="6" t="str">
        <f t="shared" si="8"/>
        <v>NO APLICA</v>
      </c>
      <c r="C179" s="6">
        <f>SUM('[1]30 de junio 19'!M177*2)</f>
        <v>0</v>
      </c>
      <c r="D179" s="6">
        <f t="shared" si="9"/>
        <v>0</v>
      </c>
      <c r="E179" s="6" t="str">
        <f t="shared" si="10"/>
        <v>NO APLICA</v>
      </c>
      <c r="F179" s="6" t="str">
        <f t="shared" si="11"/>
        <v>NO APLICA</v>
      </c>
    </row>
    <row r="180" spans="1:6" x14ac:dyDescent="0.25">
      <c r="A180" s="3">
        <v>177</v>
      </c>
      <c r="B180" s="6" t="str">
        <f t="shared" si="8"/>
        <v>NO APLICA</v>
      </c>
      <c r="C180" s="6">
        <f>SUM('[1]30 de junio 19'!M178*2)</f>
        <v>0</v>
      </c>
      <c r="D180" s="6">
        <f t="shared" si="9"/>
        <v>0</v>
      </c>
      <c r="E180" s="6" t="str">
        <f t="shared" si="10"/>
        <v>NO APLICA</v>
      </c>
      <c r="F180" s="6" t="str">
        <f t="shared" si="11"/>
        <v>NO APLICA</v>
      </c>
    </row>
    <row r="181" spans="1:6" x14ac:dyDescent="0.25">
      <c r="A181" s="3">
        <v>178</v>
      </c>
      <c r="B181" s="6" t="str">
        <f t="shared" si="8"/>
        <v>NO APLICA</v>
      </c>
      <c r="C181" s="6">
        <f>SUM('[1]30 de junio 19'!M179*2)</f>
        <v>0</v>
      </c>
      <c r="D181" s="6">
        <f t="shared" si="9"/>
        <v>0</v>
      </c>
      <c r="E181" s="6" t="str">
        <f t="shared" si="10"/>
        <v>NO APLICA</v>
      </c>
      <c r="F181" s="6" t="str">
        <f t="shared" si="11"/>
        <v>NO APLICA</v>
      </c>
    </row>
    <row r="182" spans="1:6" x14ac:dyDescent="0.25">
      <c r="A182" s="3">
        <v>179</v>
      </c>
      <c r="B182" s="6" t="str">
        <f t="shared" si="8"/>
        <v>NO APLICA</v>
      </c>
      <c r="C182" s="6">
        <f>SUM('[1]30 de junio 19'!M180*2)</f>
        <v>0</v>
      </c>
      <c r="D182" s="6">
        <f t="shared" si="9"/>
        <v>0</v>
      </c>
      <c r="E182" s="6" t="str">
        <f t="shared" si="10"/>
        <v>NO APLICA</v>
      </c>
      <c r="F182" s="6" t="str">
        <f t="shared" si="11"/>
        <v>NO APLICA</v>
      </c>
    </row>
    <row r="183" spans="1:6" x14ac:dyDescent="0.25">
      <c r="A183" s="3">
        <v>180</v>
      </c>
      <c r="B183" s="6" t="str">
        <f t="shared" si="8"/>
        <v>NO APLICA</v>
      </c>
      <c r="C183" s="6">
        <f>SUM('[1]30 de junio 19'!M181*2)</f>
        <v>0</v>
      </c>
      <c r="D183" s="6">
        <f t="shared" si="9"/>
        <v>0</v>
      </c>
      <c r="E183" s="6" t="str">
        <f t="shared" si="10"/>
        <v>NO APLICA</v>
      </c>
      <c r="F183" s="6" t="str">
        <f t="shared" si="11"/>
        <v>NO APLICA</v>
      </c>
    </row>
    <row r="184" spans="1:6" x14ac:dyDescent="0.25">
      <c r="A184" s="3">
        <v>181</v>
      </c>
      <c r="B184" s="6" t="str">
        <f t="shared" si="8"/>
        <v>NO APLICA</v>
      </c>
      <c r="C184" s="6">
        <f>SUM('[1]30 de junio 19'!M182*2)</f>
        <v>0</v>
      </c>
      <c r="D184" s="6">
        <f t="shared" si="9"/>
        <v>0</v>
      </c>
      <c r="E184" s="6" t="str">
        <f t="shared" si="10"/>
        <v>NO APLICA</v>
      </c>
      <c r="F184" s="6" t="str">
        <f t="shared" si="11"/>
        <v>NO APLICA</v>
      </c>
    </row>
    <row r="185" spans="1:6" x14ac:dyDescent="0.25">
      <c r="A185" s="3">
        <v>182</v>
      </c>
      <c r="B185" s="6" t="str">
        <f t="shared" si="8"/>
        <v>NO APLICA</v>
      </c>
      <c r="C185" s="6">
        <f>SUM('[1]30 de junio 19'!M183*2)</f>
        <v>0</v>
      </c>
      <c r="D185" s="6">
        <f t="shared" si="9"/>
        <v>0</v>
      </c>
      <c r="E185" s="6" t="str">
        <f t="shared" si="10"/>
        <v>NO APLICA</v>
      </c>
      <c r="F185" s="6" t="str">
        <f t="shared" si="11"/>
        <v>NO APLICA</v>
      </c>
    </row>
    <row r="186" spans="1:6" x14ac:dyDescent="0.25">
      <c r="A186" s="3">
        <v>183</v>
      </c>
      <c r="B186" s="6" t="str">
        <f t="shared" si="8"/>
        <v>NO APLICA</v>
      </c>
      <c r="C186" s="6">
        <f>SUM('[1]30 de junio 19'!M184*2)</f>
        <v>0</v>
      </c>
      <c r="D186" s="6">
        <f t="shared" si="9"/>
        <v>0</v>
      </c>
      <c r="E186" s="6" t="str">
        <f t="shared" si="10"/>
        <v>NO APLICA</v>
      </c>
      <c r="F186" s="6" t="str">
        <f t="shared" si="11"/>
        <v>NO APLICA</v>
      </c>
    </row>
    <row r="187" spans="1:6" x14ac:dyDescent="0.25">
      <c r="A187" s="3">
        <v>184</v>
      </c>
      <c r="B187" s="6" t="str">
        <f t="shared" si="8"/>
        <v>NO APLICA</v>
      </c>
      <c r="C187" s="6">
        <f>SUM('[1]30 de junio 19'!M185*2)</f>
        <v>0</v>
      </c>
      <c r="D187" s="6">
        <f t="shared" si="9"/>
        <v>0</v>
      </c>
      <c r="E187" s="6" t="str">
        <f t="shared" si="10"/>
        <v>NO APLICA</v>
      </c>
      <c r="F187" s="6" t="str">
        <f t="shared" si="11"/>
        <v>NO APLICA</v>
      </c>
    </row>
    <row r="188" spans="1:6" x14ac:dyDescent="0.25">
      <c r="A188" s="3">
        <v>185</v>
      </c>
      <c r="B188" s="6" t="str">
        <f t="shared" si="8"/>
        <v>NO APLICA</v>
      </c>
      <c r="C188" s="6">
        <f>SUM('[1]30 de junio 19'!M186*2)</f>
        <v>0</v>
      </c>
      <c r="D188" s="6">
        <f t="shared" si="9"/>
        <v>0</v>
      </c>
      <c r="E188" s="6" t="str">
        <f t="shared" si="10"/>
        <v>NO APLICA</v>
      </c>
      <c r="F188" s="6" t="str">
        <f t="shared" si="11"/>
        <v>NO APLICA</v>
      </c>
    </row>
    <row r="189" spans="1:6" x14ac:dyDescent="0.25">
      <c r="A189" s="3">
        <v>186</v>
      </c>
      <c r="B189" s="6" t="str">
        <f t="shared" si="8"/>
        <v>NO APLICA</v>
      </c>
      <c r="C189" s="6">
        <f>SUM('[1]30 de junio 19'!M187*2)</f>
        <v>0</v>
      </c>
      <c r="D189" s="6">
        <f t="shared" si="9"/>
        <v>0</v>
      </c>
      <c r="E189" s="6" t="str">
        <f t="shared" si="10"/>
        <v>NO APLICA</v>
      </c>
      <c r="F189" s="6" t="str">
        <f t="shared" si="11"/>
        <v>NO APLICA</v>
      </c>
    </row>
    <row r="190" spans="1:6" x14ac:dyDescent="0.25">
      <c r="A190" s="3">
        <v>187</v>
      </c>
      <c r="B190" s="6" t="str">
        <f t="shared" si="8"/>
        <v>NO APLICA</v>
      </c>
      <c r="C190" s="6">
        <f>SUM('[1]30 de junio 19'!M188*2)</f>
        <v>0</v>
      </c>
      <c r="D190" s="6">
        <f t="shared" si="9"/>
        <v>0</v>
      </c>
      <c r="E190" s="6" t="str">
        <f t="shared" si="10"/>
        <v>NO APLICA</v>
      </c>
      <c r="F190" s="6" t="str">
        <f t="shared" si="11"/>
        <v>NO APLICA</v>
      </c>
    </row>
    <row r="191" spans="1:6" x14ac:dyDescent="0.25">
      <c r="A191" s="3">
        <v>188</v>
      </c>
      <c r="B191" s="6" t="str">
        <f t="shared" si="8"/>
        <v>NO APLICA</v>
      </c>
      <c r="C191" s="6">
        <f>SUM('[1]30 de junio 19'!M189*2)</f>
        <v>0</v>
      </c>
      <c r="D191" s="6">
        <f t="shared" si="9"/>
        <v>0</v>
      </c>
      <c r="E191" s="6" t="str">
        <f t="shared" si="10"/>
        <v>NO APLICA</v>
      </c>
      <c r="F191" s="6" t="str">
        <f t="shared" si="11"/>
        <v>NO APLICA</v>
      </c>
    </row>
    <row r="192" spans="1:6" x14ac:dyDescent="0.25">
      <c r="A192" s="3">
        <v>189</v>
      </c>
      <c r="B192" s="6" t="str">
        <f t="shared" si="8"/>
        <v>NO APLICA</v>
      </c>
      <c r="C192" s="6">
        <f>SUM('[1]30 de junio 19'!M190*2)</f>
        <v>0</v>
      </c>
      <c r="D192" s="6">
        <f t="shared" si="9"/>
        <v>0</v>
      </c>
      <c r="E192" s="6" t="str">
        <f t="shared" si="10"/>
        <v>NO APLICA</v>
      </c>
      <c r="F192" s="6" t="str">
        <f t="shared" si="11"/>
        <v>NO APLICA</v>
      </c>
    </row>
    <row r="193" spans="1:6" x14ac:dyDescent="0.25">
      <c r="A193" s="3">
        <v>190</v>
      </c>
      <c r="B193" s="6" t="str">
        <f t="shared" si="8"/>
        <v>NO APLICA</v>
      </c>
      <c r="C193" s="6">
        <f>SUM('[1]30 de junio 19'!M191*2)</f>
        <v>0</v>
      </c>
      <c r="D193" s="6">
        <f t="shared" si="9"/>
        <v>0</v>
      </c>
      <c r="E193" s="6" t="str">
        <f t="shared" si="10"/>
        <v>NO APLICA</v>
      </c>
      <c r="F193" s="6" t="str">
        <f t="shared" si="11"/>
        <v>NO APLICA</v>
      </c>
    </row>
    <row r="194" spans="1:6" x14ac:dyDescent="0.25">
      <c r="A194" s="3">
        <v>191</v>
      </c>
      <c r="B194" s="6" t="str">
        <f t="shared" si="8"/>
        <v>NO APLICA</v>
      </c>
      <c r="C194" s="6">
        <f>SUM('[1]30 de junio 19'!M192*2)</f>
        <v>0</v>
      </c>
      <c r="D194" s="6">
        <f t="shared" si="9"/>
        <v>0</v>
      </c>
      <c r="E194" s="6" t="str">
        <f t="shared" si="10"/>
        <v>NO APLICA</v>
      </c>
      <c r="F194" s="6" t="str">
        <f t="shared" si="11"/>
        <v>NO APLICA</v>
      </c>
    </row>
    <row r="195" spans="1:6" x14ac:dyDescent="0.25">
      <c r="A195" s="3">
        <v>192</v>
      </c>
      <c r="B195" s="6" t="str">
        <f t="shared" si="8"/>
        <v>NO APLICA</v>
      </c>
      <c r="C195" s="6">
        <f>SUM('[1]30 de junio 19'!M193*2)</f>
        <v>0</v>
      </c>
      <c r="D195" s="6">
        <f t="shared" si="9"/>
        <v>0</v>
      </c>
      <c r="E195" s="6" t="str">
        <f t="shared" si="10"/>
        <v>NO APLICA</v>
      </c>
      <c r="F195" s="6" t="str">
        <f t="shared" si="11"/>
        <v>NO APLICA</v>
      </c>
    </row>
    <row r="196" spans="1:6" x14ac:dyDescent="0.25">
      <c r="A196" s="3">
        <v>193</v>
      </c>
      <c r="B196" s="6" t="str">
        <f t="shared" si="8"/>
        <v>NO APLICA</v>
      </c>
      <c r="C196" s="6">
        <f>SUM('[1]30 de junio 19'!M194*2)</f>
        <v>0</v>
      </c>
      <c r="D196" s="6">
        <f t="shared" si="9"/>
        <v>0</v>
      </c>
      <c r="E196" s="6" t="str">
        <f t="shared" si="10"/>
        <v>NO APLICA</v>
      </c>
      <c r="F196" s="6" t="str">
        <f t="shared" si="11"/>
        <v>NO APLICA</v>
      </c>
    </row>
    <row r="197" spans="1:6" x14ac:dyDescent="0.25">
      <c r="A197" s="3">
        <v>194</v>
      </c>
      <c r="B197" s="6" t="str">
        <f t="shared" ref="B197:B260" si="12">IF(C197&gt;0,"COMPENSACIÓN","NO APLICA")</f>
        <v>NO APLICA</v>
      </c>
      <c r="C197" s="6">
        <f>SUM('[1]30 de junio 19'!M195*2)</f>
        <v>0</v>
      </c>
      <c r="D197" s="6">
        <f t="shared" ref="D197:D260" si="13">C197</f>
        <v>0</v>
      </c>
      <c r="E197" s="6" t="str">
        <f t="shared" ref="E197:E260" si="14">IF(C197&gt;0,"PESOS","NO APLICA")</f>
        <v>NO APLICA</v>
      </c>
      <c r="F197" s="6" t="str">
        <f t="shared" si="11"/>
        <v>NO APLICA</v>
      </c>
    </row>
    <row r="198" spans="1:6" x14ac:dyDescent="0.25">
      <c r="A198" s="3">
        <v>195</v>
      </c>
      <c r="B198" s="6" t="str">
        <f t="shared" si="12"/>
        <v>NO APLICA</v>
      </c>
      <c r="C198" s="6">
        <f>SUM('[1]30 de junio 19'!M196*2)</f>
        <v>0</v>
      </c>
      <c r="D198" s="6">
        <f t="shared" si="13"/>
        <v>0</v>
      </c>
      <c r="E198" s="6" t="str">
        <f t="shared" si="14"/>
        <v>NO APLICA</v>
      </c>
      <c r="F198" s="6" t="str">
        <f t="shared" si="11"/>
        <v>NO APLICA</v>
      </c>
    </row>
    <row r="199" spans="1:6" x14ac:dyDescent="0.25">
      <c r="A199" s="3">
        <v>196</v>
      </c>
      <c r="B199" s="6" t="str">
        <f t="shared" si="12"/>
        <v>NO APLICA</v>
      </c>
      <c r="C199" s="6">
        <f>SUM('[1]30 de junio 19'!M197*2)</f>
        <v>0</v>
      </c>
      <c r="D199" s="6">
        <f t="shared" si="13"/>
        <v>0</v>
      </c>
      <c r="E199" s="6" t="str">
        <f t="shared" si="14"/>
        <v>NO APLICA</v>
      </c>
      <c r="F199" s="6" t="str">
        <f t="shared" si="11"/>
        <v>NO APLICA</v>
      </c>
    </row>
    <row r="200" spans="1:6" x14ac:dyDescent="0.25">
      <c r="A200" s="3">
        <v>197</v>
      </c>
      <c r="B200" s="6" t="str">
        <f t="shared" si="12"/>
        <v>NO APLICA</v>
      </c>
      <c r="C200" s="6">
        <f>SUM('[1]30 de junio 19'!M198*2)</f>
        <v>0</v>
      </c>
      <c r="D200" s="6">
        <f t="shared" si="13"/>
        <v>0</v>
      </c>
      <c r="E200" s="6" t="str">
        <f t="shared" si="14"/>
        <v>NO APLICA</v>
      </c>
      <c r="F200" s="6" t="str">
        <f t="shared" si="11"/>
        <v>NO APLICA</v>
      </c>
    </row>
    <row r="201" spans="1:6" x14ac:dyDescent="0.25">
      <c r="A201" s="3">
        <v>198</v>
      </c>
      <c r="B201" s="6" t="str">
        <f t="shared" si="12"/>
        <v>NO APLICA</v>
      </c>
      <c r="C201" s="6">
        <f>SUM('[1]30 de junio 19'!M199*2)</f>
        <v>0</v>
      </c>
      <c r="D201" s="6">
        <f t="shared" si="13"/>
        <v>0</v>
      </c>
      <c r="E201" s="6" t="str">
        <f t="shared" si="14"/>
        <v>NO APLICA</v>
      </c>
      <c r="F201" s="6" t="str">
        <f t="shared" si="11"/>
        <v>NO APLICA</v>
      </c>
    </row>
    <row r="202" spans="1:6" x14ac:dyDescent="0.25">
      <c r="A202" s="3">
        <v>199</v>
      </c>
      <c r="B202" s="6" t="str">
        <f t="shared" si="12"/>
        <v>NO APLICA</v>
      </c>
      <c r="C202" s="6">
        <f>SUM('[1]30 de junio 19'!M200*2)</f>
        <v>0</v>
      </c>
      <c r="D202" s="6">
        <f t="shared" si="13"/>
        <v>0</v>
      </c>
      <c r="E202" s="6" t="str">
        <f t="shared" si="14"/>
        <v>NO APLICA</v>
      </c>
      <c r="F202" s="6" t="str">
        <f t="shared" si="11"/>
        <v>NO APLICA</v>
      </c>
    </row>
    <row r="203" spans="1:6" x14ac:dyDescent="0.25">
      <c r="A203" s="3">
        <v>200</v>
      </c>
      <c r="B203" s="6" t="str">
        <f t="shared" si="12"/>
        <v>NO APLICA</v>
      </c>
      <c r="C203" s="6">
        <f>SUM('[1]30 de junio 19'!M201*2)</f>
        <v>0</v>
      </c>
      <c r="D203" s="6">
        <f t="shared" si="13"/>
        <v>0</v>
      </c>
      <c r="E203" s="6" t="str">
        <f t="shared" si="14"/>
        <v>NO APLICA</v>
      </c>
      <c r="F203" s="6" t="str">
        <f t="shared" si="11"/>
        <v>NO APLICA</v>
      </c>
    </row>
    <row r="204" spans="1:6" x14ac:dyDescent="0.25">
      <c r="A204" s="3">
        <v>201</v>
      </c>
      <c r="B204" s="6" t="str">
        <f t="shared" si="12"/>
        <v>NO APLICA</v>
      </c>
      <c r="C204" s="6">
        <f>SUM('[1]30 de junio 19'!M202*2)</f>
        <v>0</v>
      </c>
      <c r="D204" s="6">
        <f t="shared" si="13"/>
        <v>0</v>
      </c>
      <c r="E204" s="6" t="str">
        <f t="shared" si="14"/>
        <v>NO APLICA</v>
      </c>
      <c r="F204" s="6" t="str">
        <f t="shared" si="11"/>
        <v>NO APLICA</v>
      </c>
    </row>
    <row r="205" spans="1:6" x14ac:dyDescent="0.25">
      <c r="A205" s="3">
        <v>202</v>
      </c>
      <c r="B205" s="6" t="str">
        <f t="shared" si="12"/>
        <v>NO APLICA</v>
      </c>
      <c r="C205" s="6">
        <f>SUM('[1]30 de junio 19'!M203*2)</f>
        <v>0</v>
      </c>
      <c r="D205" s="6">
        <f t="shared" si="13"/>
        <v>0</v>
      </c>
      <c r="E205" s="6" t="str">
        <f t="shared" si="14"/>
        <v>NO APLICA</v>
      </c>
      <c r="F205" s="6" t="str">
        <f t="shared" si="11"/>
        <v>NO APLICA</v>
      </c>
    </row>
    <row r="206" spans="1:6" x14ac:dyDescent="0.25">
      <c r="A206" s="3">
        <v>203</v>
      </c>
      <c r="B206" s="6" t="str">
        <f t="shared" si="12"/>
        <v>NO APLICA</v>
      </c>
      <c r="C206" s="6">
        <f>SUM('[1]30 de junio 19'!M204*2)</f>
        <v>0</v>
      </c>
      <c r="D206" s="6">
        <f t="shared" si="13"/>
        <v>0</v>
      </c>
      <c r="E206" s="6" t="str">
        <f t="shared" si="14"/>
        <v>NO APLICA</v>
      </c>
      <c r="F206" s="6" t="str">
        <f t="shared" si="11"/>
        <v>NO APLICA</v>
      </c>
    </row>
    <row r="207" spans="1:6" x14ac:dyDescent="0.25">
      <c r="A207" s="3">
        <v>204</v>
      </c>
      <c r="B207" s="6" t="str">
        <f t="shared" si="12"/>
        <v>NO APLICA</v>
      </c>
      <c r="C207" s="6">
        <f>SUM('[1]30 de junio 19'!M205*2)</f>
        <v>0</v>
      </c>
      <c r="D207" s="6">
        <f t="shared" si="13"/>
        <v>0</v>
      </c>
      <c r="E207" s="6" t="str">
        <f t="shared" si="14"/>
        <v>NO APLICA</v>
      </c>
      <c r="F207" s="6" t="str">
        <f t="shared" si="11"/>
        <v>NO APLICA</v>
      </c>
    </row>
    <row r="208" spans="1:6" x14ac:dyDescent="0.25">
      <c r="A208" s="3">
        <v>205</v>
      </c>
      <c r="B208" s="6" t="str">
        <f t="shared" si="12"/>
        <v>NO APLICA</v>
      </c>
      <c r="C208" s="6">
        <f>SUM('[1]30 de junio 19'!M206*2)</f>
        <v>0</v>
      </c>
      <c r="D208" s="6">
        <f t="shared" si="13"/>
        <v>0</v>
      </c>
      <c r="E208" s="6" t="str">
        <f t="shared" si="14"/>
        <v>NO APLICA</v>
      </c>
      <c r="F208" s="6" t="str">
        <f t="shared" si="11"/>
        <v>NO APLICA</v>
      </c>
    </row>
    <row r="209" spans="1:6" x14ac:dyDescent="0.25">
      <c r="A209" s="3">
        <v>206</v>
      </c>
      <c r="B209" s="6" t="str">
        <f t="shared" si="12"/>
        <v>NO APLICA</v>
      </c>
      <c r="C209" s="6">
        <f>SUM('[1]30 de junio 19'!M207*2)</f>
        <v>0</v>
      </c>
      <c r="D209" s="6">
        <f t="shared" si="13"/>
        <v>0</v>
      </c>
      <c r="E209" s="6" t="str">
        <f t="shared" si="14"/>
        <v>NO APLICA</v>
      </c>
      <c r="F209" s="6" t="str">
        <f t="shared" si="11"/>
        <v>NO APLICA</v>
      </c>
    </row>
    <row r="210" spans="1:6" x14ac:dyDescent="0.25">
      <c r="A210" s="3">
        <v>207</v>
      </c>
      <c r="B210" s="6" t="str">
        <f t="shared" si="12"/>
        <v>NO APLICA</v>
      </c>
      <c r="C210" s="6">
        <f>SUM('[1]30 de junio 19'!M208*2)</f>
        <v>0</v>
      </c>
      <c r="D210" s="6">
        <f t="shared" si="13"/>
        <v>0</v>
      </c>
      <c r="E210" s="6" t="str">
        <f t="shared" si="14"/>
        <v>NO APLICA</v>
      </c>
      <c r="F210" s="6" t="str">
        <f t="shared" si="11"/>
        <v>NO APLICA</v>
      </c>
    </row>
    <row r="211" spans="1:6" x14ac:dyDescent="0.25">
      <c r="A211" s="3">
        <v>208</v>
      </c>
      <c r="B211" s="6" t="str">
        <f t="shared" si="12"/>
        <v>NO APLICA</v>
      </c>
      <c r="C211" s="6">
        <f>SUM('[1]30 de junio 19'!M209*2)</f>
        <v>0</v>
      </c>
      <c r="D211" s="6">
        <f t="shared" si="13"/>
        <v>0</v>
      </c>
      <c r="E211" s="6" t="str">
        <f t="shared" si="14"/>
        <v>NO APLICA</v>
      </c>
      <c r="F211" s="6" t="str">
        <f t="shared" si="11"/>
        <v>NO APLICA</v>
      </c>
    </row>
    <row r="212" spans="1:6" x14ac:dyDescent="0.25">
      <c r="A212" s="3">
        <v>209</v>
      </c>
      <c r="B212" s="6" t="str">
        <f t="shared" si="12"/>
        <v>NO APLICA</v>
      </c>
      <c r="C212" s="6">
        <f>SUM('[1]30 de junio 19'!M210*2)</f>
        <v>0</v>
      </c>
      <c r="D212" s="6">
        <f t="shared" si="13"/>
        <v>0</v>
      </c>
      <c r="E212" s="6" t="str">
        <f t="shared" si="14"/>
        <v>NO APLICA</v>
      </c>
      <c r="F212" s="6" t="str">
        <f t="shared" si="11"/>
        <v>NO APLICA</v>
      </c>
    </row>
    <row r="213" spans="1:6" x14ac:dyDescent="0.25">
      <c r="A213" s="3">
        <v>210</v>
      </c>
      <c r="B213" s="6" t="str">
        <f t="shared" si="12"/>
        <v>NO APLICA</v>
      </c>
      <c r="C213" s="6">
        <f>SUM('[1]30 de junio 19'!M211*2)</f>
        <v>0</v>
      </c>
      <c r="D213" s="6">
        <f t="shared" si="13"/>
        <v>0</v>
      </c>
      <c r="E213" s="6" t="str">
        <f t="shared" si="14"/>
        <v>NO APLICA</v>
      </c>
      <c r="F213" s="6" t="str">
        <f t="shared" si="11"/>
        <v>NO APLICA</v>
      </c>
    </row>
    <row r="214" spans="1:6" x14ac:dyDescent="0.25">
      <c r="A214" s="3">
        <v>211</v>
      </c>
      <c r="B214" s="6" t="str">
        <f t="shared" si="12"/>
        <v>NO APLICA</v>
      </c>
      <c r="C214" s="6">
        <f>SUM('[1]30 de junio 19'!M212*2)</f>
        <v>0</v>
      </c>
      <c r="D214" s="6">
        <f t="shared" si="13"/>
        <v>0</v>
      </c>
      <c r="E214" s="6" t="str">
        <f t="shared" si="14"/>
        <v>NO APLICA</v>
      </c>
      <c r="F214" s="6" t="str">
        <f t="shared" si="11"/>
        <v>NO APLICA</v>
      </c>
    </row>
    <row r="215" spans="1:6" x14ac:dyDescent="0.25">
      <c r="A215" s="3">
        <v>212</v>
      </c>
      <c r="B215" s="6" t="str">
        <f t="shared" si="12"/>
        <v>NO APLICA</v>
      </c>
      <c r="C215" s="6">
        <f>SUM('[1]30 de junio 19'!M213*2)</f>
        <v>0</v>
      </c>
      <c r="D215" s="6">
        <f t="shared" si="13"/>
        <v>0</v>
      </c>
      <c r="E215" s="6" t="str">
        <f t="shared" si="14"/>
        <v>NO APLICA</v>
      </c>
      <c r="F215" s="6" t="str">
        <f t="shared" si="11"/>
        <v>NO APLICA</v>
      </c>
    </row>
    <row r="216" spans="1:6" x14ac:dyDescent="0.25">
      <c r="A216" s="3">
        <v>213</v>
      </c>
      <c r="B216" s="6" t="str">
        <f t="shared" si="12"/>
        <v>NO APLICA</v>
      </c>
      <c r="C216" s="6">
        <f>SUM('[1]30 de junio 19'!M214*2)</f>
        <v>0</v>
      </c>
      <c r="D216" s="6">
        <f t="shared" si="13"/>
        <v>0</v>
      </c>
      <c r="E216" s="6" t="str">
        <f t="shared" si="14"/>
        <v>NO APLICA</v>
      </c>
      <c r="F216" s="6" t="str">
        <f t="shared" si="11"/>
        <v>NO APLICA</v>
      </c>
    </row>
    <row r="217" spans="1:6" x14ac:dyDescent="0.25">
      <c r="A217" s="3">
        <v>214</v>
      </c>
      <c r="B217" s="6" t="str">
        <f t="shared" si="12"/>
        <v>NO APLICA</v>
      </c>
      <c r="C217" s="6">
        <f>SUM('[1]30 de junio 19'!M215*2)</f>
        <v>0</v>
      </c>
      <c r="D217" s="6">
        <f t="shared" si="13"/>
        <v>0</v>
      </c>
      <c r="E217" s="6" t="str">
        <f t="shared" si="14"/>
        <v>NO APLICA</v>
      </c>
      <c r="F217" s="6" t="str">
        <f t="shared" si="11"/>
        <v>NO APLICA</v>
      </c>
    </row>
    <row r="218" spans="1:6" x14ac:dyDescent="0.25">
      <c r="A218" s="3">
        <v>215</v>
      </c>
      <c r="B218" s="6" t="str">
        <f t="shared" si="12"/>
        <v>NO APLICA</v>
      </c>
      <c r="C218" s="6">
        <f>SUM('[1]30 de junio 19'!M216*2)</f>
        <v>0</v>
      </c>
      <c r="D218" s="6">
        <f t="shared" si="13"/>
        <v>0</v>
      </c>
      <c r="E218" s="6" t="str">
        <f t="shared" si="14"/>
        <v>NO APLICA</v>
      </c>
      <c r="F218" s="6" t="str">
        <f t="shared" si="11"/>
        <v>NO APLICA</v>
      </c>
    </row>
    <row r="219" spans="1:6" x14ac:dyDescent="0.25">
      <c r="A219" s="3">
        <v>216</v>
      </c>
      <c r="B219" s="6" t="str">
        <f t="shared" si="12"/>
        <v>NO APLICA</v>
      </c>
      <c r="C219" s="6">
        <f>SUM('[1]30 de junio 19'!M217*2)</f>
        <v>0</v>
      </c>
      <c r="D219" s="6">
        <f t="shared" si="13"/>
        <v>0</v>
      </c>
      <c r="E219" s="6" t="str">
        <f t="shared" si="14"/>
        <v>NO APLICA</v>
      </c>
      <c r="F219" s="6" t="str">
        <f t="shared" si="11"/>
        <v>NO APLICA</v>
      </c>
    </row>
    <row r="220" spans="1:6" x14ac:dyDescent="0.25">
      <c r="A220" s="3">
        <v>217</v>
      </c>
      <c r="B220" s="6" t="str">
        <f t="shared" si="12"/>
        <v>NO APLICA</v>
      </c>
      <c r="C220" s="6">
        <f>SUM('[1]30 de junio 19'!M218*2)</f>
        <v>0</v>
      </c>
      <c r="D220" s="6">
        <f t="shared" si="13"/>
        <v>0</v>
      </c>
      <c r="E220" s="6" t="str">
        <f t="shared" si="14"/>
        <v>NO APLICA</v>
      </c>
      <c r="F220" s="6" t="str">
        <f t="shared" si="11"/>
        <v>NO APLICA</v>
      </c>
    </row>
    <row r="221" spans="1:6" x14ac:dyDescent="0.25">
      <c r="A221" s="3">
        <v>218</v>
      </c>
      <c r="B221" s="6" t="str">
        <f t="shared" si="12"/>
        <v>NO APLICA</v>
      </c>
      <c r="C221" s="6">
        <f>SUM('[1]30 de junio 19'!M219*2)</f>
        <v>0</v>
      </c>
      <c r="D221" s="6">
        <f t="shared" si="13"/>
        <v>0</v>
      </c>
      <c r="E221" s="6" t="str">
        <f t="shared" si="14"/>
        <v>NO APLICA</v>
      </c>
      <c r="F221" s="6" t="str">
        <f t="shared" si="11"/>
        <v>NO APLICA</v>
      </c>
    </row>
    <row r="222" spans="1:6" x14ac:dyDescent="0.25">
      <c r="A222" s="3">
        <v>219</v>
      </c>
      <c r="B222" s="6" t="str">
        <f t="shared" si="12"/>
        <v>NO APLICA</v>
      </c>
      <c r="C222" s="6">
        <f>SUM('[1]30 de junio 19'!M220*2)</f>
        <v>0</v>
      </c>
      <c r="D222" s="6">
        <f t="shared" si="13"/>
        <v>0</v>
      </c>
      <c r="E222" s="6" t="str">
        <f t="shared" si="14"/>
        <v>NO APLICA</v>
      </c>
      <c r="F222" s="6" t="str">
        <f t="shared" si="11"/>
        <v>NO APLICA</v>
      </c>
    </row>
    <row r="223" spans="1:6" x14ac:dyDescent="0.25">
      <c r="A223" s="3">
        <v>220</v>
      </c>
      <c r="B223" s="6" t="str">
        <f t="shared" si="12"/>
        <v>NO APLICA</v>
      </c>
      <c r="C223" s="6">
        <f>SUM('[1]30 de junio 19'!M221*2)</f>
        <v>0</v>
      </c>
      <c r="D223" s="6">
        <f t="shared" si="13"/>
        <v>0</v>
      </c>
      <c r="E223" s="6" t="str">
        <f t="shared" si="14"/>
        <v>NO APLICA</v>
      </c>
      <c r="F223" s="6" t="str">
        <f t="shared" si="11"/>
        <v>NO APLICA</v>
      </c>
    </row>
    <row r="224" spans="1:6" x14ac:dyDescent="0.25">
      <c r="A224" s="3">
        <v>221</v>
      </c>
      <c r="B224" s="6" t="str">
        <f t="shared" si="12"/>
        <v>COMPENSACIÓN</v>
      </c>
      <c r="C224" s="6">
        <f>SUM('[1]30 de junio 19'!M222*2)</f>
        <v>5000</v>
      </c>
      <c r="D224" s="6">
        <f t="shared" si="13"/>
        <v>5000</v>
      </c>
      <c r="E224" s="6" t="str">
        <f t="shared" si="14"/>
        <v>PESOS</v>
      </c>
      <c r="F224" s="6" t="str">
        <f t="shared" si="11"/>
        <v>MENSUAL</v>
      </c>
    </row>
    <row r="225" spans="1:6" x14ac:dyDescent="0.25">
      <c r="A225" s="3">
        <v>222</v>
      </c>
      <c r="B225" s="6" t="str">
        <f t="shared" si="12"/>
        <v>NO APLICA</v>
      </c>
      <c r="C225" s="6">
        <f>SUM('[1]30 de junio 19'!M223*2)</f>
        <v>0</v>
      </c>
      <c r="D225" s="6">
        <f t="shared" si="13"/>
        <v>0</v>
      </c>
      <c r="E225" s="6" t="str">
        <f t="shared" si="14"/>
        <v>NO APLICA</v>
      </c>
      <c r="F225" s="6" t="str">
        <f t="shared" si="11"/>
        <v>NO APLICA</v>
      </c>
    </row>
    <row r="226" spans="1:6" x14ac:dyDescent="0.25">
      <c r="A226" s="3">
        <v>223</v>
      </c>
      <c r="B226" s="6" t="str">
        <f t="shared" si="12"/>
        <v>NO APLICA</v>
      </c>
      <c r="C226" s="6">
        <f>SUM('[1]30 de junio 19'!M224*2)</f>
        <v>0</v>
      </c>
      <c r="D226" s="6">
        <f t="shared" si="13"/>
        <v>0</v>
      </c>
      <c r="E226" s="6" t="str">
        <f t="shared" si="14"/>
        <v>NO APLICA</v>
      </c>
      <c r="F226" s="6" t="str">
        <f t="shared" si="11"/>
        <v>NO APLICA</v>
      </c>
    </row>
    <row r="227" spans="1:6" x14ac:dyDescent="0.25">
      <c r="A227" s="3">
        <v>224</v>
      </c>
      <c r="B227" s="6" t="str">
        <f t="shared" si="12"/>
        <v>NO APLICA</v>
      </c>
      <c r="C227" s="6">
        <f>SUM('[1]30 de junio 19'!M225*2)</f>
        <v>0</v>
      </c>
      <c r="D227" s="6">
        <f t="shared" si="13"/>
        <v>0</v>
      </c>
      <c r="E227" s="6" t="str">
        <f t="shared" si="14"/>
        <v>NO APLICA</v>
      </c>
      <c r="F227" s="6" t="str">
        <f t="shared" si="11"/>
        <v>NO APLICA</v>
      </c>
    </row>
    <row r="228" spans="1:6" x14ac:dyDescent="0.25">
      <c r="A228" s="3">
        <v>225</v>
      </c>
      <c r="B228" s="6" t="str">
        <f t="shared" si="12"/>
        <v>NO APLICA</v>
      </c>
      <c r="C228" s="6">
        <f>SUM('[1]30 de junio 19'!M226*2)</f>
        <v>0</v>
      </c>
      <c r="D228" s="6">
        <f t="shared" si="13"/>
        <v>0</v>
      </c>
      <c r="E228" s="6" t="str">
        <f t="shared" si="14"/>
        <v>NO APLICA</v>
      </c>
      <c r="F228" s="6" t="str">
        <f t="shared" si="11"/>
        <v>NO APLICA</v>
      </c>
    </row>
    <row r="229" spans="1:6" x14ac:dyDescent="0.25">
      <c r="A229" s="3">
        <v>226</v>
      </c>
      <c r="B229" s="6" t="str">
        <f t="shared" si="12"/>
        <v>NO APLICA</v>
      </c>
      <c r="C229" s="6">
        <f>SUM('[1]30 de junio 19'!M227*2)</f>
        <v>0</v>
      </c>
      <c r="D229" s="6">
        <f t="shared" si="13"/>
        <v>0</v>
      </c>
      <c r="E229" s="6" t="str">
        <f t="shared" si="14"/>
        <v>NO APLICA</v>
      </c>
      <c r="F229" s="6" t="str">
        <f t="shared" si="11"/>
        <v>NO APLICA</v>
      </c>
    </row>
    <row r="230" spans="1:6" x14ac:dyDescent="0.25">
      <c r="A230" s="3">
        <v>227</v>
      </c>
      <c r="B230" s="6" t="str">
        <f t="shared" si="12"/>
        <v>NO APLICA</v>
      </c>
      <c r="C230" s="6">
        <f>SUM('[1]30 de junio 19'!M228*2)</f>
        <v>0</v>
      </c>
      <c r="D230" s="6">
        <f t="shared" si="13"/>
        <v>0</v>
      </c>
      <c r="E230" s="6" t="str">
        <f t="shared" si="14"/>
        <v>NO APLICA</v>
      </c>
      <c r="F230" s="6" t="str">
        <f t="shared" si="11"/>
        <v>NO APLICA</v>
      </c>
    </row>
    <row r="231" spans="1:6" x14ac:dyDescent="0.25">
      <c r="A231" s="3">
        <v>228</v>
      </c>
      <c r="B231" s="6" t="str">
        <f t="shared" si="12"/>
        <v>NO APLICA</v>
      </c>
      <c r="C231" s="6">
        <f>SUM('[1]30 de junio 19'!M229*2)</f>
        <v>0</v>
      </c>
      <c r="D231" s="6">
        <f t="shared" si="13"/>
        <v>0</v>
      </c>
      <c r="E231" s="6" t="str">
        <f t="shared" si="14"/>
        <v>NO APLICA</v>
      </c>
      <c r="F231" s="6" t="str">
        <f t="shared" si="11"/>
        <v>NO APLICA</v>
      </c>
    </row>
    <row r="232" spans="1:6" x14ac:dyDescent="0.25">
      <c r="A232" s="3">
        <v>229</v>
      </c>
      <c r="B232" s="6" t="str">
        <f t="shared" si="12"/>
        <v>NO APLICA</v>
      </c>
      <c r="C232" s="6">
        <f>SUM('[1]30 de junio 19'!M230*2)</f>
        <v>0</v>
      </c>
      <c r="D232" s="6">
        <f t="shared" si="13"/>
        <v>0</v>
      </c>
      <c r="E232" s="6" t="str">
        <f t="shared" si="14"/>
        <v>NO APLICA</v>
      </c>
      <c r="F232" s="6" t="str">
        <f t="shared" si="11"/>
        <v>NO APLICA</v>
      </c>
    </row>
    <row r="233" spans="1:6" x14ac:dyDescent="0.25">
      <c r="A233" s="3">
        <v>230</v>
      </c>
      <c r="B233" s="6" t="str">
        <f t="shared" si="12"/>
        <v>NO APLICA</v>
      </c>
      <c r="C233" s="6">
        <f>SUM('[1]30 de junio 19'!M231*2)</f>
        <v>0</v>
      </c>
      <c r="D233" s="6">
        <f t="shared" si="13"/>
        <v>0</v>
      </c>
      <c r="E233" s="6" t="str">
        <f t="shared" si="14"/>
        <v>NO APLICA</v>
      </c>
      <c r="F233" s="6" t="str">
        <f t="shared" si="11"/>
        <v>NO APLICA</v>
      </c>
    </row>
    <row r="234" spans="1:6" x14ac:dyDescent="0.25">
      <c r="A234" s="3">
        <v>231</v>
      </c>
      <c r="B234" s="6" t="str">
        <f t="shared" si="12"/>
        <v>NO APLICA</v>
      </c>
      <c r="C234" s="6">
        <f>SUM('[1]30 de junio 19'!M232*2)</f>
        <v>0</v>
      </c>
      <c r="D234" s="6">
        <f t="shared" si="13"/>
        <v>0</v>
      </c>
      <c r="E234" s="6" t="str">
        <f t="shared" si="14"/>
        <v>NO APLICA</v>
      </c>
      <c r="F234" s="6" t="str">
        <f t="shared" si="11"/>
        <v>NO APLICA</v>
      </c>
    </row>
    <row r="235" spans="1:6" x14ac:dyDescent="0.25">
      <c r="A235" s="3">
        <v>232</v>
      </c>
      <c r="B235" s="6" t="str">
        <f t="shared" si="12"/>
        <v>NO APLICA</v>
      </c>
      <c r="C235" s="6">
        <f>SUM('[1]30 de junio 19'!M233*2)</f>
        <v>0</v>
      </c>
      <c r="D235" s="6">
        <f t="shared" si="13"/>
        <v>0</v>
      </c>
      <c r="E235" s="6" t="str">
        <f t="shared" si="14"/>
        <v>NO APLICA</v>
      </c>
      <c r="F235" s="6" t="str">
        <f t="shared" si="11"/>
        <v>NO APLICA</v>
      </c>
    </row>
    <row r="236" spans="1:6" x14ac:dyDescent="0.25">
      <c r="A236" s="3">
        <v>233</v>
      </c>
      <c r="B236" s="6" t="str">
        <f t="shared" si="12"/>
        <v>NO APLICA</v>
      </c>
      <c r="C236" s="6">
        <f>SUM('[1]30 de junio 19'!M234*2)</f>
        <v>0</v>
      </c>
      <c r="D236" s="6">
        <f t="shared" si="13"/>
        <v>0</v>
      </c>
      <c r="E236" s="6" t="str">
        <f t="shared" si="14"/>
        <v>NO APLICA</v>
      </c>
      <c r="F236" s="6" t="str">
        <f t="shared" si="11"/>
        <v>NO APLICA</v>
      </c>
    </row>
    <row r="237" spans="1:6" x14ac:dyDescent="0.25">
      <c r="A237" s="3">
        <v>234</v>
      </c>
      <c r="B237" s="6" t="str">
        <f t="shared" si="12"/>
        <v>NO APLICA</v>
      </c>
      <c r="C237" s="6">
        <f>SUM('[1]30 de junio 19'!M235*2)</f>
        <v>0</v>
      </c>
      <c r="D237" s="6">
        <f t="shared" si="13"/>
        <v>0</v>
      </c>
      <c r="E237" s="6" t="str">
        <f t="shared" si="14"/>
        <v>NO APLICA</v>
      </c>
      <c r="F237" s="6" t="str">
        <f t="shared" si="11"/>
        <v>NO APLICA</v>
      </c>
    </row>
    <row r="238" spans="1:6" x14ac:dyDescent="0.25">
      <c r="A238" s="3">
        <v>235</v>
      </c>
      <c r="B238" s="6" t="str">
        <f t="shared" si="12"/>
        <v>NO APLICA</v>
      </c>
      <c r="C238" s="6">
        <f>SUM('[1]30 de junio 19'!M236*2)</f>
        <v>0</v>
      </c>
      <c r="D238" s="6">
        <f t="shared" si="13"/>
        <v>0</v>
      </c>
      <c r="E238" s="6" t="str">
        <f t="shared" si="14"/>
        <v>NO APLICA</v>
      </c>
      <c r="F238" s="6" t="str">
        <f t="shared" ref="F238:F301" si="15">IF(C238&gt;0,"MENSUAL","NO APLICA")</f>
        <v>NO APLICA</v>
      </c>
    </row>
    <row r="239" spans="1:6" x14ac:dyDescent="0.25">
      <c r="A239" s="3">
        <v>236</v>
      </c>
      <c r="B239" s="6" t="str">
        <f t="shared" si="12"/>
        <v>NO APLICA</v>
      </c>
      <c r="C239" s="6">
        <f>SUM('[1]30 de junio 19'!M237*2)</f>
        <v>0</v>
      </c>
      <c r="D239" s="6">
        <f t="shared" si="13"/>
        <v>0</v>
      </c>
      <c r="E239" s="6" t="str">
        <f t="shared" si="14"/>
        <v>NO APLICA</v>
      </c>
      <c r="F239" s="6" t="str">
        <f t="shared" si="15"/>
        <v>NO APLICA</v>
      </c>
    </row>
    <row r="240" spans="1:6" x14ac:dyDescent="0.25">
      <c r="A240" s="3">
        <v>237</v>
      </c>
      <c r="B240" s="6" t="str">
        <f t="shared" si="12"/>
        <v>NO APLICA</v>
      </c>
      <c r="C240" s="6">
        <f>SUM('[1]30 de junio 19'!M238*2)</f>
        <v>0</v>
      </c>
      <c r="D240" s="6">
        <f t="shared" si="13"/>
        <v>0</v>
      </c>
      <c r="E240" s="6" t="str">
        <f t="shared" si="14"/>
        <v>NO APLICA</v>
      </c>
      <c r="F240" s="6" t="str">
        <f t="shared" si="15"/>
        <v>NO APLICA</v>
      </c>
    </row>
    <row r="241" spans="1:6" x14ac:dyDescent="0.25">
      <c r="A241" s="3">
        <v>238</v>
      </c>
      <c r="B241" s="6" t="str">
        <f t="shared" si="12"/>
        <v>NO APLICA</v>
      </c>
      <c r="C241" s="6">
        <f>SUM('[1]30 de junio 19'!M239*2)</f>
        <v>0</v>
      </c>
      <c r="D241" s="6">
        <f t="shared" si="13"/>
        <v>0</v>
      </c>
      <c r="E241" s="6" t="str">
        <f t="shared" si="14"/>
        <v>NO APLICA</v>
      </c>
      <c r="F241" s="6" t="str">
        <f t="shared" si="15"/>
        <v>NO APLICA</v>
      </c>
    </row>
    <row r="242" spans="1:6" x14ac:dyDescent="0.25">
      <c r="A242" s="3">
        <v>239</v>
      </c>
      <c r="B242" s="6" t="str">
        <f t="shared" si="12"/>
        <v>NO APLICA</v>
      </c>
      <c r="C242" s="6">
        <f>SUM('[1]30 de junio 19'!M240*2)</f>
        <v>0</v>
      </c>
      <c r="D242" s="6">
        <f t="shared" si="13"/>
        <v>0</v>
      </c>
      <c r="E242" s="6" t="str">
        <f t="shared" si="14"/>
        <v>NO APLICA</v>
      </c>
      <c r="F242" s="6" t="str">
        <f t="shared" si="15"/>
        <v>NO APLICA</v>
      </c>
    </row>
    <row r="243" spans="1:6" x14ac:dyDescent="0.25">
      <c r="A243" s="3">
        <v>240</v>
      </c>
      <c r="B243" s="6" t="str">
        <f t="shared" si="12"/>
        <v>NO APLICA</v>
      </c>
      <c r="C243" s="6">
        <f>SUM('[1]30 de junio 19'!M241*2)</f>
        <v>0</v>
      </c>
      <c r="D243" s="6">
        <f t="shared" si="13"/>
        <v>0</v>
      </c>
      <c r="E243" s="6" t="str">
        <f t="shared" si="14"/>
        <v>NO APLICA</v>
      </c>
      <c r="F243" s="6" t="str">
        <f t="shared" si="15"/>
        <v>NO APLICA</v>
      </c>
    </row>
    <row r="244" spans="1:6" x14ac:dyDescent="0.25">
      <c r="A244" s="3">
        <v>241</v>
      </c>
      <c r="B244" s="6" t="str">
        <f t="shared" si="12"/>
        <v>NO APLICA</v>
      </c>
      <c r="C244" s="6">
        <f>SUM('[1]30 de junio 19'!M242*2)</f>
        <v>0</v>
      </c>
      <c r="D244" s="6">
        <f t="shared" si="13"/>
        <v>0</v>
      </c>
      <c r="E244" s="6" t="str">
        <f t="shared" si="14"/>
        <v>NO APLICA</v>
      </c>
      <c r="F244" s="6" t="str">
        <f t="shared" si="15"/>
        <v>NO APLICA</v>
      </c>
    </row>
    <row r="245" spans="1:6" x14ac:dyDescent="0.25">
      <c r="A245" s="3">
        <v>242</v>
      </c>
      <c r="B245" s="6" t="str">
        <f t="shared" si="12"/>
        <v>NO APLICA</v>
      </c>
      <c r="C245" s="6">
        <f>SUM('[1]30 de junio 19'!M243*2)</f>
        <v>0</v>
      </c>
      <c r="D245" s="6">
        <f t="shared" si="13"/>
        <v>0</v>
      </c>
      <c r="E245" s="6" t="str">
        <f t="shared" si="14"/>
        <v>NO APLICA</v>
      </c>
      <c r="F245" s="6" t="str">
        <f t="shared" si="15"/>
        <v>NO APLICA</v>
      </c>
    </row>
    <row r="246" spans="1:6" x14ac:dyDescent="0.25">
      <c r="A246" s="3">
        <v>243</v>
      </c>
      <c r="B246" s="6" t="str">
        <f t="shared" si="12"/>
        <v>COMPENSACIÓN</v>
      </c>
      <c r="C246" s="6">
        <f>SUM('[1]30 de junio 19'!M244*2)</f>
        <v>2000</v>
      </c>
      <c r="D246" s="6">
        <f t="shared" si="13"/>
        <v>2000</v>
      </c>
      <c r="E246" s="6" t="str">
        <f t="shared" si="14"/>
        <v>PESOS</v>
      </c>
      <c r="F246" s="6" t="str">
        <f t="shared" si="15"/>
        <v>MENSUAL</v>
      </c>
    </row>
    <row r="247" spans="1:6" x14ac:dyDescent="0.25">
      <c r="A247" s="3">
        <v>244</v>
      </c>
      <c r="B247" s="6" t="str">
        <f t="shared" si="12"/>
        <v>NO APLICA</v>
      </c>
      <c r="C247" s="6">
        <f>SUM('[1]30 de junio 19'!M245*2)</f>
        <v>0</v>
      </c>
      <c r="D247" s="6">
        <f t="shared" si="13"/>
        <v>0</v>
      </c>
      <c r="E247" s="6" t="str">
        <f t="shared" si="14"/>
        <v>NO APLICA</v>
      </c>
      <c r="F247" s="6" t="str">
        <f t="shared" si="15"/>
        <v>NO APLICA</v>
      </c>
    </row>
    <row r="248" spans="1:6" x14ac:dyDescent="0.25">
      <c r="A248" s="3">
        <v>245</v>
      </c>
      <c r="B248" s="6" t="str">
        <f t="shared" si="12"/>
        <v>NO APLICA</v>
      </c>
      <c r="C248" s="6">
        <f>SUM('[1]30 de junio 19'!M246*2)</f>
        <v>0</v>
      </c>
      <c r="D248" s="6">
        <f t="shared" si="13"/>
        <v>0</v>
      </c>
      <c r="E248" s="6" t="str">
        <f t="shared" si="14"/>
        <v>NO APLICA</v>
      </c>
      <c r="F248" s="6" t="str">
        <f t="shared" si="15"/>
        <v>NO APLICA</v>
      </c>
    </row>
    <row r="249" spans="1:6" x14ac:dyDescent="0.25">
      <c r="A249" s="3">
        <v>246</v>
      </c>
      <c r="B249" s="6" t="str">
        <f t="shared" si="12"/>
        <v>COMPENSACIÓN</v>
      </c>
      <c r="C249" s="6">
        <f>SUM('[1]30 de junio 19'!M247*2)</f>
        <v>2000</v>
      </c>
      <c r="D249" s="6">
        <f t="shared" si="13"/>
        <v>2000</v>
      </c>
      <c r="E249" s="6" t="str">
        <f t="shared" si="14"/>
        <v>PESOS</v>
      </c>
      <c r="F249" s="6" t="str">
        <f t="shared" si="15"/>
        <v>MENSUAL</v>
      </c>
    </row>
    <row r="250" spans="1:6" x14ac:dyDescent="0.25">
      <c r="A250" s="3">
        <v>247</v>
      </c>
      <c r="B250" s="6" t="str">
        <f t="shared" si="12"/>
        <v>NO APLICA</v>
      </c>
      <c r="C250" s="6">
        <f>SUM('[1]30 de junio 19'!M248*2)</f>
        <v>0</v>
      </c>
      <c r="D250" s="6">
        <f t="shared" si="13"/>
        <v>0</v>
      </c>
      <c r="E250" s="6" t="str">
        <f t="shared" si="14"/>
        <v>NO APLICA</v>
      </c>
      <c r="F250" s="6" t="str">
        <f t="shared" si="15"/>
        <v>NO APLICA</v>
      </c>
    </row>
    <row r="251" spans="1:6" x14ac:dyDescent="0.25">
      <c r="A251" s="3">
        <v>248</v>
      </c>
      <c r="B251" s="6" t="str">
        <f t="shared" si="12"/>
        <v>NO APLICA</v>
      </c>
      <c r="C251" s="6">
        <f>SUM('[1]30 de junio 19'!M249*2)</f>
        <v>0</v>
      </c>
      <c r="D251" s="6">
        <f t="shared" si="13"/>
        <v>0</v>
      </c>
      <c r="E251" s="6" t="str">
        <f t="shared" si="14"/>
        <v>NO APLICA</v>
      </c>
      <c r="F251" s="6" t="str">
        <f t="shared" si="15"/>
        <v>NO APLICA</v>
      </c>
    </row>
    <row r="252" spans="1:6" x14ac:dyDescent="0.25">
      <c r="A252" s="3">
        <v>249</v>
      </c>
      <c r="B252" s="6" t="str">
        <f t="shared" si="12"/>
        <v>NO APLICA</v>
      </c>
      <c r="C252" s="6">
        <f>SUM('[1]30 de junio 19'!M250*2)</f>
        <v>0</v>
      </c>
      <c r="D252" s="6">
        <f t="shared" si="13"/>
        <v>0</v>
      </c>
      <c r="E252" s="6" t="str">
        <f t="shared" si="14"/>
        <v>NO APLICA</v>
      </c>
      <c r="F252" s="6" t="str">
        <f t="shared" si="15"/>
        <v>NO APLICA</v>
      </c>
    </row>
    <row r="253" spans="1:6" x14ac:dyDescent="0.25">
      <c r="A253" s="3">
        <v>250</v>
      </c>
      <c r="B253" s="6" t="str">
        <f t="shared" si="12"/>
        <v>NO APLICA</v>
      </c>
      <c r="C253" s="6">
        <f>SUM('[1]30 de junio 19'!M251*2)</f>
        <v>0</v>
      </c>
      <c r="D253" s="6">
        <f t="shared" si="13"/>
        <v>0</v>
      </c>
      <c r="E253" s="6" t="str">
        <f t="shared" si="14"/>
        <v>NO APLICA</v>
      </c>
      <c r="F253" s="6" t="str">
        <f t="shared" si="15"/>
        <v>NO APLICA</v>
      </c>
    </row>
    <row r="254" spans="1:6" x14ac:dyDescent="0.25">
      <c r="A254" s="3">
        <v>251</v>
      </c>
      <c r="B254" s="6" t="str">
        <f t="shared" si="12"/>
        <v>NO APLICA</v>
      </c>
      <c r="C254" s="6">
        <f>SUM('[1]30 de junio 19'!M252*2)</f>
        <v>0</v>
      </c>
      <c r="D254" s="6">
        <f t="shared" si="13"/>
        <v>0</v>
      </c>
      <c r="E254" s="6" t="str">
        <f t="shared" si="14"/>
        <v>NO APLICA</v>
      </c>
      <c r="F254" s="6" t="str">
        <f t="shared" si="15"/>
        <v>NO APLICA</v>
      </c>
    </row>
    <row r="255" spans="1:6" x14ac:dyDescent="0.25">
      <c r="A255" s="3">
        <v>252</v>
      </c>
      <c r="B255" s="6" t="str">
        <f t="shared" si="12"/>
        <v>NO APLICA</v>
      </c>
      <c r="C255" s="6">
        <f>SUM('[1]30 de junio 19'!M253*2)</f>
        <v>0</v>
      </c>
      <c r="D255" s="6">
        <f t="shared" si="13"/>
        <v>0</v>
      </c>
      <c r="E255" s="6" t="str">
        <f t="shared" si="14"/>
        <v>NO APLICA</v>
      </c>
      <c r="F255" s="6" t="str">
        <f t="shared" si="15"/>
        <v>NO APLICA</v>
      </c>
    </row>
    <row r="256" spans="1:6" x14ac:dyDescent="0.25">
      <c r="A256" s="3">
        <v>253</v>
      </c>
      <c r="B256" s="6" t="str">
        <f t="shared" si="12"/>
        <v>NO APLICA</v>
      </c>
      <c r="C256" s="6">
        <f>SUM('[1]30 de junio 19'!M254*2)</f>
        <v>0</v>
      </c>
      <c r="D256" s="6">
        <f t="shared" si="13"/>
        <v>0</v>
      </c>
      <c r="E256" s="6" t="str">
        <f t="shared" si="14"/>
        <v>NO APLICA</v>
      </c>
      <c r="F256" s="6" t="str">
        <f t="shared" si="15"/>
        <v>NO APLICA</v>
      </c>
    </row>
    <row r="257" spans="1:6" x14ac:dyDescent="0.25">
      <c r="A257" s="3">
        <v>254</v>
      </c>
      <c r="B257" s="6" t="str">
        <f t="shared" si="12"/>
        <v>NO APLICA</v>
      </c>
      <c r="C257" s="6">
        <f>SUM('[1]30 de junio 19'!M255*2)</f>
        <v>0</v>
      </c>
      <c r="D257" s="6">
        <f t="shared" si="13"/>
        <v>0</v>
      </c>
      <c r="E257" s="6" t="str">
        <f t="shared" si="14"/>
        <v>NO APLICA</v>
      </c>
      <c r="F257" s="6" t="str">
        <f t="shared" si="15"/>
        <v>NO APLICA</v>
      </c>
    </row>
    <row r="258" spans="1:6" x14ac:dyDescent="0.25">
      <c r="A258" s="3">
        <v>255</v>
      </c>
      <c r="B258" s="6" t="str">
        <f t="shared" si="12"/>
        <v>NO APLICA</v>
      </c>
      <c r="C258" s="6">
        <f>SUM('[1]30 de junio 19'!M256*2)</f>
        <v>0</v>
      </c>
      <c r="D258" s="6">
        <f t="shared" si="13"/>
        <v>0</v>
      </c>
      <c r="E258" s="6" t="str">
        <f t="shared" si="14"/>
        <v>NO APLICA</v>
      </c>
      <c r="F258" s="6" t="str">
        <f t="shared" si="15"/>
        <v>NO APLICA</v>
      </c>
    </row>
    <row r="259" spans="1:6" x14ac:dyDescent="0.25">
      <c r="A259" s="3">
        <v>256</v>
      </c>
      <c r="B259" s="6" t="str">
        <f t="shared" si="12"/>
        <v>NO APLICA</v>
      </c>
      <c r="C259" s="6">
        <f>SUM('[1]30 de junio 19'!M257*2)</f>
        <v>0</v>
      </c>
      <c r="D259" s="6">
        <f t="shared" si="13"/>
        <v>0</v>
      </c>
      <c r="E259" s="6" t="str">
        <f t="shared" si="14"/>
        <v>NO APLICA</v>
      </c>
      <c r="F259" s="6" t="str">
        <f t="shared" si="15"/>
        <v>NO APLICA</v>
      </c>
    </row>
    <row r="260" spans="1:6" x14ac:dyDescent="0.25">
      <c r="A260" s="3">
        <v>257</v>
      </c>
      <c r="B260" s="6" t="str">
        <f t="shared" si="12"/>
        <v>NO APLICA</v>
      </c>
      <c r="C260" s="6">
        <f>SUM('[1]30 de junio 19'!M258*2)</f>
        <v>0</v>
      </c>
      <c r="D260" s="6">
        <f t="shared" si="13"/>
        <v>0</v>
      </c>
      <c r="E260" s="6" t="str">
        <f t="shared" si="14"/>
        <v>NO APLICA</v>
      </c>
      <c r="F260" s="6" t="str">
        <f t="shared" si="15"/>
        <v>NO APLICA</v>
      </c>
    </row>
    <row r="261" spans="1:6" x14ac:dyDescent="0.25">
      <c r="A261" s="3">
        <v>258</v>
      </c>
      <c r="B261" s="6" t="str">
        <f t="shared" ref="B261:B324" si="16">IF(C261&gt;0,"COMPENSACIÓN","NO APLICA")</f>
        <v>NO APLICA</v>
      </c>
      <c r="C261" s="6">
        <f>SUM('[1]30 de junio 19'!M259*2)</f>
        <v>0</v>
      </c>
      <c r="D261" s="6">
        <f t="shared" ref="D261:D324" si="17">C261</f>
        <v>0</v>
      </c>
      <c r="E261" s="6" t="str">
        <f t="shared" ref="E261:E324" si="18">IF(C261&gt;0,"PESOS","NO APLICA")</f>
        <v>NO APLICA</v>
      </c>
      <c r="F261" s="6" t="str">
        <f t="shared" si="15"/>
        <v>NO APLICA</v>
      </c>
    </row>
    <row r="262" spans="1:6" x14ac:dyDescent="0.25">
      <c r="A262" s="3">
        <v>259</v>
      </c>
      <c r="B262" s="6" t="str">
        <f t="shared" si="16"/>
        <v>NO APLICA</v>
      </c>
      <c r="C262" s="6">
        <f>SUM('[1]30 de junio 19'!M260*2)</f>
        <v>0</v>
      </c>
      <c r="D262" s="6">
        <f t="shared" si="17"/>
        <v>0</v>
      </c>
      <c r="E262" s="6" t="str">
        <f t="shared" si="18"/>
        <v>NO APLICA</v>
      </c>
      <c r="F262" s="6" t="str">
        <f t="shared" si="15"/>
        <v>NO APLICA</v>
      </c>
    </row>
    <row r="263" spans="1:6" x14ac:dyDescent="0.25">
      <c r="A263" s="3">
        <v>260</v>
      </c>
      <c r="B263" s="6" t="str">
        <f t="shared" si="16"/>
        <v>NO APLICA</v>
      </c>
      <c r="C263" s="6">
        <f>SUM('[1]30 de junio 19'!M261*2)</f>
        <v>0</v>
      </c>
      <c r="D263" s="6">
        <f t="shared" si="17"/>
        <v>0</v>
      </c>
      <c r="E263" s="6" t="str">
        <f t="shared" si="18"/>
        <v>NO APLICA</v>
      </c>
      <c r="F263" s="6" t="str">
        <f t="shared" si="15"/>
        <v>NO APLICA</v>
      </c>
    </row>
    <row r="264" spans="1:6" x14ac:dyDescent="0.25">
      <c r="A264" s="3">
        <v>261</v>
      </c>
      <c r="B264" s="6" t="str">
        <f t="shared" si="16"/>
        <v>NO APLICA</v>
      </c>
      <c r="C264" s="6">
        <f>SUM('[1]30 de junio 19'!M262*2)</f>
        <v>0</v>
      </c>
      <c r="D264" s="6">
        <f t="shared" si="17"/>
        <v>0</v>
      </c>
      <c r="E264" s="6" t="str">
        <f t="shared" si="18"/>
        <v>NO APLICA</v>
      </c>
      <c r="F264" s="6" t="str">
        <f t="shared" si="15"/>
        <v>NO APLICA</v>
      </c>
    </row>
    <row r="265" spans="1:6" x14ac:dyDescent="0.25">
      <c r="A265" s="3">
        <v>262</v>
      </c>
      <c r="B265" s="6" t="str">
        <f t="shared" si="16"/>
        <v>NO APLICA</v>
      </c>
      <c r="C265" s="6">
        <f>SUM('[1]30 de junio 19'!M263*2)</f>
        <v>0</v>
      </c>
      <c r="D265" s="6">
        <f t="shared" si="17"/>
        <v>0</v>
      </c>
      <c r="E265" s="6" t="str">
        <f t="shared" si="18"/>
        <v>NO APLICA</v>
      </c>
      <c r="F265" s="6" t="str">
        <f t="shared" si="15"/>
        <v>NO APLICA</v>
      </c>
    </row>
    <row r="266" spans="1:6" x14ac:dyDescent="0.25">
      <c r="A266" s="3">
        <v>263</v>
      </c>
      <c r="B266" s="6" t="str">
        <f t="shared" si="16"/>
        <v>NO APLICA</v>
      </c>
      <c r="C266" s="6">
        <f>SUM('[1]30 de junio 19'!M264*2)</f>
        <v>0</v>
      </c>
      <c r="D266" s="6">
        <f t="shared" si="17"/>
        <v>0</v>
      </c>
      <c r="E266" s="6" t="str">
        <f t="shared" si="18"/>
        <v>NO APLICA</v>
      </c>
      <c r="F266" s="6" t="str">
        <f t="shared" si="15"/>
        <v>NO APLICA</v>
      </c>
    </row>
    <row r="267" spans="1:6" x14ac:dyDescent="0.25">
      <c r="A267" s="3">
        <v>264</v>
      </c>
      <c r="B267" s="6" t="str">
        <f t="shared" si="16"/>
        <v>NO APLICA</v>
      </c>
      <c r="C267" s="6">
        <f>SUM('[1]30 de junio 19'!M265*2)</f>
        <v>0</v>
      </c>
      <c r="D267" s="6">
        <f t="shared" si="17"/>
        <v>0</v>
      </c>
      <c r="E267" s="6" t="str">
        <f t="shared" si="18"/>
        <v>NO APLICA</v>
      </c>
      <c r="F267" s="6" t="str">
        <f t="shared" si="15"/>
        <v>NO APLICA</v>
      </c>
    </row>
    <row r="268" spans="1:6" x14ac:dyDescent="0.25">
      <c r="A268" s="3">
        <v>265</v>
      </c>
      <c r="B268" s="6" t="str">
        <f t="shared" si="16"/>
        <v>NO APLICA</v>
      </c>
      <c r="C268" s="6">
        <f>SUM('[1]30 de junio 19'!M266*2)</f>
        <v>0</v>
      </c>
      <c r="D268" s="6">
        <f t="shared" si="17"/>
        <v>0</v>
      </c>
      <c r="E268" s="6" t="str">
        <f t="shared" si="18"/>
        <v>NO APLICA</v>
      </c>
      <c r="F268" s="6" t="str">
        <f t="shared" si="15"/>
        <v>NO APLICA</v>
      </c>
    </row>
    <row r="269" spans="1:6" x14ac:dyDescent="0.25">
      <c r="A269" s="3">
        <v>266</v>
      </c>
      <c r="B269" s="6" t="str">
        <f t="shared" si="16"/>
        <v>NO APLICA</v>
      </c>
      <c r="C269" s="6">
        <f>SUM('[1]30 de junio 19'!M267*2)</f>
        <v>0</v>
      </c>
      <c r="D269" s="6">
        <f t="shared" si="17"/>
        <v>0</v>
      </c>
      <c r="E269" s="6" t="str">
        <f t="shared" si="18"/>
        <v>NO APLICA</v>
      </c>
      <c r="F269" s="6" t="str">
        <f t="shared" si="15"/>
        <v>NO APLICA</v>
      </c>
    </row>
    <row r="270" spans="1:6" x14ac:dyDescent="0.25">
      <c r="A270" s="3">
        <v>267</v>
      </c>
      <c r="B270" s="6" t="str">
        <f t="shared" si="16"/>
        <v>NO APLICA</v>
      </c>
      <c r="C270" s="6">
        <f>SUM('[1]30 de junio 19'!M268*2)</f>
        <v>0</v>
      </c>
      <c r="D270" s="6">
        <f t="shared" si="17"/>
        <v>0</v>
      </c>
      <c r="E270" s="6" t="str">
        <f t="shared" si="18"/>
        <v>NO APLICA</v>
      </c>
      <c r="F270" s="6" t="str">
        <f t="shared" si="15"/>
        <v>NO APLICA</v>
      </c>
    </row>
    <row r="271" spans="1:6" x14ac:dyDescent="0.25">
      <c r="A271" s="3">
        <v>268</v>
      </c>
      <c r="B271" s="6" t="str">
        <f t="shared" si="16"/>
        <v>NO APLICA</v>
      </c>
      <c r="C271" s="6">
        <f>SUM('[1]30 de junio 19'!M269*2)</f>
        <v>0</v>
      </c>
      <c r="D271" s="6">
        <f t="shared" si="17"/>
        <v>0</v>
      </c>
      <c r="E271" s="6" t="str">
        <f t="shared" si="18"/>
        <v>NO APLICA</v>
      </c>
      <c r="F271" s="6" t="str">
        <f t="shared" si="15"/>
        <v>NO APLICA</v>
      </c>
    </row>
    <row r="272" spans="1:6" x14ac:dyDescent="0.25">
      <c r="A272" s="3">
        <v>269</v>
      </c>
      <c r="B272" s="6" t="str">
        <f t="shared" si="16"/>
        <v>NO APLICA</v>
      </c>
      <c r="C272" s="6">
        <f>SUM('[1]30 de junio 19'!M270*2)</f>
        <v>0</v>
      </c>
      <c r="D272" s="6">
        <f t="shared" si="17"/>
        <v>0</v>
      </c>
      <c r="E272" s="6" t="str">
        <f t="shared" si="18"/>
        <v>NO APLICA</v>
      </c>
      <c r="F272" s="6" t="str">
        <f t="shared" si="15"/>
        <v>NO APLICA</v>
      </c>
    </row>
    <row r="273" spans="1:6" x14ac:dyDescent="0.25">
      <c r="A273" s="3">
        <v>270</v>
      </c>
      <c r="B273" s="6" t="str">
        <f t="shared" si="16"/>
        <v>NO APLICA</v>
      </c>
      <c r="C273" s="6">
        <f>SUM('[1]30 de junio 19'!M271*2)</f>
        <v>0</v>
      </c>
      <c r="D273" s="6">
        <f t="shared" si="17"/>
        <v>0</v>
      </c>
      <c r="E273" s="6" t="str">
        <f t="shared" si="18"/>
        <v>NO APLICA</v>
      </c>
      <c r="F273" s="6" t="str">
        <f t="shared" si="15"/>
        <v>NO APLICA</v>
      </c>
    </row>
    <row r="274" spans="1:6" x14ac:dyDescent="0.25">
      <c r="A274" s="3">
        <v>271</v>
      </c>
      <c r="B274" s="6" t="str">
        <f t="shared" si="16"/>
        <v>NO APLICA</v>
      </c>
      <c r="C274" s="6">
        <f>SUM('[1]30 de junio 19'!M272*2)</f>
        <v>0</v>
      </c>
      <c r="D274" s="6">
        <f t="shared" si="17"/>
        <v>0</v>
      </c>
      <c r="E274" s="6" t="str">
        <f t="shared" si="18"/>
        <v>NO APLICA</v>
      </c>
      <c r="F274" s="6" t="str">
        <f t="shared" si="15"/>
        <v>NO APLICA</v>
      </c>
    </row>
    <row r="275" spans="1:6" x14ac:dyDescent="0.25">
      <c r="A275" s="3">
        <v>272</v>
      </c>
      <c r="B275" s="6" t="str">
        <f t="shared" si="16"/>
        <v>NO APLICA</v>
      </c>
      <c r="C275" s="6">
        <f>SUM('[1]30 de junio 19'!M273*2)</f>
        <v>0</v>
      </c>
      <c r="D275" s="6">
        <f t="shared" si="17"/>
        <v>0</v>
      </c>
      <c r="E275" s="6" t="str">
        <f t="shared" si="18"/>
        <v>NO APLICA</v>
      </c>
      <c r="F275" s="6" t="str">
        <f t="shared" si="15"/>
        <v>NO APLICA</v>
      </c>
    </row>
    <row r="276" spans="1:6" x14ac:dyDescent="0.25">
      <c r="A276" s="3">
        <v>273</v>
      </c>
      <c r="B276" s="6" t="str">
        <f t="shared" si="16"/>
        <v>NO APLICA</v>
      </c>
      <c r="C276" s="6">
        <f>SUM('[1]30 de junio 19'!M274*2)</f>
        <v>0</v>
      </c>
      <c r="D276" s="6">
        <f t="shared" si="17"/>
        <v>0</v>
      </c>
      <c r="E276" s="6" t="str">
        <f t="shared" si="18"/>
        <v>NO APLICA</v>
      </c>
      <c r="F276" s="6" t="str">
        <f t="shared" si="15"/>
        <v>NO APLICA</v>
      </c>
    </row>
    <row r="277" spans="1:6" x14ac:dyDescent="0.25">
      <c r="A277" s="3">
        <v>274</v>
      </c>
      <c r="B277" s="6" t="str">
        <f t="shared" si="16"/>
        <v>NO APLICA</v>
      </c>
      <c r="C277" s="6">
        <f>SUM('[1]30 de junio 19'!M275*2)</f>
        <v>0</v>
      </c>
      <c r="D277" s="6">
        <f t="shared" si="17"/>
        <v>0</v>
      </c>
      <c r="E277" s="6" t="str">
        <f t="shared" si="18"/>
        <v>NO APLICA</v>
      </c>
      <c r="F277" s="6" t="str">
        <f t="shared" si="15"/>
        <v>NO APLICA</v>
      </c>
    </row>
    <row r="278" spans="1:6" x14ac:dyDescent="0.25">
      <c r="A278" s="3">
        <v>275</v>
      </c>
      <c r="B278" s="6" t="str">
        <f t="shared" si="16"/>
        <v>NO APLICA</v>
      </c>
      <c r="C278" s="6">
        <f>SUM('[1]30 de junio 19'!M276*2)</f>
        <v>0</v>
      </c>
      <c r="D278" s="6">
        <f t="shared" si="17"/>
        <v>0</v>
      </c>
      <c r="E278" s="6" t="str">
        <f t="shared" si="18"/>
        <v>NO APLICA</v>
      </c>
      <c r="F278" s="6" t="str">
        <f t="shared" si="15"/>
        <v>NO APLICA</v>
      </c>
    </row>
    <row r="279" spans="1:6" x14ac:dyDescent="0.25">
      <c r="A279" s="3">
        <v>276</v>
      </c>
      <c r="B279" s="6" t="str">
        <f t="shared" si="16"/>
        <v>NO APLICA</v>
      </c>
      <c r="C279" s="6">
        <f>SUM('[1]30 de junio 19'!M277*2)</f>
        <v>0</v>
      </c>
      <c r="D279" s="6">
        <f t="shared" si="17"/>
        <v>0</v>
      </c>
      <c r="E279" s="6" t="str">
        <f t="shared" si="18"/>
        <v>NO APLICA</v>
      </c>
      <c r="F279" s="6" t="str">
        <f t="shared" si="15"/>
        <v>NO APLICA</v>
      </c>
    </row>
    <row r="280" spans="1:6" x14ac:dyDescent="0.25">
      <c r="A280" s="3">
        <v>277</v>
      </c>
      <c r="B280" s="6" t="str">
        <f t="shared" si="16"/>
        <v>NO APLICA</v>
      </c>
      <c r="C280" s="6">
        <f>SUM('[1]30 de junio 19'!M278*2)</f>
        <v>0</v>
      </c>
      <c r="D280" s="6">
        <f t="shared" si="17"/>
        <v>0</v>
      </c>
      <c r="E280" s="6" t="str">
        <f t="shared" si="18"/>
        <v>NO APLICA</v>
      </c>
      <c r="F280" s="6" t="str">
        <f t="shared" si="15"/>
        <v>NO APLICA</v>
      </c>
    </row>
    <row r="281" spans="1:6" x14ac:dyDescent="0.25">
      <c r="A281" s="3">
        <v>278</v>
      </c>
      <c r="B281" s="6" t="str">
        <f t="shared" si="16"/>
        <v>NO APLICA</v>
      </c>
      <c r="C281" s="6">
        <f>SUM('[1]30 de junio 19'!M279*2)</f>
        <v>0</v>
      </c>
      <c r="D281" s="6">
        <f t="shared" si="17"/>
        <v>0</v>
      </c>
      <c r="E281" s="6" t="str">
        <f t="shared" si="18"/>
        <v>NO APLICA</v>
      </c>
      <c r="F281" s="6" t="str">
        <f t="shared" si="15"/>
        <v>NO APLICA</v>
      </c>
    </row>
    <row r="282" spans="1:6" x14ac:dyDescent="0.25">
      <c r="A282" s="3">
        <v>279</v>
      </c>
      <c r="B282" s="6" t="str">
        <f t="shared" si="16"/>
        <v>NO APLICA</v>
      </c>
      <c r="C282" s="6">
        <f>SUM('[1]30 de junio 19'!M280*2)</f>
        <v>0</v>
      </c>
      <c r="D282" s="6">
        <f t="shared" si="17"/>
        <v>0</v>
      </c>
      <c r="E282" s="6" t="str">
        <f t="shared" si="18"/>
        <v>NO APLICA</v>
      </c>
      <c r="F282" s="6" t="str">
        <f t="shared" si="15"/>
        <v>NO APLICA</v>
      </c>
    </row>
    <row r="283" spans="1:6" x14ac:dyDescent="0.25">
      <c r="A283" s="3">
        <v>280</v>
      </c>
      <c r="B283" s="6" t="str">
        <f t="shared" si="16"/>
        <v>NO APLICA</v>
      </c>
      <c r="C283" s="6">
        <f>SUM('[1]30 de junio 19'!M281*2)</f>
        <v>0</v>
      </c>
      <c r="D283" s="6">
        <f t="shared" si="17"/>
        <v>0</v>
      </c>
      <c r="E283" s="6" t="str">
        <f t="shared" si="18"/>
        <v>NO APLICA</v>
      </c>
      <c r="F283" s="6" t="str">
        <f t="shared" si="15"/>
        <v>NO APLICA</v>
      </c>
    </row>
    <row r="284" spans="1:6" x14ac:dyDescent="0.25">
      <c r="A284" s="3">
        <v>281</v>
      </c>
      <c r="B284" s="6" t="str">
        <f t="shared" si="16"/>
        <v>NO APLICA</v>
      </c>
      <c r="C284" s="6">
        <f>SUM('[1]30 de junio 19'!M282*2)</f>
        <v>0</v>
      </c>
      <c r="D284" s="6">
        <f t="shared" si="17"/>
        <v>0</v>
      </c>
      <c r="E284" s="6" t="str">
        <f t="shared" si="18"/>
        <v>NO APLICA</v>
      </c>
      <c r="F284" s="6" t="str">
        <f t="shared" si="15"/>
        <v>NO APLICA</v>
      </c>
    </row>
    <row r="285" spans="1:6" x14ac:dyDescent="0.25">
      <c r="A285" s="3">
        <v>282</v>
      </c>
      <c r="B285" s="6" t="str">
        <f t="shared" si="16"/>
        <v>NO APLICA</v>
      </c>
      <c r="C285" s="6">
        <f>SUM('[1]30 de junio 19'!M283*2)</f>
        <v>0</v>
      </c>
      <c r="D285" s="6">
        <f t="shared" si="17"/>
        <v>0</v>
      </c>
      <c r="E285" s="6" t="str">
        <f t="shared" si="18"/>
        <v>NO APLICA</v>
      </c>
      <c r="F285" s="6" t="str">
        <f t="shared" si="15"/>
        <v>NO APLICA</v>
      </c>
    </row>
    <row r="286" spans="1:6" x14ac:dyDescent="0.25">
      <c r="A286" s="3">
        <v>283</v>
      </c>
      <c r="B286" s="6" t="str">
        <f t="shared" si="16"/>
        <v>NO APLICA</v>
      </c>
      <c r="C286" s="6">
        <f>SUM('[1]30 de junio 19'!M284*2)</f>
        <v>0</v>
      </c>
      <c r="D286" s="6">
        <f t="shared" si="17"/>
        <v>0</v>
      </c>
      <c r="E286" s="6" t="str">
        <f t="shared" si="18"/>
        <v>NO APLICA</v>
      </c>
      <c r="F286" s="6" t="str">
        <f t="shared" si="15"/>
        <v>NO APLICA</v>
      </c>
    </row>
    <row r="287" spans="1:6" x14ac:dyDescent="0.25">
      <c r="A287" s="3">
        <v>284</v>
      </c>
      <c r="B287" s="6" t="str">
        <f t="shared" si="16"/>
        <v>NO APLICA</v>
      </c>
      <c r="C287" s="6">
        <f>SUM('[1]30 de junio 19'!M285*2)</f>
        <v>0</v>
      </c>
      <c r="D287" s="6">
        <f t="shared" si="17"/>
        <v>0</v>
      </c>
      <c r="E287" s="6" t="str">
        <f t="shared" si="18"/>
        <v>NO APLICA</v>
      </c>
      <c r="F287" s="6" t="str">
        <f t="shared" si="15"/>
        <v>NO APLICA</v>
      </c>
    </row>
    <row r="288" spans="1:6" x14ac:dyDescent="0.25">
      <c r="A288" s="3">
        <v>285</v>
      </c>
      <c r="B288" s="6" t="str">
        <f t="shared" si="16"/>
        <v>NO APLICA</v>
      </c>
      <c r="C288" s="6">
        <f>SUM('[1]30 de junio 19'!M286*2)</f>
        <v>0</v>
      </c>
      <c r="D288" s="6">
        <f t="shared" si="17"/>
        <v>0</v>
      </c>
      <c r="E288" s="6" t="str">
        <f t="shared" si="18"/>
        <v>NO APLICA</v>
      </c>
      <c r="F288" s="6" t="str">
        <f t="shared" si="15"/>
        <v>NO APLICA</v>
      </c>
    </row>
    <row r="289" spans="1:6" x14ac:dyDescent="0.25">
      <c r="A289" s="3">
        <v>286</v>
      </c>
      <c r="B289" s="6" t="str">
        <f t="shared" si="16"/>
        <v>NO APLICA</v>
      </c>
      <c r="C289" s="6">
        <f>SUM('[1]30 de junio 19'!M287*2)</f>
        <v>0</v>
      </c>
      <c r="D289" s="6">
        <f t="shared" si="17"/>
        <v>0</v>
      </c>
      <c r="E289" s="6" t="str">
        <f t="shared" si="18"/>
        <v>NO APLICA</v>
      </c>
      <c r="F289" s="6" t="str">
        <f t="shared" si="15"/>
        <v>NO APLICA</v>
      </c>
    </row>
    <row r="290" spans="1:6" x14ac:dyDescent="0.25">
      <c r="A290" s="3">
        <v>287</v>
      </c>
      <c r="B290" s="6" t="str">
        <f t="shared" si="16"/>
        <v>NO APLICA</v>
      </c>
      <c r="C290" s="6">
        <f>SUM('[1]30 de junio 19'!M288*2)</f>
        <v>0</v>
      </c>
      <c r="D290" s="6">
        <f t="shared" si="17"/>
        <v>0</v>
      </c>
      <c r="E290" s="6" t="str">
        <f t="shared" si="18"/>
        <v>NO APLICA</v>
      </c>
      <c r="F290" s="6" t="str">
        <f t="shared" si="15"/>
        <v>NO APLICA</v>
      </c>
    </row>
    <row r="291" spans="1:6" x14ac:dyDescent="0.25">
      <c r="A291" s="3">
        <v>288</v>
      </c>
      <c r="B291" s="6" t="str">
        <f t="shared" si="16"/>
        <v>NO APLICA</v>
      </c>
      <c r="C291" s="6">
        <f>SUM('[1]30 de junio 19'!M289*2)</f>
        <v>0</v>
      </c>
      <c r="D291" s="6">
        <f t="shared" si="17"/>
        <v>0</v>
      </c>
      <c r="E291" s="6" t="str">
        <f t="shared" si="18"/>
        <v>NO APLICA</v>
      </c>
      <c r="F291" s="6" t="str">
        <f t="shared" si="15"/>
        <v>NO APLICA</v>
      </c>
    </row>
    <row r="292" spans="1:6" x14ac:dyDescent="0.25">
      <c r="A292" s="3">
        <v>289</v>
      </c>
      <c r="B292" s="6" t="str">
        <f t="shared" si="16"/>
        <v>NO APLICA</v>
      </c>
      <c r="C292" s="6">
        <f>SUM('[1]30 de junio 19'!M290*2)</f>
        <v>0</v>
      </c>
      <c r="D292" s="6">
        <f t="shared" si="17"/>
        <v>0</v>
      </c>
      <c r="E292" s="6" t="str">
        <f t="shared" si="18"/>
        <v>NO APLICA</v>
      </c>
      <c r="F292" s="6" t="str">
        <f t="shared" si="15"/>
        <v>NO APLICA</v>
      </c>
    </row>
    <row r="293" spans="1:6" x14ac:dyDescent="0.25">
      <c r="A293" s="3">
        <v>290</v>
      </c>
      <c r="B293" s="6" t="str">
        <f t="shared" si="16"/>
        <v>NO APLICA</v>
      </c>
      <c r="C293" s="6">
        <f>SUM('[1]30 de junio 19'!M291*2)</f>
        <v>0</v>
      </c>
      <c r="D293" s="6">
        <f t="shared" si="17"/>
        <v>0</v>
      </c>
      <c r="E293" s="6" t="str">
        <f t="shared" si="18"/>
        <v>NO APLICA</v>
      </c>
      <c r="F293" s="6" t="str">
        <f t="shared" si="15"/>
        <v>NO APLICA</v>
      </c>
    </row>
    <row r="294" spans="1:6" x14ac:dyDescent="0.25">
      <c r="A294" s="3">
        <v>291</v>
      </c>
      <c r="B294" s="6" t="str">
        <f t="shared" si="16"/>
        <v>NO APLICA</v>
      </c>
      <c r="C294" s="6">
        <f>SUM('[1]30 de junio 19'!M292*2)</f>
        <v>0</v>
      </c>
      <c r="D294" s="6">
        <f t="shared" si="17"/>
        <v>0</v>
      </c>
      <c r="E294" s="6" t="str">
        <f t="shared" si="18"/>
        <v>NO APLICA</v>
      </c>
      <c r="F294" s="6" t="str">
        <f t="shared" si="15"/>
        <v>NO APLICA</v>
      </c>
    </row>
    <row r="295" spans="1:6" x14ac:dyDescent="0.25">
      <c r="A295" s="3">
        <v>292</v>
      </c>
      <c r="B295" s="6" t="str">
        <f t="shared" si="16"/>
        <v>NO APLICA</v>
      </c>
      <c r="C295" s="6">
        <f>SUM('[1]30 de junio 19'!M293*2)</f>
        <v>0</v>
      </c>
      <c r="D295" s="6">
        <f t="shared" si="17"/>
        <v>0</v>
      </c>
      <c r="E295" s="6" t="str">
        <f t="shared" si="18"/>
        <v>NO APLICA</v>
      </c>
      <c r="F295" s="6" t="str">
        <f t="shared" si="15"/>
        <v>NO APLICA</v>
      </c>
    </row>
    <row r="296" spans="1:6" x14ac:dyDescent="0.25">
      <c r="A296" s="3">
        <v>293</v>
      </c>
      <c r="B296" s="6" t="str">
        <f t="shared" si="16"/>
        <v>NO APLICA</v>
      </c>
      <c r="C296" s="6">
        <f>SUM('[1]30 de junio 19'!M294*2)</f>
        <v>0</v>
      </c>
      <c r="D296" s="6">
        <f t="shared" si="17"/>
        <v>0</v>
      </c>
      <c r="E296" s="6" t="str">
        <f t="shared" si="18"/>
        <v>NO APLICA</v>
      </c>
      <c r="F296" s="6" t="str">
        <f t="shared" si="15"/>
        <v>NO APLICA</v>
      </c>
    </row>
    <row r="297" spans="1:6" x14ac:dyDescent="0.25">
      <c r="A297" s="3">
        <v>294</v>
      </c>
      <c r="B297" s="6" t="str">
        <f t="shared" si="16"/>
        <v>NO APLICA</v>
      </c>
      <c r="C297" s="6">
        <f>SUM('[1]30 de junio 19'!M295*2)</f>
        <v>0</v>
      </c>
      <c r="D297" s="6">
        <f t="shared" si="17"/>
        <v>0</v>
      </c>
      <c r="E297" s="6" t="str">
        <f t="shared" si="18"/>
        <v>NO APLICA</v>
      </c>
      <c r="F297" s="6" t="str">
        <f t="shared" si="15"/>
        <v>NO APLICA</v>
      </c>
    </row>
    <row r="298" spans="1:6" x14ac:dyDescent="0.25">
      <c r="A298" s="3">
        <v>295</v>
      </c>
      <c r="B298" s="6" t="str">
        <f t="shared" si="16"/>
        <v>NO APLICA</v>
      </c>
      <c r="C298" s="6">
        <f>SUM('[1]30 de junio 19'!M296*2)</f>
        <v>0</v>
      </c>
      <c r="D298" s="6">
        <f t="shared" si="17"/>
        <v>0</v>
      </c>
      <c r="E298" s="6" t="str">
        <f t="shared" si="18"/>
        <v>NO APLICA</v>
      </c>
      <c r="F298" s="6" t="str">
        <f t="shared" si="15"/>
        <v>NO APLICA</v>
      </c>
    </row>
    <row r="299" spans="1:6" x14ac:dyDescent="0.25">
      <c r="A299" s="3">
        <v>296</v>
      </c>
      <c r="B299" s="6" t="str">
        <f t="shared" si="16"/>
        <v>NO APLICA</v>
      </c>
      <c r="C299" s="6">
        <f>SUM('[1]30 de junio 19'!M297*2)</f>
        <v>0</v>
      </c>
      <c r="D299" s="6">
        <f t="shared" si="17"/>
        <v>0</v>
      </c>
      <c r="E299" s="6" t="str">
        <f t="shared" si="18"/>
        <v>NO APLICA</v>
      </c>
      <c r="F299" s="6" t="str">
        <f t="shared" si="15"/>
        <v>NO APLICA</v>
      </c>
    </row>
    <row r="300" spans="1:6" x14ac:dyDescent="0.25">
      <c r="A300" s="3">
        <v>297</v>
      </c>
      <c r="B300" s="6" t="str">
        <f t="shared" si="16"/>
        <v>NO APLICA</v>
      </c>
      <c r="C300" s="6">
        <f>SUM('[1]30 de junio 19'!M298*2)</f>
        <v>0</v>
      </c>
      <c r="D300" s="6">
        <f t="shared" si="17"/>
        <v>0</v>
      </c>
      <c r="E300" s="6" t="str">
        <f t="shared" si="18"/>
        <v>NO APLICA</v>
      </c>
      <c r="F300" s="6" t="str">
        <f t="shared" si="15"/>
        <v>NO APLICA</v>
      </c>
    </row>
    <row r="301" spans="1:6" x14ac:dyDescent="0.25">
      <c r="A301" s="3">
        <v>298</v>
      </c>
      <c r="B301" s="6" t="str">
        <f t="shared" si="16"/>
        <v>NO APLICA</v>
      </c>
      <c r="C301" s="6">
        <f>SUM('[1]30 de junio 19'!M299*2)</f>
        <v>0</v>
      </c>
      <c r="D301" s="6">
        <f t="shared" si="17"/>
        <v>0</v>
      </c>
      <c r="E301" s="6" t="str">
        <f t="shared" si="18"/>
        <v>NO APLICA</v>
      </c>
      <c r="F301" s="6" t="str">
        <f t="shared" si="15"/>
        <v>NO APLICA</v>
      </c>
    </row>
    <row r="302" spans="1:6" x14ac:dyDescent="0.25">
      <c r="A302" s="3">
        <v>299</v>
      </c>
      <c r="B302" s="6" t="str">
        <f t="shared" si="16"/>
        <v>NO APLICA</v>
      </c>
      <c r="C302" s="6">
        <f>SUM('[1]30 de junio 19'!M300*2)</f>
        <v>0</v>
      </c>
      <c r="D302" s="6">
        <f t="shared" si="17"/>
        <v>0</v>
      </c>
      <c r="E302" s="6" t="str">
        <f t="shared" si="18"/>
        <v>NO APLICA</v>
      </c>
      <c r="F302" s="6" t="str">
        <f t="shared" ref="F302:F365" si="19">IF(C302&gt;0,"MENSUAL","NO APLICA")</f>
        <v>NO APLICA</v>
      </c>
    </row>
    <row r="303" spans="1:6" x14ac:dyDescent="0.25">
      <c r="A303" s="3">
        <v>300</v>
      </c>
      <c r="B303" s="6" t="str">
        <f t="shared" si="16"/>
        <v>NO APLICA</v>
      </c>
      <c r="C303" s="6">
        <f>SUM('[1]30 de junio 19'!M301*2)</f>
        <v>0</v>
      </c>
      <c r="D303" s="6">
        <f t="shared" si="17"/>
        <v>0</v>
      </c>
      <c r="E303" s="6" t="str">
        <f t="shared" si="18"/>
        <v>NO APLICA</v>
      </c>
      <c r="F303" s="6" t="str">
        <f t="shared" si="19"/>
        <v>NO APLICA</v>
      </c>
    </row>
    <row r="304" spans="1:6" x14ac:dyDescent="0.25">
      <c r="A304" s="3">
        <v>301</v>
      </c>
      <c r="B304" s="6" t="str">
        <f t="shared" si="16"/>
        <v>NO APLICA</v>
      </c>
      <c r="C304" s="6">
        <f>SUM('[1]30 de junio 19'!M302*2)</f>
        <v>0</v>
      </c>
      <c r="D304" s="6">
        <f t="shared" si="17"/>
        <v>0</v>
      </c>
      <c r="E304" s="6" t="str">
        <f t="shared" si="18"/>
        <v>NO APLICA</v>
      </c>
      <c r="F304" s="6" t="str">
        <f t="shared" si="19"/>
        <v>NO APLICA</v>
      </c>
    </row>
    <row r="305" spans="1:6" x14ac:dyDescent="0.25">
      <c r="A305" s="3">
        <v>302</v>
      </c>
      <c r="B305" s="6" t="str">
        <f t="shared" si="16"/>
        <v>NO APLICA</v>
      </c>
      <c r="C305" s="6">
        <f>SUM('[1]30 de junio 19'!M303*2)</f>
        <v>0</v>
      </c>
      <c r="D305" s="6">
        <f t="shared" si="17"/>
        <v>0</v>
      </c>
      <c r="E305" s="6" t="str">
        <f t="shared" si="18"/>
        <v>NO APLICA</v>
      </c>
      <c r="F305" s="6" t="str">
        <f t="shared" si="19"/>
        <v>NO APLICA</v>
      </c>
    </row>
    <row r="306" spans="1:6" x14ac:dyDescent="0.25">
      <c r="A306" s="3">
        <v>303</v>
      </c>
      <c r="B306" s="6" t="str">
        <f t="shared" si="16"/>
        <v>NO APLICA</v>
      </c>
      <c r="C306" s="6">
        <f>SUM('[1]30 de junio 19'!M304*2)</f>
        <v>0</v>
      </c>
      <c r="D306" s="6">
        <f t="shared" si="17"/>
        <v>0</v>
      </c>
      <c r="E306" s="6" t="str">
        <f t="shared" si="18"/>
        <v>NO APLICA</v>
      </c>
      <c r="F306" s="6" t="str">
        <f t="shared" si="19"/>
        <v>NO APLICA</v>
      </c>
    </row>
    <row r="307" spans="1:6" x14ac:dyDescent="0.25">
      <c r="A307" s="3">
        <v>304</v>
      </c>
      <c r="B307" s="6" t="str">
        <f t="shared" si="16"/>
        <v>NO APLICA</v>
      </c>
      <c r="C307" s="6">
        <f>SUM('[1]30 de junio 19'!M305*2)</f>
        <v>0</v>
      </c>
      <c r="D307" s="6">
        <f t="shared" si="17"/>
        <v>0</v>
      </c>
      <c r="E307" s="6" t="str">
        <f t="shared" si="18"/>
        <v>NO APLICA</v>
      </c>
      <c r="F307" s="6" t="str">
        <f t="shared" si="19"/>
        <v>NO APLICA</v>
      </c>
    </row>
    <row r="308" spans="1:6" x14ac:dyDescent="0.25">
      <c r="A308" s="3">
        <v>305</v>
      </c>
      <c r="B308" s="6" t="str">
        <f t="shared" si="16"/>
        <v>NO APLICA</v>
      </c>
      <c r="C308" s="6">
        <f>SUM('[1]30 de junio 19'!M306*2)</f>
        <v>0</v>
      </c>
      <c r="D308" s="6">
        <f t="shared" si="17"/>
        <v>0</v>
      </c>
      <c r="E308" s="6" t="str">
        <f t="shared" si="18"/>
        <v>NO APLICA</v>
      </c>
      <c r="F308" s="6" t="str">
        <f t="shared" si="19"/>
        <v>NO APLICA</v>
      </c>
    </row>
    <row r="309" spans="1:6" x14ac:dyDescent="0.25">
      <c r="A309" s="3">
        <v>306</v>
      </c>
      <c r="B309" s="6" t="str">
        <f t="shared" si="16"/>
        <v>NO APLICA</v>
      </c>
      <c r="C309" s="6">
        <f>SUM('[1]30 de junio 19'!M307*2)</f>
        <v>0</v>
      </c>
      <c r="D309" s="6">
        <f t="shared" si="17"/>
        <v>0</v>
      </c>
      <c r="E309" s="6" t="str">
        <f t="shared" si="18"/>
        <v>NO APLICA</v>
      </c>
      <c r="F309" s="6" t="str">
        <f t="shared" si="19"/>
        <v>NO APLICA</v>
      </c>
    </row>
    <row r="310" spans="1:6" x14ac:dyDescent="0.25">
      <c r="A310" s="3">
        <v>307</v>
      </c>
      <c r="B310" s="6" t="str">
        <f t="shared" si="16"/>
        <v>NO APLICA</v>
      </c>
      <c r="C310" s="6">
        <f>SUM('[1]30 de junio 19'!M308*2)</f>
        <v>0</v>
      </c>
      <c r="D310" s="6">
        <f t="shared" si="17"/>
        <v>0</v>
      </c>
      <c r="E310" s="6" t="str">
        <f t="shared" si="18"/>
        <v>NO APLICA</v>
      </c>
      <c r="F310" s="6" t="str">
        <f t="shared" si="19"/>
        <v>NO APLICA</v>
      </c>
    </row>
    <row r="311" spans="1:6" x14ac:dyDescent="0.25">
      <c r="A311" s="3">
        <v>308</v>
      </c>
      <c r="B311" s="6" t="str">
        <f t="shared" si="16"/>
        <v>NO APLICA</v>
      </c>
      <c r="C311" s="6">
        <f>SUM('[1]30 de junio 19'!M309*2)</f>
        <v>0</v>
      </c>
      <c r="D311" s="6">
        <f t="shared" si="17"/>
        <v>0</v>
      </c>
      <c r="E311" s="6" t="str">
        <f t="shared" si="18"/>
        <v>NO APLICA</v>
      </c>
      <c r="F311" s="6" t="str">
        <f t="shared" si="19"/>
        <v>NO APLICA</v>
      </c>
    </row>
    <row r="312" spans="1:6" x14ac:dyDescent="0.25">
      <c r="A312" s="3">
        <v>309</v>
      </c>
      <c r="B312" s="6" t="str">
        <f t="shared" si="16"/>
        <v>NO APLICA</v>
      </c>
      <c r="C312" s="6">
        <f>SUM('[1]30 de junio 19'!M310*2)</f>
        <v>0</v>
      </c>
      <c r="D312" s="6">
        <f t="shared" si="17"/>
        <v>0</v>
      </c>
      <c r="E312" s="6" t="str">
        <f t="shared" si="18"/>
        <v>NO APLICA</v>
      </c>
      <c r="F312" s="6" t="str">
        <f t="shared" si="19"/>
        <v>NO APLICA</v>
      </c>
    </row>
    <row r="313" spans="1:6" x14ac:dyDescent="0.25">
      <c r="A313" s="3">
        <v>310</v>
      </c>
      <c r="B313" s="6" t="str">
        <f t="shared" si="16"/>
        <v>NO APLICA</v>
      </c>
      <c r="C313" s="6">
        <f>SUM('[1]30 de junio 19'!M311*2)</f>
        <v>0</v>
      </c>
      <c r="D313" s="6">
        <f t="shared" si="17"/>
        <v>0</v>
      </c>
      <c r="E313" s="6" t="str">
        <f t="shared" si="18"/>
        <v>NO APLICA</v>
      </c>
      <c r="F313" s="6" t="str">
        <f t="shared" si="19"/>
        <v>NO APLICA</v>
      </c>
    </row>
    <row r="314" spans="1:6" x14ac:dyDescent="0.25">
      <c r="A314" s="3">
        <v>311</v>
      </c>
      <c r="B314" s="6" t="str">
        <f t="shared" si="16"/>
        <v>NO APLICA</v>
      </c>
      <c r="C314" s="6">
        <f>SUM('[1]30 de junio 19'!M312*2)</f>
        <v>0</v>
      </c>
      <c r="D314" s="6">
        <f t="shared" si="17"/>
        <v>0</v>
      </c>
      <c r="E314" s="6" t="str">
        <f t="shared" si="18"/>
        <v>NO APLICA</v>
      </c>
      <c r="F314" s="6" t="str">
        <f t="shared" si="19"/>
        <v>NO APLICA</v>
      </c>
    </row>
    <row r="315" spans="1:6" x14ac:dyDescent="0.25">
      <c r="A315" s="3">
        <v>312</v>
      </c>
      <c r="B315" s="6" t="str">
        <f t="shared" si="16"/>
        <v>NO APLICA</v>
      </c>
      <c r="C315" s="6">
        <f>SUM('[1]30 de junio 19'!M313*2)</f>
        <v>0</v>
      </c>
      <c r="D315" s="6">
        <f t="shared" si="17"/>
        <v>0</v>
      </c>
      <c r="E315" s="6" t="str">
        <f t="shared" si="18"/>
        <v>NO APLICA</v>
      </c>
      <c r="F315" s="6" t="str">
        <f t="shared" si="19"/>
        <v>NO APLICA</v>
      </c>
    </row>
    <row r="316" spans="1:6" x14ac:dyDescent="0.25">
      <c r="A316" s="3">
        <v>313</v>
      </c>
      <c r="B316" s="6" t="str">
        <f t="shared" si="16"/>
        <v>NO APLICA</v>
      </c>
      <c r="C316" s="6">
        <f>SUM('[1]30 de junio 19'!M314*2)</f>
        <v>0</v>
      </c>
      <c r="D316" s="6">
        <f t="shared" si="17"/>
        <v>0</v>
      </c>
      <c r="E316" s="6" t="str">
        <f t="shared" si="18"/>
        <v>NO APLICA</v>
      </c>
      <c r="F316" s="6" t="str">
        <f t="shared" si="19"/>
        <v>NO APLICA</v>
      </c>
    </row>
    <row r="317" spans="1:6" x14ac:dyDescent="0.25">
      <c r="A317" s="3">
        <v>314</v>
      </c>
      <c r="B317" s="6" t="str">
        <f t="shared" si="16"/>
        <v>NO APLICA</v>
      </c>
      <c r="C317" s="6">
        <f>SUM('[1]30 de junio 19'!M315*2)</f>
        <v>0</v>
      </c>
      <c r="D317" s="6">
        <f t="shared" si="17"/>
        <v>0</v>
      </c>
      <c r="E317" s="6" t="str">
        <f t="shared" si="18"/>
        <v>NO APLICA</v>
      </c>
      <c r="F317" s="6" t="str">
        <f t="shared" si="19"/>
        <v>NO APLICA</v>
      </c>
    </row>
    <row r="318" spans="1:6" x14ac:dyDescent="0.25">
      <c r="A318" s="3">
        <v>315</v>
      </c>
      <c r="B318" s="6" t="str">
        <f t="shared" si="16"/>
        <v>NO APLICA</v>
      </c>
      <c r="C318" s="6">
        <f>SUM('[1]30 de junio 19'!M316*2)</f>
        <v>0</v>
      </c>
      <c r="D318" s="6">
        <f t="shared" si="17"/>
        <v>0</v>
      </c>
      <c r="E318" s="6" t="str">
        <f t="shared" si="18"/>
        <v>NO APLICA</v>
      </c>
      <c r="F318" s="6" t="str">
        <f t="shared" si="19"/>
        <v>NO APLICA</v>
      </c>
    </row>
    <row r="319" spans="1:6" x14ac:dyDescent="0.25">
      <c r="A319" s="3">
        <v>316</v>
      </c>
      <c r="B319" s="6" t="str">
        <f t="shared" si="16"/>
        <v>NO APLICA</v>
      </c>
      <c r="C319" s="6">
        <f>SUM('[1]30 de junio 19'!M317*2)</f>
        <v>0</v>
      </c>
      <c r="D319" s="6">
        <f t="shared" si="17"/>
        <v>0</v>
      </c>
      <c r="E319" s="6" t="str">
        <f t="shared" si="18"/>
        <v>NO APLICA</v>
      </c>
      <c r="F319" s="6" t="str">
        <f t="shared" si="19"/>
        <v>NO APLICA</v>
      </c>
    </row>
    <row r="320" spans="1:6" x14ac:dyDescent="0.25">
      <c r="A320" s="3">
        <v>317</v>
      </c>
      <c r="B320" s="6" t="str">
        <f t="shared" si="16"/>
        <v>NO APLICA</v>
      </c>
      <c r="C320" s="6">
        <f>SUM('[1]30 de junio 19'!M318*2)</f>
        <v>0</v>
      </c>
      <c r="D320" s="6">
        <f t="shared" si="17"/>
        <v>0</v>
      </c>
      <c r="E320" s="6" t="str">
        <f t="shared" si="18"/>
        <v>NO APLICA</v>
      </c>
      <c r="F320" s="6" t="str">
        <f t="shared" si="19"/>
        <v>NO APLICA</v>
      </c>
    </row>
    <row r="321" spans="1:6" x14ac:dyDescent="0.25">
      <c r="A321" s="3">
        <v>318</v>
      </c>
      <c r="B321" s="6" t="str">
        <f t="shared" si="16"/>
        <v>NO APLICA</v>
      </c>
      <c r="C321" s="6">
        <f>SUM('[1]30 de junio 19'!M319*2)</f>
        <v>0</v>
      </c>
      <c r="D321" s="6">
        <f t="shared" si="17"/>
        <v>0</v>
      </c>
      <c r="E321" s="6" t="str">
        <f t="shared" si="18"/>
        <v>NO APLICA</v>
      </c>
      <c r="F321" s="6" t="str">
        <f t="shared" si="19"/>
        <v>NO APLICA</v>
      </c>
    </row>
    <row r="322" spans="1:6" x14ac:dyDescent="0.25">
      <c r="A322" s="3">
        <v>319</v>
      </c>
      <c r="B322" s="6" t="str">
        <f t="shared" si="16"/>
        <v>NO APLICA</v>
      </c>
      <c r="C322" s="6">
        <f>SUM('[1]30 de junio 19'!M320*2)</f>
        <v>0</v>
      </c>
      <c r="D322" s="6">
        <f t="shared" si="17"/>
        <v>0</v>
      </c>
      <c r="E322" s="6" t="str">
        <f t="shared" si="18"/>
        <v>NO APLICA</v>
      </c>
      <c r="F322" s="6" t="str">
        <f t="shared" si="19"/>
        <v>NO APLICA</v>
      </c>
    </row>
    <row r="323" spans="1:6" x14ac:dyDescent="0.25">
      <c r="A323" s="3">
        <v>320</v>
      </c>
      <c r="B323" s="6" t="str">
        <f t="shared" si="16"/>
        <v>NO APLICA</v>
      </c>
      <c r="C323" s="6">
        <f>SUM('[1]30 de junio 19'!M321*2)</f>
        <v>0</v>
      </c>
      <c r="D323" s="6">
        <f t="shared" si="17"/>
        <v>0</v>
      </c>
      <c r="E323" s="6" t="str">
        <f t="shared" si="18"/>
        <v>NO APLICA</v>
      </c>
      <c r="F323" s="6" t="str">
        <f t="shared" si="19"/>
        <v>NO APLICA</v>
      </c>
    </row>
    <row r="324" spans="1:6" x14ac:dyDescent="0.25">
      <c r="A324" s="3">
        <v>321</v>
      </c>
      <c r="B324" s="6" t="str">
        <f t="shared" si="16"/>
        <v>NO APLICA</v>
      </c>
      <c r="C324" s="6">
        <f>SUM('[1]30 de junio 19'!M322*2)</f>
        <v>0</v>
      </c>
      <c r="D324" s="6">
        <f t="shared" si="17"/>
        <v>0</v>
      </c>
      <c r="E324" s="6" t="str">
        <f t="shared" si="18"/>
        <v>NO APLICA</v>
      </c>
      <c r="F324" s="6" t="str">
        <f t="shared" si="19"/>
        <v>NO APLICA</v>
      </c>
    </row>
    <row r="325" spans="1:6" x14ac:dyDescent="0.25">
      <c r="A325" s="3">
        <v>322</v>
      </c>
      <c r="B325" s="6" t="str">
        <f t="shared" ref="B325:B367" si="20">IF(C325&gt;0,"COMPENSACIÓN","NO APLICA")</f>
        <v>NO APLICA</v>
      </c>
      <c r="C325" s="6">
        <f>SUM('[1]30 de junio 19'!M323*2)</f>
        <v>0</v>
      </c>
      <c r="D325" s="6">
        <f t="shared" ref="D325:D367" si="21">C325</f>
        <v>0</v>
      </c>
      <c r="E325" s="6" t="str">
        <f t="shared" ref="E325:E367" si="22">IF(C325&gt;0,"PESOS","NO APLICA")</f>
        <v>NO APLICA</v>
      </c>
      <c r="F325" s="6" t="str">
        <f t="shared" si="19"/>
        <v>NO APLICA</v>
      </c>
    </row>
    <row r="326" spans="1:6" x14ac:dyDescent="0.25">
      <c r="A326" s="3">
        <v>323</v>
      </c>
      <c r="B326" s="6" t="str">
        <f t="shared" si="20"/>
        <v>NO APLICA</v>
      </c>
      <c r="C326" s="6">
        <f>SUM('[1]30 de junio 19'!M324*2)</f>
        <v>0</v>
      </c>
      <c r="D326" s="6">
        <f t="shared" si="21"/>
        <v>0</v>
      </c>
      <c r="E326" s="6" t="str">
        <f t="shared" si="22"/>
        <v>NO APLICA</v>
      </c>
      <c r="F326" s="6" t="str">
        <f t="shared" si="19"/>
        <v>NO APLICA</v>
      </c>
    </row>
    <row r="327" spans="1:6" x14ac:dyDescent="0.25">
      <c r="A327" s="3">
        <v>324</v>
      </c>
      <c r="B327" s="6" t="str">
        <f t="shared" si="20"/>
        <v>NO APLICA</v>
      </c>
      <c r="C327" s="6">
        <f>SUM('[1]30 de junio 19'!M325*2)</f>
        <v>0</v>
      </c>
      <c r="D327" s="6">
        <f t="shared" si="21"/>
        <v>0</v>
      </c>
      <c r="E327" s="6" t="str">
        <f t="shared" si="22"/>
        <v>NO APLICA</v>
      </c>
      <c r="F327" s="6" t="str">
        <f t="shared" si="19"/>
        <v>NO APLICA</v>
      </c>
    </row>
    <row r="328" spans="1:6" x14ac:dyDescent="0.25">
      <c r="A328" s="3">
        <v>325</v>
      </c>
      <c r="B328" s="6" t="str">
        <f t="shared" si="20"/>
        <v>NO APLICA</v>
      </c>
      <c r="C328" s="6">
        <f>SUM('[1]30 de junio 19'!M326*2)</f>
        <v>0</v>
      </c>
      <c r="D328" s="6">
        <f t="shared" si="21"/>
        <v>0</v>
      </c>
      <c r="E328" s="6" t="str">
        <f t="shared" si="22"/>
        <v>NO APLICA</v>
      </c>
      <c r="F328" s="6" t="str">
        <f t="shared" si="19"/>
        <v>NO APLICA</v>
      </c>
    </row>
    <row r="329" spans="1:6" x14ac:dyDescent="0.25">
      <c r="A329" s="3">
        <v>326</v>
      </c>
      <c r="B329" s="6" t="str">
        <f t="shared" si="20"/>
        <v>NO APLICA</v>
      </c>
      <c r="C329" s="6">
        <f>SUM('[1]30 de junio 19'!M327*2)</f>
        <v>0</v>
      </c>
      <c r="D329" s="6">
        <f t="shared" si="21"/>
        <v>0</v>
      </c>
      <c r="E329" s="6" t="str">
        <f t="shared" si="22"/>
        <v>NO APLICA</v>
      </c>
      <c r="F329" s="6" t="str">
        <f t="shared" si="19"/>
        <v>NO APLICA</v>
      </c>
    </row>
    <row r="330" spans="1:6" x14ac:dyDescent="0.25">
      <c r="A330" s="3">
        <v>327</v>
      </c>
      <c r="B330" s="6" t="str">
        <f t="shared" si="20"/>
        <v>NO APLICA</v>
      </c>
      <c r="C330" s="6">
        <f>SUM('[1]30 de junio 19'!M328*2)</f>
        <v>0</v>
      </c>
      <c r="D330" s="6">
        <f t="shared" si="21"/>
        <v>0</v>
      </c>
      <c r="E330" s="6" t="str">
        <f t="shared" si="22"/>
        <v>NO APLICA</v>
      </c>
      <c r="F330" s="6" t="str">
        <f t="shared" si="19"/>
        <v>NO APLICA</v>
      </c>
    </row>
    <row r="331" spans="1:6" x14ac:dyDescent="0.25">
      <c r="A331" s="3">
        <v>328</v>
      </c>
      <c r="B331" s="6" t="str">
        <f t="shared" si="20"/>
        <v>NO APLICA</v>
      </c>
      <c r="C331" s="6">
        <f>SUM('[1]30 de junio 19'!M329*2)</f>
        <v>0</v>
      </c>
      <c r="D331" s="6">
        <f t="shared" si="21"/>
        <v>0</v>
      </c>
      <c r="E331" s="6" t="str">
        <f t="shared" si="22"/>
        <v>NO APLICA</v>
      </c>
      <c r="F331" s="6" t="str">
        <f t="shared" si="19"/>
        <v>NO APLICA</v>
      </c>
    </row>
    <row r="332" spans="1:6" x14ac:dyDescent="0.25">
      <c r="A332" s="3">
        <v>329</v>
      </c>
      <c r="B332" s="6" t="str">
        <f t="shared" si="20"/>
        <v>NO APLICA</v>
      </c>
      <c r="C332" s="6">
        <f>SUM('[1]30 de junio 19'!M330*2)</f>
        <v>0</v>
      </c>
      <c r="D332" s="6">
        <f t="shared" si="21"/>
        <v>0</v>
      </c>
      <c r="E332" s="6" t="str">
        <f t="shared" si="22"/>
        <v>NO APLICA</v>
      </c>
      <c r="F332" s="6" t="str">
        <f t="shared" si="19"/>
        <v>NO APLICA</v>
      </c>
    </row>
    <row r="333" spans="1:6" x14ac:dyDescent="0.25">
      <c r="A333" s="3">
        <v>330</v>
      </c>
      <c r="B333" s="6" t="str">
        <f t="shared" si="20"/>
        <v>NO APLICA</v>
      </c>
      <c r="C333" s="6">
        <f>SUM('[1]30 de junio 19'!M331*2)</f>
        <v>0</v>
      </c>
      <c r="D333" s="6">
        <f t="shared" si="21"/>
        <v>0</v>
      </c>
      <c r="E333" s="6" t="str">
        <f t="shared" si="22"/>
        <v>NO APLICA</v>
      </c>
      <c r="F333" s="6" t="str">
        <f t="shared" si="19"/>
        <v>NO APLICA</v>
      </c>
    </row>
    <row r="334" spans="1:6" x14ac:dyDescent="0.25">
      <c r="A334" s="3">
        <v>331</v>
      </c>
      <c r="B334" s="6" t="str">
        <f t="shared" si="20"/>
        <v>NO APLICA</v>
      </c>
      <c r="C334" s="6">
        <f>SUM('[1]30 de junio 19'!M332*2)</f>
        <v>0</v>
      </c>
      <c r="D334" s="6">
        <f t="shared" si="21"/>
        <v>0</v>
      </c>
      <c r="E334" s="6" t="str">
        <f t="shared" si="22"/>
        <v>NO APLICA</v>
      </c>
      <c r="F334" s="6" t="str">
        <f t="shared" si="19"/>
        <v>NO APLICA</v>
      </c>
    </row>
    <row r="335" spans="1:6" x14ac:dyDescent="0.25">
      <c r="A335" s="3">
        <v>332</v>
      </c>
      <c r="B335" s="6" t="str">
        <f t="shared" si="20"/>
        <v>NO APLICA</v>
      </c>
      <c r="C335" s="6">
        <f>SUM('[1]30 de junio 19'!M333*2)</f>
        <v>0</v>
      </c>
      <c r="D335" s="6">
        <f t="shared" si="21"/>
        <v>0</v>
      </c>
      <c r="E335" s="6" t="str">
        <f t="shared" si="22"/>
        <v>NO APLICA</v>
      </c>
      <c r="F335" s="6" t="str">
        <f t="shared" si="19"/>
        <v>NO APLICA</v>
      </c>
    </row>
    <row r="336" spans="1:6" x14ac:dyDescent="0.25">
      <c r="A336" s="3">
        <v>333</v>
      </c>
      <c r="B336" s="6" t="str">
        <f t="shared" si="20"/>
        <v>NO APLICA</v>
      </c>
      <c r="C336" s="6">
        <f>SUM('[1]30 de junio 19'!M334*2)</f>
        <v>0</v>
      </c>
      <c r="D336" s="6">
        <f t="shared" si="21"/>
        <v>0</v>
      </c>
      <c r="E336" s="6" t="str">
        <f t="shared" si="22"/>
        <v>NO APLICA</v>
      </c>
      <c r="F336" s="6" t="str">
        <f t="shared" si="19"/>
        <v>NO APLICA</v>
      </c>
    </row>
    <row r="337" spans="1:6" x14ac:dyDescent="0.25">
      <c r="A337" s="3">
        <v>334</v>
      </c>
      <c r="B337" s="6" t="str">
        <f t="shared" si="20"/>
        <v>NO APLICA</v>
      </c>
      <c r="C337" s="6">
        <f>SUM('[1]30 de junio 19'!M335*2)</f>
        <v>0</v>
      </c>
      <c r="D337" s="6">
        <f t="shared" si="21"/>
        <v>0</v>
      </c>
      <c r="E337" s="6" t="str">
        <f t="shared" si="22"/>
        <v>NO APLICA</v>
      </c>
      <c r="F337" s="6" t="str">
        <f t="shared" si="19"/>
        <v>NO APLICA</v>
      </c>
    </row>
    <row r="338" spans="1:6" x14ac:dyDescent="0.25">
      <c r="A338" s="3">
        <v>335</v>
      </c>
      <c r="B338" s="6" t="str">
        <f t="shared" si="20"/>
        <v>NO APLICA</v>
      </c>
      <c r="C338" s="6">
        <f>SUM('[1]30 de junio 19'!M336*2)</f>
        <v>0</v>
      </c>
      <c r="D338" s="6">
        <f t="shared" si="21"/>
        <v>0</v>
      </c>
      <c r="E338" s="6" t="str">
        <f t="shared" si="22"/>
        <v>NO APLICA</v>
      </c>
      <c r="F338" s="6" t="str">
        <f t="shared" si="19"/>
        <v>NO APLICA</v>
      </c>
    </row>
    <row r="339" spans="1:6" x14ac:dyDescent="0.25">
      <c r="A339" s="3">
        <v>336</v>
      </c>
      <c r="B339" s="6" t="str">
        <f t="shared" si="20"/>
        <v>NO APLICA</v>
      </c>
      <c r="C339" s="6">
        <f>SUM('[1]30 de junio 19'!M337*2)</f>
        <v>0</v>
      </c>
      <c r="D339" s="6">
        <f t="shared" si="21"/>
        <v>0</v>
      </c>
      <c r="E339" s="6" t="str">
        <f t="shared" si="22"/>
        <v>NO APLICA</v>
      </c>
      <c r="F339" s="6" t="str">
        <f t="shared" si="19"/>
        <v>NO APLICA</v>
      </c>
    </row>
    <row r="340" spans="1:6" x14ac:dyDescent="0.25">
      <c r="A340" s="3">
        <v>337</v>
      </c>
      <c r="B340" s="6" t="str">
        <f t="shared" si="20"/>
        <v>NO APLICA</v>
      </c>
      <c r="C340" s="6">
        <f>SUM('[1]30 de junio 19'!M338*2)</f>
        <v>0</v>
      </c>
      <c r="D340" s="6">
        <f t="shared" si="21"/>
        <v>0</v>
      </c>
      <c r="E340" s="6" t="str">
        <f t="shared" si="22"/>
        <v>NO APLICA</v>
      </c>
      <c r="F340" s="6" t="str">
        <f t="shared" si="19"/>
        <v>NO APLICA</v>
      </c>
    </row>
    <row r="341" spans="1:6" x14ac:dyDescent="0.25">
      <c r="A341" s="3">
        <v>338</v>
      </c>
      <c r="B341" s="6" t="str">
        <f t="shared" si="20"/>
        <v>NO APLICA</v>
      </c>
      <c r="C341" s="6">
        <f>SUM('[1]30 de junio 19'!M339*2)</f>
        <v>0</v>
      </c>
      <c r="D341" s="6">
        <f t="shared" si="21"/>
        <v>0</v>
      </c>
      <c r="E341" s="6" t="str">
        <f t="shared" si="22"/>
        <v>NO APLICA</v>
      </c>
      <c r="F341" s="6" t="str">
        <f t="shared" si="19"/>
        <v>NO APLICA</v>
      </c>
    </row>
    <row r="342" spans="1:6" x14ac:dyDescent="0.25">
      <c r="A342" s="3">
        <v>339</v>
      </c>
      <c r="B342" s="6" t="str">
        <f t="shared" si="20"/>
        <v>NO APLICA</v>
      </c>
      <c r="C342" s="6">
        <f>SUM('[1]30 de junio 19'!M340*2)</f>
        <v>0</v>
      </c>
      <c r="D342" s="6">
        <f t="shared" si="21"/>
        <v>0</v>
      </c>
      <c r="E342" s="6" t="str">
        <f t="shared" si="22"/>
        <v>NO APLICA</v>
      </c>
      <c r="F342" s="6" t="str">
        <f t="shared" si="19"/>
        <v>NO APLICA</v>
      </c>
    </row>
    <row r="343" spans="1:6" x14ac:dyDescent="0.25">
      <c r="A343" s="3">
        <v>340</v>
      </c>
      <c r="B343" s="6" t="str">
        <f t="shared" si="20"/>
        <v>NO APLICA</v>
      </c>
      <c r="C343" s="6">
        <f>SUM('[1]30 de junio 19'!M341*2)</f>
        <v>0</v>
      </c>
      <c r="D343" s="6">
        <f t="shared" si="21"/>
        <v>0</v>
      </c>
      <c r="E343" s="6" t="str">
        <f t="shared" si="22"/>
        <v>NO APLICA</v>
      </c>
      <c r="F343" s="6" t="str">
        <f t="shared" si="19"/>
        <v>NO APLICA</v>
      </c>
    </row>
    <row r="344" spans="1:6" x14ac:dyDescent="0.25">
      <c r="A344" s="3">
        <v>341</v>
      </c>
      <c r="B344" s="6" t="str">
        <f t="shared" si="20"/>
        <v>NO APLICA</v>
      </c>
      <c r="C344" s="6">
        <f>SUM('[1]30 de junio 19'!M342*2)</f>
        <v>0</v>
      </c>
      <c r="D344" s="6">
        <f t="shared" si="21"/>
        <v>0</v>
      </c>
      <c r="E344" s="6" t="str">
        <f t="shared" si="22"/>
        <v>NO APLICA</v>
      </c>
      <c r="F344" s="6" t="str">
        <f t="shared" si="19"/>
        <v>NO APLICA</v>
      </c>
    </row>
    <row r="345" spans="1:6" x14ac:dyDescent="0.25">
      <c r="A345" s="3">
        <v>342</v>
      </c>
      <c r="B345" s="6" t="str">
        <f t="shared" si="20"/>
        <v>NO APLICA</v>
      </c>
      <c r="C345" s="6">
        <f>SUM('[1]30 de junio 19'!M343*2)</f>
        <v>0</v>
      </c>
      <c r="D345" s="6">
        <f t="shared" si="21"/>
        <v>0</v>
      </c>
      <c r="E345" s="6" t="str">
        <f t="shared" si="22"/>
        <v>NO APLICA</v>
      </c>
      <c r="F345" s="6" t="str">
        <f t="shared" si="19"/>
        <v>NO APLICA</v>
      </c>
    </row>
    <row r="346" spans="1:6" x14ac:dyDescent="0.25">
      <c r="A346" s="3">
        <v>343</v>
      </c>
      <c r="B346" s="6" t="str">
        <f t="shared" si="20"/>
        <v>NO APLICA</v>
      </c>
      <c r="C346" s="6">
        <f>SUM('[1]30 de junio 19'!M344*2)</f>
        <v>0</v>
      </c>
      <c r="D346" s="6">
        <f t="shared" si="21"/>
        <v>0</v>
      </c>
      <c r="E346" s="6" t="str">
        <f t="shared" si="22"/>
        <v>NO APLICA</v>
      </c>
      <c r="F346" s="6" t="str">
        <f t="shared" si="19"/>
        <v>NO APLICA</v>
      </c>
    </row>
    <row r="347" spans="1:6" x14ac:dyDescent="0.25">
      <c r="A347" s="3">
        <v>344</v>
      </c>
      <c r="B347" s="6" t="str">
        <f t="shared" si="20"/>
        <v>NO APLICA</v>
      </c>
      <c r="C347" s="6">
        <f>SUM('[1]30 de junio 19'!M345*2)</f>
        <v>0</v>
      </c>
      <c r="D347" s="6">
        <f t="shared" si="21"/>
        <v>0</v>
      </c>
      <c r="E347" s="6" t="str">
        <f t="shared" si="22"/>
        <v>NO APLICA</v>
      </c>
      <c r="F347" s="6" t="str">
        <f t="shared" si="19"/>
        <v>NO APLICA</v>
      </c>
    </row>
    <row r="348" spans="1:6" x14ac:dyDescent="0.25">
      <c r="A348" s="3">
        <v>345</v>
      </c>
      <c r="B348" s="6" t="str">
        <f t="shared" si="20"/>
        <v>NO APLICA</v>
      </c>
      <c r="C348" s="6">
        <f>SUM('[1]30 de junio 19'!M346*2)</f>
        <v>0</v>
      </c>
      <c r="D348" s="6">
        <f t="shared" si="21"/>
        <v>0</v>
      </c>
      <c r="E348" s="6" t="str">
        <f t="shared" si="22"/>
        <v>NO APLICA</v>
      </c>
      <c r="F348" s="6" t="str">
        <f t="shared" si="19"/>
        <v>NO APLICA</v>
      </c>
    </row>
    <row r="349" spans="1:6" x14ac:dyDescent="0.25">
      <c r="A349" s="3">
        <v>346</v>
      </c>
      <c r="B349" s="6" t="str">
        <f t="shared" si="20"/>
        <v>NO APLICA</v>
      </c>
      <c r="C349" s="6">
        <f>SUM('[1]30 de junio 19'!M347*2)</f>
        <v>0</v>
      </c>
      <c r="D349" s="6">
        <f t="shared" si="21"/>
        <v>0</v>
      </c>
      <c r="E349" s="6" t="str">
        <f t="shared" si="22"/>
        <v>NO APLICA</v>
      </c>
      <c r="F349" s="6" t="str">
        <f t="shared" si="19"/>
        <v>NO APLICA</v>
      </c>
    </row>
    <row r="350" spans="1:6" x14ac:dyDescent="0.25">
      <c r="A350" s="3">
        <v>347</v>
      </c>
      <c r="B350" s="6" t="str">
        <f t="shared" si="20"/>
        <v>NO APLICA</v>
      </c>
      <c r="C350" s="6">
        <f>SUM('[1]30 de junio 19'!M348*2)</f>
        <v>0</v>
      </c>
      <c r="D350" s="6">
        <f t="shared" si="21"/>
        <v>0</v>
      </c>
      <c r="E350" s="6" t="str">
        <f t="shared" si="22"/>
        <v>NO APLICA</v>
      </c>
      <c r="F350" s="6" t="str">
        <f t="shared" si="19"/>
        <v>NO APLICA</v>
      </c>
    </row>
    <row r="351" spans="1:6" x14ac:dyDescent="0.25">
      <c r="A351" s="3">
        <v>348</v>
      </c>
      <c r="B351" s="6" t="str">
        <f t="shared" si="20"/>
        <v>NO APLICA</v>
      </c>
      <c r="C351" s="6">
        <f>SUM('[1]30 de junio 19'!M349*2)</f>
        <v>0</v>
      </c>
      <c r="D351" s="6">
        <f t="shared" si="21"/>
        <v>0</v>
      </c>
      <c r="E351" s="6" t="str">
        <f t="shared" si="22"/>
        <v>NO APLICA</v>
      </c>
      <c r="F351" s="6" t="str">
        <f t="shared" si="19"/>
        <v>NO APLICA</v>
      </c>
    </row>
    <row r="352" spans="1:6" x14ac:dyDescent="0.25">
      <c r="A352" s="3">
        <v>349</v>
      </c>
      <c r="B352" s="6" t="str">
        <f t="shared" si="20"/>
        <v>NO APLICA</v>
      </c>
      <c r="C352" s="6">
        <f>SUM('[1]30 de junio 19'!M350*2)</f>
        <v>0</v>
      </c>
      <c r="D352" s="6">
        <f t="shared" si="21"/>
        <v>0</v>
      </c>
      <c r="E352" s="6" t="str">
        <f t="shared" si="22"/>
        <v>NO APLICA</v>
      </c>
      <c r="F352" s="6" t="str">
        <f t="shared" si="19"/>
        <v>NO APLICA</v>
      </c>
    </row>
    <row r="353" spans="1:6" x14ac:dyDescent="0.25">
      <c r="A353" s="3">
        <v>350</v>
      </c>
      <c r="B353" s="6" t="str">
        <f t="shared" si="20"/>
        <v>NO APLICA</v>
      </c>
      <c r="C353" s="6">
        <f>SUM('[1]30 de junio 19'!M351*2)</f>
        <v>0</v>
      </c>
      <c r="D353" s="6">
        <f t="shared" si="21"/>
        <v>0</v>
      </c>
      <c r="E353" s="6" t="str">
        <f t="shared" si="22"/>
        <v>NO APLICA</v>
      </c>
      <c r="F353" s="6" t="str">
        <f t="shared" si="19"/>
        <v>NO APLICA</v>
      </c>
    </row>
    <row r="354" spans="1:6" x14ac:dyDescent="0.25">
      <c r="A354" s="3">
        <v>351</v>
      </c>
      <c r="B354" s="6" t="str">
        <f t="shared" si="20"/>
        <v>NO APLICA</v>
      </c>
      <c r="C354" s="6">
        <f>SUM('[1]30 de junio 19'!M352*2)</f>
        <v>0</v>
      </c>
      <c r="D354" s="6">
        <f t="shared" si="21"/>
        <v>0</v>
      </c>
      <c r="E354" s="6" t="str">
        <f t="shared" si="22"/>
        <v>NO APLICA</v>
      </c>
      <c r="F354" s="6" t="str">
        <f t="shared" si="19"/>
        <v>NO APLICA</v>
      </c>
    </row>
    <row r="355" spans="1:6" x14ac:dyDescent="0.25">
      <c r="A355" s="3">
        <v>352</v>
      </c>
      <c r="B355" s="6" t="str">
        <f t="shared" si="20"/>
        <v>NO APLICA</v>
      </c>
      <c r="C355" s="6">
        <f>SUM('[1]30 de junio 19'!M353*2)</f>
        <v>0</v>
      </c>
      <c r="D355" s="6">
        <f t="shared" si="21"/>
        <v>0</v>
      </c>
      <c r="E355" s="6" t="str">
        <f t="shared" si="22"/>
        <v>NO APLICA</v>
      </c>
      <c r="F355" s="6" t="str">
        <f t="shared" si="19"/>
        <v>NO APLICA</v>
      </c>
    </row>
    <row r="356" spans="1:6" x14ac:dyDescent="0.25">
      <c r="A356" s="3">
        <v>353</v>
      </c>
      <c r="B356" s="6" t="str">
        <f t="shared" si="20"/>
        <v>NO APLICA</v>
      </c>
      <c r="C356" s="6">
        <f>SUM('[1]30 de junio 19'!M354*2)</f>
        <v>0</v>
      </c>
      <c r="D356" s="6">
        <f t="shared" si="21"/>
        <v>0</v>
      </c>
      <c r="E356" s="6" t="str">
        <f t="shared" si="22"/>
        <v>NO APLICA</v>
      </c>
      <c r="F356" s="6" t="str">
        <f t="shared" si="19"/>
        <v>NO APLICA</v>
      </c>
    </row>
    <row r="357" spans="1:6" x14ac:dyDescent="0.25">
      <c r="A357" s="3">
        <v>354</v>
      </c>
      <c r="B357" s="6" t="str">
        <f t="shared" si="20"/>
        <v>NO APLICA</v>
      </c>
      <c r="C357" s="6">
        <f>SUM('[1]30 de junio 19'!M355*2)</f>
        <v>0</v>
      </c>
      <c r="D357" s="6">
        <f t="shared" si="21"/>
        <v>0</v>
      </c>
      <c r="E357" s="6" t="str">
        <f t="shared" si="22"/>
        <v>NO APLICA</v>
      </c>
      <c r="F357" s="6" t="str">
        <f t="shared" si="19"/>
        <v>NO APLICA</v>
      </c>
    </row>
    <row r="358" spans="1:6" x14ac:dyDescent="0.25">
      <c r="A358" s="3">
        <v>355</v>
      </c>
      <c r="B358" s="6" t="str">
        <f t="shared" si="20"/>
        <v>NO APLICA</v>
      </c>
      <c r="C358" s="6">
        <f>SUM('[1]30 de junio 19'!M356*2)</f>
        <v>0</v>
      </c>
      <c r="D358" s="6">
        <f t="shared" si="21"/>
        <v>0</v>
      </c>
      <c r="E358" s="6" t="str">
        <f t="shared" si="22"/>
        <v>NO APLICA</v>
      </c>
      <c r="F358" s="6" t="str">
        <f t="shared" si="19"/>
        <v>NO APLICA</v>
      </c>
    </row>
    <row r="359" spans="1:6" x14ac:dyDescent="0.25">
      <c r="A359" s="3">
        <v>356</v>
      </c>
      <c r="B359" s="6" t="str">
        <f t="shared" si="20"/>
        <v>NO APLICA</v>
      </c>
      <c r="C359" s="6">
        <f>SUM('[1]30 de junio 19'!M357*2)</f>
        <v>0</v>
      </c>
      <c r="D359" s="6">
        <f t="shared" si="21"/>
        <v>0</v>
      </c>
      <c r="E359" s="6" t="str">
        <f t="shared" si="22"/>
        <v>NO APLICA</v>
      </c>
      <c r="F359" s="6" t="str">
        <f t="shared" si="19"/>
        <v>NO APLICA</v>
      </c>
    </row>
    <row r="360" spans="1:6" x14ac:dyDescent="0.25">
      <c r="A360" s="3">
        <v>357</v>
      </c>
      <c r="B360" s="6" t="str">
        <f t="shared" si="20"/>
        <v>NO APLICA</v>
      </c>
      <c r="C360" s="6">
        <f>SUM('[1]30 de junio 19'!M358*2)</f>
        <v>0</v>
      </c>
      <c r="D360" s="6">
        <f t="shared" si="21"/>
        <v>0</v>
      </c>
      <c r="E360" s="6" t="str">
        <f t="shared" si="22"/>
        <v>NO APLICA</v>
      </c>
      <c r="F360" s="6" t="str">
        <f t="shared" si="19"/>
        <v>NO APLICA</v>
      </c>
    </row>
    <row r="361" spans="1:6" x14ac:dyDescent="0.25">
      <c r="A361" s="3">
        <v>358</v>
      </c>
      <c r="B361" s="6" t="str">
        <f t="shared" si="20"/>
        <v>NO APLICA</v>
      </c>
      <c r="C361" s="6">
        <f>SUM('[1]30 de junio 19'!M359*2)</f>
        <v>0</v>
      </c>
      <c r="D361" s="6">
        <f t="shared" si="21"/>
        <v>0</v>
      </c>
      <c r="E361" s="6" t="str">
        <f t="shared" si="22"/>
        <v>NO APLICA</v>
      </c>
      <c r="F361" s="6" t="str">
        <f t="shared" si="19"/>
        <v>NO APLICA</v>
      </c>
    </row>
    <row r="362" spans="1:6" x14ac:dyDescent="0.25">
      <c r="A362" s="3">
        <v>359</v>
      </c>
      <c r="B362" s="6" t="str">
        <f t="shared" si="20"/>
        <v>NO APLICA</v>
      </c>
      <c r="C362" s="6">
        <f>SUM('[1]30 de junio 19'!M360*2)</f>
        <v>0</v>
      </c>
      <c r="D362" s="6">
        <f t="shared" si="21"/>
        <v>0</v>
      </c>
      <c r="E362" s="6" t="str">
        <f t="shared" si="22"/>
        <v>NO APLICA</v>
      </c>
      <c r="F362" s="6" t="str">
        <f t="shared" si="19"/>
        <v>NO APLICA</v>
      </c>
    </row>
    <row r="363" spans="1:6" x14ac:dyDescent="0.25">
      <c r="A363" s="3">
        <v>360</v>
      </c>
      <c r="B363" s="6" t="str">
        <f t="shared" si="20"/>
        <v>NO APLICA</v>
      </c>
      <c r="C363" s="6">
        <f>SUM('[1]30 de junio 19'!M361*2)</f>
        <v>0</v>
      </c>
      <c r="D363" s="6">
        <f t="shared" si="21"/>
        <v>0</v>
      </c>
      <c r="E363" s="6" t="str">
        <f t="shared" si="22"/>
        <v>NO APLICA</v>
      </c>
      <c r="F363" s="6" t="str">
        <f t="shared" si="19"/>
        <v>NO APLICA</v>
      </c>
    </row>
    <row r="364" spans="1:6" x14ac:dyDescent="0.25">
      <c r="A364" s="3">
        <v>361</v>
      </c>
      <c r="B364" s="6" t="str">
        <f t="shared" si="20"/>
        <v>NO APLICA</v>
      </c>
      <c r="C364" s="6">
        <f>SUM('[1]30 de junio 19'!M362*2)</f>
        <v>0</v>
      </c>
      <c r="D364" s="6">
        <f t="shared" si="21"/>
        <v>0</v>
      </c>
      <c r="E364" s="6" t="str">
        <f t="shared" si="22"/>
        <v>NO APLICA</v>
      </c>
      <c r="F364" s="6" t="str">
        <f t="shared" si="19"/>
        <v>NO APLICA</v>
      </c>
    </row>
    <row r="365" spans="1:6" x14ac:dyDescent="0.25">
      <c r="A365" s="3">
        <v>362</v>
      </c>
      <c r="B365" s="6" t="str">
        <f t="shared" si="20"/>
        <v>NO APLICA</v>
      </c>
      <c r="C365" s="6">
        <f>SUM('[1]30 de junio 19'!M363*2)</f>
        <v>0</v>
      </c>
      <c r="D365" s="6">
        <f t="shared" si="21"/>
        <v>0</v>
      </c>
      <c r="E365" s="6" t="str">
        <f t="shared" si="22"/>
        <v>NO APLICA</v>
      </c>
      <c r="F365" s="6" t="str">
        <f t="shared" si="19"/>
        <v>NO APLICA</v>
      </c>
    </row>
    <row r="366" spans="1:6" x14ac:dyDescent="0.25">
      <c r="A366" s="3">
        <v>363</v>
      </c>
      <c r="B366" s="6" t="str">
        <f t="shared" si="20"/>
        <v>NO APLICA</v>
      </c>
      <c r="C366" s="6">
        <f>SUM('[1]30 de junio 19'!M364*2)</f>
        <v>0</v>
      </c>
      <c r="D366" s="6">
        <f t="shared" si="21"/>
        <v>0</v>
      </c>
      <c r="E366" s="6" t="str">
        <f t="shared" si="22"/>
        <v>NO APLICA</v>
      </c>
      <c r="F366" s="6" t="str">
        <f t="shared" ref="F366:F367" si="23">IF(C366&gt;0,"MENSUAL","NO APLICA")</f>
        <v>NO APLICA</v>
      </c>
    </row>
    <row r="367" spans="1:6" x14ac:dyDescent="0.25">
      <c r="A367" s="3">
        <v>364</v>
      </c>
      <c r="B367" s="6" t="str">
        <f t="shared" si="20"/>
        <v>NO APLICA</v>
      </c>
      <c r="C367" s="6">
        <f>SUM('[1]30 de junio 19'!M365*2)</f>
        <v>0</v>
      </c>
      <c r="D367" s="6">
        <f t="shared" si="21"/>
        <v>0</v>
      </c>
      <c r="E367" s="6" t="str">
        <f t="shared" si="22"/>
        <v>NO APLICA</v>
      </c>
      <c r="F367" s="6" t="str">
        <f t="shared" si="23"/>
        <v>NO APLICA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opLeftCell="A32" workbookViewId="0">
      <selection activeCell="D366" sqref="D36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3">
        <v>1</v>
      </c>
      <c r="B4" t="s">
        <v>245</v>
      </c>
      <c r="C4">
        <f>'[1]30 de junio 19'!AP2+'[1]30 de junio 19'!BQ2+'[1]30 de junio 19'!CF2+'[1]30 de junio 19'!DN2</f>
        <v>1</v>
      </c>
      <c r="D4">
        <f>IF(C4&gt;0,'[1]30 de junio 19'!BW2,0)</f>
        <v>5158.04</v>
      </c>
      <c r="E4" t="str">
        <f>IF(C4&gt;0,"PESOS","NO APLICA")</f>
        <v>PESOS</v>
      </c>
      <c r="F4" t="str">
        <f>IF(C4&gt;0,"ANUAL SE ENTREGA POR FINIQUITO", "NO APLICA")</f>
        <v>ANUAL SE ENTREGA POR FINIQUITO</v>
      </c>
    </row>
    <row r="5" spans="1:6" x14ac:dyDescent="0.25">
      <c r="A5" s="3">
        <v>2</v>
      </c>
      <c r="B5" s="6" t="s">
        <v>245</v>
      </c>
      <c r="C5" s="6">
        <f>'[1]30 de junio 19'!AP3+'[1]30 de junio 19'!BQ3+'[1]30 de junio 19'!CF3+'[1]30 de junio 19'!DN3</f>
        <v>1</v>
      </c>
      <c r="D5" s="6">
        <f>IF(C5&gt;0,'[1]30 de junio 19'!BW3,0)</f>
        <v>2184.64</v>
      </c>
      <c r="E5" s="6" t="str">
        <f t="shared" ref="E5:E68" si="0">IF(C5&gt;0,"PESOS","NO APLICA")</f>
        <v>PESOS</v>
      </c>
      <c r="F5" s="6" t="str">
        <f t="shared" ref="F5:F68" si="1">IF(C5&gt;0,"ANUAL SE ENTREGA POR FINIQUITO", "NO APLICA")</f>
        <v>ANUAL SE ENTREGA POR FINIQUITO</v>
      </c>
    </row>
    <row r="6" spans="1:6" x14ac:dyDescent="0.25">
      <c r="A6" s="3">
        <v>3</v>
      </c>
      <c r="B6" s="6" t="s">
        <v>245</v>
      </c>
      <c r="C6" s="6">
        <f>'[1]30 de junio 19'!AP4+'[1]30 de junio 19'!BQ4+'[1]30 de junio 19'!CF4+'[1]30 de junio 19'!DN5</f>
        <v>1</v>
      </c>
      <c r="D6" s="6">
        <f>IF(C6&gt;0,'[1]30 de junio 19'!BW4,0)</f>
        <v>0</v>
      </c>
      <c r="E6" s="6" t="str">
        <f t="shared" si="0"/>
        <v>PESOS</v>
      </c>
      <c r="F6" s="6" t="str">
        <f t="shared" si="1"/>
        <v>ANUAL SE ENTREGA POR FINIQUITO</v>
      </c>
    </row>
    <row r="7" spans="1:6" x14ac:dyDescent="0.25">
      <c r="A7" s="3">
        <v>4</v>
      </c>
      <c r="B7" s="6" t="s">
        <v>245</v>
      </c>
      <c r="C7" s="6">
        <f>'[1]30 de junio 19'!AP5+'[1]30 de junio 19'!BQ5+'[1]30 de junio 19'!CF5+'[1]30 de junio 19'!DN6</f>
        <v>1</v>
      </c>
      <c r="D7" s="6">
        <f>IF(C7&gt;0,'[1]30 de junio 19'!BW5,0)</f>
        <v>1476.23</v>
      </c>
      <c r="E7" s="6" t="str">
        <f t="shared" si="0"/>
        <v>PESOS</v>
      </c>
      <c r="F7" s="6" t="str">
        <f t="shared" si="1"/>
        <v>ANUAL SE ENTREGA POR FINIQUITO</v>
      </c>
    </row>
    <row r="8" spans="1:6" x14ac:dyDescent="0.25">
      <c r="A8" s="3">
        <v>5</v>
      </c>
      <c r="B8" s="6" t="s">
        <v>245</v>
      </c>
      <c r="C8" s="6">
        <f>'[1]30 de junio 19'!AP6+'[1]30 de junio 19'!BQ6+'[1]30 de junio 19'!CF6+'[1]30 de junio 19'!DN7</f>
        <v>1</v>
      </c>
      <c r="D8" s="6">
        <f>IF(C8&gt;0,'[1]30 de junio 19'!BW6,0)</f>
        <v>1360.45</v>
      </c>
      <c r="E8" s="6" t="str">
        <f t="shared" si="0"/>
        <v>PESOS</v>
      </c>
      <c r="F8" s="6" t="str">
        <f t="shared" si="1"/>
        <v>ANUAL SE ENTREGA POR FINIQUITO</v>
      </c>
    </row>
    <row r="9" spans="1:6" x14ac:dyDescent="0.25">
      <c r="A9" s="3">
        <v>6</v>
      </c>
      <c r="B9" s="6" t="s">
        <v>245</v>
      </c>
      <c r="C9" s="6">
        <f>'[1]30 de junio 19'!AP7+'[1]30 de junio 19'!BQ7+'[1]30 de junio 19'!CF7+'[1]30 de junio 19'!DN8</f>
        <v>1</v>
      </c>
      <c r="D9" s="6">
        <f>IF(C9&gt;0,'[1]30 de junio 19'!BW7,0)</f>
        <v>1485.86</v>
      </c>
      <c r="E9" s="6" t="str">
        <f t="shared" si="0"/>
        <v>PESOS</v>
      </c>
      <c r="F9" s="6" t="str">
        <f t="shared" si="1"/>
        <v>ANUAL SE ENTREGA POR FINIQUITO</v>
      </c>
    </row>
    <row r="10" spans="1:6" x14ac:dyDescent="0.25">
      <c r="A10" s="3">
        <v>7</v>
      </c>
      <c r="B10" s="6" t="s">
        <v>245</v>
      </c>
      <c r="C10" s="6">
        <f>'[1]30 de junio 19'!AP8+'[1]30 de junio 19'!BQ8+'[1]30 de junio 19'!CF8+'[1]30 de junio 19'!DN9</f>
        <v>1</v>
      </c>
      <c r="D10" s="6">
        <f>IF(C10&gt;0,'[1]30 de junio 19'!BW8,0)</f>
        <v>1250.17</v>
      </c>
      <c r="E10" s="6" t="str">
        <f t="shared" si="0"/>
        <v>PESOS</v>
      </c>
      <c r="F10" s="6" t="str">
        <f t="shared" si="1"/>
        <v>ANUAL SE ENTREGA POR FINIQUITO</v>
      </c>
    </row>
    <row r="11" spans="1:6" x14ac:dyDescent="0.25">
      <c r="A11" s="3">
        <v>8</v>
      </c>
      <c r="B11" s="6" t="s">
        <v>245</v>
      </c>
      <c r="C11" s="6">
        <f>'[1]30 de junio 19'!AP9+'[1]30 de junio 19'!BQ9+'[1]30 de junio 19'!CF9+'[1]30 de junio 19'!DN10</f>
        <v>1</v>
      </c>
      <c r="D11" s="6">
        <f>IF(C11&gt;0,'[1]30 de junio 19'!BW9,0)</f>
        <v>1256.0999999999999</v>
      </c>
      <c r="E11" s="6" t="str">
        <f t="shared" si="0"/>
        <v>PESOS</v>
      </c>
      <c r="F11" s="6" t="str">
        <f t="shared" si="1"/>
        <v>ANUAL SE ENTREGA POR FINIQUITO</v>
      </c>
    </row>
    <row r="12" spans="1:6" x14ac:dyDescent="0.25">
      <c r="A12" s="3">
        <v>9</v>
      </c>
      <c r="B12" s="6" t="s">
        <v>245</v>
      </c>
      <c r="C12" s="6">
        <f>'[1]30 de junio 19'!AP10+'[1]30 de junio 19'!BQ10+'[1]30 de junio 19'!CF10+'[1]30 de junio 19'!DN11</f>
        <v>1</v>
      </c>
      <c r="D12" s="6">
        <f>IF(C12&gt;0,'[1]30 de junio 19'!BW10,0)</f>
        <v>1152.3900000000001</v>
      </c>
      <c r="E12" s="6" t="str">
        <f t="shared" si="0"/>
        <v>PESOS</v>
      </c>
      <c r="F12" s="6" t="str">
        <f t="shared" si="1"/>
        <v>ANUAL SE ENTREGA POR FINIQUITO</v>
      </c>
    </row>
    <row r="13" spans="1:6" x14ac:dyDescent="0.25">
      <c r="A13" s="3">
        <v>10</v>
      </c>
      <c r="B13" s="6" t="s">
        <v>245</v>
      </c>
      <c r="C13" s="6">
        <f>'[1]30 de junio 19'!AP11+'[1]30 de junio 19'!BQ11+'[1]30 de junio 19'!CF11+'[1]30 de junio 19'!DN12</f>
        <v>1</v>
      </c>
      <c r="D13" s="6">
        <f>IF(C13&gt;0,'[1]30 de junio 19'!BW11,0)</f>
        <v>1078.72</v>
      </c>
      <c r="E13" s="6" t="str">
        <f t="shared" si="0"/>
        <v>PESOS</v>
      </c>
      <c r="F13" s="6" t="str">
        <f t="shared" si="1"/>
        <v>ANUAL SE ENTREGA POR FINIQUITO</v>
      </c>
    </row>
    <row r="14" spans="1:6" x14ac:dyDescent="0.25">
      <c r="A14" s="3">
        <v>11</v>
      </c>
      <c r="B14" s="6" t="s">
        <v>245</v>
      </c>
      <c r="C14" s="6">
        <f>'[1]30 de junio 19'!AP12+'[1]30 de junio 19'!BQ12+'[1]30 de junio 19'!CF12+'[1]30 de junio 19'!DN13</f>
        <v>1</v>
      </c>
      <c r="D14" s="6">
        <f>IF(C14&gt;0,'[1]30 de junio 19'!BW12,0)</f>
        <v>1250.17</v>
      </c>
      <c r="E14" s="6" t="str">
        <f t="shared" si="0"/>
        <v>PESOS</v>
      </c>
      <c r="F14" s="6" t="str">
        <f t="shared" si="1"/>
        <v>ANUAL SE ENTREGA POR FINIQUITO</v>
      </c>
    </row>
    <row r="15" spans="1:6" x14ac:dyDescent="0.25">
      <c r="A15" s="3">
        <v>12</v>
      </c>
      <c r="B15" s="6" t="s">
        <v>245</v>
      </c>
      <c r="C15" s="6">
        <f>'[1]30 de junio 19'!AP13+'[1]30 de junio 19'!BQ13+'[1]30 de junio 19'!CF13+'[1]30 de junio 19'!DN14</f>
        <v>1</v>
      </c>
      <c r="D15" s="6">
        <f>IF(C15&gt;0,'[1]30 de junio 19'!BW13,0)</f>
        <v>1225.8900000000001</v>
      </c>
      <c r="E15" s="6" t="str">
        <f t="shared" si="0"/>
        <v>PESOS</v>
      </c>
      <c r="F15" s="6" t="str">
        <f t="shared" si="1"/>
        <v>ANUAL SE ENTREGA POR FINIQUITO</v>
      </c>
    </row>
    <row r="16" spans="1:6" x14ac:dyDescent="0.25">
      <c r="A16" s="3">
        <v>13</v>
      </c>
      <c r="B16" s="6" t="s">
        <v>245</v>
      </c>
      <c r="C16" s="6">
        <f>'[1]30 de junio 19'!AP14+'[1]30 de junio 19'!BQ14+'[1]30 de junio 19'!CF14+'[1]30 de junio 19'!DN15</f>
        <v>1</v>
      </c>
      <c r="D16" s="6">
        <f>IF(C16&gt;0,'[1]30 de junio 19'!BW14,0)</f>
        <v>1093.78</v>
      </c>
      <c r="E16" s="6" t="str">
        <f t="shared" si="0"/>
        <v>PESOS</v>
      </c>
      <c r="F16" s="6" t="str">
        <f t="shared" si="1"/>
        <v>ANUAL SE ENTREGA POR FINIQUITO</v>
      </c>
    </row>
    <row r="17" spans="1:6" x14ac:dyDescent="0.25">
      <c r="A17" s="3">
        <v>14</v>
      </c>
      <c r="B17" s="6" t="s">
        <v>245</v>
      </c>
      <c r="C17" s="6">
        <f>'[1]30 de junio 19'!AP15+'[1]30 de junio 19'!BQ15+'[1]30 de junio 19'!CF15+'[1]30 de junio 19'!DN16</f>
        <v>1</v>
      </c>
      <c r="D17" s="6">
        <f>IF(C17&gt;0,'[1]30 de junio 19'!BW15,0)</f>
        <v>1052.8900000000001</v>
      </c>
      <c r="E17" s="6" t="str">
        <f t="shared" si="0"/>
        <v>PESOS</v>
      </c>
      <c r="F17" s="6" t="str">
        <f t="shared" si="1"/>
        <v>ANUAL SE ENTREGA POR FINIQUITO</v>
      </c>
    </row>
    <row r="18" spans="1:6" x14ac:dyDescent="0.25">
      <c r="A18" s="3">
        <v>15</v>
      </c>
      <c r="B18" s="6" t="s">
        <v>245</v>
      </c>
      <c r="C18" s="6">
        <f>'[1]30 de junio 19'!AP16+'[1]30 de junio 19'!BQ16+'[1]30 de junio 19'!CF16+'[1]30 de junio 19'!DN17</f>
        <v>1</v>
      </c>
      <c r="D18" s="6">
        <f>IF(C18&gt;0,'[1]30 de junio 19'!BW16,0)</f>
        <v>1088.31</v>
      </c>
      <c r="E18" s="6" t="str">
        <f t="shared" si="0"/>
        <v>PESOS</v>
      </c>
      <c r="F18" s="6" t="str">
        <f t="shared" si="1"/>
        <v>ANUAL SE ENTREGA POR FINIQUITO</v>
      </c>
    </row>
    <row r="19" spans="1:6" x14ac:dyDescent="0.25">
      <c r="A19" s="3">
        <v>16</v>
      </c>
      <c r="B19" s="6" t="s">
        <v>245</v>
      </c>
      <c r="C19" s="6">
        <f>'[1]30 de junio 19'!AP17+'[1]30 de junio 19'!BQ17+'[1]30 de junio 19'!CF17+'[1]30 de junio 19'!DN18</f>
        <v>1</v>
      </c>
      <c r="D19" s="6">
        <f>IF(C19&gt;0,'[1]30 de junio 19'!BW17,0)</f>
        <v>1458.07</v>
      </c>
      <c r="E19" s="6" t="str">
        <f t="shared" si="0"/>
        <v>PESOS</v>
      </c>
      <c r="F19" s="6" t="str">
        <f t="shared" si="1"/>
        <v>ANUAL SE ENTREGA POR FINIQUITO</v>
      </c>
    </row>
    <row r="20" spans="1:6" x14ac:dyDescent="0.25">
      <c r="A20" s="3">
        <v>17</v>
      </c>
      <c r="B20" s="6" t="s">
        <v>245</v>
      </c>
      <c r="C20" s="6">
        <f>'[1]30 de junio 19'!AP18+'[1]30 de junio 19'!BQ18+'[1]30 de junio 19'!CF18+'[1]30 de junio 19'!DN19</f>
        <v>1</v>
      </c>
      <c r="D20" s="6">
        <f>IF(C20&gt;0,'[1]30 de junio 19'!BW18,0)</f>
        <v>1216.47</v>
      </c>
      <c r="E20" s="6" t="str">
        <f t="shared" si="0"/>
        <v>PESOS</v>
      </c>
      <c r="F20" s="6" t="str">
        <f t="shared" si="1"/>
        <v>ANUAL SE ENTREGA POR FINIQUITO</v>
      </c>
    </row>
    <row r="21" spans="1:6" x14ac:dyDescent="0.25">
      <c r="A21" s="3">
        <v>18</v>
      </c>
      <c r="B21" s="6" t="s">
        <v>245</v>
      </c>
      <c r="C21" s="6">
        <f>'[1]30 de junio 19'!AP19+'[1]30 de junio 19'!BQ19+'[1]30 de junio 19'!CF19+'[1]30 de junio 19'!DN20</f>
        <v>1</v>
      </c>
      <c r="D21" s="6">
        <f>IF(C21&gt;0,'[1]30 de junio 19'!BW19,0)</f>
        <v>1255.7</v>
      </c>
      <c r="E21" s="6" t="str">
        <f t="shared" si="0"/>
        <v>PESOS</v>
      </c>
      <c r="F21" s="6" t="str">
        <f t="shared" si="1"/>
        <v>ANUAL SE ENTREGA POR FINIQUITO</v>
      </c>
    </row>
    <row r="22" spans="1:6" x14ac:dyDescent="0.25">
      <c r="A22" s="3">
        <v>19</v>
      </c>
      <c r="B22" s="6" t="s">
        <v>245</v>
      </c>
      <c r="C22" s="6">
        <f>'[1]30 de junio 19'!AP20+'[1]30 de junio 19'!BQ20+'[1]30 de junio 19'!CF20+'[1]30 de junio 19'!DN21</f>
        <v>1</v>
      </c>
      <c r="D22" s="6">
        <f>IF(C22&gt;0,'[1]30 de junio 19'!BW20,0)</f>
        <v>1082.9000000000001</v>
      </c>
      <c r="E22" s="6" t="str">
        <f t="shared" si="0"/>
        <v>PESOS</v>
      </c>
      <c r="F22" s="6" t="str">
        <f t="shared" si="1"/>
        <v>ANUAL SE ENTREGA POR FINIQUITO</v>
      </c>
    </row>
    <row r="23" spans="1:6" x14ac:dyDescent="0.25">
      <c r="A23" s="3">
        <v>20</v>
      </c>
      <c r="B23" s="6" t="s">
        <v>245</v>
      </c>
      <c r="C23" s="6">
        <f>'[1]30 de junio 19'!AP21+'[1]30 de junio 19'!BQ21+'[1]30 de junio 19'!CF21+'[1]30 de junio 19'!DN22</f>
        <v>1</v>
      </c>
      <c r="D23" s="6">
        <f>IF(C23&gt;0,'[1]30 de junio 19'!BW21,0)</f>
        <v>1109.55</v>
      </c>
      <c r="E23" s="6" t="str">
        <f t="shared" si="0"/>
        <v>PESOS</v>
      </c>
      <c r="F23" s="6" t="str">
        <f t="shared" si="1"/>
        <v>ANUAL SE ENTREGA POR FINIQUITO</v>
      </c>
    </row>
    <row r="24" spans="1:6" x14ac:dyDescent="0.25">
      <c r="A24" s="3">
        <v>21</v>
      </c>
      <c r="B24" s="6" t="s">
        <v>245</v>
      </c>
      <c r="C24" s="6">
        <f>'[1]30 de junio 19'!AP22+'[1]30 de junio 19'!BQ22+'[1]30 de junio 19'!CF22+'[1]30 de junio 19'!DN23</f>
        <v>1</v>
      </c>
      <c r="D24" s="6">
        <f>IF(C24&gt;0,'[1]30 de junio 19'!BW22,0)</f>
        <v>1157.8599999999999</v>
      </c>
      <c r="E24" s="6" t="str">
        <f t="shared" si="0"/>
        <v>PESOS</v>
      </c>
      <c r="F24" s="6" t="str">
        <f t="shared" si="1"/>
        <v>ANUAL SE ENTREGA POR FINIQUITO</v>
      </c>
    </row>
    <row r="25" spans="1:6" x14ac:dyDescent="0.25">
      <c r="A25" s="3">
        <v>22</v>
      </c>
      <c r="B25" s="6" t="s">
        <v>245</v>
      </c>
      <c r="C25" s="6">
        <f>'[1]30 de junio 19'!AP23+'[1]30 de junio 19'!BQ23+'[1]30 de junio 19'!CF23+'[1]30 de junio 19'!DN24</f>
        <v>1</v>
      </c>
      <c r="D25" s="6">
        <f>IF(C25&gt;0,'[1]30 de junio 19'!BW23,0)</f>
        <v>1370.13</v>
      </c>
      <c r="E25" s="6" t="str">
        <f t="shared" si="0"/>
        <v>PESOS</v>
      </c>
      <c r="F25" s="6" t="str">
        <f t="shared" si="1"/>
        <v>ANUAL SE ENTREGA POR FINIQUITO</v>
      </c>
    </row>
    <row r="26" spans="1:6" x14ac:dyDescent="0.25">
      <c r="A26" s="3">
        <v>23</v>
      </c>
      <c r="B26" s="6" t="s">
        <v>245</v>
      </c>
      <c r="C26" s="6">
        <f>'[1]30 de junio 19'!AP24+'[1]30 de junio 19'!BQ24+'[1]30 de junio 19'!CF24+'[1]30 de junio 19'!DN25</f>
        <v>1</v>
      </c>
      <c r="D26" s="6">
        <f>IF(C26&gt;0,'[1]30 de junio 19'!BW24,0)</f>
        <v>1088.31</v>
      </c>
      <c r="E26" s="6" t="str">
        <f t="shared" si="0"/>
        <v>PESOS</v>
      </c>
      <c r="F26" s="6" t="str">
        <f t="shared" si="1"/>
        <v>ANUAL SE ENTREGA POR FINIQUITO</v>
      </c>
    </row>
    <row r="27" spans="1:6" x14ac:dyDescent="0.25">
      <c r="A27" s="3">
        <v>24</v>
      </c>
      <c r="B27" s="6" t="s">
        <v>245</v>
      </c>
      <c r="C27" s="6">
        <f>'[1]30 de junio 19'!AP25+'[1]30 de junio 19'!BQ25+'[1]30 de junio 19'!CF25+'[1]30 de junio 19'!DN26</f>
        <v>1</v>
      </c>
      <c r="D27" s="6">
        <f>IF(C27&gt;0,'[1]30 de junio 19'!BW25,0)</f>
        <v>1063.77</v>
      </c>
      <c r="E27" s="6" t="str">
        <f t="shared" si="0"/>
        <v>PESOS</v>
      </c>
      <c r="F27" s="6" t="str">
        <f t="shared" si="1"/>
        <v>ANUAL SE ENTREGA POR FINIQUITO</v>
      </c>
    </row>
    <row r="28" spans="1:6" x14ac:dyDescent="0.25">
      <c r="A28" s="3">
        <v>25</v>
      </c>
      <c r="B28" s="6" t="s">
        <v>245</v>
      </c>
      <c r="C28" s="6">
        <f>'[1]30 de junio 19'!AP26+'[1]30 de junio 19'!BQ26+'[1]30 de junio 19'!CF26+'[1]30 de junio 19'!DN27</f>
        <v>1</v>
      </c>
      <c r="D28" s="6">
        <f>IF(C28&gt;0,'[1]30 de junio 19'!BW26,0)</f>
        <v>1511.21</v>
      </c>
      <c r="E28" s="6" t="str">
        <f t="shared" si="0"/>
        <v>PESOS</v>
      </c>
      <c r="F28" s="6" t="str">
        <f t="shared" si="1"/>
        <v>ANUAL SE ENTREGA POR FINIQUITO</v>
      </c>
    </row>
    <row r="29" spans="1:6" x14ac:dyDescent="0.25">
      <c r="A29" s="3">
        <v>26</v>
      </c>
      <c r="B29" s="6" t="s">
        <v>245</v>
      </c>
      <c r="C29" s="6">
        <f>'[1]30 de junio 19'!AP27+'[1]30 de junio 19'!BQ27+'[1]30 de junio 19'!CF27+'[1]30 de junio 19'!DN28</f>
        <v>1</v>
      </c>
      <c r="D29" s="6">
        <f>IF(C29&gt;0,'[1]30 de junio 19'!BW27,0)</f>
        <v>1175.45</v>
      </c>
      <c r="E29" s="6" t="str">
        <f t="shared" si="0"/>
        <v>PESOS</v>
      </c>
      <c r="F29" s="6" t="str">
        <f t="shared" si="1"/>
        <v>ANUAL SE ENTREGA POR FINIQUITO</v>
      </c>
    </row>
    <row r="30" spans="1:6" x14ac:dyDescent="0.25">
      <c r="A30" s="3">
        <v>27</v>
      </c>
      <c r="B30" s="6" t="s">
        <v>245</v>
      </c>
      <c r="C30" s="6">
        <f>'[1]30 de junio 19'!AP28+'[1]30 de junio 19'!BQ28+'[1]30 de junio 19'!CF28+'[1]30 de junio 19'!DN29</f>
        <v>1</v>
      </c>
      <c r="D30" s="6">
        <f>IF(C30&gt;0,'[1]30 de junio 19'!BW28,0)</f>
        <v>1559.94</v>
      </c>
      <c r="E30" s="6" t="str">
        <f t="shared" si="0"/>
        <v>PESOS</v>
      </c>
      <c r="F30" s="6" t="str">
        <f t="shared" si="1"/>
        <v>ANUAL SE ENTREGA POR FINIQUITO</v>
      </c>
    </row>
    <row r="31" spans="1:6" x14ac:dyDescent="0.25">
      <c r="A31" s="3">
        <v>28</v>
      </c>
      <c r="B31" s="6" t="s">
        <v>245</v>
      </c>
      <c r="C31" s="6">
        <f>'[1]30 de junio 19'!AP29+'[1]30 de junio 19'!BQ29+'[1]30 de junio 19'!CF29+'[1]30 de junio 19'!DN30</f>
        <v>1</v>
      </c>
      <c r="D31" s="6">
        <f>IF(C31&gt;0,'[1]30 de junio 19'!BW29,0)</f>
        <v>1088.31</v>
      </c>
      <c r="E31" s="6" t="str">
        <f t="shared" si="0"/>
        <v>PESOS</v>
      </c>
      <c r="F31" s="6" t="str">
        <f t="shared" si="1"/>
        <v>ANUAL SE ENTREGA POR FINIQUITO</v>
      </c>
    </row>
    <row r="32" spans="1:6" x14ac:dyDescent="0.25">
      <c r="A32" s="3">
        <v>29</v>
      </c>
      <c r="B32" s="6" t="s">
        <v>245</v>
      </c>
      <c r="C32" s="6">
        <f>'[1]30 de junio 19'!AP30+'[1]30 de junio 19'!BQ30+'[1]30 de junio 19'!CF30+'[1]30 de junio 19'!DN31</f>
        <v>1</v>
      </c>
      <c r="D32" s="6">
        <f>IF(C32&gt;0,'[1]30 de junio 19'!BW30,0)</f>
        <v>1058.29</v>
      </c>
      <c r="E32" s="6" t="str">
        <f t="shared" si="0"/>
        <v>PESOS</v>
      </c>
      <c r="F32" s="6" t="str">
        <f t="shared" si="1"/>
        <v>ANUAL SE ENTREGA POR FINIQUITO</v>
      </c>
    </row>
    <row r="33" spans="1:6" x14ac:dyDescent="0.25">
      <c r="A33" s="3">
        <v>30</v>
      </c>
      <c r="B33" s="6" t="s">
        <v>245</v>
      </c>
      <c r="C33" s="6">
        <f>'[1]30 de junio 19'!AP31+'[1]30 de junio 19'!BQ31+'[1]30 de junio 19'!CF31+'[1]30 de junio 19'!DN32</f>
        <v>1</v>
      </c>
      <c r="D33" s="6">
        <f>IF(C33&gt;0,'[1]30 de junio 19'!BW31,0)</f>
        <v>1356.4</v>
      </c>
      <c r="E33" s="6" t="str">
        <f t="shared" si="0"/>
        <v>PESOS</v>
      </c>
      <c r="F33" s="6" t="str">
        <f t="shared" si="1"/>
        <v>ANUAL SE ENTREGA POR FINIQUITO</v>
      </c>
    </row>
    <row r="34" spans="1:6" x14ac:dyDescent="0.25">
      <c r="A34" s="3">
        <v>31</v>
      </c>
      <c r="B34" s="6" t="s">
        <v>245</v>
      </c>
      <c r="C34" s="6">
        <f>'[1]30 de junio 19'!AP32+'[1]30 de junio 19'!BQ32+'[1]30 de junio 19'!CF32+'[1]30 de junio 19'!DN33</f>
        <v>1</v>
      </c>
      <c r="D34" s="6">
        <f>IF(C34&gt;0,'[1]30 de junio 19'!BW32,0)</f>
        <v>2923.78</v>
      </c>
      <c r="E34" s="6" t="str">
        <f t="shared" si="0"/>
        <v>PESOS</v>
      </c>
      <c r="F34" s="6" t="str">
        <f t="shared" si="1"/>
        <v>ANUAL SE ENTREGA POR FINIQUITO</v>
      </c>
    </row>
    <row r="35" spans="1:6" x14ac:dyDescent="0.25">
      <c r="A35" s="3">
        <v>32</v>
      </c>
      <c r="B35" s="6" t="s">
        <v>245</v>
      </c>
      <c r="C35" s="6">
        <f>'[1]30 de junio 19'!AP33+'[1]30 de junio 19'!BQ33+'[1]30 de junio 19'!CF33+'[1]30 de junio 19'!DN34</f>
        <v>1</v>
      </c>
      <c r="D35" s="6">
        <f>IF(C35&gt;0,'[1]30 de junio 19'!BW33,0)</f>
        <v>1975.55</v>
      </c>
      <c r="E35" s="6" t="str">
        <f t="shared" si="0"/>
        <v>PESOS</v>
      </c>
      <c r="F35" s="6" t="str">
        <f t="shared" si="1"/>
        <v>ANUAL SE ENTREGA POR FINIQUITO</v>
      </c>
    </row>
    <row r="36" spans="1:6" x14ac:dyDescent="0.25">
      <c r="A36" s="3">
        <v>33</v>
      </c>
      <c r="B36" s="6" t="s">
        <v>245</v>
      </c>
      <c r="C36" s="6">
        <f>'[1]30 de junio 19'!AP34+'[1]30 de junio 19'!BQ34+'[1]30 de junio 19'!CF34+'[1]30 de junio 19'!DN35</f>
        <v>1</v>
      </c>
      <c r="D36" s="6">
        <f>IF(C36&gt;0,'[1]30 de junio 19'!BW34,0)</f>
        <v>0</v>
      </c>
      <c r="E36" s="6" t="str">
        <f t="shared" si="0"/>
        <v>PESOS</v>
      </c>
      <c r="F36" s="6" t="str">
        <f t="shared" si="1"/>
        <v>ANUAL SE ENTREGA POR FINIQUITO</v>
      </c>
    </row>
    <row r="37" spans="1:6" x14ac:dyDescent="0.25">
      <c r="A37" s="3">
        <v>34</v>
      </c>
      <c r="B37" s="6" t="s">
        <v>245</v>
      </c>
      <c r="C37" s="6">
        <f>'[1]30 de junio 19'!AP35+'[1]30 de junio 19'!BQ35+'[1]30 de junio 19'!CF35+'[1]30 de junio 19'!DN36</f>
        <v>1</v>
      </c>
      <c r="D37" s="6">
        <f>IF(C37&gt;0,'[1]30 de junio 19'!BW35,0)</f>
        <v>1351.21</v>
      </c>
      <c r="E37" s="6" t="str">
        <f t="shared" si="0"/>
        <v>PESOS</v>
      </c>
      <c r="F37" s="6" t="str">
        <f t="shared" si="1"/>
        <v>ANUAL SE ENTREGA POR FINIQUITO</v>
      </c>
    </row>
    <row r="38" spans="1:6" x14ac:dyDescent="0.25">
      <c r="A38" s="3">
        <v>35</v>
      </c>
      <c r="B38" s="6" t="s">
        <v>245</v>
      </c>
      <c r="C38" s="6">
        <f>'[1]30 de junio 19'!AP36+'[1]30 de junio 19'!BQ36+'[1]30 de junio 19'!CF36+'[1]30 de junio 19'!DN37</f>
        <v>1</v>
      </c>
      <c r="D38" s="6">
        <f>IF(C38&gt;0,'[1]30 de junio 19'!BW36,0)</f>
        <v>1067.45</v>
      </c>
      <c r="E38" s="6" t="str">
        <f t="shared" si="0"/>
        <v>PESOS</v>
      </c>
      <c r="F38" s="6" t="str">
        <f t="shared" si="1"/>
        <v>ANUAL SE ENTREGA POR FINIQUITO</v>
      </c>
    </row>
    <row r="39" spans="1:6" x14ac:dyDescent="0.25">
      <c r="A39" s="3">
        <v>36</v>
      </c>
      <c r="B39" s="6" t="s">
        <v>245</v>
      </c>
      <c r="C39" s="6">
        <f>'[1]30 de junio 19'!AP37+'[1]30 de junio 19'!BQ37+'[1]30 de junio 19'!CF37+'[1]30 de junio 19'!DN38</f>
        <v>1</v>
      </c>
      <c r="D39" s="6">
        <f>IF(C39&gt;0,'[1]30 de junio 19'!BW37,0)</f>
        <v>1088.31</v>
      </c>
      <c r="E39" s="6" t="str">
        <f t="shared" si="0"/>
        <v>PESOS</v>
      </c>
      <c r="F39" s="6" t="str">
        <f t="shared" si="1"/>
        <v>ANUAL SE ENTREGA POR FINIQUITO</v>
      </c>
    </row>
    <row r="40" spans="1:6" x14ac:dyDescent="0.25">
      <c r="A40" s="3">
        <v>37</v>
      </c>
      <c r="B40" s="6" t="s">
        <v>245</v>
      </c>
      <c r="C40" s="6">
        <f>'[1]30 de junio 19'!AP38+'[1]30 de junio 19'!BQ38+'[1]30 de junio 19'!CF38+'[1]30 de junio 19'!DN39</f>
        <v>1</v>
      </c>
      <c r="D40" s="6">
        <f>IF(C40&gt;0,'[1]30 de junio 19'!BW38,0)</f>
        <v>1200.8900000000001</v>
      </c>
      <c r="E40" s="6" t="str">
        <f t="shared" si="0"/>
        <v>PESOS</v>
      </c>
      <c r="F40" s="6" t="str">
        <f t="shared" si="1"/>
        <v>ANUAL SE ENTREGA POR FINIQUITO</v>
      </c>
    </row>
    <row r="41" spans="1:6" x14ac:dyDescent="0.25">
      <c r="A41" s="3">
        <v>38</v>
      </c>
      <c r="B41" s="6" t="s">
        <v>245</v>
      </c>
      <c r="C41" s="6">
        <f>'[1]30 de junio 19'!AP39+'[1]30 de junio 19'!BQ39+'[1]30 de junio 19'!CF39+'[1]30 de junio 19'!DN40</f>
        <v>1</v>
      </c>
      <c r="D41" s="6">
        <f>IF(C41&gt;0,'[1]30 de junio 19'!BW39,0)</f>
        <v>1370.13</v>
      </c>
      <c r="E41" s="6" t="str">
        <f t="shared" si="0"/>
        <v>PESOS</v>
      </c>
      <c r="F41" s="6" t="str">
        <f t="shared" si="1"/>
        <v>ANUAL SE ENTREGA POR FINIQUITO</v>
      </c>
    </row>
    <row r="42" spans="1:6" x14ac:dyDescent="0.25">
      <c r="A42" s="3">
        <v>39</v>
      </c>
      <c r="B42" s="6" t="s">
        <v>245</v>
      </c>
      <c r="C42" s="6">
        <f>'[1]30 de junio 19'!AP40+'[1]30 de junio 19'!BQ40+'[1]30 de junio 19'!CF40+'[1]30 de junio 19'!DN41</f>
        <v>1</v>
      </c>
      <c r="D42" s="6">
        <f>IF(C42&gt;0,'[1]30 de junio 19'!BW40,0)</f>
        <v>981.83</v>
      </c>
      <c r="E42" s="6" t="str">
        <f t="shared" si="0"/>
        <v>PESOS</v>
      </c>
      <c r="F42" s="6" t="str">
        <f t="shared" si="1"/>
        <v>ANUAL SE ENTREGA POR FINIQUITO</v>
      </c>
    </row>
    <row r="43" spans="1:6" x14ac:dyDescent="0.25">
      <c r="A43" s="3">
        <v>40</v>
      </c>
      <c r="B43" s="6" t="s">
        <v>245</v>
      </c>
      <c r="C43" s="6">
        <f>'[1]30 de junio 19'!AP41+'[1]30 de junio 19'!BQ41+'[1]30 de junio 19'!CF41+'[1]30 de junio 19'!DN42</f>
        <v>1</v>
      </c>
      <c r="D43" s="6">
        <f>IF(C43&gt;0,'[1]30 de junio 19'!BW41,0)</f>
        <v>1922.92</v>
      </c>
      <c r="E43" s="6" t="str">
        <f t="shared" si="0"/>
        <v>PESOS</v>
      </c>
      <c r="F43" s="6" t="str">
        <f t="shared" si="1"/>
        <v>ANUAL SE ENTREGA POR FINIQUITO</v>
      </c>
    </row>
    <row r="44" spans="1:6" x14ac:dyDescent="0.25">
      <c r="A44" s="3">
        <v>41</v>
      </c>
      <c r="B44" s="6" t="s">
        <v>245</v>
      </c>
      <c r="C44" s="6">
        <f>'[1]30 de junio 19'!AP42+'[1]30 de junio 19'!BQ42+'[1]30 de junio 19'!CF42+'[1]30 de junio 19'!DN43</f>
        <v>1</v>
      </c>
      <c r="D44" s="6">
        <f>IF(C44&gt;0,'[1]30 de junio 19'!BW42,0)</f>
        <v>1088.31</v>
      </c>
      <c r="E44" s="6" t="str">
        <f t="shared" si="0"/>
        <v>PESOS</v>
      </c>
      <c r="F44" s="6" t="str">
        <f t="shared" si="1"/>
        <v>ANUAL SE ENTREGA POR FINIQUITO</v>
      </c>
    </row>
    <row r="45" spans="1:6" x14ac:dyDescent="0.25">
      <c r="A45" s="3">
        <v>42</v>
      </c>
      <c r="B45" s="6" t="s">
        <v>245</v>
      </c>
      <c r="C45" s="6">
        <f>'[1]30 de junio 19'!AP43+'[1]30 de junio 19'!BQ43+'[1]30 de junio 19'!CF43+'[1]30 de junio 19'!DN44</f>
        <v>1</v>
      </c>
      <c r="D45" s="6">
        <f>IF(C45&gt;0,'[1]30 de junio 19'!BW43,0)</f>
        <v>6112.3</v>
      </c>
      <c r="E45" s="6" t="str">
        <f t="shared" si="0"/>
        <v>PESOS</v>
      </c>
      <c r="F45" s="6" t="str">
        <f t="shared" si="1"/>
        <v>ANUAL SE ENTREGA POR FINIQUITO</v>
      </c>
    </row>
    <row r="46" spans="1:6" x14ac:dyDescent="0.25">
      <c r="A46" s="3">
        <v>43</v>
      </c>
      <c r="B46" s="6" t="s">
        <v>245</v>
      </c>
      <c r="C46" s="6">
        <f>'[1]30 de junio 19'!AP44+'[1]30 de junio 19'!BQ44+'[1]30 de junio 19'!CF44+'[1]30 de junio 19'!DN45</f>
        <v>1</v>
      </c>
      <c r="D46" s="6">
        <f>IF(C46&gt;0,'[1]30 de junio 19'!BW44,0)</f>
        <v>1367.23</v>
      </c>
      <c r="E46" s="6" t="str">
        <f t="shared" si="0"/>
        <v>PESOS</v>
      </c>
      <c r="F46" s="6" t="str">
        <f t="shared" si="1"/>
        <v>ANUAL SE ENTREGA POR FINIQUITO</v>
      </c>
    </row>
    <row r="47" spans="1:6" x14ac:dyDescent="0.25">
      <c r="A47" s="3">
        <v>44</v>
      </c>
      <c r="B47" s="6" t="s">
        <v>245</v>
      </c>
      <c r="C47" s="6">
        <f>'[1]30 de junio 19'!AP45+'[1]30 de junio 19'!BQ45+'[1]30 de junio 19'!CF45+'[1]30 de junio 19'!DN46</f>
        <v>1</v>
      </c>
      <c r="D47" s="6">
        <f>IF(C47&gt;0,'[1]30 de junio 19'!BW45,0)</f>
        <v>1127.08</v>
      </c>
      <c r="E47" s="6" t="str">
        <f t="shared" si="0"/>
        <v>PESOS</v>
      </c>
      <c r="F47" s="6" t="str">
        <f t="shared" si="1"/>
        <v>ANUAL SE ENTREGA POR FINIQUITO</v>
      </c>
    </row>
    <row r="48" spans="1:6" x14ac:dyDescent="0.25">
      <c r="A48" s="3">
        <v>45</v>
      </c>
      <c r="B48" s="6" t="s">
        <v>245</v>
      </c>
      <c r="C48" s="6">
        <f>'[1]30 de junio 19'!AP46+'[1]30 de junio 19'!BQ46+'[1]30 de junio 19'!CF46+'[1]30 de junio 19'!DN47</f>
        <v>1</v>
      </c>
      <c r="D48" s="6">
        <f>IF(C48&gt;0,'[1]30 de junio 19'!BW46,0)</f>
        <v>1631.06</v>
      </c>
      <c r="E48" s="6" t="str">
        <f t="shared" si="0"/>
        <v>PESOS</v>
      </c>
      <c r="F48" s="6" t="str">
        <f t="shared" si="1"/>
        <v>ANUAL SE ENTREGA POR FINIQUITO</v>
      </c>
    </row>
    <row r="49" spans="1:6" x14ac:dyDescent="0.25">
      <c r="A49" s="3">
        <v>46</v>
      </c>
      <c r="B49" s="6" t="s">
        <v>245</v>
      </c>
      <c r="C49" s="6">
        <f>'[1]30 de junio 19'!AP47+'[1]30 de junio 19'!BQ47+'[1]30 de junio 19'!CF47+'[1]30 de junio 19'!DN48</f>
        <v>1</v>
      </c>
      <c r="D49" s="6">
        <f>IF(C49&gt;0,'[1]30 de junio 19'!BW47,0)</f>
        <v>1152.3900000000001</v>
      </c>
      <c r="E49" s="6" t="str">
        <f t="shared" si="0"/>
        <v>PESOS</v>
      </c>
      <c r="F49" s="6" t="str">
        <f t="shared" si="1"/>
        <v>ANUAL SE ENTREGA POR FINIQUITO</v>
      </c>
    </row>
    <row r="50" spans="1:6" x14ac:dyDescent="0.25">
      <c r="A50" s="3">
        <v>47</v>
      </c>
      <c r="B50" s="6" t="s">
        <v>245</v>
      </c>
      <c r="C50" s="6">
        <f>'[1]30 de junio 19'!AP48+'[1]30 de junio 19'!BQ48+'[1]30 de junio 19'!CF48+'[1]30 de junio 19'!DN49</f>
        <v>1</v>
      </c>
      <c r="D50" s="6">
        <f>IF(C50&gt;0,'[1]30 de junio 19'!BW48,0)</f>
        <v>1498.42</v>
      </c>
      <c r="E50" s="6" t="str">
        <f t="shared" si="0"/>
        <v>PESOS</v>
      </c>
      <c r="F50" s="6" t="str">
        <f t="shared" si="1"/>
        <v>ANUAL SE ENTREGA POR FINIQUITO</v>
      </c>
    </row>
    <row r="51" spans="1:6" x14ac:dyDescent="0.25">
      <c r="A51" s="3">
        <v>48</v>
      </c>
      <c r="B51" s="6" t="s">
        <v>245</v>
      </c>
      <c r="C51" s="6">
        <f>'[1]30 de junio 19'!AP49+'[1]30 de junio 19'!BQ49+'[1]30 de junio 19'!CF49+'[1]30 de junio 19'!DN50</f>
        <v>1</v>
      </c>
      <c r="D51" s="6">
        <f>IF(C51&gt;0,'[1]30 de junio 19'!BW49,0)</f>
        <v>1146.98</v>
      </c>
      <c r="E51" s="6" t="str">
        <f t="shared" si="0"/>
        <v>PESOS</v>
      </c>
      <c r="F51" s="6" t="str">
        <f t="shared" si="1"/>
        <v>ANUAL SE ENTREGA POR FINIQUITO</v>
      </c>
    </row>
    <row r="52" spans="1:6" x14ac:dyDescent="0.25">
      <c r="A52" s="3">
        <v>49</v>
      </c>
      <c r="B52" s="6" t="s">
        <v>245</v>
      </c>
      <c r="C52" s="6">
        <f>'[1]30 de junio 19'!AP50+'[1]30 de junio 19'!BQ50+'[1]30 de junio 19'!CF50+'[1]30 de junio 19'!DN51</f>
        <v>1</v>
      </c>
      <c r="D52" s="6">
        <f>IF(C52&gt;0,'[1]30 de junio 19'!BW50,0)</f>
        <v>1052.8900000000001</v>
      </c>
      <c r="E52" s="6" t="str">
        <f t="shared" si="0"/>
        <v>PESOS</v>
      </c>
      <c r="F52" s="6" t="str">
        <f t="shared" si="1"/>
        <v>ANUAL SE ENTREGA POR FINIQUITO</v>
      </c>
    </row>
    <row r="53" spans="1:6" x14ac:dyDescent="0.25">
      <c r="A53" s="3">
        <v>50</v>
      </c>
      <c r="B53" s="6" t="s">
        <v>245</v>
      </c>
      <c r="C53" s="6">
        <f>'[1]30 de junio 19'!AP51+'[1]30 de junio 19'!BQ51+'[1]30 de junio 19'!CF51+'[1]30 de junio 19'!DN52</f>
        <v>1</v>
      </c>
      <c r="D53" s="6">
        <f>IF(C53&gt;0,'[1]30 de junio 19'!BW51,0)</f>
        <v>1840.93</v>
      </c>
      <c r="E53" s="6" t="str">
        <f t="shared" si="0"/>
        <v>PESOS</v>
      </c>
      <c r="F53" s="6" t="str">
        <f t="shared" si="1"/>
        <v>ANUAL SE ENTREGA POR FINIQUITO</v>
      </c>
    </row>
    <row r="54" spans="1:6" x14ac:dyDescent="0.25">
      <c r="A54" s="3">
        <v>51</v>
      </c>
      <c r="B54" s="6" t="s">
        <v>245</v>
      </c>
      <c r="C54" s="6">
        <f>'[1]30 de junio 19'!AP52+'[1]30 de junio 19'!BQ52+'[1]30 de junio 19'!CF52+'[1]30 de junio 19'!DN53</f>
        <v>1</v>
      </c>
      <c r="D54" s="6">
        <f>IF(C54&gt;0,'[1]30 de junio 19'!BW52,0)</f>
        <v>981.86</v>
      </c>
      <c r="E54" s="6" t="str">
        <f t="shared" si="0"/>
        <v>PESOS</v>
      </c>
      <c r="F54" s="6" t="str">
        <f t="shared" si="1"/>
        <v>ANUAL SE ENTREGA POR FINIQUITO</v>
      </c>
    </row>
    <row r="55" spans="1:6" x14ac:dyDescent="0.25">
      <c r="A55" s="3">
        <v>52</v>
      </c>
      <c r="B55" s="6" t="s">
        <v>245</v>
      </c>
      <c r="C55" s="6">
        <f>'[1]30 de junio 19'!AP53+'[1]30 de junio 19'!BQ53+'[1]30 de junio 19'!CF53+'[1]30 de junio 19'!DN54</f>
        <v>1</v>
      </c>
      <c r="D55" s="6">
        <f>IF(C55&gt;0,'[1]30 de junio 19'!BW53,0)</f>
        <v>1043.53</v>
      </c>
      <c r="E55" s="6" t="str">
        <f t="shared" si="0"/>
        <v>PESOS</v>
      </c>
      <c r="F55" s="6" t="str">
        <f t="shared" si="1"/>
        <v>ANUAL SE ENTREGA POR FINIQUITO</v>
      </c>
    </row>
    <row r="56" spans="1:6" x14ac:dyDescent="0.25">
      <c r="A56" s="3">
        <v>53</v>
      </c>
      <c r="B56" s="6" t="s">
        <v>245</v>
      </c>
      <c r="C56" s="6">
        <f>'[1]30 de junio 19'!AP54+'[1]30 de junio 19'!BQ54+'[1]30 de junio 19'!CF54+'[1]30 de junio 19'!DN55</f>
        <v>1</v>
      </c>
      <c r="D56" s="6">
        <f>IF(C56&gt;0,'[1]30 de junio 19'!BW54,0)</f>
        <v>981.83</v>
      </c>
      <c r="E56" s="6" t="str">
        <f t="shared" si="0"/>
        <v>PESOS</v>
      </c>
      <c r="F56" s="6" t="str">
        <f t="shared" si="1"/>
        <v>ANUAL SE ENTREGA POR FINIQUITO</v>
      </c>
    </row>
    <row r="57" spans="1:6" x14ac:dyDescent="0.25">
      <c r="A57" s="3">
        <v>54</v>
      </c>
      <c r="B57" s="6" t="s">
        <v>245</v>
      </c>
      <c r="C57" s="6">
        <f>'[1]30 de junio 19'!AP55+'[1]30 de junio 19'!BQ55+'[1]30 de junio 19'!CF55+'[1]30 de junio 19'!DN56</f>
        <v>1</v>
      </c>
      <c r="D57" s="6">
        <f>IF(C57&gt;0,'[1]30 de junio 19'!BW55,0)</f>
        <v>0</v>
      </c>
      <c r="E57" s="6" t="str">
        <f t="shared" si="0"/>
        <v>PESOS</v>
      </c>
      <c r="F57" s="6" t="str">
        <f t="shared" si="1"/>
        <v>ANUAL SE ENTREGA POR FINIQUITO</v>
      </c>
    </row>
    <row r="58" spans="1:6" x14ac:dyDescent="0.25">
      <c r="A58" s="3">
        <v>55</v>
      </c>
      <c r="B58" s="6" t="s">
        <v>245</v>
      </c>
      <c r="C58" s="6">
        <f>'[1]30 de junio 19'!AP56+'[1]30 de junio 19'!BQ56+'[1]30 de junio 19'!CF56+'[1]30 de junio 19'!DN57</f>
        <v>1</v>
      </c>
      <c r="D58" s="6">
        <f>IF(C58&gt;0,'[1]30 de junio 19'!BW56,0)</f>
        <v>1174.45</v>
      </c>
      <c r="E58" s="6" t="str">
        <f t="shared" si="0"/>
        <v>PESOS</v>
      </c>
      <c r="F58" s="6" t="str">
        <f t="shared" si="1"/>
        <v>ANUAL SE ENTREGA POR FINIQUITO</v>
      </c>
    </row>
    <row r="59" spans="1:6" x14ac:dyDescent="0.25">
      <c r="A59" s="3">
        <v>56</v>
      </c>
      <c r="B59" s="6" t="s">
        <v>245</v>
      </c>
      <c r="C59" s="6">
        <f>'[1]30 de junio 19'!AP57+'[1]30 de junio 19'!BQ57+'[1]30 de junio 19'!CF57+'[1]30 de junio 19'!DN58</f>
        <v>1</v>
      </c>
      <c r="D59" s="6">
        <f>IF(C59&gt;0,'[1]30 de junio 19'!BW57,0)</f>
        <v>1307.54</v>
      </c>
      <c r="E59" s="6" t="str">
        <f t="shared" si="0"/>
        <v>PESOS</v>
      </c>
      <c r="F59" s="6" t="str">
        <f t="shared" si="1"/>
        <v>ANUAL SE ENTREGA POR FINIQUITO</v>
      </c>
    </row>
    <row r="60" spans="1:6" x14ac:dyDescent="0.25">
      <c r="A60" s="3">
        <v>57</v>
      </c>
      <c r="B60" s="6" t="s">
        <v>245</v>
      </c>
      <c r="C60" s="6">
        <f>'[1]30 de junio 19'!AP58+'[1]30 de junio 19'!BQ58+'[1]30 de junio 19'!CF58+'[1]30 de junio 19'!DN59</f>
        <v>1</v>
      </c>
      <c r="D60" s="6">
        <f>IF(C60&gt;0,'[1]30 de junio 19'!BW58,0)</f>
        <v>1170.0999999999999</v>
      </c>
      <c r="E60" s="6" t="str">
        <f t="shared" si="0"/>
        <v>PESOS</v>
      </c>
      <c r="F60" s="6" t="str">
        <f t="shared" si="1"/>
        <v>ANUAL SE ENTREGA POR FINIQUITO</v>
      </c>
    </row>
    <row r="61" spans="1:6" x14ac:dyDescent="0.25">
      <c r="A61" s="3">
        <v>58</v>
      </c>
      <c r="B61" s="6" t="s">
        <v>245</v>
      </c>
      <c r="C61" s="6">
        <f>'[1]30 de junio 19'!AP59+'[1]30 de junio 19'!BQ59+'[1]30 de junio 19'!CF59+'[1]30 de junio 19'!DN60</f>
        <v>1</v>
      </c>
      <c r="D61" s="6">
        <f>IF(C61&gt;0,'[1]30 de junio 19'!BW59,0)</f>
        <v>1851.17</v>
      </c>
      <c r="E61" s="6" t="str">
        <f t="shared" si="0"/>
        <v>PESOS</v>
      </c>
      <c r="F61" s="6" t="str">
        <f t="shared" si="1"/>
        <v>ANUAL SE ENTREGA POR FINIQUITO</v>
      </c>
    </row>
    <row r="62" spans="1:6" x14ac:dyDescent="0.25">
      <c r="A62" s="3">
        <v>59</v>
      </c>
      <c r="B62" s="6" t="s">
        <v>245</v>
      </c>
      <c r="C62" s="6">
        <f>'[1]30 de junio 19'!AP60+'[1]30 de junio 19'!BQ60+'[1]30 de junio 19'!CF60+'[1]30 de junio 19'!DN61</f>
        <v>1</v>
      </c>
      <c r="D62" s="6">
        <f>IF(C62&gt;0,'[1]30 de junio 19'!BW60,0)</f>
        <v>981.83</v>
      </c>
      <c r="E62" s="6" t="str">
        <f t="shared" si="0"/>
        <v>PESOS</v>
      </c>
      <c r="F62" s="6" t="str">
        <f t="shared" si="1"/>
        <v>ANUAL SE ENTREGA POR FINIQUITO</v>
      </c>
    </row>
    <row r="63" spans="1:6" x14ac:dyDescent="0.25">
      <c r="A63" s="3">
        <v>60</v>
      </c>
      <c r="B63" s="6" t="s">
        <v>245</v>
      </c>
      <c r="C63" s="6">
        <f>'[1]30 de junio 19'!AP61+'[1]30 de junio 19'!BQ61+'[1]30 de junio 19'!CF61+'[1]30 de junio 19'!DN62</f>
        <v>1</v>
      </c>
      <c r="D63" s="6">
        <f>IF(C63&gt;0,'[1]30 de junio 19'!BW61,0)</f>
        <v>925.47</v>
      </c>
      <c r="E63" s="6" t="str">
        <f t="shared" si="0"/>
        <v>PESOS</v>
      </c>
      <c r="F63" s="6" t="str">
        <f t="shared" si="1"/>
        <v>ANUAL SE ENTREGA POR FINIQUITO</v>
      </c>
    </row>
    <row r="64" spans="1:6" x14ac:dyDescent="0.25">
      <c r="A64" s="3">
        <v>61</v>
      </c>
      <c r="B64" s="6" t="s">
        <v>245</v>
      </c>
      <c r="C64" s="6">
        <f>'[1]30 de junio 19'!AP62+'[1]30 de junio 19'!BQ62+'[1]30 de junio 19'!CF62+'[1]30 de junio 19'!DN63</f>
        <v>1</v>
      </c>
      <c r="D64" s="6">
        <f>IF(C64&gt;0,'[1]30 de junio 19'!BW62,0)</f>
        <v>1186.6199999999999</v>
      </c>
      <c r="E64" s="6" t="str">
        <f t="shared" si="0"/>
        <v>PESOS</v>
      </c>
      <c r="F64" s="6" t="str">
        <f t="shared" si="1"/>
        <v>ANUAL SE ENTREGA POR FINIQUITO</v>
      </c>
    </row>
    <row r="65" spans="1:6" x14ac:dyDescent="0.25">
      <c r="A65" s="3">
        <v>62</v>
      </c>
      <c r="B65" s="6" t="s">
        <v>245</v>
      </c>
      <c r="C65" s="6">
        <f>'[1]30 de junio 19'!AP63+'[1]30 de junio 19'!BQ63+'[1]30 de junio 19'!CF63+'[1]30 de junio 19'!DN64</f>
        <v>1</v>
      </c>
      <c r="D65" s="6">
        <f>IF(C65&gt;0,'[1]30 de junio 19'!BW63,0)</f>
        <v>1143.3399999999999</v>
      </c>
      <c r="E65" s="6" t="str">
        <f t="shared" si="0"/>
        <v>PESOS</v>
      </c>
      <c r="F65" s="6" t="str">
        <f t="shared" si="1"/>
        <v>ANUAL SE ENTREGA POR FINIQUITO</v>
      </c>
    </row>
    <row r="66" spans="1:6" x14ac:dyDescent="0.25">
      <c r="A66" s="3">
        <v>63</v>
      </c>
      <c r="B66" s="6" t="s">
        <v>245</v>
      </c>
      <c r="C66" s="6">
        <f>'[1]30 de junio 19'!AP64+'[1]30 de junio 19'!BQ64+'[1]30 de junio 19'!CF64+'[1]30 de junio 19'!DN65</f>
        <v>1</v>
      </c>
      <c r="D66" s="6">
        <f>IF(C66&gt;0,'[1]30 de junio 19'!BW64,0)</f>
        <v>925.47</v>
      </c>
      <c r="E66" s="6" t="str">
        <f t="shared" si="0"/>
        <v>PESOS</v>
      </c>
      <c r="F66" s="6" t="str">
        <f t="shared" si="1"/>
        <v>ANUAL SE ENTREGA POR FINIQUITO</v>
      </c>
    </row>
    <row r="67" spans="1:6" x14ac:dyDescent="0.25">
      <c r="A67" s="3">
        <v>64</v>
      </c>
      <c r="B67" s="6" t="s">
        <v>245</v>
      </c>
      <c r="C67" s="6">
        <f>'[1]30 de junio 19'!AP65+'[1]30 de junio 19'!BQ65+'[1]30 de junio 19'!CF65+'[1]30 de junio 19'!DN66</f>
        <v>1</v>
      </c>
      <c r="D67" s="6">
        <f>IF(C67&gt;0,'[1]30 de junio 19'!BW65,0)</f>
        <v>1832.18</v>
      </c>
      <c r="E67" s="6" t="str">
        <f t="shared" si="0"/>
        <v>PESOS</v>
      </c>
      <c r="F67" s="6" t="str">
        <f t="shared" si="1"/>
        <v>ANUAL SE ENTREGA POR FINIQUITO</v>
      </c>
    </row>
    <row r="68" spans="1:6" x14ac:dyDescent="0.25">
      <c r="A68" s="3">
        <v>65</v>
      </c>
      <c r="B68" s="6" t="s">
        <v>245</v>
      </c>
      <c r="C68" s="6">
        <f>'[1]30 de junio 19'!AP66+'[1]30 de junio 19'!BQ66+'[1]30 de junio 19'!CF66+'[1]30 de junio 19'!DN67</f>
        <v>1</v>
      </c>
      <c r="D68" s="6">
        <f>IF(C68&gt;0,'[1]30 de junio 19'!BW66,0)</f>
        <v>1052.1300000000001</v>
      </c>
      <c r="E68" s="6" t="str">
        <f t="shared" si="0"/>
        <v>PESOS</v>
      </c>
      <c r="F68" s="6" t="str">
        <f t="shared" si="1"/>
        <v>ANUAL SE ENTREGA POR FINIQUITO</v>
      </c>
    </row>
    <row r="69" spans="1:6" x14ac:dyDescent="0.25">
      <c r="A69" s="3">
        <v>66</v>
      </c>
      <c r="B69" s="6" t="s">
        <v>245</v>
      </c>
      <c r="C69" s="6">
        <f>'[1]30 de junio 19'!AP67+'[1]30 de junio 19'!BQ67+'[1]30 de junio 19'!CF67+'[1]30 de junio 19'!DN68</f>
        <v>1</v>
      </c>
      <c r="D69" s="6">
        <f>IF(C69&gt;0,'[1]30 de junio 19'!BW67,0)</f>
        <v>923.97</v>
      </c>
      <c r="E69" s="6" t="str">
        <f t="shared" ref="E69:E132" si="2">IF(C69&gt;0,"PESOS","NO APLICA")</f>
        <v>PESOS</v>
      </c>
      <c r="F69" s="6" t="str">
        <f t="shared" ref="F69:F132" si="3">IF(C69&gt;0,"ANUAL SE ENTREGA POR FINIQUITO", "NO APLICA")</f>
        <v>ANUAL SE ENTREGA POR FINIQUITO</v>
      </c>
    </row>
    <row r="70" spans="1:6" x14ac:dyDescent="0.25">
      <c r="A70" s="3">
        <v>67</v>
      </c>
      <c r="B70" s="6" t="s">
        <v>245</v>
      </c>
      <c r="C70" s="6">
        <f>'[1]30 de junio 19'!AP68+'[1]30 de junio 19'!BQ68+'[1]30 de junio 19'!CF68+'[1]30 de junio 19'!DN69</f>
        <v>1</v>
      </c>
      <c r="D70" s="6">
        <f>IF(C70&gt;0,'[1]30 de junio 19'!BW68,0)</f>
        <v>1234.27</v>
      </c>
      <c r="E70" s="6" t="str">
        <f t="shared" si="2"/>
        <v>PESOS</v>
      </c>
      <c r="F70" s="6" t="str">
        <f t="shared" si="3"/>
        <v>ANUAL SE ENTREGA POR FINIQUITO</v>
      </c>
    </row>
    <row r="71" spans="1:6" x14ac:dyDescent="0.25">
      <c r="A71" s="3">
        <v>68</v>
      </c>
      <c r="B71" s="6" t="s">
        <v>245</v>
      </c>
      <c r="C71" s="6">
        <f>'[1]30 de junio 19'!AP69+'[1]30 de junio 19'!BQ69+'[1]30 de junio 19'!CF69+'[1]30 de junio 19'!DN70</f>
        <v>1</v>
      </c>
      <c r="D71" s="6">
        <f>IF(C71&gt;0,'[1]30 de junio 19'!BW69,0)</f>
        <v>923.92</v>
      </c>
      <c r="E71" s="6" t="str">
        <f t="shared" si="2"/>
        <v>PESOS</v>
      </c>
      <c r="F71" s="6" t="str">
        <f t="shared" si="3"/>
        <v>ANUAL SE ENTREGA POR FINIQUITO</v>
      </c>
    </row>
    <row r="72" spans="1:6" x14ac:dyDescent="0.25">
      <c r="A72" s="3">
        <v>69</v>
      </c>
      <c r="B72" s="6" t="s">
        <v>245</v>
      </c>
      <c r="C72" s="6">
        <f>'[1]30 de junio 19'!AP70+'[1]30 de junio 19'!BQ70+'[1]30 de junio 19'!CF70+'[1]30 de junio 19'!DN71</f>
        <v>1</v>
      </c>
      <c r="D72" s="6">
        <f>IF(C72&gt;0,'[1]30 de junio 19'!BW70,0)</f>
        <v>923.97</v>
      </c>
      <c r="E72" s="6" t="str">
        <f t="shared" si="2"/>
        <v>PESOS</v>
      </c>
      <c r="F72" s="6" t="str">
        <f t="shared" si="3"/>
        <v>ANUAL SE ENTREGA POR FINIQUITO</v>
      </c>
    </row>
    <row r="73" spans="1:6" x14ac:dyDescent="0.25">
      <c r="A73" s="3">
        <v>70</v>
      </c>
      <c r="B73" s="6" t="s">
        <v>245</v>
      </c>
      <c r="C73" s="6">
        <f>'[1]30 de junio 19'!AP71+'[1]30 de junio 19'!BQ71+'[1]30 de junio 19'!CF71+'[1]30 de junio 19'!DN72</f>
        <v>1</v>
      </c>
      <c r="D73" s="6">
        <f>IF(C73&gt;0,'[1]30 de junio 19'!BW71,0)</f>
        <v>962.42</v>
      </c>
      <c r="E73" s="6" t="str">
        <f t="shared" si="2"/>
        <v>PESOS</v>
      </c>
      <c r="F73" s="6" t="str">
        <f t="shared" si="3"/>
        <v>ANUAL SE ENTREGA POR FINIQUITO</v>
      </c>
    </row>
    <row r="74" spans="1:6" x14ac:dyDescent="0.25">
      <c r="A74" s="3">
        <v>71</v>
      </c>
      <c r="B74" s="6" t="s">
        <v>245</v>
      </c>
      <c r="C74" s="6">
        <f>'[1]30 de junio 19'!AP72+'[1]30 de junio 19'!BQ72+'[1]30 de junio 19'!CF72+'[1]30 de junio 19'!DN73</f>
        <v>1</v>
      </c>
      <c r="D74" s="6">
        <f>IF(C74&gt;0,'[1]30 de junio 19'!BW72,0)</f>
        <v>923.92</v>
      </c>
      <c r="E74" s="6" t="str">
        <f t="shared" si="2"/>
        <v>PESOS</v>
      </c>
      <c r="F74" s="6" t="str">
        <f t="shared" si="3"/>
        <v>ANUAL SE ENTREGA POR FINIQUITO</v>
      </c>
    </row>
    <row r="75" spans="1:6" x14ac:dyDescent="0.25">
      <c r="A75" s="3">
        <v>72</v>
      </c>
      <c r="B75" s="6" t="s">
        <v>245</v>
      </c>
      <c r="C75" s="6">
        <f>'[1]30 de junio 19'!AP73+'[1]30 de junio 19'!BQ73+'[1]30 de junio 19'!CF73+'[1]30 de junio 19'!DN74</f>
        <v>1</v>
      </c>
      <c r="D75" s="6">
        <f>IF(C75&gt;0,'[1]30 de junio 19'!BW73,0)</f>
        <v>1106.7</v>
      </c>
      <c r="E75" s="6" t="str">
        <f t="shared" si="2"/>
        <v>PESOS</v>
      </c>
      <c r="F75" s="6" t="str">
        <f t="shared" si="3"/>
        <v>ANUAL SE ENTREGA POR FINIQUITO</v>
      </c>
    </row>
    <row r="76" spans="1:6" x14ac:dyDescent="0.25">
      <c r="A76" s="3">
        <v>73</v>
      </c>
      <c r="B76" s="6" t="s">
        <v>245</v>
      </c>
      <c r="C76" s="6">
        <f>'[1]30 de junio 19'!AP74+'[1]30 de junio 19'!BQ74+'[1]30 de junio 19'!CF74+'[1]30 de junio 19'!DN75</f>
        <v>1</v>
      </c>
      <c r="D76" s="6">
        <f>IF(C76&gt;0,'[1]30 de junio 19'!BW74,0)</f>
        <v>923.97</v>
      </c>
      <c r="E76" s="6" t="str">
        <f t="shared" si="2"/>
        <v>PESOS</v>
      </c>
      <c r="F76" s="6" t="str">
        <f t="shared" si="3"/>
        <v>ANUAL SE ENTREGA POR FINIQUITO</v>
      </c>
    </row>
    <row r="77" spans="1:6" x14ac:dyDescent="0.25">
      <c r="A77" s="3">
        <v>74</v>
      </c>
      <c r="B77" s="6" t="s">
        <v>245</v>
      </c>
      <c r="C77" s="6">
        <f>'[1]30 de junio 19'!AP75+'[1]30 de junio 19'!BQ75+'[1]30 de junio 19'!CF75+'[1]30 de junio 19'!DN76</f>
        <v>1</v>
      </c>
      <c r="D77" s="6">
        <f>IF(C77&gt;0,'[1]30 de junio 19'!BW75,0)</f>
        <v>923.97</v>
      </c>
      <c r="E77" s="6" t="str">
        <f t="shared" si="2"/>
        <v>PESOS</v>
      </c>
      <c r="F77" s="6" t="str">
        <f t="shared" si="3"/>
        <v>ANUAL SE ENTREGA POR FINIQUITO</v>
      </c>
    </row>
    <row r="78" spans="1:6" x14ac:dyDescent="0.25">
      <c r="A78" s="3">
        <v>75</v>
      </c>
      <c r="B78" s="6" t="s">
        <v>245</v>
      </c>
      <c r="C78" s="6">
        <f>'[1]30 de junio 19'!AP76+'[1]30 de junio 19'!BQ76+'[1]30 de junio 19'!CF76+'[1]30 de junio 19'!DN77</f>
        <v>1</v>
      </c>
      <c r="D78" s="6">
        <f>IF(C78&gt;0,'[1]30 de junio 19'!BW76,0)</f>
        <v>1235.9000000000001</v>
      </c>
      <c r="E78" s="6" t="str">
        <f t="shared" si="2"/>
        <v>PESOS</v>
      </c>
      <c r="F78" s="6" t="str">
        <f t="shared" si="3"/>
        <v>ANUAL SE ENTREGA POR FINIQUITO</v>
      </c>
    </row>
    <row r="79" spans="1:6" x14ac:dyDescent="0.25">
      <c r="A79" s="3">
        <v>76</v>
      </c>
      <c r="B79" s="6" t="s">
        <v>245</v>
      </c>
      <c r="C79" s="6">
        <f>'[1]30 de junio 19'!AP77+'[1]30 de junio 19'!BQ77+'[1]30 de junio 19'!CF77+'[1]30 de junio 19'!DN78</f>
        <v>1</v>
      </c>
      <c r="D79" s="6">
        <f>IF(C79&gt;0,'[1]30 de junio 19'!BW77,0)</f>
        <v>1038.49</v>
      </c>
      <c r="E79" s="6" t="str">
        <f t="shared" si="2"/>
        <v>PESOS</v>
      </c>
      <c r="F79" s="6" t="str">
        <f t="shared" si="3"/>
        <v>ANUAL SE ENTREGA POR FINIQUITO</v>
      </c>
    </row>
    <row r="80" spans="1:6" x14ac:dyDescent="0.25">
      <c r="A80" s="3">
        <v>77</v>
      </c>
      <c r="B80" s="6" t="s">
        <v>245</v>
      </c>
      <c r="C80" s="6">
        <f>'[1]30 de junio 19'!AP78+'[1]30 de junio 19'!BQ78+'[1]30 de junio 19'!CF78+'[1]30 de junio 19'!DN79</f>
        <v>1</v>
      </c>
      <c r="D80" s="6">
        <f>IF(C80&gt;0,'[1]30 de junio 19'!BW78,0)</f>
        <v>910.33</v>
      </c>
      <c r="E80" s="6" t="str">
        <f t="shared" si="2"/>
        <v>PESOS</v>
      </c>
      <c r="F80" s="6" t="str">
        <f t="shared" si="3"/>
        <v>ANUAL SE ENTREGA POR FINIQUITO</v>
      </c>
    </row>
    <row r="81" spans="1:6" x14ac:dyDescent="0.25">
      <c r="A81" s="3">
        <v>78</v>
      </c>
      <c r="B81" s="6" t="s">
        <v>245</v>
      </c>
      <c r="C81" s="6">
        <f>'[1]30 de junio 19'!AP79+'[1]30 de junio 19'!BQ79+'[1]30 de junio 19'!CF79+'[1]30 de junio 19'!DN80</f>
        <v>1</v>
      </c>
      <c r="D81" s="6">
        <f>IF(C81&gt;0,'[1]30 de junio 19'!BW79,0)</f>
        <v>0</v>
      </c>
      <c r="E81" s="6" t="str">
        <f t="shared" si="2"/>
        <v>PESOS</v>
      </c>
      <c r="F81" s="6" t="str">
        <f t="shared" si="3"/>
        <v>ANUAL SE ENTREGA POR FINIQUITO</v>
      </c>
    </row>
    <row r="82" spans="1:6" x14ac:dyDescent="0.25">
      <c r="A82" s="3">
        <v>79</v>
      </c>
      <c r="B82" s="6" t="s">
        <v>245</v>
      </c>
      <c r="C82" s="6">
        <f>'[1]30 de junio 19'!AP80+'[1]30 de junio 19'!BQ80+'[1]30 de junio 19'!CF80+'[1]30 de junio 19'!DN81</f>
        <v>1</v>
      </c>
      <c r="D82" s="6">
        <f>IF(C82&gt;0,'[1]30 de junio 19'!BW80,0)</f>
        <v>841.34</v>
      </c>
      <c r="E82" s="6" t="str">
        <f t="shared" si="2"/>
        <v>PESOS</v>
      </c>
      <c r="F82" s="6" t="str">
        <f t="shared" si="3"/>
        <v>ANUAL SE ENTREGA POR FINIQUITO</v>
      </c>
    </row>
    <row r="83" spans="1:6" x14ac:dyDescent="0.25">
      <c r="A83" s="3">
        <v>80</v>
      </c>
      <c r="B83" s="6" t="s">
        <v>245</v>
      </c>
      <c r="C83" s="6">
        <f>'[1]30 de junio 19'!AP81+'[1]30 de junio 19'!BQ81+'[1]30 de junio 19'!CF81+'[1]30 de junio 19'!DN82</f>
        <v>1</v>
      </c>
      <c r="D83" s="6">
        <f>IF(C83&gt;0,'[1]30 de junio 19'!BW81,0)</f>
        <v>478.29</v>
      </c>
      <c r="E83" s="6" t="str">
        <f t="shared" si="2"/>
        <v>PESOS</v>
      </c>
      <c r="F83" s="6" t="str">
        <f t="shared" si="3"/>
        <v>ANUAL SE ENTREGA POR FINIQUITO</v>
      </c>
    </row>
    <row r="84" spans="1:6" x14ac:dyDescent="0.25">
      <c r="A84" s="3">
        <v>81</v>
      </c>
      <c r="B84" s="6" t="s">
        <v>245</v>
      </c>
      <c r="C84" s="6">
        <f>'[1]30 de junio 19'!AP82+'[1]30 de junio 19'!BQ82+'[1]30 de junio 19'!CF82+'[1]30 de junio 19'!DN83</f>
        <v>1</v>
      </c>
      <c r="D84" s="6">
        <f>IF(C84&gt;0,'[1]30 de junio 19'!BW82,0)</f>
        <v>1170.0999999999999</v>
      </c>
      <c r="E84" s="6" t="str">
        <f t="shared" si="2"/>
        <v>PESOS</v>
      </c>
      <c r="F84" s="6" t="str">
        <f t="shared" si="3"/>
        <v>ANUAL SE ENTREGA POR FINIQUITO</v>
      </c>
    </row>
    <row r="85" spans="1:6" x14ac:dyDescent="0.25">
      <c r="A85" s="3">
        <v>82</v>
      </c>
      <c r="B85" s="6" t="s">
        <v>245</v>
      </c>
      <c r="C85" s="6">
        <f>'[1]30 de junio 19'!AP83+'[1]30 de junio 19'!BQ83+'[1]30 de junio 19'!CF83+'[1]30 de junio 19'!DN84</f>
        <v>1</v>
      </c>
      <c r="D85" s="6">
        <f>IF(C85&gt;0,'[1]30 de junio 19'!BW83,0)</f>
        <v>910.33</v>
      </c>
      <c r="E85" s="6" t="str">
        <f t="shared" si="2"/>
        <v>PESOS</v>
      </c>
      <c r="F85" s="6" t="str">
        <f t="shared" si="3"/>
        <v>ANUAL SE ENTREGA POR FINIQUITO</v>
      </c>
    </row>
    <row r="86" spans="1:6" x14ac:dyDescent="0.25">
      <c r="A86" s="3">
        <v>83</v>
      </c>
      <c r="B86" s="6" t="s">
        <v>245</v>
      </c>
      <c r="C86" s="6">
        <f>'[1]30 de junio 19'!AP84+'[1]30 de junio 19'!BQ84+'[1]30 de junio 19'!CF84+'[1]30 de junio 19'!DN85</f>
        <v>1</v>
      </c>
      <c r="D86" s="6">
        <f>IF(C86&gt;0,'[1]30 de junio 19'!BW84,0)</f>
        <v>3649.64</v>
      </c>
      <c r="E86" s="6" t="str">
        <f t="shared" si="2"/>
        <v>PESOS</v>
      </c>
      <c r="F86" s="6" t="str">
        <f t="shared" si="3"/>
        <v>ANUAL SE ENTREGA POR FINIQUITO</v>
      </c>
    </row>
    <row r="87" spans="1:6" x14ac:dyDescent="0.25">
      <c r="A87" s="3">
        <v>84</v>
      </c>
      <c r="B87" s="6" t="s">
        <v>245</v>
      </c>
      <c r="C87" s="6">
        <f>'[1]30 de junio 19'!AP85+'[1]30 de junio 19'!BQ85+'[1]30 de junio 19'!CF85+'[1]30 de junio 19'!DN86</f>
        <v>1</v>
      </c>
      <c r="D87" s="6">
        <f>IF(C87&gt;0,'[1]30 de junio 19'!BW85,0)</f>
        <v>478.29</v>
      </c>
      <c r="E87" s="6" t="str">
        <f t="shared" si="2"/>
        <v>PESOS</v>
      </c>
      <c r="F87" s="6" t="str">
        <f t="shared" si="3"/>
        <v>ANUAL SE ENTREGA POR FINIQUITO</v>
      </c>
    </row>
    <row r="88" spans="1:6" x14ac:dyDescent="0.25">
      <c r="A88" s="3">
        <v>85</v>
      </c>
      <c r="B88" s="6" t="s">
        <v>245</v>
      </c>
      <c r="C88" s="6">
        <f>'[1]30 de junio 19'!AP86+'[1]30 de junio 19'!BQ86+'[1]30 de junio 19'!CF86+'[1]30 de junio 19'!DN87</f>
        <v>1</v>
      </c>
      <c r="D88" s="6">
        <f>IF(C88&gt;0,'[1]30 de junio 19'!BW86,0)</f>
        <v>699.58</v>
      </c>
      <c r="E88" s="6" t="str">
        <f t="shared" si="2"/>
        <v>PESOS</v>
      </c>
      <c r="F88" s="6" t="str">
        <f t="shared" si="3"/>
        <v>ANUAL SE ENTREGA POR FINIQUITO</v>
      </c>
    </row>
    <row r="89" spans="1:6" x14ac:dyDescent="0.25">
      <c r="A89" s="3">
        <v>86</v>
      </c>
      <c r="B89" s="6" t="s">
        <v>245</v>
      </c>
      <c r="C89" s="6">
        <f>'[1]30 de junio 19'!AP87+'[1]30 de junio 19'!BQ87+'[1]30 de junio 19'!CF87+'[1]30 de junio 19'!DN88</f>
        <v>1</v>
      </c>
      <c r="D89" s="6">
        <f>IF(C89&gt;0,'[1]30 de junio 19'!BW87,0)</f>
        <v>724.02</v>
      </c>
      <c r="E89" s="6" t="str">
        <f t="shared" si="2"/>
        <v>PESOS</v>
      </c>
      <c r="F89" s="6" t="str">
        <f t="shared" si="3"/>
        <v>ANUAL SE ENTREGA POR FINIQUITO</v>
      </c>
    </row>
    <row r="90" spans="1:6" x14ac:dyDescent="0.25">
      <c r="A90" s="3">
        <v>87</v>
      </c>
      <c r="B90" s="6" t="s">
        <v>245</v>
      </c>
      <c r="C90" s="6">
        <f>'[1]30 de junio 19'!AP88+'[1]30 de junio 19'!BQ88+'[1]30 de junio 19'!CF88+'[1]30 de junio 19'!DN89</f>
        <v>1</v>
      </c>
      <c r="D90" s="6">
        <f>IF(C90&gt;0,'[1]30 de junio 19'!BW88,0)</f>
        <v>0</v>
      </c>
      <c r="E90" s="6" t="str">
        <f t="shared" si="2"/>
        <v>PESOS</v>
      </c>
      <c r="F90" s="6" t="str">
        <f t="shared" si="3"/>
        <v>ANUAL SE ENTREGA POR FINIQUITO</v>
      </c>
    </row>
    <row r="91" spans="1:6" x14ac:dyDescent="0.25">
      <c r="A91" s="3">
        <v>88</v>
      </c>
      <c r="B91" s="6" t="s">
        <v>245</v>
      </c>
      <c r="C91" s="6">
        <f>'[1]30 de junio 19'!AP89+'[1]30 de junio 19'!BQ89+'[1]30 de junio 19'!CF89+'[1]30 de junio 19'!DN90</f>
        <v>1</v>
      </c>
      <c r="D91" s="6">
        <f>IF(C91&gt;0,'[1]30 de junio 19'!BW89,0)</f>
        <v>0</v>
      </c>
      <c r="E91" s="6" t="str">
        <f t="shared" si="2"/>
        <v>PESOS</v>
      </c>
      <c r="F91" s="6" t="str">
        <f t="shared" si="3"/>
        <v>ANUAL SE ENTREGA POR FINIQUITO</v>
      </c>
    </row>
    <row r="92" spans="1:6" x14ac:dyDescent="0.25">
      <c r="A92" s="3">
        <v>89</v>
      </c>
      <c r="B92" s="6" t="s">
        <v>245</v>
      </c>
      <c r="C92" s="6">
        <f>'[1]30 de junio 19'!AP90+'[1]30 de junio 19'!BQ90+'[1]30 de junio 19'!CF90+'[1]30 de junio 19'!DN91</f>
        <v>1</v>
      </c>
      <c r="D92" s="6">
        <f>IF(C92&gt;0,'[1]30 de junio 19'!BW90,0)</f>
        <v>0</v>
      </c>
      <c r="E92" s="6" t="str">
        <f t="shared" si="2"/>
        <v>PESOS</v>
      </c>
      <c r="F92" s="6" t="str">
        <f t="shared" si="3"/>
        <v>ANUAL SE ENTREGA POR FINIQUITO</v>
      </c>
    </row>
    <row r="93" spans="1:6" x14ac:dyDescent="0.25">
      <c r="A93" s="3">
        <v>90</v>
      </c>
      <c r="B93" s="6" t="s">
        <v>245</v>
      </c>
      <c r="C93" s="6">
        <f>'[1]30 de junio 19'!AP91+'[1]30 de junio 19'!BQ91+'[1]30 de junio 19'!CF91+'[1]30 de junio 19'!DN92</f>
        <v>1</v>
      </c>
      <c r="D93" s="6">
        <f>IF(C93&gt;0,'[1]30 de junio 19'!BW91,0)</f>
        <v>699.58</v>
      </c>
      <c r="E93" s="6" t="str">
        <f t="shared" si="2"/>
        <v>PESOS</v>
      </c>
      <c r="F93" s="6" t="str">
        <f t="shared" si="3"/>
        <v>ANUAL SE ENTREGA POR FINIQUITO</v>
      </c>
    </row>
    <row r="94" spans="1:6" x14ac:dyDescent="0.25">
      <c r="A94" s="3">
        <v>91</v>
      </c>
      <c r="B94" s="6" t="s">
        <v>245</v>
      </c>
      <c r="C94" s="6">
        <f>'[1]30 de junio 19'!AP92+'[1]30 de junio 19'!BQ92+'[1]30 de junio 19'!CF92+'[1]30 de junio 19'!DN93</f>
        <v>1</v>
      </c>
      <c r="D94" s="6">
        <f>IF(C94&gt;0,'[1]30 de junio 19'!BW92,0)</f>
        <v>478.29</v>
      </c>
      <c r="E94" s="6" t="str">
        <f t="shared" si="2"/>
        <v>PESOS</v>
      </c>
      <c r="F94" s="6" t="str">
        <f t="shared" si="3"/>
        <v>ANUAL SE ENTREGA POR FINIQUITO</v>
      </c>
    </row>
    <row r="95" spans="1:6" x14ac:dyDescent="0.25">
      <c r="A95" s="3">
        <v>92</v>
      </c>
      <c r="B95" s="6" t="s">
        <v>245</v>
      </c>
      <c r="C95" s="6">
        <f>'[1]30 de junio 19'!AP93+'[1]30 de junio 19'!BQ93+'[1]30 de junio 19'!CF93+'[1]30 de junio 19'!DN94</f>
        <v>1</v>
      </c>
      <c r="D95" s="6">
        <f>IF(C95&gt;0,'[1]30 de junio 19'!BW93,0)</f>
        <v>478.29</v>
      </c>
      <c r="E95" s="6" t="str">
        <f t="shared" si="2"/>
        <v>PESOS</v>
      </c>
      <c r="F95" s="6" t="str">
        <f t="shared" si="3"/>
        <v>ANUAL SE ENTREGA POR FINIQUITO</v>
      </c>
    </row>
    <row r="96" spans="1:6" x14ac:dyDescent="0.25">
      <c r="A96" s="3">
        <v>93</v>
      </c>
      <c r="B96" s="6" t="s">
        <v>245</v>
      </c>
      <c r="C96" s="6">
        <f>'[1]30 de junio 19'!AP94+'[1]30 de junio 19'!BQ94+'[1]30 de junio 19'!CF94+'[1]30 de junio 19'!DN95</f>
        <v>1</v>
      </c>
      <c r="D96" s="6">
        <f>IF(C96&gt;0,'[1]30 de junio 19'!BW94,0)</f>
        <v>1166.6500000000001</v>
      </c>
      <c r="E96" s="6" t="str">
        <f t="shared" si="2"/>
        <v>PESOS</v>
      </c>
      <c r="F96" s="6" t="str">
        <f t="shared" si="3"/>
        <v>ANUAL SE ENTREGA POR FINIQUITO</v>
      </c>
    </row>
    <row r="97" spans="1:6" x14ac:dyDescent="0.25">
      <c r="A97" s="3">
        <v>94</v>
      </c>
      <c r="B97" s="6" t="s">
        <v>245</v>
      </c>
      <c r="C97" s="6">
        <f>'[1]30 de junio 19'!AP95+'[1]30 de junio 19'!BQ95+'[1]30 de junio 19'!CF95+'[1]30 de junio 19'!DN96</f>
        <v>1</v>
      </c>
      <c r="D97" s="6">
        <f>IF(C97&gt;0,'[1]30 de junio 19'!BW95,0)</f>
        <v>910.33</v>
      </c>
      <c r="E97" s="6" t="str">
        <f t="shared" si="2"/>
        <v>PESOS</v>
      </c>
      <c r="F97" s="6" t="str">
        <f t="shared" si="3"/>
        <v>ANUAL SE ENTREGA POR FINIQUITO</v>
      </c>
    </row>
    <row r="98" spans="1:6" x14ac:dyDescent="0.25">
      <c r="A98" s="3">
        <v>95</v>
      </c>
      <c r="B98" s="6" t="s">
        <v>245</v>
      </c>
      <c r="C98" s="6">
        <f>'[1]30 de junio 19'!AP96+'[1]30 de junio 19'!BQ96+'[1]30 de junio 19'!CF96+'[1]30 de junio 19'!DN97</f>
        <v>1</v>
      </c>
      <c r="D98" s="6">
        <f>IF(C98&gt;0,'[1]30 de junio 19'!BW96,0)</f>
        <v>891.82</v>
      </c>
      <c r="E98" s="6" t="str">
        <f t="shared" si="2"/>
        <v>PESOS</v>
      </c>
      <c r="F98" s="6" t="str">
        <f t="shared" si="3"/>
        <v>ANUAL SE ENTREGA POR FINIQUITO</v>
      </c>
    </row>
    <row r="99" spans="1:6" x14ac:dyDescent="0.25">
      <c r="A99" s="3">
        <v>96</v>
      </c>
      <c r="B99" s="6" t="s">
        <v>245</v>
      </c>
      <c r="C99" s="6">
        <f>'[1]30 de junio 19'!AP97+'[1]30 de junio 19'!BQ97+'[1]30 de junio 19'!CF97+'[1]30 de junio 19'!DN98</f>
        <v>1</v>
      </c>
      <c r="D99" s="6">
        <f>IF(C99&gt;0,'[1]30 de junio 19'!BW97,0)</f>
        <v>3159.52</v>
      </c>
      <c r="E99" s="6" t="str">
        <f t="shared" si="2"/>
        <v>PESOS</v>
      </c>
      <c r="F99" s="6" t="str">
        <f t="shared" si="3"/>
        <v>ANUAL SE ENTREGA POR FINIQUITO</v>
      </c>
    </row>
    <row r="100" spans="1:6" x14ac:dyDescent="0.25">
      <c r="A100" s="3">
        <v>97</v>
      </c>
      <c r="B100" s="6" t="s">
        <v>245</v>
      </c>
      <c r="C100" s="6">
        <f>'[1]30 de junio 19'!AP98+'[1]30 de junio 19'!BQ98+'[1]30 de junio 19'!CF98+'[1]30 de junio 19'!DN99</f>
        <v>1</v>
      </c>
      <c r="D100" s="6">
        <f>IF(C100&gt;0,'[1]30 de junio 19'!BW98,0)</f>
        <v>974.41</v>
      </c>
      <c r="E100" s="6" t="str">
        <f t="shared" si="2"/>
        <v>PESOS</v>
      </c>
      <c r="F100" s="6" t="str">
        <f t="shared" si="3"/>
        <v>ANUAL SE ENTREGA POR FINIQUITO</v>
      </c>
    </row>
    <row r="101" spans="1:6" x14ac:dyDescent="0.25">
      <c r="A101" s="3">
        <v>98</v>
      </c>
      <c r="B101" s="6" t="s">
        <v>245</v>
      </c>
      <c r="C101" s="6">
        <f>'[1]30 de junio 19'!AP99+'[1]30 de junio 19'!BQ99+'[1]30 de junio 19'!CF99+'[1]30 de junio 19'!DN100</f>
        <v>1</v>
      </c>
      <c r="D101" s="6">
        <f>IF(C101&gt;0,'[1]30 de junio 19'!BW99,0)</f>
        <v>1519.85</v>
      </c>
      <c r="E101" s="6" t="str">
        <f t="shared" si="2"/>
        <v>PESOS</v>
      </c>
      <c r="F101" s="6" t="str">
        <f t="shared" si="3"/>
        <v>ANUAL SE ENTREGA POR FINIQUITO</v>
      </c>
    </row>
    <row r="102" spans="1:6" x14ac:dyDescent="0.25">
      <c r="A102" s="3">
        <v>99</v>
      </c>
      <c r="B102" s="6" t="s">
        <v>245</v>
      </c>
      <c r="C102" s="6">
        <f>'[1]30 de junio 19'!AP100+'[1]30 de junio 19'!BQ100+'[1]30 de junio 19'!CF100+'[1]30 de junio 19'!DN101</f>
        <v>1</v>
      </c>
      <c r="D102" s="6">
        <f>IF(C102&gt;0,'[1]30 de junio 19'!BW100,0)</f>
        <v>910.33</v>
      </c>
      <c r="E102" s="6" t="str">
        <f t="shared" si="2"/>
        <v>PESOS</v>
      </c>
      <c r="F102" s="6" t="str">
        <f t="shared" si="3"/>
        <v>ANUAL SE ENTREGA POR FINIQUITO</v>
      </c>
    </row>
    <row r="103" spans="1:6" x14ac:dyDescent="0.25">
      <c r="A103" s="3">
        <v>100</v>
      </c>
      <c r="B103" s="6" t="s">
        <v>245</v>
      </c>
      <c r="C103" s="6">
        <f>'[1]30 de junio 19'!AP101+'[1]30 de junio 19'!BQ101+'[1]30 de junio 19'!CF101+'[1]30 de junio 19'!DN102</f>
        <v>1</v>
      </c>
      <c r="D103" s="6">
        <f>IF(C103&gt;0,'[1]30 de junio 19'!BW101,0)</f>
        <v>910.33</v>
      </c>
      <c r="E103" s="6" t="str">
        <f t="shared" si="2"/>
        <v>PESOS</v>
      </c>
      <c r="F103" s="6" t="str">
        <f t="shared" si="3"/>
        <v>ANUAL SE ENTREGA POR FINIQUITO</v>
      </c>
    </row>
    <row r="104" spans="1:6" x14ac:dyDescent="0.25">
      <c r="A104" s="3">
        <v>101</v>
      </c>
      <c r="B104" s="6" t="s">
        <v>245</v>
      </c>
      <c r="C104" s="6">
        <f>'[1]30 de junio 19'!AP102+'[1]30 de junio 19'!BQ102+'[1]30 de junio 19'!CF102+'[1]30 de junio 19'!DN103</f>
        <v>1</v>
      </c>
      <c r="D104" s="6">
        <f>IF(C104&gt;0,'[1]30 de junio 19'!BW102,0)</f>
        <v>478.29</v>
      </c>
      <c r="E104" s="6" t="str">
        <f t="shared" si="2"/>
        <v>PESOS</v>
      </c>
      <c r="F104" s="6" t="str">
        <f t="shared" si="3"/>
        <v>ANUAL SE ENTREGA POR FINIQUITO</v>
      </c>
    </row>
    <row r="105" spans="1:6" x14ac:dyDescent="0.25">
      <c r="A105" s="3">
        <v>102</v>
      </c>
      <c r="B105" s="6" t="s">
        <v>245</v>
      </c>
      <c r="C105" s="6">
        <f>'[1]30 de junio 19'!AP103+'[1]30 de junio 19'!BQ103+'[1]30 de junio 19'!CF103+'[1]30 de junio 19'!DN104</f>
        <v>1</v>
      </c>
      <c r="D105" s="6">
        <f>IF(C105&gt;0,'[1]30 de junio 19'!BW103,0)</f>
        <v>0</v>
      </c>
      <c r="E105" s="6" t="str">
        <f t="shared" si="2"/>
        <v>PESOS</v>
      </c>
      <c r="F105" s="6" t="str">
        <f t="shared" si="3"/>
        <v>ANUAL SE ENTREGA POR FINIQUITO</v>
      </c>
    </row>
    <row r="106" spans="1:6" x14ac:dyDescent="0.25">
      <c r="A106" s="3">
        <v>103</v>
      </c>
      <c r="B106" s="6" t="s">
        <v>245</v>
      </c>
      <c r="C106" s="6">
        <f>'[1]30 de junio 19'!AP104+'[1]30 de junio 19'!BQ104+'[1]30 de junio 19'!CF104+'[1]30 de junio 19'!DN105</f>
        <v>1</v>
      </c>
      <c r="D106" s="6">
        <f>IF(C106&gt;0,'[1]30 de junio 19'!BW104,0)</f>
        <v>2364.84</v>
      </c>
      <c r="E106" s="6" t="str">
        <f t="shared" si="2"/>
        <v>PESOS</v>
      </c>
      <c r="F106" s="6" t="str">
        <f t="shared" si="3"/>
        <v>ANUAL SE ENTREGA POR FINIQUITO</v>
      </c>
    </row>
    <row r="107" spans="1:6" x14ac:dyDescent="0.25">
      <c r="A107" s="3">
        <v>104</v>
      </c>
      <c r="B107" s="6" t="s">
        <v>245</v>
      </c>
      <c r="C107" s="6">
        <f>'[1]30 de junio 19'!AP105+'[1]30 de junio 19'!BQ105+'[1]30 de junio 19'!CF105+'[1]30 de junio 19'!DN106</f>
        <v>1</v>
      </c>
      <c r="D107" s="6">
        <f>IF(C107&gt;0,'[1]30 de junio 19'!BW105,0)</f>
        <v>699.58</v>
      </c>
      <c r="E107" s="6" t="str">
        <f t="shared" si="2"/>
        <v>PESOS</v>
      </c>
      <c r="F107" s="6" t="str">
        <f t="shared" si="3"/>
        <v>ANUAL SE ENTREGA POR FINIQUITO</v>
      </c>
    </row>
    <row r="108" spans="1:6" x14ac:dyDescent="0.25">
      <c r="A108" s="3">
        <v>105</v>
      </c>
      <c r="B108" s="6" t="s">
        <v>245</v>
      </c>
      <c r="C108" s="6">
        <f>'[1]30 de junio 19'!AP106+'[1]30 de junio 19'!BQ106+'[1]30 de junio 19'!CF106+'[1]30 de junio 19'!DN107</f>
        <v>1</v>
      </c>
      <c r="D108" s="6">
        <f>IF(C108&gt;0,'[1]30 de junio 19'!BW106,0)</f>
        <v>3105.18</v>
      </c>
      <c r="E108" s="6" t="str">
        <f t="shared" si="2"/>
        <v>PESOS</v>
      </c>
      <c r="F108" s="6" t="str">
        <f t="shared" si="3"/>
        <v>ANUAL SE ENTREGA POR FINIQUITO</v>
      </c>
    </row>
    <row r="109" spans="1:6" x14ac:dyDescent="0.25">
      <c r="A109" s="3">
        <v>106</v>
      </c>
      <c r="B109" s="6" t="s">
        <v>245</v>
      </c>
      <c r="C109" s="6">
        <f>'[1]30 de junio 19'!AP107+'[1]30 de junio 19'!BQ107+'[1]30 de junio 19'!CF107+'[1]30 de junio 19'!DN108</f>
        <v>1</v>
      </c>
      <c r="D109" s="6">
        <f>IF(C109&gt;0,'[1]30 de junio 19'!BW107,0)</f>
        <v>0</v>
      </c>
      <c r="E109" s="6" t="str">
        <f t="shared" si="2"/>
        <v>PESOS</v>
      </c>
      <c r="F109" s="6" t="str">
        <f t="shared" si="3"/>
        <v>ANUAL SE ENTREGA POR FINIQUITO</v>
      </c>
    </row>
    <row r="110" spans="1:6" x14ac:dyDescent="0.25">
      <c r="A110" s="3">
        <v>107</v>
      </c>
      <c r="B110" s="6" t="s">
        <v>245</v>
      </c>
      <c r="C110" s="6">
        <f>'[1]30 de junio 19'!AP108+'[1]30 de junio 19'!BQ108+'[1]30 de junio 19'!CF108+'[1]30 de junio 19'!DN109</f>
        <v>1</v>
      </c>
      <c r="D110" s="6">
        <f>IF(C110&gt;0,'[1]30 de junio 19'!BW108,0)</f>
        <v>763.66</v>
      </c>
      <c r="E110" s="6" t="str">
        <f t="shared" si="2"/>
        <v>PESOS</v>
      </c>
      <c r="F110" s="6" t="str">
        <f t="shared" si="3"/>
        <v>ANUAL SE ENTREGA POR FINIQUITO</v>
      </c>
    </row>
    <row r="111" spans="1:6" x14ac:dyDescent="0.25">
      <c r="A111" s="3">
        <v>108</v>
      </c>
      <c r="B111" s="6" t="s">
        <v>245</v>
      </c>
      <c r="C111" s="6">
        <f>'[1]30 de junio 19'!AP109+'[1]30 de junio 19'!BQ109+'[1]30 de junio 19'!CF109+'[1]30 de junio 19'!DN110</f>
        <v>1</v>
      </c>
      <c r="D111" s="6">
        <f>IF(C111&gt;0,'[1]30 de junio 19'!BW109,0)</f>
        <v>699.58</v>
      </c>
      <c r="E111" s="6" t="str">
        <f t="shared" si="2"/>
        <v>PESOS</v>
      </c>
      <c r="F111" s="6" t="str">
        <f t="shared" si="3"/>
        <v>ANUAL SE ENTREGA POR FINIQUITO</v>
      </c>
    </row>
    <row r="112" spans="1:6" x14ac:dyDescent="0.25">
      <c r="A112" s="3">
        <v>109</v>
      </c>
      <c r="B112" s="6" t="s">
        <v>245</v>
      </c>
      <c r="C112" s="6">
        <f>'[1]30 de junio 19'!AP110+'[1]30 de junio 19'!BQ110+'[1]30 de junio 19'!CF110+'[1]30 de junio 19'!DN111</f>
        <v>4439.3599999999997</v>
      </c>
      <c r="D112" s="6">
        <f>+C112-280.31</f>
        <v>4159.0499999999993</v>
      </c>
      <c r="E112" s="6" t="str">
        <f t="shared" si="2"/>
        <v>PESOS</v>
      </c>
      <c r="F112" s="6" t="str">
        <f t="shared" si="3"/>
        <v>ANUAL SE ENTREGA POR FINIQUITO</v>
      </c>
    </row>
    <row r="113" spans="1:6" x14ac:dyDescent="0.25">
      <c r="A113" s="3">
        <v>110</v>
      </c>
      <c r="B113" s="6" t="s">
        <v>245</v>
      </c>
      <c r="C113" s="6">
        <f>'[1]30 de junio 19'!AP111+'[1]30 de junio 19'!BQ111+'[1]30 de junio 19'!CF111+'[1]30 de junio 19'!DN112</f>
        <v>1</v>
      </c>
      <c r="D113" s="6">
        <f>IF(C113&gt;0,'[1]30 de junio 19'!BW111,0)</f>
        <v>1411.89</v>
      </c>
      <c r="E113" s="6" t="str">
        <f t="shared" si="2"/>
        <v>PESOS</v>
      </c>
      <c r="F113" s="6" t="str">
        <f t="shared" si="3"/>
        <v>ANUAL SE ENTREGA POR FINIQUITO</v>
      </c>
    </row>
    <row r="114" spans="1:6" x14ac:dyDescent="0.25">
      <c r="A114" s="3">
        <v>111</v>
      </c>
      <c r="B114" s="6" t="s">
        <v>245</v>
      </c>
      <c r="C114" s="6">
        <f>'[1]30 de junio 19'!AP112+'[1]30 de junio 19'!BQ112+'[1]30 de junio 19'!CF112+'[1]30 de junio 19'!DN113</f>
        <v>1</v>
      </c>
      <c r="D114" s="6">
        <f>IF(C114&gt;0,'[1]30 de junio 19'!BW112,0)</f>
        <v>699.58</v>
      </c>
      <c r="E114" s="6" t="str">
        <f t="shared" si="2"/>
        <v>PESOS</v>
      </c>
      <c r="F114" s="6" t="str">
        <f t="shared" si="3"/>
        <v>ANUAL SE ENTREGA POR FINIQUITO</v>
      </c>
    </row>
    <row r="115" spans="1:6" x14ac:dyDescent="0.25">
      <c r="A115" s="3">
        <v>112</v>
      </c>
      <c r="B115" s="6" t="s">
        <v>245</v>
      </c>
      <c r="C115" s="6">
        <f>'[1]30 de junio 19'!AP113+'[1]30 de junio 19'!BQ113+'[1]30 de junio 19'!CF113+'[1]30 de junio 19'!DN114</f>
        <v>1</v>
      </c>
      <c r="D115" s="6">
        <f>IF(C115&gt;0,'[1]30 de junio 19'!BW113,0)</f>
        <v>478.29</v>
      </c>
      <c r="E115" s="6" t="str">
        <f t="shared" si="2"/>
        <v>PESOS</v>
      </c>
      <c r="F115" s="6" t="str">
        <f t="shared" si="3"/>
        <v>ANUAL SE ENTREGA POR FINIQUITO</v>
      </c>
    </row>
    <row r="116" spans="1:6" x14ac:dyDescent="0.25">
      <c r="A116" s="3">
        <v>113</v>
      </c>
      <c r="B116" s="6" t="s">
        <v>245</v>
      </c>
      <c r="C116" s="6">
        <f>'[1]30 de junio 19'!AP114+'[1]30 de junio 19'!BQ114+'[1]30 de junio 19'!CF114+'[1]30 de junio 19'!DN115</f>
        <v>3654.71</v>
      </c>
      <c r="D116" s="5">
        <f>C116-574.581163187962</f>
        <v>3080.1288368120381</v>
      </c>
      <c r="E116" s="6" t="str">
        <f t="shared" si="2"/>
        <v>PESOS</v>
      </c>
      <c r="F116" s="6" t="str">
        <f t="shared" si="3"/>
        <v>ANUAL SE ENTREGA POR FINIQUITO</v>
      </c>
    </row>
    <row r="117" spans="1:6" x14ac:dyDescent="0.25">
      <c r="A117" s="3">
        <v>114</v>
      </c>
      <c r="B117" s="6" t="s">
        <v>245</v>
      </c>
      <c r="C117" s="6">
        <f>'[1]30 de junio 19'!AP115+'[1]30 de junio 19'!BQ115+'[1]30 de junio 19'!CF115+'[1]30 de junio 19'!DN116</f>
        <v>1</v>
      </c>
      <c r="D117" s="6">
        <f>IF(C117&gt;0,'[1]30 de junio 19'!BW115,0)</f>
        <v>895.19</v>
      </c>
      <c r="E117" s="6" t="str">
        <f t="shared" si="2"/>
        <v>PESOS</v>
      </c>
      <c r="F117" s="6" t="str">
        <f t="shared" si="3"/>
        <v>ANUAL SE ENTREGA POR FINIQUITO</v>
      </c>
    </row>
    <row r="118" spans="1:6" x14ac:dyDescent="0.25">
      <c r="A118" s="3">
        <v>115</v>
      </c>
      <c r="B118" s="6" t="s">
        <v>245</v>
      </c>
      <c r="C118" s="6">
        <f>'[1]30 de junio 19'!AP116+'[1]30 de junio 19'!BQ116+'[1]30 de junio 19'!CF116+'[1]30 de junio 19'!DN117</f>
        <v>1</v>
      </c>
      <c r="D118" s="6">
        <f>IF(C118&gt;0,'[1]30 de junio 19'!BW116,0)</f>
        <v>910.33</v>
      </c>
      <c r="E118" s="6" t="str">
        <f t="shared" si="2"/>
        <v>PESOS</v>
      </c>
      <c r="F118" s="6" t="str">
        <f t="shared" si="3"/>
        <v>ANUAL SE ENTREGA POR FINIQUITO</v>
      </c>
    </row>
    <row r="119" spans="1:6" x14ac:dyDescent="0.25">
      <c r="A119" s="3">
        <v>116</v>
      </c>
      <c r="B119" s="6" t="s">
        <v>245</v>
      </c>
      <c r="C119" s="6">
        <f>'[1]30 de junio 19'!AP117+'[1]30 de junio 19'!BQ117+'[1]30 de junio 19'!CF117+'[1]30 de junio 19'!DN118</f>
        <v>1</v>
      </c>
      <c r="D119" s="6">
        <f>IF(C119&gt;0,'[1]30 de junio 19'!BW117,0)</f>
        <v>699.58</v>
      </c>
      <c r="E119" s="6" t="str">
        <f t="shared" si="2"/>
        <v>PESOS</v>
      </c>
      <c r="F119" s="6" t="str">
        <f t="shared" si="3"/>
        <v>ANUAL SE ENTREGA POR FINIQUITO</v>
      </c>
    </row>
    <row r="120" spans="1:6" x14ac:dyDescent="0.25">
      <c r="A120" s="3">
        <v>117</v>
      </c>
      <c r="B120" s="6" t="s">
        <v>245</v>
      </c>
      <c r="C120" s="6">
        <f>'[1]30 de junio 19'!AP118+'[1]30 de junio 19'!BQ118+'[1]30 de junio 19'!CF118+'[1]30 de junio 19'!DN119</f>
        <v>1</v>
      </c>
      <c r="D120" s="6">
        <f>IF(C120&gt;0,'[1]30 de junio 19'!BW118,0)</f>
        <v>0</v>
      </c>
      <c r="E120" s="6" t="str">
        <f t="shared" si="2"/>
        <v>PESOS</v>
      </c>
      <c r="F120" s="6" t="str">
        <f t="shared" si="3"/>
        <v>ANUAL SE ENTREGA POR FINIQUITO</v>
      </c>
    </row>
    <row r="121" spans="1:6" x14ac:dyDescent="0.25">
      <c r="A121" s="3">
        <v>118</v>
      </c>
      <c r="B121" s="6" t="s">
        <v>245</v>
      </c>
      <c r="C121" s="6">
        <f>'[1]30 de junio 19'!AP119+'[1]30 de junio 19'!BQ119+'[1]30 de junio 19'!CF119+'[1]30 de junio 19'!DN120</f>
        <v>1</v>
      </c>
      <c r="D121" s="6">
        <f>IF(C121&gt;0,'[1]30 de junio 19'!BW119,0)</f>
        <v>1073.3399999999999</v>
      </c>
      <c r="E121" s="6" t="str">
        <f t="shared" si="2"/>
        <v>PESOS</v>
      </c>
      <c r="F121" s="6" t="str">
        <f t="shared" si="3"/>
        <v>ANUAL SE ENTREGA POR FINIQUITO</v>
      </c>
    </row>
    <row r="122" spans="1:6" x14ac:dyDescent="0.25">
      <c r="A122" s="3">
        <v>119</v>
      </c>
      <c r="B122" s="6" t="s">
        <v>245</v>
      </c>
      <c r="C122" s="6">
        <f>'[1]30 de junio 19'!AP120+'[1]30 de junio 19'!BQ120+'[1]30 de junio 19'!CF120+'[1]30 de junio 19'!DN121</f>
        <v>1</v>
      </c>
      <c r="D122" s="6">
        <f>IF(C122&gt;0,'[1]30 de junio 19'!BW120,0)</f>
        <v>699.58</v>
      </c>
      <c r="E122" s="6" t="str">
        <f t="shared" si="2"/>
        <v>PESOS</v>
      </c>
      <c r="F122" s="6" t="str">
        <f t="shared" si="3"/>
        <v>ANUAL SE ENTREGA POR FINIQUITO</v>
      </c>
    </row>
    <row r="123" spans="1:6" x14ac:dyDescent="0.25">
      <c r="A123" s="3">
        <v>120</v>
      </c>
      <c r="B123" s="6" t="s">
        <v>245</v>
      </c>
      <c r="C123" s="6">
        <f>'[1]30 de junio 19'!AP121+'[1]30 de junio 19'!BQ121+'[1]30 de junio 19'!CF121+'[1]30 de junio 19'!DN122</f>
        <v>1</v>
      </c>
      <c r="D123" s="6">
        <f>IF(C123&gt;0,'[1]30 de junio 19'!BW121,0)</f>
        <v>974.41</v>
      </c>
      <c r="E123" s="6" t="str">
        <f t="shared" si="2"/>
        <v>PESOS</v>
      </c>
      <c r="F123" s="6" t="str">
        <f t="shared" si="3"/>
        <v>ANUAL SE ENTREGA POR FINIQUITO</v>
      </c>
    </row>
    <row r="124" spans="1:6" x14ac:dyDescent="0.25">
      <c r="A124" s="3">
        <v>121</v>
      </c>
      <c r="B124" s="6" t="s">
        <v>245</v>
      </c>
      <c r="C124" s="6">
        <f>'[1]30 de junio 19'!AP122+'[1]30 de junio 19'!BQ122+'[1]30 de junio 19'!CF122+'[1]30 de junio 19'!DN123</f>
        <v>1</v>
      </c>
      <c r="D124" s="6">
        <f>IF(C124&gt;0,'[1]30 de junio 19'!BW122,0)</f>
        <v>910.33</v>
      </c>
      <c r="E124" s="6" t="str">
        <f t="shared" si="2"/>
        <v>PESOS</v>
      </c>
      <c r="F124" s="6" t="str">
        <f t="shared" si="3"/>
        <v>ANUAL SE ENTREGA POR FINIQUITO</v>
      </c>
    </row>
    <row r="125" spans="1:6" x14ac:dyDescent="0.25">
      <c r="A125" s="3">
        <v>122</v>
      </c>
      <c r="B125" s="6" t="s">
        <v>245</v>
      </c>
      <c r="C125" s="6">
        <f>'[1]30 de junio 19'!AP123+'[1]30 de junio 19'!BQ123+'[1]30 de junio 19'!CF123+'[1]30 de junio 19'!DN124</f>
        <v>1</v>
      </c>
      <c r="D125" s="6">
        <f>IF(C125&gt;0,'[1]30 de junio 19'!BW123,0)</f>
        <v>699.58</v>
      </c>
      <c r="E125" s="6" t="str">
        <f t="shared" si="2"/>
        <v>PESOS</v>
      </c>
      <c r="F125" s="6" t="str">
        <f t="shared" si="3"/>
        <v>ANUAL SE ENTREGA POR FINIQUITO</v>
      </c>
    </row>
    <row r="126" spans="1:6" x14ac:dyDescent="0.25">
      <c r="A126" s="3">
        <v>123</v>
      </c>
      <c r="B126" s="6" t="s">
        <v>245</v>
      </c>
      <c r="C126" s="6">
        <f>'[1]30 de junio 19'!AP124+'[1]30 de junio 19'!BQ124+'[1]30 de junio 19'!CF124+'[1]30 de junio 19'!DN125</f>
        <v>1</v>
      </c>
      <c r="D126" s="6">
        <f>IF(C126&gt;0,'[1]30 de junio 19'!BW124,0)</f>
        <v>699.58</v>
      </c>
      <c r="E126" s="6" t="str">
        <f t="shared" si="2"/>
        <v>PESOS</v>
      </c>
      <c r="F126" s="6" t="str">
        <f t="shared" si="3"/>
        <v>ANUAL SE ENTREGA POR FINIQUITO</v>
      </c>
    </row>
    <row r="127" spans="1:6" x14ac:dyDescent="0.25">
      <c r="A127" s="3">
        <v>124</v>
      </c>
      <c r="B127" s="6" t="s">
        <v>245</v>
      </c>
      <c r="C127" s="6">
        <f>'[1]30 de junio 19'!AP125+'[1]30 de junio 19'!BQ125+'[1]30 de junio 19'!CF125+'[1]30 de junio 19'!DN126</f>
        <v>1</v>
      </c>
      <c r="D127" s="6">
        <f>IF(C127&gt;0,'[1]30 de junio 19'!BW125,0)</f>
        <v>699.58</v>
      </c>
      <c r="E127" s="6" t="str">
        <f t="shared" si="2"/>
        <v>PESOS</v>
      </c>
      <c r="F127" s="6" t="str">
        <f t="shared" si="3"/>
        <v>ANUAL SE ENTREGA POR FINIQUITO</v>
      </c>
    </row>
    <row r="128" spans="1:6" x14ac:dyDescent="0.25">
      <c r="A128" s="3">
        <v>125</v>
      </c>
      <c r="B128" s="6" t="s">
        <v>245</v>
      </c>
      <c r="C128" s="6">
        <f>'[1]30 de junio 19'!AP126+'[1]30 de junio 19'!BQ126+'[1]30 de junio 19'!CF126+'[1]30 de junio 19'!DN127</f>
        <v>1</v>
      </c>
      <c r="D128" s="6">
        <f>IF(C128&gt;0,'[1]30 de junio 19'!BW126,0)</f>
        <v>478.29</v>
      </c>
      <c r="E128" s="6" t="str">
        <f t="shared" si="2"/>
        <v>PESOS</v>
      </c>
      <c r="F128" s="6" t="str">
        <f t="shared" si="3"/>
        <v>ANUAL SE ENTREGA POR FINIQUITO</v>
      </c>
    </row>
    <row r="129" spans="1:6" x14ac:dyDescent="0.25">
      <c r="A129" s="3">
        <v>126</v>
      </c>
      <c r="B129" s="6" t="s">
        <v>245</v>
      </c>
      <c r="C129" s="6">
        <f>'[1]30 de junio 19'!AP127+'[1]30 de junio 19'!BQ127+'[1]30 de junio 19'!CF127+'[1]30 de junio 19'!DN128</f>
        <v>1</v>
      </c>
      <c r="D129" s="6">
        <f>IF(C129&gt;0,'[1]30 de junio 19'!BW127,0)</f>
        <v>699.58</v>
      </c>
      <c r="E129" s="6" t="str">
        <f t="shared" si="2"/>
        <v>PESOS</v>
      </c>
      <c r="F129" s="6" t="str">
        <f t="shared" si="3"/>
        <v>ANUAL SE ENTREGA POR FINIQUITO</v>
      </c>
    </row>
    <row r="130" spans="1:6" x14ac:dyDescent="0.25">
      <c r="A130" s="3">
        <v>127</v>
      </c>
      <c r="B130" s="6" t="s">
        <v>245</v>
      </c>
      <c r="C130" s="6">
        <f>'[1]30 de junio 19'!AP128+'[1]30 de junio 19'!BQ128+'[1]30 de junio 19'!CF128+'[1]30 de junio 19'!DN129</f>
        <v>1</v>
      </c>
      <c r="D130" s="6">
        <f>IF(C130&gt;0,'[1]30 de junio 19'!BW128,0)</f>
        <v>0</v>
      </c>
      <c r="E130" s="6" t="str">
        <f t="shared" si="2"/>
        <v>PESOS</v>
      </c>
      <c r="F130" s="6" t="str">
        <f t="shared" si="3"/>
        <v>ANUAL SE ENTREGA POR FINIQUITO</v>
      </c>
    </row>
    <row r="131" spans="1:6" x14ac:dyDescent="0.25">
      <c r="A131" s="3">
        <v>128</v>
      </c>
      <c r="B131" s="6" t="s">
        <v>245</v>
      </c>
      <c r="C131" s="6">
        <f>'[1]30 de junio 19'!AP129+'[1]30 de junio 19'!BQ129+'[1]30 de junio 19'!CF129+'[1]30 de junio 19'!DN130</f>
        <v>1</v>
      </c>
      <c r="D131" s="6">
        <f>IF(C131&gt;0,'[1]30 de junio 19'!BW129,0)</f>
        <v>0</v>
      </c>
      <c r="E131" s="6" t="str">
        <f t="shared" si="2"/>
        <v>PESOS</v>
      </c>
      <c r="F131" s="6" t="str">
        <f t="shared" si="3"/>
        <v>ANUAL SE ENTREGA POR FINIQUITO</v>
      </c>
    </row>
    <row r="132" spans="1:6" x14ac:dyDescent="0.25">
      <c r="A132" s="3">
        <v>129</v>
      </c>
      <c r="B132" s="6" t="s">
        <v>245</v>
      </c>
      <c r="C132" s="6">
        <f>'[1]30 de junio 19'!AP130+'[1]30 de junio 19'!BQ130+'[1]30 de junio 19'!CF130+'[1]30 de junio 19'!DN131</f>
        <v>1</v>
      </c>
      <c r="D132" s="6">
        <f>IF(C132&gt;0,'[1]30 de junio 19'!BW130,0)</f>
        <v>0</v>
      </c>
      <c r="E132" s="6" t="str">
        <f t="shared" si="2"/>
        <v>PESOS</v>
      </c>
      <c r="F132" s="6" t="str">
        <f t="shared" si="3"/>
        <v>ANUAL SE ENTREGA POR FINIQUITO</v>
      </c>
    </row>
    <row r="133" spans="1:6" x14ac:dyDescent="0.25">
      <c r="A133" s="3">
        <v>130</v>
      </c>
      <c r="B133" s="6" t="s">
        <v>245</v>
      </c>
      <c r="C133" s="6">
        <f>'[1]30 de junio 19'!AP131+'[1]30 de junio 19'!BQ131+'[1]30 de junio 19'!CF131+'[1]30 de junio 19'!DN133</f>
        <v>1</v>
      </c>
      <c r="D133" s="6">
        <f>IF(C133&gt;0,'[1]30 de junio 19'!BW131,0)</f>
        <v>0</v>
      </c>
      <c r="E133" s="6" t="str">
        <f t="shared" ref="E133:E196" si="4">IF(C133&gt;0,"PESOS","NO APLICA")</f>
        <v>PESOS</v>
      </c>
      <c r="F133" s="6" t="str">
        <f t="shared" ref="F133:F196" si="5">IF(C133&gt;0,"ANUAL SE ENTREGA POR FINIQUITO", "NO APLICA")</f>
        <v>ANUAL SE ENTREGA POR FINIQUITO</v>
      </c>
    </row>
    <row r="134" spans="1:6" x14ac:dyDescent="0.25">
      <c r="A134" s="3">
        <v>131</v>
      </c>
      <c r="B134" s="6" t="s">
        <v>245</v>
      </c>
      <c r="C134" s="6">
        <f>'[1]30 de junio 19'!AP132+'[1]30 de junio 19'!BQ132+'[1]30 de junio 19'!CF132+'[1]30 de junio 19'!DN134</f>
        <v>1</v>
      </c>
      <c r="D134" s="6">
        <f>IF(C134&gt;0,'[1]30 de junio 19'!BW132,0)</f>
        <v>0</v>
      </c>
      <c r="E134" s="6" t="str">
        <f t="shared" si="4"/>
        <v>PESOS</v>
      </c>
      <c r="F134" s="6" t="str">
        <f t="shared" si="5"/>
        <v>ANUAL SE ENTREGA POR FINIQUITO</v>
      </c>
    </row>
    <row r="135" spans="1:6" x14ac:dyDescent="0.25">
      <c r="A135" s="3">
        <v>132</v>
      </c>
      <c r="B135" s="6" t="s">
        <v>245</v>
      </c>
      <c r="C135" s="6">
        <f>'[1]30 de junio 19'!AP133+'[1]30 de junio 19'!BQ133+'[1]30 de junio 19'!CF133+'[1]30 de junio 19'!DN135</f>
        <v>1</v>
      </c>
      <c r="D135" s="6">
        <f>IF(C135&gt;0,'[1]30 de junio 19'!BW133,0)</f>
        <v>699.58</v>
      </c>
      <c r="E135" s="6" t="str">
        <f t="shared" si="4"/>
        <v>PESOS</v>
      </c>
      <c r="F135" s="6" t="str">
        <f t="shared" si="5"/>
        <v>ANUAL SE ENTREGA POR FINIQUITO</v>
      </c>
    </row>
    <row r="136" spans="1:6" x14ac:dyDescent="0.25">
      <c r="A136" s="3">
        <v>133</v>
      </c>
      <c r="B136" s="6" t="s">
        <v>245</v>
      </c>
      <c r="C136" s="6">
        <f>'[1]30 de junio 19'!AP134+'[1]30 de junio 19'!BQ134+'[1]30 de junio 19'!CF134+'[1]30 de junio 19'!DN136</f>
        <v>1</v>
      </c>
      <c r="D136" s="6">
        <f>IF(C136&gt;0,'[1]30 de junio 19'!BW134,0)</f>
        <v>0</v>
      </c>
      <c r="E136" s="6" t="str">
        <f t="shared" si="4"/>
        <v>PESOS</v>
      </c>
      <c r="F136" s="6" t="str">
        <f t="shared" si="5"/>
        <v>ANUAL SE ENTREGA POR FINIQUITO</v>
      </c>
    </row>
    <row r="137" spans="1:6" x14ac:dyDescent="0.25">
      <c r="A137" s="3">
        <v>134</v>
      </c>
      <c r="B137" s="6" t="s">
        <v>245</v>
      </c>
      <c r="C137" s="6">
        <f>'[1]30 de junio 19'!AP135+'[1]30 de junio 19'!BQ135+'[1]30 de junio 19'!CF135+'[1]30 de junio 19'!DN138</f>
        <v>1</v>
      </c>
      <c r="D137" s="6">
        <f>IF(C137&gt;0,'[1]30 de junio 19'!BW135,0)</f>
        <v>0</v>
      </c>
      <c r="E137" s="6" t="str">
        <f t="shared" si="4"/>
        <v>PESOS</v>
      </c>
      <c r="F137" s="6" t="str">
        <f t="shared" si="5"/>
        <v>ANUAL SE ENTREGA POR FINIQUITO</v>
      </c>
    </row>
    <row r="138" spans="1:6" x14ac:dyDescent="0.25">
      <c r="A138" s="3">
        <v>135</v>
      </c>
      <c r="B138" s="6" t="s">
        <v>245</v>
      </c>
      <c r="C138" s="6">
        <f>'[1]30 de junio 19'!AP136+'[1]30 de junio 19'!BQ136+'[1]30 de junio 19'!CF136+'[1]30 de junio 19'!DN139</f>
        <v>1</v>
      </c>
      <c r="D138" s="6">
        <f>IF(C138&gt;0,'[1]30 de junio 19'!BW136,0)</f>
        <v>0</v>
      </c>
      <c r="E138" s="6" t="str">
        <f t="shared" si="4"/>
        <v>PESOS</v>
      </c>
      <c r="F138" s="6" t="str">
        <f t="shared" si="5"/>
        <v>ANUAL SE ENTREGA POR FINIQUITO</v>
      </c>
    </row>
    <row r="139" spans="1:6" x14ac:dyDescent="0.25">
      <c r="A139" s="3">
        <v>136</v>
      </c>
      <c r="B139" s="6" t="s">
        <v>245</v>
      </c>
      <c r="C139" s="6">
        <f>'[1]30 de junio 19'!AP137+'[1]30 de junio 19'!BQ137+'[1]30 de junio 19'!CF137+'[1]30 de junio 19'!DN140</f>
        <v>1</v>
      </c>
      <c r="D139" s="6">
        <f>IF(C139&gt;0,'[1]30 de junio 19'!BW137,0)</f>
        <v>0</v>
      </c>
      <c r="E139" s="6" t="str">
        <f t="shared" si="4"/>
        <v>PESOS</v>
      </c>
      <c r="F139" s="6" t="str">
        <f t="shared" si="5"/>
        <v>ANUAL SE ENTREGA POR FINIQUITO</v>
      </c>
    </row>
    <row r="140" spans="1:6" x14ac:dyDescent="0.25">
      <c r="A140" s="3">
        <v>137</v>
      </c>
      <c r="B140" s="6" t="s">
        <v>245</v>
      </c>
      <c r="C140" s="6">
        <f>'[1]30 de junio 19'!AP138+'[1]30 de junio 19'!BQ138+'[1]30 de junio 19'!CF138+'[1]30 de junio 19'!DN141</f>
        <v>1</v>
      </c>
      <c r="D140" s="6">
        <f>IF(C140&gt;0,'[1]30 de junio 19'!BW138,0)</f>
        <v>0</v>
      </c>
      <c r="E140" s="6" t="str">
        <f t="shared" si="4"/>
        <v>PESOS</v>
      </c>
      <c r="F140" s="6" t="str">
        <f t="shared" si="5"/>
        <v>ANUAL SE ENTREGA POR FINIQUITO</v>
      </c>
    </row>
    <row r="141" spans="1:6" x14ac:dyDescent="0.25">
      <c r="A141" s="3">
        <v>138</v>
      </c>
      <c r="B141" s="6" t="s">
        <v>245</v>
      </c>
      <c r="C141" s="6">
        <f>'[1]30 de junio 19'!AP139+'[1]30 de junio 19'!BQ139+'[1]30 de junio 19'!CF139+'[1]30 de junio 19'!DN142</f>
        <v>1</v>
      </c>
      <c r="D141" s="6">
        <f>IF(C141&gt;0,'[1]30 de junio 19'!BW139,0)</f>
        <v>604.63</v>
      </c>
      <c r="E141" s="6" t="str">
        <f t="shared" si="4"/>
        <v>PESOS</v>
      </c>
      <c r="F141" s="6" t="str">
        <f t="shared" si="5"/>
        <v>ANUAL SE ENTREGA POR FINIQUITO</v>
      </c>
    </row>
    <row r="142" spans="1:6" x14ac:dyDescent="0.25">
      <c r="A142" s="3">
        <v>139</v>
      </c>
      <c r="B142" s="6" t="s">
        <v>245</v>
      </c>
      <c r="C142" s="6">
        <f>'[1]30 de junio 19'!AP140+'[1]30 de junio 19'!BQ140+'[1]30 de junio 19'!CF140+'[1]30 de junio 19'!DN143</f>
        <v>1</v>
      </c>
      <c r="D142" s="6">
        <f>IF(C142&gt;0,'[1]30 de junio 19'!BW140,0)</f>
        <v>699.58</v>
      </c>
      <c r="E142" s="6" t="str">
        <f t="shared" si="4"/>
        <v>PESOS</v>
      </c>
      <c r="F142" s="6" t="str">
        <f t="shared" si="5"/>
        <v>ANUAL SE ENTREGA POR FINIQUITO</v>
      </c>
    </row>
    <row r="143" spans="1:6" x14ac:dyDescent="0.25">
      <c r="A143" s="3">
        <v>140</v>
      </c>
      <c r="B143" s="6" t="s">
        <v>245</v>
      </c>
      <c r="C143" s="6">
        <f>'[1]30 de junio 19'!AP141+'[1]30 de junio 19'!BQ141+'[1]30 de junio 19'!CF141+'[1]30 de junio 19'!DN144</f>
        <v>1</v>
      </c>
      <c r="D143" s="6">
        <f>IF(C143&gt;0,'[1]30 de junio 19'!BW141,0)</f>
        <v>0</v>
      </c>
      <c r="E143" s="6" t="str">
        <f t="shared" si="4"/>
        <v>PESOS</v>
      </c>
      <c r="F143" s="6" t="str">
        <f t="shared" si="5"/>
        <v>ANUAL SE ENTREGA POR FINIQUITO</v>
      </c>
    </row>
    <row r="144" spans="1:6" x14ac:dyDescent="0.25">
      <c r="A144" s="3">
        <v>141</v>
      </c>
      <c r="B144" s="6" t="s">
        <v>245</v>
      </c>
      <c r="C144" s="6">
        <f>'[1]30 de junio 19'!AP142+'[1]30 de junio 19'!BQ142+'[1]30 de junio 19'!CF142+'[1]30 de junio 19'!DN145</f>
        <v>1</v>
      </c>
      <c r="D144" s="6">
        <f>IF(C144&gt;0,'[1]30 de junio 19'!BW142,0)</f>
        <v>0</v>
      </c>
      <c r="E144" s="6" t="str">
        <f t="shared" si="4"/>
        <v>PESOS</v>
      </c>
      <c r="F144" s="6" t="str">
        <f t="shared" si="5"/>
        <v>ANUAL SE ENTREGA POR FINIQUITO</v>
      </c>
    </row>
    <row r="145" spans="1:6" x14ac:dyDescent="0.25">
      <c r="A145" s="3">
        <v>142</v>
      </c>
      <c r="B145" s="6" t="s">
        <v>245</v>
      </c>
      <c r="C145" s="6">
        <f>'[1]30 de junio 19'!AP143+'[1]30 de junio 19'!BQ143+'[1]30 de junio 19'!CF143+'[1]30 de junio 19'!DN146</f>
        <v>1</v>
      </c>
      <c r="D145" s="6">
        <f>IF(C145&gt;0,'[1]30 de junio 19'!BW143,0)</f>
        <v>827.74</v>
      </c>
      <c r="E145" s="6" t="str">
        <f t="shared" si="4"/>
        <v>PESOS</v>
      </c>
      <c r="F145" s="6" t="str">
        <f t="shared" si="5"/>
        <v>ANUAL SE ENTREGA POR FINIQUITO</v>
      </c>
    </row>
    <row r="146" spans="1:6" x14ac:dyDescent="0.25">
      <c r="A146" s="3">
        <v>143</v>
      </c>
      <c r="B146" s="6" t="s">
        <v>245</v>
      </c>
      <c r="C146" s="6">
        <f>'[1]30 de junio 19'!AP144+'[1]30 de junio 19'!BQ144+'[1]30 de junio 19'!CF144+'[1]30 de junio 19'!DN147</f>
        <v>1</v>
      </c>
      <c r="D146" s="6">
        <f>IF(C146&gt;0,'[1]30 de junio 19'!BW144,0)</f>
        <v>319.44</v>
      </c>
      <c r="E146" s="6" t="str">
        <f t="shared" si="4"/>
        <v>PESOS</v>
      </c>
      <c r="F146" s="6" t="str">
        <f t="shared" si="5"/>
        <v>ANUAL SE ENTREGA POR FINIQUITO</v>
      </c>
    </row>
    <row r="147" spans="1:6" x14ac:dyDescent="0.25">
      <c r="A147" s="3">
        <v>144</v>
      </c>
      <c r="B147" s="6" t="s">
        <v>245</v>
      </c>
      <c r="C147" s="6">
        <f>'[1]30 de junio 19'!AP145+'[1]30 de junio 19'!BQ145+'[1]30 de junio 19'!CF145+'[1]30 de junio 19'!DN148</f>
        <v>1</v>
      </c>
      <c r="D147" s="6">
        <f>IF(C147&gt;0,'[1]30 de junio 19'!BW145,0)</f>
        <v>0</v>
      </c>
      <c r="E147" s="6" t="str">
        <f t="shared" si="4"/>
        <v>PESOS</v>
      </c>
      <c r="F147" s="6" t="str">
        <f t="shared" si="5"/>
        <v>ANUAL SE ENTREGA POR FINIQUITO</v>
      </c>
    </row>
    <row r="148" spans="1:6" x14ac:dyDescent="0.25">
      <c r="A148" s="3">
        <v>145</v>
      </c>
      <c r="B148" s="6" t="s">
        <v>245</v>
      </c>
      <c r="C148" s="6">
        <f>'[1]30 de junio 19'!AP146+'[1]30 de junio 19'!BQ146+'[1]30 de junio 19'!CF146+'[1]30 de junio 19'!DN149</f>
        <v>1</v>
      </c>
      <c r="D148" s="6">
        <f>IF(C148&gt;0,'[1]30 de junio 19'!BW146,0)</f>
        <v>699.58</v>
      </c>
      <c r="E148" s="6" t="str">
        <f t="shared" si="4"/>
        <v>PESOS</v>
      </c>
      <c r="F148" s="6" t="str">
        <f t="shared" si="5"/>
        <v>ANUAL SE ENTREGA POR FINIQUITO</v>
      </c>
    </row>
    <row r="149" spans="1:6" x14ac:dyDescent="0.25">
      <c r="A149" s="3">
        <v>146</v>
      </c>
      <c r="B149" s="6" t="s">
        <v>245</v>
      </c>
      <c r="C149" s="6">
        <f>'[1]30 de junio 19'!AP147+'[1]30 de junio 19'!BQ147+'[1]30 de junio 19'!CF147+'[1]30 de junio 19'!DN150</f>
        <v>1</v>
      </c>
      <c r="D149" s="6">
        <f>IF(C149&gt;0,'[1]30 de junio 19'!BW147,0)</f>
        <v>0</v>
      </c>
      <c r="E149" s="6" t="str">
        <f t="shared" si="4"/>
        <v>PESOS</v>
      </c>
      <c r="F149" s="6" t="str">
        <f t="shared" si="5"/>
        <v>ANUAL SE ENTREGA POR FINIQUITO</v>
      </c>
    </row>
    <row r="150" spans="1:6" x14ac:dyDescent="0.25">
      <c r="A150" s="3">
        <v>147</v>
      </c>
      <c r="B150" s="6" t="s">
        <v>245</v>
      </c>
      <c r="C150" s="6">
        <f>'[1]30 de junio 19'!AP148+'[1]30 de junio 19'!BQ148+'[1]30 de junio 19'!CF148+'[1]30 de junio 19'!DN151</f>
        <v>1</v>
      </c>
      <c r="D150" s="6">
        <f>IF(C150&gt;0,'[1]30 de junio 19'!BW148,0)</f>
        <v>0</v>
      </c>
      <c r="E150" s="6" t="str">
        <f t="shared" si="4"/>
        <v>PESOS</v>
      </c>
      <c r="F150" s="6" t="str">
        <f t="shared" si="5"/>
        <v>ANUAL SE ENTREGA POR FINIQUITO</v>
      </c>
    </row>
    <row r="151" spans="1:6" x14ac:dyDescent="0.25">
      <c r="A151" s="3">
        <v>148</v>
      </c>
      <c r="B151" s="6" t="s">
        <v>245</v>
      </c>
      <c r="C151" s="6">
        <f>'[1]30 de junio 19'!AP149+'[1]30 de junio 19'!BQ149+'[1]30 de junio 19'!CF149+'[1]30 de junio 19'!DN152</f>
        <v>1</v>
      </c>
      <c r="D151" s="6">
        <f>IF(C151&gt;0,'[1]30 de junio 19'!BW149,0)</f>
        <v>699.58</v>
      </c>
      <c r="E151" s="6" t="str">
        <f t="shared" si="4"/>
        <v>PESOS</v>
      </c>
      <c r="F151" s="6" t="str">
        <f t="shared" si="5"/>
        <v>ANUAL SE ENTREGA POR FINIQUITO</v>
      </c>
    </row>
    <row r="152" spans="1:6" x14ac:dyDescent="0.25">
      <c r="A152" s="3">
        <v>149</v>
      </c>
      <c r="B152" s="6" t="s">
        <v>245</v>
      </c>
      <c r="C152" s="6">
        <f>'[1]30 de junio 19'!AP150+'[1]30 de junio 19'!BQ150+'[1]30 de junio 19'!CF150+'[1]30 de junio 19'!DN153</f>
        <v>1</v>
      </c>
      <c r="D152" s="6">
        <f>IF(C152&gt;0,'[1]30 de junio 19'!BW150,0)</f>
        <v>604.61</v>
      </c>
      <c r="E152" s="6" t="str">
        <f t="shared" si="4"/>
        <v>PESOS</v>
      </c>
      <c r="F152" s="6" t="str">
        <f t="shared" si="5"/>
        <v>ANUAL SE ENTREGA POR FINIQUITO</v>
      </c>
    </row>
    <row r="153" spans="1:6" x14ac:dyDescent="0.25">
      <c r="A153" s="3">
        <v>150</v>
      </c>
      <c r="B153" s="6" t="s">
        <v>245</v>
      </c>
      <c r="C153" s="6">
        <f>'[1]30 de junio 19'!AP151+'[1]30 de junio 19'!BQ151+'[1]30 de junio 19'!CF151+'[1]30 de junio 19'!DN154</f>
        <v>1</v>
      </c>
      <c r="D153" s="6">
        <f>IF(C153&gt;0,'[1]30 de junio 19'!BW151,0)</f>
        <v>0</v>
      </c>
      <c r="E153" s="6" t="str">
        <f t="shared" si="4"/>
        <v>PESOS</v>
      </c>
      <c r="F153" s="6" t="str">
        <f t="shared" si="5"/>
        <v>ANUAL SE ENTREGA POR FINIQUITO</v>
      </c>
    </row>
    <row r="154" spans="1:6" x14ac:dyDescent="0.25">
      <c r="A154" s="3">
        <v>151</v>
      </c>
      <c r="B154" s="6" t="s">
        <v>245</v>
      </c>
      <c r="C154" s="6">
        <f>'[1]30 de junio 19'!AP152+'[1]30 de junio 19'!BQ152+'[1]30 de junio 19'!CF152+'[1]30 de junio 19'!DN155</f>
        <v>1</v>
      </c>
      <c r="D154" s="6">
        <f>IF(C154&gt;0,'[1]30 de junio 19'!BW152,0)</f>
        <v>0</v>
      </c>
      <c r="E154" s="6" t="str">
        <f t="shared" si="4"/>
        <v>PESOS</v>
      </c>
      <c r="F154" s="6" t="str">
        <f t="shared" si="5"/>
        <v>ANUAL SE ENTREGA POR FINIQUITO</v>
      </c>
    </row>
    <row r="155" spans="1:6" x14ac:dyDescent="0.25">
      <c r="A155" s="3">
        <v>152</v>
      </c>
      <c r="B155" s="6" t="s">
        <v>245</v>
      </c>
      <c r="C155" s="6">
        <f>'[1]30 de junio 19'!AP153+'[1]30 de junio 19'!BQ153+'[1]30 de junio 19'!CF153+'[1]30 de junio 19'!DN156</f>
        <v>1</v>
      </c>
      <c r="D155" s="6">
        <f>IF(C155&gt;0,'[1]30 de junio 19'!BW153,0)</f>
        <v>0</v>
      </c>
      <c r="E155" s="6" t="str">
        <f t="shared" si="4"/>
        <v>PESOS</v>
      </c>
      <c r="F155" s="6" t="str">
        <f t="shared" si="5"/>
        <v>ANUAL SE ENTREGA POR FINIQUITO</v>
      </c>
    </row>
    <row r="156" spans="1:6" x14ac:dyDescent="0.25">
      <c r="A156" s="3">
        <v>153</v>
      </c>
      <c r="B156" s="6" t="s">
        <v>245</v>
      </c>
      <c r="C156" s="6">
        <f>'[1]30 de junio 19'!AP154+'[1]30 de junio 19'!BQ154+'[1]30 de junio 19'!CF154+'[1]30 de junio 19'!DN157</f>
        <v>1</v>
      </c>
      <c r="D156" s="6">
        <f>IF(C156&gt;0,'[1]30 de junio 19'!BW154,0)</f>
        <v>0</v>
      </c>
      <c r="E156" s="6" t="str">
        <f t="shared" si="4"/>
        <v>PESOS</v>
      </c>
      <c r="F156" s="6" t="str">
        <f t="shared" si="5"/>
        <v>ANUAL SE ENTREGA POR FINIQUITO</v>
      </c>
    </row>
    <row r="157" spans="1:6" x14ac:dyDescent="0.25">
      <c r="A157" s="3">
        <v>154</v>
      </c>
      <c r="B157" s="6" t="s">
        <v>245</v>
      </c>
      <c r="C157" s="6">
        <f>'[1]30 de junio 19'!AP155+'[1]30 de junio 19'!BQ155+'[1]30 de junio 19'!CF155+'[1]30 de junio 19'!DN158</f>
        <v>1</v>
      </c>
      <c r="D157" s="6">
        <f>IF(C157&gt;0,'[1]30 de junio 19'!BW155,0)</f>
        <v>0</v>
      </c>
      <c r="E157" s="6" t="str">
        <f t="shared" si="4"/>
        <v>PESOS</v>
      </c>
      <c r="F157" s="6" t="str">
        <f t="shared" si="5"/>
        <v>ANUAL SE ENTREGA POR FINIQUITO</v>
      </c>
    </row>
    <row r="158" spans="1:6" x14ac:dyDescent="0.25">
      <c r="A158" s="3">
        <v>155</v>
      </c>
      <c r="B158" s="6" t="s">
        <v>245</v>
      </c>
      <c r="C158" s="6">
        <f>'[1]30 de junio 19'!AP156+'[1]30 de junio 19'!BQ156+'[1]30 de junio 19'!CF156+'[1]30 de junio 19'!DN159</f>
        <v>1</v>
      </c>
      <c r="D158" s="6">
        <f>IF(C158&gt;0,'[1]30 de junio 19'!BW156,0)</f>
        <v>0</v>
      </c>
      <c r="E158" s="6" t="str">
        <f t="shared" si="4"/>
        <v>PESOS</v>
      </c>
      <c r="F158" s="6" t="str">
        <f t="shared" si="5"/>
        <v>ANUAL SE ENTREGA POR FINIQUITO</v>
      </c>
    </row>
    <row r="159" spans="1:6" x14ac:dyDescent="0.25">
      <c r="A159" s="3">
        <v>156</v>
      </c>
      <c r="B159" s="6" t="s">
        <v>245</v>
      </c>
      <c r="C159" s="6">
        <f>'[1]30 de junio 19'!AP157+'[1]30 de junio 19'!BQ157+'[1]30 de junio 19'!CF157+'[1]30 de junio 19'!DN160</f>
        <v>1</v>
      </c>
      <c r="D159" s="6">
        <f>IF(C159&gt;0,'[1]30 de junio 19'!BW157,0)</f>
        <v>0</v>
      </c>
      <c r="E159" s="6" t="str">
        <f t="shared" si="4"/>
        <v>PESOS</v>
      </c>
      <c r="F159" s="6" t="str">
        <f t="shared" si="5"/>
        <v>ANUAL SE ENTREGA POR FINIQUITO</v>
      </c>
    </row>
    <row r="160" spans="1:6" x14ac:dyDescent="0.25">
      <c r="A160" s="3">
        <v>157</v>
      </c>
      <c r="B160" s="6" t="s">
        <v>245</v>
      </c>
      <c r="C160" s="6">
        <f>'[1]30 de junio 19'!AP158+'[1]30 de junio 19'!BQ158+'[1]30 de junio 19'!CF158+'[1]30 de junio 19'!DN161</f>
        <v>1</v>
      </c>
      <c r="D160" s="6">
        <f>IF(C160&gt;0,'[1]30 de junio 19'!BW158,0)</f>
        <v>0</v>
      </c>
      <c r="E160" s="6" t="str">
        <f t="shared" si="4"/>
        <v>PESOS</v>
      </c>
      <c r="F160" s="6" t="str">
        <f t="shared" si="5"/>
        <v>ANUAL SE ENTREGA POR FINIQUITO</v>
      </c>
    </row>
    <row r="161" spans="1:6" x14ac:dyDescent="0.25">
      <c r="A161" s="3">
        <v>158</v>
      </c>
      <c r="B161" s="6" t="s">
        <v>245</v>
      </c>
      <c r="C161" s="6">
        <f>'[1]30 de junio 19'!AP159+'[1]30 de junio 19'!BQ159+'[1]30 de junio 19'!CF159+'[1]30 de junio 19'!DN162</f>
        <v>1</v>
      </c>
      <c r="D161" s="6">
        <f>IF(C161&gt;0,'[1]30 de junio 19'!BW159,0)</f>
        <v>0</v>
      </c>
      <c r="E161" s="6" t="str">
        <f t="shared" si="4"/>
        <v>PESOS</v>
      </c>
      <c r="F161" s="6" t="str">
        <f t="shared" si="5"/>
        <v>ANUAL SE ENTREGA POR FINIQUITO</v>
      </c>
    </row>
    <row r="162" spans="1:6" x14ac:dyDescent="0.25">
      <c r="A162" s="3">
        <v>159</v>
      </c>
      <c r="B162" s="6" t="s">
        <v>245</v>
      </c>
      <c r="C162" s="6">
        <f>'[1]30 de junio 19'!AP160+'[1]30 de junio 19'!BQ160+'[1]30 de junio 19'!CF160+'[1]30 de junio 19'!DN163</f>
        <v>1</v>
      </c>
      <c r="D162" s="6">
        <f>IF(C162&gt;0,'[1]30 de junio 19'!BW160,0)</f>
        <v>0</v>
      </c>
      <c r="E162" s="6" t="str">
        <f t="shared" si="4"/>
        <v>PESOS</v>
      </c>
      <c r="F162" s="6" t="str">
        <f t="shared" si="5"/>
        <v>ANUAL SE ENTREGA POR FINIQUITO</v>
      </c>
    </row>
    <row r="163" spans="1:6" x14ac:dyDescent="0.25">
      <c r="A163" s="3">
        <v>160</v>
      </c>
      <c r="B163" s="6" t="s">
        <v>245</v>
      </c>
      <c r="C163" s="6">
        <f>'[1]30 de junio 19'!AP161+'[1]30 de junio 19'!BQ161+'[1]30 de junio 19'!CF161+'[1]30 de junio 19'!DN164</f>
        <v>1</v>
      </c>
      <c r="D163" s="6">
        <f>IF(C163&gt;0,'[1]30 de junio 19'!BW161,0)</f>
        <v>0</v>
      </c>
      <c r="E163" s="6" t="str">
        <f t="shared" si="4"/>
        <v>PESOS</v>
      </c>
      <c r="F163" s="6" t="str">
        <f t="shared" si="5"/>
        <v>ANUAL SE ENTREGA POR FINIQUITO</v>
      </c>
    </row>
    <row r="164" spans="1:6" x14ac:dyDescent="0.25">
      <c r="A164" s="3">
        <v>161</v>
      </c>
      <c r="B164" s="6" t="s">
        <v>245</v>
      </c>
      <c r="C164" s="6">
        <f>'[1]30 de junio 19'!AP162+'[1]30 de junio 19'!BQ162+'[1]30 de junio 19'!CF162+'[1]30 de junio 19'!DN165</f>
        <v>1</v>
      </c>
      <c r="D164" s="6">
        <f>IF(C164&gt;0,'[1]30 de junio 19'!BW162,0)</f>
        <v>0</v>
      </c>
      <c r="E164" s="6" t="str">
        <f t="shared" si="4"/>
        <v>PESOS</v>
      </c>
      <c r="F164" s="6" t="str">
        <f t="shared" si="5"/>
        <v>ANUAL SE ENTREGA POR FINIQUITO</v>
      </c>
    </row>
    <row r="165" spans="1:6" x14ac:dyDescent="0.25">
      <c r="A165" s="3">
        <v>162</v>
      </c>
      <c r="B165" s="6" t="s">
        <v>245</v>
      </c>
      <c r="C165" s="6">
        <f>'[1]30 de junio 19'!AP163+'[1]30 de junio 19'!BQ163+'[1]30 de junio 19'!CF163+'[1]30 de junio 19'!DN166</f>
        <v>1</v>
      </c>
      <c r="D165" s="6">
        <f>IF(C165&gt;0,'[1]30 de junio 19'!BW163,0)</f>
        <v>0</v>
      </c>
      <c r="E165" s="6" t="str">
        <f t="shared" si="4"/>
        <v>PESOS</v>
      </c>
      <c r="F165" s="6" t="str">
        <f t="shared" si="5"/>
        <v>ANUAL SE ENTREGA POR FINIQUITO</v>
      </c>
    </row>
    <row r="166" spans="1:6" x14ac:dyDescent="0.25">
      <c r="A166" s="3">
        <v>163</v>
      </c>
      <c r="B166" s="6" t="s">
        <v>245</v>
      </c>
      <c r="C166" s="6">
        <f>'[1]30 de junio 19'!AP164+'[1]30 de junio 19'!BQ164+'[1]30 de junio 19'!CF164+'[1]30 de junio 19'!DN167</f>
        <v>1</v>
      </c>
      <c r="D166" s="6">
        <f>IF(C166&gt;0,'[1]30 de junio 19'!BW164,0)</f>
        <v>0</v>
      </c>
      <c r="E166" s="6" t="str">
        <f t="shared" si="4"/>
        <v>PESOS</v>
      </c>
      <c r="F166" s="6" t="str">
        <f t="shared" si="5"/>
        <v>ANUAL SE ENTREGA POR FINIQUITO</v>
      </c>
    </row>
    <row r="167" spans="1:6" x14ac:dyDescent="0.25">
      <c r="A167" s="3">
        <v>164</v>
      </c>
      <c r="B167" s="6" t="s">
        <v>245</v>
      </c>
      <c r="C167" s="6">
        <f>'[1]30 de junio 19'!AP165+'[1]30 de junio 19'!BQ165+'[1]30 de junio 19'!CF165+'[1]30 de junio 19'!DN168</f>
        <v>1</v>
      </c>
      <c r="D167" s="6">
        <f>IF(C167&gt;0,'[1]30 de junio 19'!BW165,0)</f>
        <v>0</v>
      </c>
      <c r="E167" s="6" t="str">
        <f t="shared" si="4"/>
        <v>PESOS</v>
      </c>
      <c r="F167" s="6" t="str">
        <f t="shared" si="5"/>
        <v>ANUAL SE ENTREGA POR FINIQUITO</v>
      </c>
    </row>
    <row r="168" spans="1:6" x14ac:dyDescent="0.25">
      <c r="A168" s="3">
        <v>165</v>
      </c>
      <c r="B168" s="6" t="s">
        <v>245</v>
      </c>
      <c r="C168" s="6">
        <f>'[1]30 de junio 19'!AP166+'[1]30 de junio 19'!BQ166+'[1]30 de junio 19'!CF166+'[1]30 de junio 19'!DN169</f>
        <v>1</v>
      </c>
      <c r="D168" s="6">
        <f>IF(C168&gt;0,'[1]30 de junio 19'!BW166,0)</f>
        <v>0</v>
      </c>
      <c r="E168" s="6" t="str">
        <f t="shared" si="4"/>
        <v>PESOS</v>
      </c>
      <c r="F168" s="6" t="str">
        <f t="shared" si="5"/>
        <v>ANUAL SE ENTREGA POR FINIQUITO</v>
      </c>
    </row>
    <row r="169" spans="1:6" x14ac:dyDescent="0.25">
      <c r="A169" s="3">
        <v>166</v>
      </c>
      <c r="B169" s="6" t="s">
        <v>245</v>
      </c>
      <c r="C169" s="6">
        <f>'[1]30 de junio 19'!AP167+'[1]30 de junio 19'!BQ167+'[1]30 de junio 19'!CF167+'[1]30 de junio 19'!DN170</f>
        <v>1</v>
      </c>
      <c r="D169" s="6">
        <f>IF(C169&gt;0,'[1]30 de junio 19'!BW167,0)</f>
        <v>0</v>
      </c>
      <c r="E169" s="6" t="str">
        <f t="shared" si="4"/>
        <v>PESOS</v>
      </c>
      <c r="F169" s="6" t="str">
        <f t="shared" si="5"/>
        <v>ANUAL SE ENTREGA POR FINIQUITO</v>
      </c>
    </row>
    <row r="170" spans="1:6" x14ac:dyDescent="0.25">
      <c r="A170" s="3">
        <v>167</v>
      </c>
      <c r="B170" s="6" t="s">
        <v>245</v>
      </c>
      <c r="C170" s="6">
        <f>'[1]30 de junio 19'!AP168+'[1]30 de junio 19'!BQ168+'[1]30 de junio 19'!CF168+'[1]30 de junio 19'!DN171</f>
        <v>1</v>
      </c>
      <c r="D170" s="6">
        <f>IF(C170&gt;0,'[1]30 de junio 19'!BW168,0)</f>
        <v>0</v>
      </c>
      <c r="E170" s="6" t="str">
        <f t="shared" si="4"/>
        <v>PESOS</v>
      </c>
      <c r="F170" s="6" t="str">
        <f t="shared" si="5"/>
        <v>ANUAL SE ENTREGA POR FINIQUITO</v>
      </c>
    </row>
    <row r="171" spans="1:6" x14ac:dyDescent="0.25">
      <c r="A171" s="3">
        <v>168</v>
      </c>
      <c r="B171" s="6" t="s">
        <v>245</v>
      </c>
      <c r="C171" s="6">
        <f>'[1]30 de junio 19'!AP169+'[1]30 de junio 19'!BQ169+'[1]30 de junio 19'!CF169+'[1]30 de junio 19'!DN172</f>
        <v>1</v>
      </c>
      <c r="D171" s="6">
        <f>IF(C171&gt;0,'[1]30 de junio 19'!BW169,0)</f>
        <v>0</v>
      </c>
      <c r="E171" s="6" t="str">
        <f t="shared" si="4"/>
        <v>PESOS</v>
      </c>
      <c r="F171" s="6" t="str">
        <f t="shared" si="5"/>
        <v>ANUAL SE ENTREGA POR FINIQUITO</v>
      </c>
    </row>
    <row r="172" spans="1:6" x14ac:dyDescent="0.25">
      <c r="A172" s="3">
        <v>169</v>
      </c>
      <c r="B172" s="6" t="s">
        <v>245</v>
      </c>
      <c r="C172" s="6">
        <f>'[1]30 de junio 19'!AP170+'[1]30 de junio 19'!BQ170+'[1]30 de junio 19'!CF170+'[1]30 de junio 19'!DN173</f>
        <v>1</v>
      </c>
      <c r="D172" s="6">
        <f>IF(C172&gt;0,'[1]30 de junio 19'!BW170,0)</f>
        <v>0</v>
      </c>
      <c r="E172" s="6" t="str">
        <f t="shared" si="4"/>
        <v>PESOS</v>
      </c>
      <c r="F172" s="6" t="str">
        <f t="shared" si="5"/>
        <v>ANUAL SE ENTREGA POR FINIQUITO</v>
      </c>
    </row>
    <row r="173" spans="1:6" x14ac:dyDescent="0.25">
      <c r="A173" s="3">
        <v>170</v>
      </c>
      <c r="B173" s="6" t="s">
        <v>245</v>
      </c>
      <c r="C173" s="6">
        <f>'[1]30 de junio 19'!AP171+'[1]30 de junio 19'!BQ171+'[1]30 de junio 19'!CF171+'[1]30 de junio 19'!DN174</f>
        <v>1</v>
      </c>
      <c r="D173" s="6">
        <f>IF(C173&gt;0,'[1]30 de junio 19'!BW171,0)</f>
        <v>0</v>
      </c>
      <c r="E173" s="6" t="str">
        <f t="shared" si="4"/>
        <v>PESOS</v>
      </c>
      <c r="F173" s="6" t="str">
        <f t="shared" si="5"/>
        <v>ANUAL SE ENTREGA POR FINIQUITO</v>
      </c>
    </row>
    <row r="174" spans="1:6" x14ac:dyDescent="0.25">
      <c r="A174" s="3">
        <v>171</v>
      </c>
      <c r="B174" s="6" t="s">
        <v>245</v>
      </c>
      <c r="C174" s="6">
        <f>'[1]30 de junio 19'!AP172+'[1]30 de junio 19'!BQ172+'[1]30 de junio 19'!CF172+'[1]30 de junio 19'!DN175</f>
        <v>1</v>
      </c>
      <c r="D174" s="6">
        <f>IF(C174&gt;0,'[1]30 de junio 19'!BW172,0)</f>
        <v>0</v>
      </c>
      <c r="E174" s="6" t="str">
        <f t="shared" si="4"/>
        <v>PESOS</v>
      </c>
      <c r="F174" s="6" t="str">
        <f t="shared" si="5"/>
        <v>ANUAL SE ENTREGA POR FINIQUITO</v>
      </c>
    </row>
    <row r="175" spans="1:6" x14ac:dyDescent="0.25">
      <c r="A175" s="3">
        <v>172</v>
      </c>
      <c r="B175" s="6" t="s">
        <v>245</v>
      </c>
      <c r="C175" s="6">
        <f>'[1]30 de junio 19'!AP173+'[1]30 de junio 19'!BQ173+'[1]30 de junio 19'!CF173+'[1]30 de junio 19'!DN176</f>
        <v>1</v>
      </c>
      <c r="D175" s="6">
        <f>IF(C175&gt;0,'[1]30 de junio 19'!BW173,0)</f>
        <v>0</v>
      </c>
      <c r="E175" s="6" t="str">
        <f t="shared" si="4"/>
        <v>PESOS</v>
      </c>
      <c r="F175" s="6" t="str">
        <f t="shared" si="5"/>
        <v>ANUAL SE ENTREGA POR FINIQUITO</v>
      </c>
    </row>
    <row r="176" spans="1:6" x14ac:dyDescent="0.25">
      <c r="A176" s="3">
        <v>173</v>
      </c>
      <c r="B176" s="6" t="s">
        <v>245</v>
      </c>
      <c r="C176" s="6">
        <f>'[1]30 de junio 19'!AP174+'[1]30 de junio 19'!BQ174+'[1]30 de junio 19'!CF174+'[1]30 de junio 19'!DN177</f>
        <v>1</v>
      </c>
      <c r="D176" s="6">
        <f>IF(C176&gt;0,'[1]30 de junio 19'!BW174,0)</f>
        <v>0</v>
      </c>
      <c r="E176" s="6" t="str">
        <f t="shared" si="4"/>
        <v>PESOS</v>
      </c>
      <c r="F176" s="6" t="str">
        <f t="shared" si="5"/>
        <v>ANUAL SE ENTREGA POR FINIQUITO</v>
      </c>
    </row>
    <row r="177" spans="1:6" x14ac:dyDescent="0.25">
      <c r="A177" s="3">
        <v>174</v>
      </c>
      <c r="B177" s="6" t="s">
        <v>245</v>
      </c>
      <c r="C177" s="6">
        <f>'[1]30 de junio 19'!AP175+'[1]30 de junio 19'!BQ175+'[1]30 de junio 19'!CF175+'[1]30 de junio 19'!DN178</f>
        <v>1</v>
      </c>
      <c r="D177" s="6">
        <f>IF(C177&gt;0,'[1]30 de junio 19'!BW175,0)</f>
        <v>0</v>
      </c>
      <c r="E177" s="6" t="str">
        <f t="shared" si="4"/>
        <v>PESOS</v>
      </c>
      <c r="F177" s="6" t="str">
        <f t="shared" si="5"/>
        <v>ANUAL SE ENTREGA POR FINIQUITO</v>
      </c>
    </row>
    <row r="178" spans="1:6" x14ac:dyDescent="0.25">
      <c r="A178" s="3">
        <v>175</v>
      </c>
      <c r="B178" s="6" t="s">
        <v>245</v>
      </c>
      <c r="C178" s="6">
        <f>'[1]30 de junio 19'!AP176+'[1]30 de junio 19'!BQ176+'[1]30 de junio 19'!CF176+'[1]30 de junio 19'!DN179</f>
        <v>1</v>
      </c>
      <c r="D178" s="6">
        <f>IF(C178&gt;0,'[1]30 de junio 19'!BW176,0)</f>
        <v>0</v>
      </c>
      <c r="E178" s="6" t="str">
        <f t="shared" si="4"/>
        <v>PESOS</v>
      </c>
      <c r="F178" s="6" t="str">
        <f t="shared" si="5"/>
        <v>ANUAL SE ENTREGA POR FINIQUITO</v>
      </c>
    </row>
    <row r="179" spans="1:6" x14ac:dyDescent="0.25">
      <c r="A179" s="3">
        <v>176</v>
      </c>
      <c r="B179" s="6" t="s">
        <v>245</v>
      </c>
      <c r="C179" s="6">
        <f>'[1]30 de junio 19'!AP177+'[1]30 de junio 19'!BQ177+'[1]30 de junio 19'!CF177+'[1]30 de junio 19'!DN180</f>
        <v>1</v>
      </c>
      <c r="D179" s="6">
        <f>IF(C179&gt;0,'[1]30 de junio 19'!BW177,0)</f>
        <v>0</v>
      </c>
      <c r="E179" s="6" t="str">
        <f t="shared" si="4"/>
        <v>PESOS</v>
      </c>
      <c r="F179" s="6" t="str">
        <f t="shared" si="5"/>
        <v>ANUAL SE ENTREGA POR FINIQUITO</v>
      </c>
    </row>
    <row r="180" spans="1:6" x14ac:dyDescent="0.25">
      <c r="A180" s="3">
        <v>177</v>
      </c>
      <c r="B180" s="6" t="s">
        <v>245</v>
      </c>
      <c r="C180" s="6">
        <f>'[1]30 de junio 19'!AP178+'[1]30 de junio 19'!BQ178+'[1]30 de junio 19'!CF178+'[1]30 de junio 19'!DN181</f>
        <v>1</v>
      </c>
      <c r="D180" s="6">
        <f>IF(C180&gt;0,'[1]30 de junio 19'!BW178,0)</f>
        <v>0</v>
      </c>
      <c r="E180" s="6" t="str">
        <f t="shared" si="4"/>
        <v>PESOS</v>
      </c>
      <c r="F180" s="6" t="str">
        <f t="shared" si="5"/>
        <v>ANUAL SE ENTREGA POR FINIQUITO</v>
      </c>
    </row>
    <row r="181" spans="1:6" x14ac:dyDescent="0.25">
      <c r="A181" s="3">
        <v>178</v>
      </c>
      <c r="B181" s="6" t="s">
        <v>245</v>
      </c>
      <c r="C181" s="6">
        <f>'[1]30 de junio 19'!AP179+'[1]30 de junio 19'!BQ179+'[1]30 de junio 19'!CF179+'[1]30 de junio 19'!DN182</f>
        <v>1</v>
      </c>
      <c r="D181" s="6">
        <f>IF(C181&gt;0,'[1]30 de junio 19'!BW179,0)</f>
        <v>0</v>
      </c>
      <c r="E181" s="6" t="str">
        <f t="shared" si="4"/>
        <v>PESOS</v>
      </c>
      <c r="F181" s="6" t="str">
        <f t="shared" si="5"/>
        <v>ANUAL SE ENTREGA POR FINIQUITO</v>
      </c>
    </row>
    <row r="182" spans="1:6" x14ac:dyDescent="0.25">
      <c r="A182" s="3">
        <v>179</v>
      </c>
      <c r="B182" s="6" t="s">
        <v>245</v>
      </c>
      <c r="C182" s="6">
        <f>'[1]30 de junio 19'!AP180+'[1]30 de junio 19'!BQ180+'[1]30 de junio 19'!CF180+'[1]30 de junio 19'!DN183</f>
        <v>1</v>
      </c>
      <c r="D182" s="6">
        <f>IF(C182&gt;0,'[1]30 de junio 19'!BW180,0)</f>
        <v>3448.75</v>
      </c>
      <c r="E182" s="6" t="str">
        <f t="shared" si="4"/>
        <v>PESOS</v>
      </c>
      <c r="F182" s="6" t="str">
        <f t="shared" si="5"/>
        <v>ANUAL SE ENTREGA POR FINIQUITO</v>
      </c>
    </row>
    <row r="183" spans="1:6" x14ac:dyDescent="0.25">
      <c r="A183" s="3">
        <v>180</v>
      </c>
      <c r="B183" s="6" t="s">
        <v>245</v>
      </c>
      <c r="C183" s="6">
        <f>'[1]30 de junio 19'!AP181+'[1]30 de junio 19'!BQ181+'[1]30 de junio 19'!CF181+'[1]30 de junio 19'!DN184</f>
        <v>1</v>
      </c>
      <c r="D183" s="6">
        <f>IF(C183&gt;0,'[1]30 de junio 19'!BW181,0)</f>
        <v>5689.13</v>
      </c>
      <c r="E183" s="6" t="str">
        <f t="shared" si="4"/>
        <v>PESOS</v>
      </c>
      <c r="F183" s="6" t="str">
        <f t="shared" si="5"/>
        <v>ANUAL SE ENTREGA POR FINIQUITO</v>
      </c>
    </row>
    <row r="184" spans="1:6" x14ac:dyDescent="0.25">
      <c r="A184" s="3">
        <v>181</v>
      </c>
      <c r="B184" s="6" t="s">
        <v>245</v>
      </c>
      <c r="C184" s="6">
        <f>'[1]30 de junio 19'!AP182+'[1]30 de junio 19'!BQ182+'[1]30 de junio 19'!CF182+'[1]30 de junio 19'!DN185</f>
        <v>1</v>
      </c>
      <c r="D184" s="6">
        <f>IF(C184&gt;0,'[1]30 de junio 19'!BW182,0)</f>
        <v>0</v>
      </c>
      <c r="E184" s="6" t="str">
        <f t="shared" si="4"/>
        <v>PESOS</v>
      </c>
      <c r="F184" s="6" t="str">
        <f t="shared" si="5"/>
        <v>ANUAL SE ENTREGA POR FINIQUITO</v>
      </c>
    </row>
    <row r="185" spans="1:6" x14ac:dyDescent="0.25">
      <c r="A185" s="3">
        <v>182</v>
      </c>
      <c r="B185" s="6" t="s">
        <v>245</v>
      </c>
      <c r="C185" s="6">
        <f>'[1]30 de junio 19'!AP183+'[1]30 de junio 19'!BQ183+'[1]30 de junio 19'!CF183+'[1]30 de junio 19'!DN186</f>
        <v>1</v>
      </c>
      <c r="D185" s="6">
        <f>IF(C185&gt;0,'[1]30 de junio 19'!BW183,0)</f>
        <v>0</v>
      </c>
      <c r="E185" s="6" t="str">
        <f t="shared" si="4"/>
        <v>PESOS</v>
      </c>
      <c r="F185" s="6" t="str">
        <f t="shared" si="5"/>
        <v>ANUAL SE ENTREGA POR FINIQUITO</v>
      </c>
    </row>
    <row r="186" spans="1:6" x14ac:dyDescent="0.25">
      <c r="A186" s="3">
        <v>183</v>
      </c>
      <c r="B186" s="6" t="s">
        <v>245</v>
      </c>
      <c r="C186" s="6">
        <f>'[1]30 de junio 19'!AP184+'[1]30 de junio 19'!BQ184+'[1]30 de junio 19'!CF184+'[1]30 de junio 19'!DN187</f>
        <v>1</v>
      </c>
      <c r="D186" s="6">
        <f>IF(C186&gt;0,'[1]30 de junio 19'!BW184,0)</f>
        <v>0</v>
      </c>
      <c r="E186" s="6" t="str">
        <f t="shared" si="4"/>
        <v>PESOS</v>
      </c>
      <c r="F186" s="6" t="str">
        <f t="shared" si="5"/>
        <v>ANUAL SE ENTREGA POR FINIQUITO</v>
      </c>
    </row>
    <row r="187" spans="1:6" x14ac:dyDescent="0.25">
      <c r="A187" s="3">
        <v>184</v>
      </c>
      <c r="B187" s="6" t="s">
        <v>245</v>
      </c>
      <c r="C187" s="6">
        <f>'[1]30 de junio 19'!AP185+'[1]30 de junio 19'!BQ185+'[1]30 de junio 19'!CF185+'[1]30 de junio 19'!DN188</f>
        <v>1</v>
      </c>
      <c r="D187" s="6">
        <f>IF(C187&gt;0,'[1]30 de junio 19'!BW185,0)</f>
        <v>0</v>
      </c>
      <c r="E187" s="6" t="str">
        <f t="shared" si="4"/>
        <v>PESOS</v>
      </c>
      <c r="F187" s="6" t="str">
        <f t="shared" si="5"/>
        <v>ANUAL SE ENTREGA POR FINIQUITO</v>
      </c>
    </row>
    <row r="188" spans="1:6" x14ac:dyDescent="0.25">
      <c r="A188" s="3">
        <v>185</v>
      </c>
      <c r="B188" s="6" t="s">
        <v>245</v>
      </c>
      <c r="C188" s="6">
        <f>'[1]30 de junio 19'!AP186+'[1]30 de junio 19'!BQ186+'[1]30 de junio 19'!CF186+'[1]30 de junio 19'!DN190</f>
        <v>1</v>
      </c>
      <c r="D188" s="6">
        <f>IF(C188&gt;0,'[1]30 de junio 19'!BW186,0)</f>
        <v>0</v>
      </c>
      <c r="E188" s="6" t="str">
        <f t="shared" si="4"/>
        <v>PESOS</v>
      </c>
      <c r="F188" s="6" t="str">
        <f t="shared" si="5"/>
        <v>ANUAL SE ENTREGA POR FINIQUITO</v>
      </c>
    </row>
    <row r="189" spans="1:6" x14ac:dyDescent="0.25">
      <c r="A189" s="3">
        <v>186</v>
      </c>
      <c r="B189" s="6" t="s">
        <v>245</v>
      </c>
      <c r="C189" s="6">
        <f>'[1]30 de junio 19'!AP187+'[1]30 de junio 19'!BQ187+'[1]30 de junio 19'!CF187+'[1]30 de junio 19'!DN191</f>
        <v>1</v>
      </c>
      <c r="D189" s="6">
        <f>IF(C189&gt;0,'[1]30 de junio 19'!BW187,0)</f>
        <v>0</v>
      </c>
      <c r="E189" s="6" t="str">
        <f t="shared" si="4"/>
        <v>PESOS</v>
      </c>
      <c r="F189" s="6" t="str">
        <f t="shared" si="5"/>
        <v>ANUAL SE ENTREGA POR FINIQUITO</v>
      </c>
    </row>
    <row r="190" spans="1:6" x14ac:dyDescent="0.25">
      <c r="A190" s="3">
        <v>187</v>
      </c>
      <c r="B190" s="6" t="s">
        <v>245</v>
      </c>
      <c r="C190" s="6">
        <f>'[1]30 de junio 19'!AP188+'[1]30 de junio 19'!BQ188+'[1]30 de junio 19'!CF188+'[1]30 de junio 19'!DN192</f>
        <v>1</v>
      </c>
      <c r="D190" s="6">
        <f>IF(C190&gt;0,'[1]30 de junio 19'!BW188,0)</f>
        <v>3448.75</v>
      </c>
      <c r="E190" s="6" t="str">
        <f t="shared" si="4"/>
        <v>PESOS</v>
      </c>
      <c r="F190" s="6" t="str">
        <f t="shared" si="5"/>
        <v>ANUAL SE ENTREGA POR FINIQUITO</v>
      </c>
    </row>
    <row r="191" spans="1:6" x14ac:dyDescent="0.25">
      <c r="A191" s="3">
        <v>188</v>
      </c>
      <c r="B191" s="6" t="s">
        <v>245</v>
      </c>
      <c r="C191" s="6">
        <f>'[1]30 de junio 19'!AP189+'[1]30 de junio 19'!BQ189+'[1]30 de junio 19'!CF189+'[1]30 de junio 19'!DN193</f>
        <v>1</v>
      </c>
      <c r="D191" s="6">
        <f>IF(C191&gt;0,'[1]30 de junio 19'!BW189,0)</f>
        <v>0</v>
      </c>
      <c r="E191" s="6" t="str">
        <f t="shared" si="4"/>
        <v>PESOS</v>
      </c>
      <c r="F191" s="6" t="str">
        <f t="shared" si="5"/>
        <v>ANUAL SE ENTREGA POR FINIQUITO</v>
      </c>
    </row>
    <row r="192" spans="1:6" x14ac:dyDescent="0.25">
      <c r="A192" s="3">
        <v>189</v>
      </c>
      <c r="B192" s="6" t="s">
        <v>245</v>
      </c>
      <c r="C192" s="6">
        <f>'[1]30 de junio 19'!AP190+'[1]30 de junio 19'!BQ190+'[1]30 de junio 19'!CF190+'[1]30 de junio 19'!DN194</f>
        <v>1</v>
      </c>
      <c r="D192" s="6">
        <f>IF(C192&gt;0,'[1]30 de junio 19'!BW190,0)</f>
        <v>0</v>
      </c>
      <c r="E192" s="6" t="str">
        <f t="shared" si="4"/>
        <v>PESOS</v>
      </c>
      <c r="F192" s="6" t="str">
        <f t="shared" si="5"/>
        <v>ANUAL SE ENTREGA POR FINIQUITO</v>
      </c>
    </row>
    <row r="193" spans="1:6" x14ac:dyDescent="0.25">
      <c r="A193" s="3">
        <v>190</v>
      </c>
      <c r="B193" s="6" t="s">
        <v>245</v>
      </c>
      <c r="C193" s="6">
        <f>'[1]30 de junio 19'!AP191+'[1]30 de junio 19'!BQ191+'[1]30 de junio 19'!CF191+'[1]30 de junio 19'!DN195</f>
        <v>1</v>
      </c>
      <c r="D193" s="6">
        <f>IF(C193&gt;0,'[1]30 de junio 19'!BW191,0)</f>
        <v>0</v>
      </c>
      <c r="E193" s="6" t="str">
        <f t="shared" si="4"/>
        <v>PESOS</v>
      </c>
      <c r="F193" s="6" t="str">
        <f t="shared" si="5"/>
        <v>ANUAL SE ENTREGA POR FINIQUITO</v>
      </c>
    </row>
    <row r="194" spans="1:6" x14ac:dyDescent="0.25">
      <c r="A194" s="3">
        <v>191</v>
      </c>
      <c r="B194" s="6" t="s">
        <v>245</v>
      </c>
      <c r="C194" s="6">
        <f>'[1]30 de junio 19'!AP192+'[1]30 de junio 19'!BQ192+'[1]30 de junio 19'!CF192+'[1]30 de junio 19'!DN196</f>
        <v>1</v>
      </c>
      <c r="D194" s="6">
        <f>IF(C194&gt;0,'[1]30 de junio 19'!BW192,0)</f>
        <v>0</v>
      </c>
      <c r="E194" s="6" t="str">
        <f t="shared" si="4"/>
        <v>PESOS</v>
      </c>
      <c r="F194" s="6" t="str">
        <f t="shared" si="5"/>
        <v>ANUAL SE ENTREGA POR FINIQUITO</v>
      </c>
    </row>
    <row r="195" spans="1:6" x14ac:dyDescent="0.25">
      <c r="A195" s="3">
        <v>192</v>
      </c>
      <c r="B195" s="6" t="s">
        <v>245</v>
      </c>
      <c r="C195" s="6">
        <f>'[1]30 de junio 19'!AP193+'[1]30 de junio 19'!BQ193+'[1]30 de junio 19'!CF193+'[1]30 de junio 19'!DN197</f>
        <v>1</v>
      </c>
      <c r="D195" s="6">
        <f>IF(C195&gt;0,'[1]30 de junio 19'!BW193,0)</f>
        <v>0</v>
      </c>
      <c r="E195" s="6" t="str">
        <f t="shared" si="4"/>
        <v>PESOS</v>
      </c>
      <c r="F195" s="6" t="str">
        <f t="shared" si="5"/>
        <v>ANUAL SE ENTREGA POR FINIQUITO</v>
      </c>
    </row>
    <row r="196" spans="1:6" x14ac:dyDescent="0.25">
      <c r="A196" s="3">
        <v>193</v>
      </c>
      <c r="B196" s="6" t="s">
        <v>245</v>
      </c>
      <c r="C196" s="6">
        <f>'[1]30 de junio 19'!AP194+'[1]30 de junio 19'!BQ194+'[1]30 de junio 19'!CF194+'[1]30 de junio 19'!DN198</f>
        <v>1</v>
      </c>
      <c r="D196" s="6">
        <f>IF(C196&gt;0,'[1]30 de junio 19'!BW194,0)</f>
        <v>0</v>
      </c>
      <c r="E196" s="6" t="str">
        <f t="shared" si="4"/>
        <v>PESOS</v>
      </c>
      <c r="F196" s="6" t="str">
        <f t="shared" si="5"/>
        <v>ANUAL SE ENTREGA POR FINIQUITO</v>
      </c>
    </row>
    <row r="197" spans="1:6" x14ac:dyDescent="0.25">
      <c r="A197" s="3">
        <v>194</v>
      </c>
      <c r="B197" s="6" t="s">
        <v>245</v>
      </c>
      <c r="C197" s="6">
        <f>'[1]30 de junio 19'!AP195+'[1]30 de junio 19'!BQ195+'[1]30 de junio 19'!CF195+'[1]30 de junio 19'!DN199</f>
        <v>1</v>
      </c>
      <c r="D197" s="6">
        <f>IF(C197&gt;0,'[1]30 de junio 19'!BW195,0)</f>
        <v>0</v>
      </c>
      <c r="E197" s="6" t="str">
        <f t="shared" ref="E197:E260" si="6">IF(C197&gt;0,"PESOS","NO APLICA")</f>
        <v>PESOS</v>
      </c>
      <c r="F197" s="6" t="str">
        <f t="shared" ref="F197:F260" si="7">IF(C197&gt;0,"ANUAL SE ENTREGA POR FINIQUITO", "NO APLICA")</f>
        <v>ANUAL SE ENTREGA POR FINIQUITO</v>
      </c>
    </row>
    <row r="198" spans="1:6" x14ac:dyDescent="0.25">
      <c r="A198" s="3">
        <v>195</v>
      </c>
      <c r="B198" s="6" t="s">
        <v>245</v>
      </c>
      <c r="C198" s="6">
        <f>'[1]30 de junio 19'!AP196+'[1]30 de junio 19'!BQ196+'[1]30 de junio 19'!CF196+'[1]30 de junio 19'!DN200</f>
        <v>1</v>
      </c>
      <c r="D198" s="6">
        <f>IF(C198&gt;0,'[1]30 de junio 19'!BW196,0)</f>
        <v>0</v>
      </c>
      <c r="E198" s="6" t="str">
        <f t="shared" si="6"/>
        <v>PESOS</v>
      </c>
      <c r="F198" s="6" t="str">
        <f t="shared" si="7"/>
        <v>ANUAL SE ENTREGA POR FINIQUITO</v>
      </c>
    </row>
    <row r="199" spans="1:6" x14ac:dyDescent="0.25">
      <c r="A199" s="3">
        <v>196</v>
      </c>
      <c r="B199" s="6" t="s">
        <v>245</v>
      </c>
      <c r="C199" s="6">
        <f>'[1]30 de junio 19'!AP197+'[1]30 de junio 19'!BQ197+'[1]30 de junio 19'!CF197+'[1]30 de junio 19'!DN201</f>
        <v>1</v>
      </c>
      <c r="D199" s="6">
        <f>IF(C199&gt;0,'[1]30 de junio 19'!BW197,0)</f>
        <v>0</v>
      </c>
      <c r="E199" s="6" t="str">
        <f t="shared" si="6"/>
        <v>PESOS</v>
      </c>
      <c r="F199" s="6" t="str">
        <f t="shared" si="7"/>
        <v>ANUAL SE ENTREGA POR FINIQUITO</v>
      </c>
    </row>
    <row r="200" spans="1:6" x14ac:dyDescent="0.25">
      <c r="A200" s="3">
        <v>197</v>
      </c>
      <c r="B200" s="6" t="s">
        <v>245</v>
      </c>
      <c r="C200" s="6">
        <f>'[1]30 de junio 19'!AP198+'[1]30 de junio 19'!BQ198+'[1]30 de junio 19'!CF198+'[1]30 de junio 19'!DN202</f>
        <v>1</v>
      </c>
      <c r="D200" s="6">
        <f>IF(C200&gt;0,'[1]30 de junio 19'!BW198,0)</f>
        <v>0</v>
      </c>
      <c r="E200" s="6" t="str">
        <f t="shared" si="6"/>
        <v>PESOS</v>
      </c>
      <c r="F200" s="6" t="str">
        <f t="shared" si="7"/>
        <v>ANUAL SE ENTREGA POR FINIQUITO</v>
      </c>
    </row>
    <row r="201" spans="1:6" x14ac:dyDescent="0.25">
      <c r="A201" s="3">
        <v>198</v>
      </c>
      <c r="B201" s="6" t="s">
        <v>245</v>
      </c>
      <c r="C201" s="6">
        <f>'[1]30 de junio 19'!AP199+'[1]30 de junio 19'!BQ199+'[1]30 de junio 19'!CF199+'[1]30 de junio 19'!DN203</f>
        <v>1</v>
      </c>
      <c r="D201" s="6">
        <f>IF(C201&gt;0,'[1]30 de junio 19'!BW199,0)</f>
        <v>0</v>
      </c>
      <c r="E201" s="6" t="str">
        <f t="shared" si="6"/>
        <v>PESOS</v>
      </c>
      <c r="F201" s="6" t="str">
        <f t="shared" si="7"/>
        <v>ANUAL SE ENTREGA POR FINIQUITO</v>
      </c>
    </row>
    <row r="202" spans="1:6" x14ac:dyDescent="0.25">
      <c r="A202" s="3">
        <v>199</v>
      </c>
      <c r="B202" s="6" t="s">
        <v>245</v>
      </c>
      <c r="C202" s="6">
        <f>'[1]30 de junio 19'!AP200+'[1]30 de junio 19'!BQ200+'[1]30 de junio 19'!CF200+'[1]30 de junio 19'!DN204</f>
        <v>1</v>
      </c>
      <c r="D202" s="6">
        <f>IF(C202&gt;0,'[1]30 de junio 19'!BW200,0)</f>
        <v>0</v>
      </c>
      <c r="E202" s="6" t="str">
        <f t="shared" si="6"/>
        <v>PESOS</v>
      </c>
      <c r="F202" s="6" t="str">
        <f t="shared" si="7"/>
        <v>ANUAL SE ENTREGA POR FINIQUITO</v>
      </c>
    </row>
    <row r="203" spans="1:6" x14ac:dyDescent="0.25">
      <c r="A203" s="3">
        <v>200</v>
      </c>
      <c r="B203" s="6" t="s">
        <v>245</v>
      </c>
      <c r="C203" s="6">
        <f>'[1]30 de junio 19'!AP201+'[1]30 de junio 19'!BQ201+'[1]30 de junio 19'!CF201+'[1]30 de junio 19'!DN205</f>
        <v>1</v>
      </c>
      <c r="D203" s="6">
        <f>IF(C203&gt;0,'[1]30 de junio 19'!BW201,0)</f>
        <v>0</v>
      </c>
      <c r="E203" s="6" t="str">
        <f t="shared" si="6"/>
        <v>PESOS</v>
      </c>
      <c r="F203" s="6" t="str">
        <f t="shared" si="7"/>
        <v>ANUAL SE ENTREGA POR FINIQUITO</v>
      </c>
    </row>
    <row r="204" spans="1:6" x14ac:dyDescent="0.25">
      <c r="A204" s="3">
        <v>201</v>
      </c>
      <c r="B204" s="6" t="s">
        <v>245</v>
      </c>
      <c r="C204" s="6">
        <f>'[1]30 de junio 19'!AP202+'[1]30 de junio 19'!BQ202+'[1]30 de junio 19'!CF202+'[1]30 de junio 19'!DN206</f>
        <v>1</v>
      </c>
      <c r="D204" s="6">
        <f>IF(C204&gt;0,'[1]30 de junio 19'!BW202,0)</f>
        <v>0</v>
      </c>
      <c r="E204" s="6" t="str">
        <f t="shared" si="6"/>
        <v>PESOS</v>
      </c>
      <c r="F204" s="6" t="str">
        <f t="shared" si="7"/>
        <v>ANUAL SE ENTREGA POR FINIQUITO</v>
      </c>
    </row>
    <row r="205" spans="1:6" x14ac:dyDescent="0.25">
      <c r="A205" s="3">
        <v>202</v>
      </c>
      <c r="B205" s="6" t="s">
        <v>245</v>
      </c>
      <c r="C205" s="6">
        <f>'[1]30 de junio 19'!AP203+'[1]30 de junio 19'!BQ203+'[1]30 de junio 19'!CF203+'[1]30 de junio 19'!DN207</f>
        <v>1</v>
      </c>
      <c r="D205" s="6">
        <f>IF(C205&gt;0,'[1]30 de junio 19'!BW203,0)</f>
        <v>0</v>
      </c>
      <c r="E205" s="6" t="str">
        <f t="shared" si="6"/>
        <v>PESOS</v>
      </c>
      <c r="F205" s="6" t="str">
        <f t="shared" si="7"/>
        <v>ANUAL SE ENTREGA POR FINIQUITO</v>
      </c>
    </row>
    <row r="206" spans="1:6" x14ac:dyDescent="0.25">
      <c r="A206" s="3">
        <v>203</v>
      </c>
      <c r="B206" s="6" t="s">
        <v>245</v>
      </c>
      <c r="C206" s="6">
        <f>'[1]30 de junio 19'!AP204+'[1]30 de junio 19'!BQ204+'[1]30 de junio 19'!CF204+'[1]30 de junio 19'!DN208</f>
        <v>1</v>
      </c>
      <c r="D206" s="6">
        <f>IF(C206&gt;0,'[1]30 de junio 19'!BW204,0)</f>
        <v>0</v>
      </c>
      <c r="E206" s="6" t="str">
        <f t="shared" si="6"/>
        <v>PESOS</v>
      </c>
      <c r="F206" s="6" t="str">
        <f t="shared" si="7"/>
        <v>ANUAL SE ENTREGA POR FINIQUITO</v>
      </c>
    </row>
    <row r="207" spans="1:6" x14ac:dyDescent="0.25">
      <c r="A207" s="3">
        <v>204</v>
      </c>
      <c r="B207" s="6" t="s">
        <v>245</v>
      </c>
      <c r="C207" s="6">
        <f>'[1]30 de junio 19'!AP205+'[1]30 de junio 19'!BQ205+'[1]30 de junio 19'!CF205+'[1]30 de junio 19'!DN209</f>
        <v>1</v>
      </c>
      <c r="D207" s="6">
        <f>IF(C207&gt;0,'[1]30 de junio 19'!BW205,0)</f>
        <v>0</v>
      </c>
      <c r="E207" s="6" t="str">
        <f t="shared" si="6"/>
        <v>PESOS</v>
      </c>
      <c r="F207" s="6" t="str">
        <f t="shared" si="7"/>
        <v>ANUAL SE ENTREGA POR FINIQUITO</v>
      </c>
    </row>
    <row r="208" spans="1:6" x14ac:dyDescent="0.25">
      <c r="A208" s="3">
        <v>205</v>
      </c>
      <c r="B208" s="6" t="s">
        <v>245</v>
      </c>
      <c r="C208" s="6">
        <f>'[1]30 de junio 19'!AP206+'[1]30 de junio 19'!BQ206+'[1]30 de junio 19'!CF206+'[1]30 de junio 19'!DN210</f>
        <v>1</v>
      </c>
      <c r="D208" s="6">
        <f>IF(C208&gt;0,'[1]30 de junio 19'!BW206,0)</f>
        <v>0</v>
      </c>
      <c r="E208" s="6" t="str">
        <f t="shared" si="6"/>
        <v>PESOS</v>
      </c>
      <c r="F208" s="6" t="str">
        <f t="shared" si="7"/>
        <v>ANUAL SE ENTREGA POR FINIQUITO</v>
      </c>
    </row>
    <row r="209" spans="1:6" x14ac:dyDescent="0.25">
      <c r="A209" s="3">
        <v>206</v>
      </c>
      <c r="B209" s="6" t="s">
        <v>245</v>
      </c>
      <c r="C209" s="6">
        <f>'[1]30 de junio 19'!AP207+'[1]30 de junio 19'!BQ207+'[1]30 de junio 19'!CF207+'[1]30 de junio 19'!DN211</f>
        <v>1</v>
      </c>
      <c r="D209" s="6">
        <f>IF(C209&gt;0,'[1]30 de junio 19'!BW207,0)</f>
        <v>0</v>
      </c>
      <c r="E209" s="6" t="str">
        <f t="shared" si="6"/>
        <v>PESOS</v>
      </c>
      <c r="F209" s="6" t="str">
        <f t="shared" si="7"/>
        <v>ANUAL SE ENTREGA POR FINIQUITO</v>
      </c>
    </row>
    <row r="210" spans="1:6" x14ac:dyDescent="0.25">
      <c r="A210" s="3">
        <v>207</v>
      </c>
      <c r="B210" s="6" t="s">
        <v>245</v>
      </c>
      <c r="C210" s="6">
        <f>'[1]30 de junio 19'!AP208+'[1]30 de junio 19'!BQ208+'[1]30 de junio 19'!CF208+'[1]30 de junio 19'!DN212</f>
        <v>1</v>
      </c>
      <c r="D210" s="6">
        <f>IF(C210&gt;0,'[1]30 de junio 19'!BW208,0)</f>
        <v>0</v>
      </c>
      <c r="E210" s="6" t="str">
        <f t="shared" si="6"/>
        <v>PESOS</v>
      </c>
      <c r="F210" s="6" t="str">
        <f t="shared" si="7"/>
        <v>ANUAL SE ENTREGA POR FINIQUITO</v>
      </c>
    </row>
    <row r="211" spans="1:6" x14ac:dyDescent="0.25">
      <c r="A211" s="3">
        <v>208</v>
      </c>
      <c r="B211" s="6" t="s">
        <v>245</v>
      </c>
      <c r="C211" s="6">
        <f>'[1]30 de junio 19'!AP209+'[1]30 de junio 19'!BQ209+'[1]30 de junio 19'!CF209+'[1]30 de junio 19'!DN213</f>
        <v>1</v>
      </c>
      <c r="D211" s="6">
        <f>IF(C211&gt;0,'[1]30 de junio 19'!BW209,0)</f>
        <v>0</v>
      </c>
      <c r="E211" s="6" t="str">
        <f t="shared" si="6"/>
        <v>PESOS</v>
      </c>
      <c r="F211" s="6" t="str">
        <f t="shared" si="7"/>
        <v>ANUAL SE ENTREGA POR FINIQUITO</v>
      </c>
    </row>
    <row r="212" spans="1:6" x14ac:dyDescent="0.25">
      <c r="A212" s="3">
        <v>209</v>
      </c>
      <c r="B212" s="6" t="s">
        <v>245</v>
      </c>
      <c r="C212" s="6">
        <f>'[1]30 de junio 19'!AP210+'[1]30 de junio 19'!BQ210+'[1]30 de junio 19'!CF210+'[1]30 de junio 19'!DN214</f>
        <v>1</v>
      </c>
      <c r="D212" s="6">
        <f>IF(C212&gt;0,'[1]30 de junio 19'!BW210,0)</f>
        <v>0</v>
      </c>
      <c r="E212" s="6" t="str">
        <f t="shared" si="6"/>
        <v>PESOS</v>
      </c>
      <c r="F212" s="6" t="str">
        <f t="shared" si="7"/>
        <v>ANUAL SE ENTREGA POR FINIQUITO</v>
      </c>
    </row>
    <row r="213" spans="1:6" x14ac:dyDescent="0.25">
      <c r="A213" s="3">
        <v>210</v>
      </c>
      <c r="B213" s="6" t="s">
        <v>245</v>
      </c>
      <c r="C213" s="6">
        <f>'[1]30 de junio 19'!AP211+'[1]30 de junio 19'!BQ211+'[1]30 de junio 19'!CF211+'[1]30 de junio 19'!DN215</f>
        <v>1</v>
      </c>
      <c r="D213" s="6">
        <f>IF(C213&gt;0,'[1]30 de junio 19'!BW211,0)</f>
        <v>0</v>
      </c>
      <c r="E213" s="6" t="str">
        <f t="shared" si="6"/>
        <v>PESOS</v>
      </c>
      <c r="F213" s="6" t="str">
        <f t="shared" si="7"/>
        <v>ANUAL SE ENTREGA POR FINIQUITO</v>
      </c>
    </row>
    <row r="214" spans="1:6" x14ac:dyDescent="0.25">
      <c r="A214" s="3">
        <v>211</v>
      </c>
      <c r="B214" s="6" t="s">
        <v>245</v>
      </c>
      <c r="C214" s="6">
        <f>'[1]30 de junio 19'!AP212+'[1]30 de junio 19'!BQ212+'[1]30 de junio 19'!CF212+'[1]30 de junio 19'!DN216</f>
        <v>1</v>
      </c>
      <c r="D214" s="6">
        <f>IF(C214&gt;0,'[1]30 de junio 19'!BW212,0)</f>
        <v>0</v>
      </c>
      <c r="E214" s="6" t="str">
        <f t="shared" si="6"/>
        <v>PESOS</v>
      </c>
      <c r="F214" s="6" t="str">
        <f t="shared" si="7"/>
        <v>ANUAL SE ENTREGA POR FINIQUITO</v>
      </c>
    </row>
    <row r="215" spans="1:6" x14ac:dyDescent="0.25">
      <c r="A215" s="3">
        <v>212</v>
      </c>
      <c r="B215" s="6" t="s">
        <v>245</v>
      </c>
      <c r="C215" s="6">
        <f>'[1]30 de junio 19'!AP213+'[1]30 de junio 19'!BQ213+'[1]30 de junio 19'!CF213+'[1]30 de junio 19'!DN217</f>
        <v>1</v>
      </c>
      <c r="D215" s="6">
        <f>IF(C215&gt;0,'[1]30 de junio 19'!BW213,0)</f>
        <v>0</v>
      </c>
      <c r="E215" s="6" t="str">
        <f t="shared" si="6"/>
        <v>PESOS</v>
      </c>
      <c r="F215" s="6" t="str">
        <f t="shared" si="7"/>
        <v>ANUAL SE ENTREGA POR FINIQUITO</v>
      </c>
    </row>
    <row r="216" spans="1:6" x14ac:dyDescent="0.25">
      <c r="A216" s="3">
        <v>213</v>
      </c>
      <c r="B216" s="6" t="s">
        <v>245</v>
      </c>
      <c r="C216" s="6">
        <f>'[1]30 de junio 19'!AP214+'[1]30 de junio 19'!BQ214+'[1]30 de junio 19'!CF214+'[1]30 de junio 19'!DN218</f>
        <v>1</v>
      </c>
      <c r="D216" s="6">
        <f>IF(C216&gt;0,'[1]30 de junio 19'!BW214,0)</f>
        <v>0</v>
      </c>
      <c r="E216" s="6" t="str">
        <f t="shared" si="6"/>
        <v>PESOS</v>
      </c>
      <c r="F216" s="6" t="str">
        <f t="shared" si="7"/>
        <v>ANUAL SE ENTREGA POR FINIQUITO</v>
      </c>
    </row>
    <row r="217" spans="1:6" x14ac:dyDescent="0.25">
      <c r="A217" s="3">
        <v>214</v>
      </c>
      <c r="B217" s="6" t="s">
        <v>245</v>
      </c>
      <c r="C217" s="6">
        <f>'[1]30 de junio 19'!AP215+'[1]30 de junio 19'!BQ215+'[1]30 de junio 19'!CF215+'[1]30 de junio 19'!DN219</f>
        <v>1</v>
      </c>
      <c r="D217" s="6">
        <f>IF(C217&gt;0,'[1]30 de junio 19'!BW215,0)</f>
        <v>0</v>
      </c>
      <c r="E217" s="6" t="str">
        <f t="shared" si="6"/>
        <v>PESOS</v>
      </c>
      <c r="F217" s="6" t="str">
        <f t="shared" si="7"/>
        <v>ANUAL SE ENTREGA POR FINIQUITO</v>
      </c>
    </row>
    <row r="218" spans="1:6" x14ac:dyDescent="0.25">
      <c r="A218" s="3">
        <v>215</v>
      </c>
      <c r="B218" s="6" t="s">
        <v>245</v>
      </c>
      <c r="C218" s="6">
        <f>'[1]30 de junio 19'!AP216+'[1]30 de junio 19'!BQ216+'[1]30 de junio 19'!CF216+'[1]30 de junio 19'!DN220</f>
        <v>1</v>
      </c>
      <c r="D218" s="6">
        <f>IF(C218&gt;0,'[1]30 de junio 19'!BW216,0)</f>
        <v>0</v>
      </c>
      <c r="E218" s="6" t="str">
        <f t="shared" si="6"/>
        <v>PESOS</v>
      </c>
      <c r="F218" s="6" t="str">
        <f t="shared" si="7"/>
        <v>ANUAL SE ENTREGA POR FINIQUITO</v>
      </c>
    </row>
    <row r="219" spans="1:6" x14ac:dyDescent="0.25">
      <c r="A219" s="3">
        <v>216</v>
      </c>
      <c r="B219" s="6" t="s">
        <v>245</v>
      </c>
      <c r="C219" s="6">
        <f>'[1]30 de junio 19'!AP217+'[1]30 de junio 19'!BQ217+'[1]30 de junio 19'!CF217+'[1]30 de junio 19'!DN221</f>
        <v>1</v>
      </c>
      <c r="D219" s="6">
        <f>IF(C219&gt;0,'[1]30 de junio 19'!BW217,0)</f>
        <v>0</v>
      </c>
      <c r="E219" s="6" t="str">
        <f t="shared" si="6"/>
        <v>PESOS</v>
      </c>
      <c r="F219" s="6" t="str">
        <f t="shared" si="7"/>
        <v>ANUAL SE ENTREGA POR FINIQUITO</v>
      </c>
    </row>
    <row r="220" spans="1:6" x14ac:dyDescent="0.25">
      <c r="A220" s="3">
        <v>217</v>
      </c>
      <c r="B220" s="6" t="s">
        <v>245</v>
      </c>
      <c r="C220" s="6">
        <f>'[1]30 de junio 19'!AP218+'[1]30 de junio 19'!BQ218+'[1]30 de junio 19'!CF218+'[1]30 de junio 19'!DN222</f>
        <v>1</v>
      </c>
      <c r="D220" s="6">
        <f>IF(C220&gt;0,'[1]30 de junio 19'!BW218,0)</f>
        <v>0</v>
      </c>
      <c r="E220" s="6" t="str">
        <f t="shared" si="6"/>
        <v>PESOS</v>
      </c>
      <c r="F220" s="6" t="str">
        <f t="shared" si="7"/>
        <v>ANUAL SE ENTREGA POR FINIQUITO</v>
      </c>
    </row>
    <row r="221" spans="1:6" x14ac:dyDescent="0.25">
      <c r="A221" s="3">
        <v>218</v>
      </c>
      <c r="B221" s="6" t="s">
        <v>245</v>
      </c>
      <c r="C221" s="6">
        <f>'[1]30 de junio 19'!AP219+'[1]30 de junio 19'!BQ219+'[1]30 de junio 19'!CF219+'[1]30 de junio 19'!DN223</f>
        <v>1</v>
      </c>
      <c r="D221" s="6">
        <f>IF(C221&gt;0,'[1]30 de junio 19'!BW219,0)</f>
        <v>0</v>
      </c>
      <c r="E221" s="6" t="str">
        <f t="shared" si="6"/>
        <v>PESOS</v>
      </c>
      <c r="F221" s="6" t="str">
        <f t="shared" si="7"/>
        <v>ANUAL SE ENTREGA POR FINIQUITO</v>
      </c>
    </row>
    <row r="222" spans="1:6" x14ac:dyDescent="0.25">
      <c r="A222" s="3">
        <v>219</v>
      </c>
      <c r="B222" s="6" t="s">
        <v>245</v>
      </c>
      <c r="C222" s="6">
        <f>'[1]30 de junio 19'!AP220+'[1]30 de junio 19'!BQ220+'[1]30 de junio 19'!CF220+'[1]30 de junio 19'!DN224</f>
        <v>1</v>
      </c>
      <c r="D222" s="6">
        <f>IF(C222&gt;0,'[1]30 de junio 19'!BW220,0)</f>
        <v>0</v>
      </c>
      <c r="E222" s="6" t="str">
        <f t="shared" si="6"/>
        <v>PESOS</v>
      </c>
      <c r="F222" s="6" t="str">
        <f t="shared" si="7"/>
        <v>ANUAL SE ENTREGA POR FINIQUITO</v>
      </c>
    </row>
    <row r="223" spans="1:6" x14ac:dyDescent="0.25">
      <c r="A223" s="3">
        <v>220</v>
      </c>
      <c r="B223" s="6" t="s">
        <v>245</v>
      </c>
      <c r="C223" s="6">
        <f>'[1]30 de junio 19'!AP221+'[1]30 de junio 19'!BQ221+'[1]30 de junio 19'!CF221+'[1]30 de junio 19'!DN225</f>
        <v>1</v>
      </c>
      <c r="D223" s="6">
        <f>IF(C223&gt;0,'[1]30 de junio 19'!BW221,0)</f>
        <v>0</v>
      </c>
      <c r="E223" s="6" t="str">
        <f t="shared" si="6"/>
        <v>PESOS</v>
      </c>
      <c r="F223" s="6" t="str">
        <f t="shared" si="7"/>
        <v>ANUAL SE ENTREGA POR FINIQUITO</v>
      </c>
    </row>
    <row r="224" spans="1:6" x14ac:dyDescent="0.25">
      <c r="A224" s="3">
        <v>221</v>
      </c>
      <c r="B224" s="6" t="s">
        <v>245</v>
      </c>
      <c r="C224" s="6">
        <f>'[1]30 de junio 19'!AP222+'[1]30 de junio 19'!BQ222+'[1]30 de junio 19'!CF222+'[1]30 de junio 19'!DN226</f>
        <v>1</v>
      </c>
      <c r="D224" s="6">
        <f>IF(C224&gt;0,'[1]30 de junio 19'!BW222,0)</f>
        <v>0</v>
      </c>
      <c r="E224" s="6" t="str">
        <f t="shared" si="6"/>
        <v>PESOS</v>
      </c>
      <c r="F224" s="6" t="str">
        <f t="shared" si="7"/>
        <v>ANUAL SE ENTREGA POR FINIQUITO</v>
      </c>
    </row>
    <row r="225" spans="1:6" x14ac:dyDescent="0.25">
      <c r="A225" s="3">
        <v>222</v>
      </c>
      <c r="B225" s="6" t="s">
        <v>245</v>
      </c>
      <c r="C225" s="6">
        <f>'[1]30 de junio 19'!AP223+'[1]30 de junio 19'!BQ223+'[1]30 de junio 19'!CF223+'[1]30 de junio 19'!DN227</f>
        <v>1</v>
      </c>
      <c r="D225" s="6">
        <f>IF(C225&gt;0,'[1]30 de junio 19'!BW223,0)</f>
        <v>0</v>
      </c>
      <c r="E225" s="6" t="str">
        <f t="shared" si="6"/>
        <v>PESOS</v>
      </c>
      <c r="F225" s="6" t="str">
        <f t="shared" si="7"/>
        <v>ANUAL SE ENTREGA POR FINIQUITO</v>
      </c>
    </row>
    <row r="226" spans="1:6" x14ac:dyDescent="0.25">
      <c r="A226" s="3">
        <v>223</v>
      </c>
      <c r="B226" s="6" t="s">
        <v>245</v>
      </c>
      <c r="C226" s="6">
        <f>'[1]30 de junio 19'!AP224+'[1]30 de junio 19'!BQ224+'[1]30 de junio 19'!CF224+'[1]30 de junio 19'!DN228</f>
        <v>1</v>
      </c>
      <c r="D226" s="6">
        <f>IF(C226&gt;0,'[1]30 de junio 19'!BW224,0)</f>
        <v>0</v>
      </c>
      <c r="E226" s="6" t="str">
        <f t="shared" si="6"/>
        <v>PESOS</v>
      </c>
      <c r="F226" s="6" t="str">
        <f t="shared" si="7"/>
        <v>ANUAL SE ENTREGA POR FINIQUITO</v>
      </c>
    </row>
    <row r="227" spans="1:6" x14ac:dyDescent="0.25">
      <c r="A227" s="3">
        <v>224</v>
      </c>
      <c r="B227" s="6" t="s">
        <v>245</v>
      </c>
      <c r="C227" s="6">
        <f>'[1]30 de junio 19'!AP225+'[1]30 de junio 19'!BQ225+'[1]30 de junio 19'!CF225+'[1]30 de junio 19'!DN230</f>
        <v>1</v>
      </c>
      <c r="D227" s="6">
        <f>IF(C227&gt;0,'[1]30 de junio 19'!BW225,0)</f>
        <v>0</v>
      </c>
      <c r="E227" s="6" t="str">
        <f t="shared" si="6"/>
        <v>PESOS</v>
      </c>
      <c r="F227" s="6" t="str">
        <f t="shared" si="7"/>
        <v>ANUAL SE ENTREGA POR FINIQUITO</v>
      </c>
    </row>
    <row r="228" spans="1:6" x14ac:dyDescent="0.25">
      <c r="A228" s="3">
        <v>225</v>
      </c>
      <c r="B228" s="6" t="s">
        <v>245</v>
      </c>
      <c r="C228" s="6">
        <f>'[1]30 de junio 19'!AP226+'[1]30 de junio 19'!BQ226+'[1]30 de junio 19'!CF226+'[1]30 de junio 19'!DN231</f>
        <v>1</v>
      </c>
      <c r="D228" s="6">
        <f>IF(C228&gt;0,'[1]30 de junio 19'!BW226,0)</f>
        <v>0</v>
      </c>
      <c r="E228" s="6" t="str">
        <f t="shared" si="6"/>
        <v>PESOS</v>
      </c>
      <c r="F228" s="6" t="str">
        <f t="shared" si="7"/>
        <v>ANUAL SE ENTREGA POR FINIQUITO</v>
      </c>
    </row>
    <row r="229" spans="1:6" x14ac:dyDescent="0.25">
      <c r="A229" s="3">
        <v>226</v>
      </c>
      <c r="B229" s="6" t="s">
        <v>245</v>
      </c>
      <c r="C229" s="6">
        <f>'[1]30 de junio 19'!AP227+'[1]30 de junio 19'!BQ227+'[1]30 de junio 19'!CF227+'[1]30 de junio 19'!DN232</f>
        <v>1</v>
      </c>
      <c r="D229" s="6">
        <f>IF(C229&gt;0,'[1]30 de junio 19'!BW227,0)</f>
        <v>0</v>
      </c>
      <c r="E229" s="6" t="str">
        <f t="shared" si="6"/>
        <v>PESOS</v>
      </c>
      <c r="F229" s="6" t="str">
        <f t="shared" si="7"/>
        <v>ANUAL SE ENTREGA POR FINIQUITO</v>
      </c>
    </row>
    <row r="230" spans="1:6" x14ac:dyDescent="0.25">
      <c r="A230" s="3">
        <v>227</v>
      </c>
      <c r="B230" s="6" t="s">
        <v>245</v>
      </c>
      <c r="C230" s="6">
        <f>'[1]30 de junio 19'!AP228+'[1]30 de junio 19'!BQ228+'[1]30 de junio 19'!CF228+'[1]30 de junio 19'!DN233</f>
        <v>1</v>
      </c>
      <c r="D230" s="6">
        <f>IF(C230&gt;0,'[1]30 de junio 19'!BW228,0)</f>
        <v>0</v>
      </c>
      <c r="E230" s="6" t="str">
        <f t="shared" si="6"/>
        <v>PESOS</v>
      </c>
      <c r="F230" s="6" t="str">
        <f t="shared" si="7"/>
        <v>ANUAL SE ENTREGA POR FINIQUITO</v>
      </c>
    </row>
    <row r="231" spans="1:6" x14ac:dyDescent="0.25">
      <c r="A231" s="3">
        <v>228</v>
      </c>
      <c r="B231" s="6" t="s">
        <v>245</v>
      </c>
      <c r="C231" s="6">
        <f>'[1]30 de junio 19'!AP229+'[1]30 de junio 19'!BQ229+'[1]30 de junio 19'!CF229+'[1]30 de junio 19'!DN234</f>
        <v>1</v>
      </c>
      <c r="D231" s="6">
        <f>IF(C231&gt;0,'[1]30 de junio 19'!BW229,0)</f>
        <v>0</v>
      </c>
      <c r="E231" s="6" t="str">
        <f t="shared" si="6"/>
        <v>PESOS</v>
      </c>
      <c r="F231" s="6" t="str">
        <f t="shared" si="7"/>
        <v>ANUAL SE ENTREGA POR FINIQUITO</v>
      </c>
    </row>
    <row r="232" spans="1:6" x14ac:dyDescent="0.25">
      <c r="A232" s="3">
        <v>229</v>
      </c>
      <c r="B232" s="6" t="s">
        <v>245</v>
      </c>
      <c r="C232" s="6">
        <f>'[1]30 de junio 19'!AP230+'[1]30 de junio 19'!BQ230+'[1]30 de junio 19'!CF230+'[1]30 de junio 19'!DN235</f>
        <v>1</v>
      </c>
      <c r="D232" s="6">
        <f>IF(C232&gt;0,'[1]30 de junio 19'!BW230,0)</f>
        <v>0</v>
      </c>
      <c r="E232" s="6" t="str">
        <f t="shared" si="6"/>
        <v>PESOS</v>
      </c>
      <c r="F232" s="6" t="str">
        <f t="shared" si="7"/>
        <v>ANUAL SE ENTREGA POR FINIQUITO</v>
      </c>
    </row>
    <row r="233" spans="1:6" x14ac:dyDescent="0.25">
      <c r="A233" s="3">
        <v>230</v>
      </c>
      <c r="B233" s="6" t="s">
        <v>245</v>
      </c>
      <c r="C233" s="6">
        <f>'[1]30 de junio 19'!AP231+'[1]30 de junio 19'!BQ231+'[1]30 de junio 19'!CF231+'[1]30 de junio 19'!DN236</f>
        <v>1</v>
      </c>
      <c r="D233" s="6">
        <f>IF(C233&gt;0,'[1]30 de junio 19'!BW231,0)</f>
        <v>0</v>
      </c>
      <c r="E233" s="6" t="str">
        <f t="shared" si="6"/>
        <v>PESOS</v>
      </c>
      <c r="F233" s="6" t="str">
        <f t="shared" si="7"/>
        <v>ANUAL SE ENTREGA POR FINIQUITO</v>
      </c>
    </row>
    <row r="234" spans="1:6" x14ac:dyDescent="0.25">
      <c r="A234" s="3">
        <v>231</v>
      </c>
      <c r="B234" s="6" t="s">
        <v>245</v>
      </c>
      <c r="C234" s="6">
        <f>'[1]30 de junio 19'!AP232+'[1]30 de junio 19'!BQ232+'[1]30 de junio 19'!CF232+'[1]30 de junio 19'!DN237</f>
        <v>1</v>
      </c>
      <c r="D234" s="6">
        <f>IF(C234&gt;0,'[1]30 de junio 19'!BW232,0)</f>
        <v>0</v>
      </c>
      <c r="E234" s="6" t="str">
        <f t="shared" si="6"/>
        <v>PESOS</v>
      </c>
      <c r="F234" s="6" t="str">
        <f t="shared" si="7"/>
        <v>ANUAL SE ENTREGA POR FINIQUITO</v>
      </c>
    </row>
    <row r="235" spans="1:6" x14ac:dyDescent="0.25">
      <c r="A235" s="3">
        <v>232</v>
      </c>
      <c r="B235" s="6" t="s">
        <v>245</v>
      </c>
      <c r="C235" s="6">
        <f>'[1]30 de junio 19'!AP233+'[1]30 de junio 19'!BQ233+'[1]30 de junio 19'!CF233+'[1]30 de junio 19'!DN238</f>
        <v>1</v>
      </c>
      <c r="D235" s="6">
        <f>IF(C235&gt;0,'[1]30 de junio 19'!BW233,0)</f>
        <v>0</v>
      </c>
      <c r="E235" s="6" t="str">
        <f t="shared" si="6"/>
        <v>PESOS</v>
      </c>
      <c r="F235" s="6" t="str">
        <f t="shared" si="7"/>
        <v>ANUAL SE ENTREGA POR FINIQUITO</v>
      </c>
    </row>
    <row r="236" spans="1:6" x14ac:dyDescent="0.25">
      <c r="A236" s="3">
        <v>233</v>
      </c>
      <c r="B236" s="6" t="s">
        <v>245</v>
      </c>
      <c r="C236" s="6">
        <f>'[1]30 de junio 19'!AP234+'[1]30 de junio 19'!BQ234+'[1]30 de junio 19'!CF234+'[1]30 de junio 19'!DN239</f>
        <v>1</v>
      </c>
      <c r="D236" s="6">
        <f>IF(C236&gt;0,'[1]30 de junio 19'!BW234,0)</f>
        <v>0</v>
      </c>
      <c r="E236" s="6" t="str">
        <f t="shared" si="6"/>
        <v>PESOS</v>
      </c>
      <c r="F236" s="6" t="str">
        <f t="shared" si="7"/>
        <v>ANUAL SE ENTREGA POR FINIQUITO</v>
      </c>
    </row>
    <row r="237" spans="1:6" x14ac:dyDescent="0.25">
      <c r="A237" s="3">
        <v>234</v>
      </c>
      <c r="B237" s="6" t="s">
        <v>245</v>
      </c>
      <c r="C237" s="6">
        <f>'[1]30 de junio 19'!AP235+'[1]30 de junio 19'!BQ235+'[1]30 de junio 19'!CF235+'[1]30 de junio 19'!DN240</f>
        <v>1</v>
      </c>
      <c r="D237" s="6">
        <f>IF(C237&gt;0,'[1]30 de junio 19'!BW235,0)</f>
        <v>0</v>
      </c>
      <c r="E237" s="6" t="str">
        <f t="shared" si="6"/>
        <v>PESOS</v>
      </c>
      <c r="F237" s="6" t="str">
        <f t="shared" si="7"/>
        <v>ANUAL SE ENTREGA POR FINIQUITO</v>
      </c>
    </row>
    <row r="238" spans="1:6" x14ac:dyDescent="0.25">
      <c r="A238" s="3">
        <v>235</v>
      </c>
      <c r="B238" s="6" t="s">
        <v>245</v>
      </c>
      <c r="C238" s="6">
        <f>'[1]30 de junio 19'!AP236+'[1]30 de junio 19'!BQ236+'[1]30 de junio 19'!CF236+'[1]30 de junio 19'!DN241</f>
        <v>1</v>
      </c>
      <c r="D238" s="6">
        <f>IF(C238&gt;0,'[1]30 de junio 19'!BW236,0)</f>
        <v>0</v>
      </c>
      <c r="E238" s="6" t="str">
        <f t="shared" si="6"/>
        <v>PESOS</v>
      </c>
      <c r="F238" s="6" t="str">
        <f t="shared" si="7"/>
        <v>ANUAL SE ENTREGA POR FINIQUITO</v>
      </c>
    </row>
    <row r="239" spans="1:6" x14ac:dyDescent="0.25">
      <c r="A239" s="3">
        <v>236</v>
      </c>
      <c r="B239" s="6" t="s">
        <v>245</v>
      </c>
      <c r="C239" s="6">
        <f>'[1]30 de junio 19'!AP237+'[1]30 de junio 19'!BQ237+'[1]30 de junio 19'!CF237+'[1]30 de junio 19'!DN242</f>
        <v>1</v>
      </c>
      <c r="D239" s="6">
        <f>IF(C239&gt;0,'[1]30 de junio 19'!BW237,0)</f>
        <v>0</v>
      </c>
      <c r="E239" s="6" t="str">
        <f t="shared" si="6"/>
        <v>PESOS</v>
      </c>
      <c r="F239" s="6" t="str">
        <f t="shared" si="7"/>
        <v>ANUAL SE ENTREGA POR FINIQUITO</v>
      </c>
    </row>
    <row r="240" spans="1:6" x14ac:dyDescent="0.25">
      <c r="A240" s="3">
        <v>237</v>
      </c>
      <c r="B240" s="6" t="s">
        <v>245</v>
      </c>
      <c r="C240" s="6">
        <f>'[1]30 de junio 19'!AP238+'[1]30 de junio 19'!BQ238+'[1]30 de junio 19'!CF238+'[1]30 de junio 19'!DN243</f>
        <v>1</v>
      </c>
      <c r="D240" s="6">
        <f>IF(C240&gt;0,'[1]30 de junio 19'!BW238,0)</f>
        <v>0</v>
      </c>
      <c r="E240" s="6" t="str">
        <f t="shared" si="6"/>
        <v>PESOS</v>
      </c>
      <c r="F240" s="6" t="str">
        <f t="shared" si="7"/>
        <v>ANUAL SE ENTREGA POR FINIQUITO</v>
      </c>
    </row>
    <row r="241" spans="1:6" x14ac:dyDescent="0.25">
      <c r="A241" s="3">
        <v>238</v>
      </c>
      <c r="B241" s="6" t="s">
        <v>245</v>
      </c>
      <c r="C241" s="6">
        <f>'[1]30 de junio 19'!AP239+'[1]30 de junio 19'!BQ239+'[1]30 de junio 19'!CF239+'[1]30 de junio 19'!DN244</f>
        <v>1</v>
      </c>
      <c r="D241" s="6">
        <f>IF(C241&gt;0,'[1]30 de junio 19'!BW239,0)</f>
        <v>0</v>
      </c>
      <c r="E241" s="6" t="str">
        <f t="shared" si="6"/>
        <v>PESOS</v>
      </c>
      <c r="F241" s="6" t="str">
        <f t="shared" si="7"/>
        <v>ANUAL SE ENTREGA POR FINIQUITO</v>
      </c>
    </row>
    <row r="242" spans="1:6" x14ac:dyDescent="0.25">
      <c r="A242" s="3">
        <v>239</v>
      </c>
      <c r="B242" s="6" t="s">
        <v>245</v>
      </c>
      <c r="C242" s="6">
        <f>'[1]30 de junio 19'!AP240+'[1]30 de junio 19'!BQ240+'[1]30 de junio 19'!CF240+'[1]30 de junio 19'!DN245</f>
        <v>1</v>
      </c>
      <c r="D242" s="6">
        <f>IF(C242&gt;0,'[1]30 de junio 19'!BW240,0)</f>
        <v>0</v>
      </c>
      <c r="E242" s="6" t="str">
        <f t="shared" si="6"/>
        <v>PESOS</v>
      </c>
      <c r="F242" s="6" t="str">
        <f t="shared" si="7"/>
        <v>ANUAL SE ENTREGA POR FINIQUITO</v>
      </c>
    </row>
    <row r="243" spans="1:6" x14ac:dyDescent="0.25">
      <c r="A243" s="3">
        <v>240</v>
      </c>
      <c r="B243" s="6" t="s">
        <v>245</v>
      </c>
      <c r="C243" s="6">
        <f>'[1]30 de junio 19'!AP241+'[1]30 de junio 19'!BQ241+'[1]30 de junio 19'!CF241+'[1]30 de junio 19'!DN246</f>
        <v>1</v>
      </c>
      <c r="D243" s="6">
        <f>IF(C243&gt;0,'[1]30 de junio 19'!BW241,0)</f>
        <v>0</v>
      </c>
      <c r="E243" s="6" t="str">
        <f t="shared" si="6"/>
        <v>PESOS</v>
      </c>
      <c r="F243" s="6" t="str">
        <f t="shared" si="7"/>
        <v>ANUAL SE ENTREGA POR FINIQUITO</v>
      </c>
    </row>
    <row r="244" spans="1:6" x14ac:dyDescent="0.25">
      <c r="A244" s="3">
        <v>241</v>
      </c>
      <c r="B244" s="6" t="s">
        <v>245</v>
      </c>
      <c r="C244" s="6">
        <f>'[1]30 de junio 19'!AP242+'[1]30 de junio 19'!BQ242+'[1]30 de junio 19'!CF242+'[1]30 de junio 19'!DN247</f>
        <v>1</v>
      </c>
      <c r="D244" s="6">
        <f>IF(C244&gt;0,'[1]30 de junio 19'!BW242,0)</f>
        <v>0</v>
      </c>
      <c r="E244" s="6" t="str">
        <f t="shared" si="6"/>
        <v>PESOS</v>
      </c>
      <c r="F244" s="6" t="str">
        <f t="shared" si="7"/>
        <v>ANUAL SE ENTREGA POR FINIQUITO</v>
      </c>
    </row>
    <row r="245" spans="1:6" x14ac:dyDescent="0.25">
      <c r="A245" s="3">
        <v>242</v>
      </c>
      <c r="B245" s="6" t="s">
        <v>245</v>
      </c>
      <c r="C245" s="6">
        <f>'[1]30 de junio 19'!AP243+'[1]30 de junio 19'!BQ243+'[1]30 de junio 19'!CF243+'[1]30 de junio 19'!DN248</f>
        <v>1</v>
      </c>
      <c r="D245" s="6">
        <f>IF(C245&gt;0,'[1]30 de junio 19'!BW243,0)</f>
        <v>0</v>
      </c>
      <c r="E245" s="6" t="str">
        <f t="shared" si="6"/>
        <v>PESOS</v>
      </c>
      <c r="F245" s="6" t="str">
        <f t="shared" si="7"/>
        <v>ANUAL SE ENTREGA POR FINIQUITO</v>
      </c>
    </row>
    <row r="246" spans="1:6" x14ac:dyDescent="0.25">
      <c r="A246" s="3">
        <v>243</v>
      </c>
      <c r="B246" s="6" t="s">
        <v>245</v>
      </c>
      <c r="C246" s="6">
        <f>'[1]30 de junio 19'!AP244+'[1]30 de junio 19'!BQ244+'[1]30 de junio 19'!CF244+'[1]30 de junio 19'!DN249</f>
        <v>1</v>
      </c>
      <c r="D246" s="6">
        <f>IF(C246&gt;0,'[1]30 de junio 19'!BW244,0)</f>
        <v>0</v>
      </c>
      <c r="E246" s="6" t="str">
        <f t="shared" si="6"/>
        <v>PESOS</v>
      </c>
      <c r="F246" s="6" t="str">
        <f t="shared" si="7"/>
        <v>ANUAL SE ENTREGA POR FINIQUITO</v>
      </c>
    </row>
    <row r="247" spans="1:6" x14ac:dyDescent="0.25">
      <c r="A247" s="3">
        <v>244</v>
      </c>
      <c r="B247" s="6" t="s">
        <v>245</v>
      </c>
      <c r="C247" s="6">
        <f>'[1]30 de junio 19'!AP245+'[1]30 de junio 19'!BQ245+'[1]30 de junio 19'!CF245+'[1]30 de junio 19'!DN250</f>
        <v>1</v>
      </c>
      <c r="D247" s="6">
        <f>IF(C247&gt;0,'[1]30 de junio 19'!BW245,0)</f>
        <v>0</v>
      </c>
      <c r="E247" s="6" t="str">
        <f t="shared" si="6"/>
        <v>PESOS</v>
      </c>
      <c r="F247" s="6" t="str">
        <f t="shared" si="7"/>
        <v>ANUAL SE ENTREGA POR FINIQUITO</v>
      </c>
    </row>
    <row r="248" spans="1:6" x14ac:dyDescent="0.25">
      <c r="A248" s="3">
        <v>245</v>
      </c>
      <c r="B248" s="6" t="s">
        <v>245</v>
      </c>
      <c r="C248" s="6">
        <f>'[1]30 de junio 19'!AP246+'[1]30 de junio 19'!BQ246+'[1]30 de junio 19'!CF246+'[1]30 de junio 19'!DN251</f>
        <v>1</v>
      </c>
      <c r="D248" s="6">
        <f>IF(C248&gt;0,'[1]30 de junio 19'!BW246,0)</f>
        <v>0</v>
      </c>
      <c r="E248" s="6" t="str">
        <f t="shared" si="6"/>
        <v>PESOS</v>
      </c>
      <c r="F248" s="6" t="str">
        <f t="shared" si="7"/>
        <v>ANUAL SE ENTREGA POR FINIQUITO</v>
      </c>
    </row>
    <row r="249" spans="1:6" x14ac:dyDescent="0.25">
      <c r="A249" s="3">
        <v>246</v>
      </c>
      <c r="B249" s="6" t="s">
        <v>245</v>
      </c>
      <c r="C249" s="6">
        <f>'[1]30 de junio 19'!AP247+'[1]30 de junio 19'!BQ247+'[1]30 de junio 19'!CF247+'[1]30 de junio 19'!DN252</f>
        <v>1</v>
      </c>
      <c r="D249" s="6">
        <f>IF(C249&gt;0,'[1]30 de junio 19'!BW247,0)</f>
        <v>0</v>
      </c>
      <c r="E249" s="6" t="str">
        <f t="shared" si="6"/>
        <v>PESOS</v>
      </c>
      <c r="F249" s="6" t="str">
        <f t="shared" si="7"/>
        <v>ANUAL SE ENTREGA POR FINIQUITO</v>
      </c>
    </row>
    <row r="250" spans="1:6" x14ac:dyDescent="0.25">
      <c r="A250" s="3">
        <v>247</v>
      </c>
      <c r="B250" s="6" t="s">
        <v>245</v>
      </c>
      <c r="C250" s="6">
        <f>'[1]30 de junio 19'!AP248+'[1]30 de junio 19'!BQ248+'[1]30 de junio 19'!CF248+'[1]30 de junio 19'!DN253</f>
        <v>1</v>
      </c>
      <c r="D250" s="6">
        <f>IF(C250&gt;0,'[1]30 de junio 19'!BW248,0)</f>
        <v>0</v>
      </c>
      <c r="E250" s="6" t="str">
        <f t="shared" si="6"/>
        <v>PESOS</v>
      </c>
      <c r="F250" s="6" t="str">
        <f t="shared" si="7"/>
        <v>ANUAL SE ENTREGA POR FINIQUITO</v>
      </c>
    </row>
    <row r="251" spans="1:6" x14ac:dyDescent="0.25">
      <c r="A251" s="3">
        <v>248</v>
      </c>
      <c r="B251" s="6" t="s">
        <v>245</v>
      </c>
      <c r="C251" s="6">
        <f>'[1]30 de junio 19'!AP249+'[1]30 de junio 19'!BQ249+'[1]30 de junio 19'!CF249+'[1]30 de junio 19'!DN254</f>
        <v>0</v>
      </c>
      <c r="D251" s="6">
        <f>IF(C251&gt;0,'[1]30 de junio 19'!BW249,0)</f>
        <v>0</v>
      </c>
      <c r="E251" s="6" t="str">
        <f t="shared" si="6"/>
        <v>NO APLICA</v>
      </c>
      <c r="F251" s="6" t="str">
        <f t="shared" si="7"/>
        <v>NO APLICA</v>
      </c>
    </row>
    <row r="252" spans="1:6" x14ac:dyDescent="0.25">
      <c r="A252" s="3">
        <v>249</v>
      </c>
      <c r="B252" s="6" t="s">
        <v>245</v>
      </c>
      <c r="C252" s="6">
        <f>'[1]30 de junio 19'!AP250+'[1]30 de junio 19'!BQ250+'[1]30 de junio 19'!CF250+'[1]30 de junio 19'!DN255</f>
        <v>1</v>
      </c>
      <c r="D252" s="6">
        <f>IF(C252&gt;0,'[1]30 de junio 19'!BW250,0)</f>
        <v>0</v>
      </c>
      <c r="E252" s="6" t="str">
        <f t="shared" si="6"/>
        <v>PESOS</v>
      </c>
      <c r="F252" s="6" t="str">
        <f t="shared" si="7"/>
        <v>ANUAL SE ENTREGA POR FINIQUITO</v>
      </c>
    </row>
    <row r="253" spans="1:6" x14ac:dyDescent="0.25">
      <c r="A253" s="3">
        <v>250</v>
      </c>
      <c r="B253" s="6" t="s">
        <v>245</v>
      </c>
      <c r="C253" s="6">
        <f>'[1]30 de junio 19'!AP251+'[1]30 de junio 19'!BQ251+'[1]30 de junio 19'!CF251+'[1]30 de junio 19'!DN256</f>
        <v>0</v>
      </c>
      <c r="D253" s="6">
        <f>IF(C253&gt;0,'[1]30 de junio 19'!BW251,0)</f>
        <v>0</v>
      </c>
      <c r="E253" s="6" t="str">
        <f t="shared" si="6"/>
        <v>NO APLICA</v>
      </c>
      <c r="F253" s="6" t="str">
        <f t="shared" si="7"/>
        <v>NO APLICA</v>
      </c>
    </row>
    <row r="254" spans="1:6" x14ac:dyDescent="0.25">
      <c r="A254" s="3">
        <v>251</v>
      </c>
      <c r="B254" s="6" t="s">
        <v>245</v>
      </c>
      <c r="C254" s="6">
        <f>'[1]30 de junio 19'!AP252+'[1]30 de junio 19'!BQ252+'[1]30 de junio 19'!CF252+'[1]30 de junio 19'!DN257</f>
        <v>0</v>
      </c>
      <c r="D254" s="6">
        <f>IF(C254&gt;0,'[1]30 de junio 19'!BW252,0)</f>
        <v>0</v>
      </c>
      <c r="E254" s="6" t="str">
        <f t="shared" si="6"/>
        <v>NO APLICA</v>
      </c>
      <c r="F254" s="6" t="str">
        <f t="shared" si="7"/>
        <v>NO APLICA</v>
      </c>
    </row>
    <row r="255" spans="1:6" x14ac:dyDescent="0.25">
      <c r="A255" s="3">
        <v>252</v>
      </c>
      <c r="B255" s="6" t="s">
        <v>245</v>
      </c>
      <c r="C255" s="6">
        <f>'[1]30 de junio 19'!AP253+'[1]30 de junio 19'!BQ253+'[1]30 de junio 19'!CF253+'[1]30 de junio 19'!DN258</f>
        <v>1</v>
      </c>
      <c r="D255" s="6">
        <f>IF(C255&gt;0,'[1]30 de junio 19'!BW253,0)</f>
        <v>0</v>
      </c>
      <c r="E255" s="6" t="str">
        <f t="shared" si="6"/>
        <v>PESOS</v>
      </c>
      <c r="F255" s="6" t="str">
        <f t="shared" si="7"/>
        <v>ANUAL SE ENTREGA POR FINIQUITO</v>
      </c>
    </row>
    <row r="256" spans="1:6" x14ac:dyDescent="0.25">
      <c r="A256" s="3">
        <v>253</v>
      </c>
      <c r="B256" s="6" t="s">
        <v>245</v>
      </c>
      <c r="C256" s="6">
        <f>'[1]30 de junio 19'!AP254+'[1]30 de junio 19'!BQ254+'[1]30 de junio 19'!CF254+'[1]30 de junio 19'!DN259</f>
        <v>1</v>
      </c>
      <c r="D256" s="6">
        <f>IF(C256&gt;0,'[1]30 de junio 19'!BW254,0)</f>
        <v>0</v>
      </c>
      <c r="E256" s="6" t="str">
        <f t="shared" si="6"/>
        <v>PESOS</v>
      </c>
      <c r="F256" s="6" t="str">
        <f t="shared" si="7"/>
        <v>ANUAL SE ENTREGA POR FINIQUITO</v>
      </c>
    </row>
    <row r="257" spans="1:6" x14ac:dyDescent="0.25">
      <c r="A257" s="3">
        <v>254</v>
      </c>
      <c r="B257" s="6" t="s">
        <v>245</v>
      </c>
      <c r="C257" s="6">
        <f>'[1]30 de junio 19'!AP255+'[1]30 de junio 19'!BQ255+'[1]30 de junio 19'!CF255+'[1]30 de junio 19'!DN260</f>
        <v>1</v>
      </c>
      <c r="D257" s="6">
        <f>IF(C257&gt;0,'[1]30 de junio 19'!BW255,0)</f>
        <v>0</v>
      </c>
      <c r="E257" s="6" t="str">
        <f t="shared" si="6"/>
        <v>PESOS</v>
      </c>
      <c r="F257" s="6" t="str">
        <f t="shared" si="7"/>
        <v>ANUAL SE ENTREGA POR FINIQUITO</v>
      </c>
    </row>
    <row r="258" spans="1:6" x14ac:dyDescent="0.25">
      <c r="A258" s="3">
        <v>255</v>
      </c>
      <c r="B258" s="6" t="s">
        <v>245</v>
      </c>
      <c r="C258" s="6">
        <f>'[1]30 de junio 19'!AP256+'[1]30 de junio 19'!BQ256+'[1]30 de junio 19'!CF256+'[1]30 de junio 19'!DN261</f>
        <v>0</v>
      </c>
      <c r="D258" s="6">
        <f>IF(C258&gt;0,'[1]30 de junio 19'!BW256,0)</f>
        <v>0</v>
      </c>
      <c r="E258" s="6" t="str">
        <f t="shared" si="6"/>
        <v>NO APLICA</v>
      </c>
      <c r="F258" s="6" t="str">
        <f t="shared" si="7"/>
        <v>NO APLICA</v>
      </c>
    </row>
    <row r="259" spans="1:6" x14ac:dyDescent="0.25">
      <c r="A259" s="3">
        <v>256</v>
      </c>
      <c r="B259" s="6" t="s">
        <v>245</v>
      </c>
      <c r="C259" s="6">
        <f>'[1]30 de junio 19'!AP257+'[1]30 de junio 19'!BQ257+'[1]30 de junio 19'!CF257+'[1]30 de junio 19'!DN262</f>
        <v>1</v>
      </c>
      <c r="D259" s="6">
        <f>IF(C259&gt;0,'[1]30 de junio 19'!BW257,0)</f>
        <v>0</v>
      </c>
      <c r="E259" s="6" t="str">
        <f t="shared" si="6"/>
        <v>PESOS</v>
      </c>
      <c r="F259" s="6" t="str">
        <f t="shared" si="7"/>
        <v>ANUAL SE ENTREGA POR FINIQUITO</v>
      </c>
    </row>
    <row r="260" spans="1:6" x14ac:dyDescent="0.25">
      <c r="A260" s="3">
        <v>257</v>
      </c>
      <c r="B260" s="6" t="s">
        <v>245</v>
      </c>
      <c r="C260" s="6">
        <f>'[1]30 de junio 19'!AP258+'[1]30 de junio 19'!BQ258+'[1]30 de junio 19'!CF258+'[1]30 de junio 19'!DN263</f>
        <v>1</v>
      </c>
      <c r="D260" s="6">
        <f>IF(C260&gt;0,'[1]30 de junio 19'!BW258,0)</f>
        <v>0</v>
      </c>
      <c r="E260" s="6" t="str">
        <f t="shared" si="6"/>
        <v>PESOS</v>
      </c>
      <c r="F260" s="6" t="str">
        <f t="shared" si="7"/>
        <v>ANUAL SE ENTREGA POR FINIQUITO</v>
      </c>
    </row>
    <row r="261" spans="1:6" x14ac:dyDescent="0.25">
      <c r="A261" s="3">
        <v>258</v>
      </c>
      <c r="B261" s="6" t="s">
        <v>245</v>
      </c>
      <c r="C261" s="6">
        <f>'[1]30 de junio 19'!AP259+'[1]30 de junio 19'!BQ259+'[1]30 de junio 19'!CF259+'[1]30 de junio 19'!DN264</f>
        <v>1</v>
      </c>
      <c r="D261" s="6">
        <f>IF(C261&gt;0,'[1]30 de junio 19'!BW259,0)</f>
        <v>0</v>
      </c>
      <c r="E261" s="6" t="str">
        <f t="shared" ref="E261:E324" si="8">IF(C261&gt;0,"PESOS","NO APLICA")</f>
        <v>PESOS</v>
      </c>
      <c r="F261" s="6" t="str">
        <f t="shared" ref="F261:F324" si="9">IF(C261&gt;0,"ANUAL SE ENTREGA POR FINIQUITO", "NO APLICA")</f>
        <v>ANUAL SE ENTREGA POR FINIQUITO</v>
      </c>
    </row>
    <row r="262" spans="1:6" x14ac:dyDescent="0.25">
      <c r="A262" s="3">
        <v>259</v>
      </c>
      <c r="B262" s="6" t="s">
        <v>245</v>
      </c>
      <c r="C262" s="6">
        <f>'[1]30 de junio 19'!AP260+'[1]30 de junio 19'!BQ260+'[1]30 de junio 19'!CF260+'[1]30 de junio 19'!DN265</f>
        <v>1</v>
      </c>
      <c r="D262" s="6">
        <f>IF(C262&gt;0,'[1]30 de junio 19'!BW260,0)</f>
        <v>0</v>
      </c>
      <c r="E262" s="6" t="str">
        <f t="shared" si="8"/>
        <v>PESOS</v>
      </c>
      <c r="F262" s="6" t="str">
        <f t="shared" si="9"/>
        <v>ANUAL SE ENTREGA POR FINIQUITO</v>
      </c>
    </row>
    <row r="263" spans="1:6" x14ac:dyDescent="0.25">
      <c r="A263" s="3">
        <v>260</v>
      </c>
      <c r="B263" s="6" t="s">
        <v>245</v>
      </c>
      <c r="C263" s="6">
        <f>'[1]30 de junio 19'!AP261+'[1]30 de junio 19'!BQ261+'[1]30 de junio 19'!CF261+'[1]30 de junio 19'!DN266</f>
        <v>1</v>
      </c>
      <c r="D263" s="6">
        <f>IF(C263&gt;0,'[1]30 de junio 19'!BW261,0)</f>
        <v>0</v>
      </c>
      <c r="E263" s="6" t="str">
        <f t="shared" si="8"/>
        <v>PESOS</v>
      </c>
      <c r="F263" s="6" t="str">
        <f t="shared" si="9"/>
        <v>ANUAL SE ENTREGA POR FINIQUITO</v>
      </c>
    </row>
    <row r="264" spans="1:6" x14ac:dyDescent="0.25">
      <c r="A264" s="3">
        <v>261</v>
      </c>
      <c r="B264" s="6" t="s">
        <v>245</v>
      </c>
      <c r="C264" s="6">
        <f>'[1]30 de junio 19'!AP262+'[1]30 de junio 19'!BQ262+'[1]30 de junio 19'!CF262+'[1]30 de junio 19'!DN267</f>
        <v>1</v>
      </c>
      <c r="D264" s="6">
        <f>IF(C264&gt;0,'[1]30 de junio 19'!BW262,0)</f>
        <v>0</v>
      </c>
      <c r="E264" s="6" t="str">
        <f t="shared" si="8"/>
        <v>PESOS</v>
      </c>
      <c r="F264" s="6" t="str">
        <f t="shared" si="9"/>
        <v>ANUAL SE ENTREGA POR FINIQUITO</v>
      </c>
    </row>
    <row r="265" spans="1:6" x14ac:dyDescent="0.25">
      <c r="A265" s="3">
        <v>262</v>
      </c>
      <c r="B265" s="6" t="s">
        <v>245</v>
      </c>
      <c r="C265" s="6">
        <f>'[1]30 de junio 19'!AP263+'[1]30 de junio 19'!BQ263+'[1]30 de junio 19'!CF263+'[1]30 de junio 19'!DN268</f>
        <v>1</v>
      </c>
      <c r="D265" s="6">
        <f>IF(C265&gt;0,'[1]30 de junio 19'!BW263,0)</f>
        <v>0</v>
      </c>
      <c r="E265" s="6" t="str">
        <f t="shared" si="8"/>
        <v>PESOS</v>
      </c>
      <c r="F265" s="6" t="str">
        <f t="shared" si="9"/>
        <v>ANUAL SE ENTREGA POR FINIQUITO</v>
      </c>
    </row>
    <row r="266" spans="1:6" x14ac:dyDescent="0.25">
      <c r="A266" s="3">
        <v>263</v>
      </c>
      <c r="B266" s="6" t="s">
        <v>245</v>
      </c>
      <c r="C266" s="6">
        <f>'[1]30 de junio 19'!AP264+'[1]30 de junio 19'!BQ264+'[1]30 de junio 19'!CF264+'[1]30 de junio 19'!DN269</f>
        <v>1</v>
      </c>
      <c r="D266" s="6">
        <f>IF(C266&gt;0,'[1]30 de junio 19'!BW264,0)</f>
        <v>0</v>
      </c>
      <c r="E266" s="6" t="str">
        <f t="shared" si="8"/>
        <v>PESOS</v>
      </c>
      <c r="F266" s="6" t="str">
        <f t="shared" si="9"/>
        <v>ANUAL SE ENTREGA POR FINIQUITO</v>
      </c>
    </row>
    <row r="267" spans="1:6" x14ac:dyDescent="0.25">
      <c r="A267" s="3">
        <v>264</v>
      </c>
      <c r="B267" s="6" t="s">
        <v>245</v>
      </c>
      <c r="C267" s="6">
        <f>'[1]30 de junio 19'!AP265+'[1]30 de junio 19'!BQ265+'[1]30 de junio 19'!CF265+'[1]30 de junio 19'!DN270</f>
        <v>1</v>
      </c>
      <c r="D267" s="6">
        <f>IF(C267&gt;0,'[1]30 de junio 19'!BW265,0)</f>
        <v>0</v>
      </c>
      <c r="E267" s="6" t="str">
        <f t="shared" si="8"/>
        <v>PESOS</v>
      </c>
      <c r="F267" s="6" t="str">
        <f t="shared" si="9"/>
        <v>ANUAL SE ENTREGA POR FINIQUITO</v>
      </c>
    </row>
    <row r="268" spans="1:6" x14ac:dyDescent="0.25">
      <c r="A268" s="3">
        <v>265</v>
      </c>
      <c r="B268" s="6" t="s">
        <v>245</v>
      </c>
      <c r="C268" s="6">
        <f>'[1]30 de junio 19'!AP266+'[1]30 de junio 19'!BQ266+'[1]30 de junio 19'!CF266+'[1]30 de junio 19'!DN271</f>
        <v>1</v>
      </c>
      <c r="D268" s="6">
        <f>IF(C268&gt;0,'[1]30 de junio 19'!BW266,0)</f>
        <v>0</v>
      </c>
      <c r="E268" s="6" t="str">
        <f t="shared" si="8"/>
        <v>PESOS</v>
      </c>
      <c r="F268" s="6" t="str">
        <f t="shared" si="9"/>
        <v>ANUAL SE ENTREGA POR FINIQUITO</v>
      </c>
    </row>
    <row r="269" spans="1:6" x14ac:dyDescent="0.25">
      <c r="A269" s="3">
        <v>266</v>
      </c>
      <c r="B269" s="6" t="s">
        <v>245</v>
      </c>
      <c r="C269" s="6">
        <f>'[1]30 de junio 19'!AP267+'[1]30 de junio 19'!BQ267+'[1]30 de junio 19'!CF267+'[1]30 de junio 19'!DN272</f>
        <v>1</v>
      </c>
      <c r="D269" s="6">
        <f>IF(C269&gt;0,'[1]30 de junio 19'!BW267,0)</f>
        <v>0</v>
      </c>
      <c r="E269" s="6" t="str">
        <f t="shared" si="8"/>
        <v>PESOS</v>
      </c>
      <c r="F269" s="6" t="str">
        <f t="shared" si="9"/>
        <v>ANUAL SE ENTREGA POR FINIQUITO</v>
      </c>
    </row>
    <row r="270" spans="1:6" x14ac:dyDescent="0.25">
      <c r="A270" s="3">
        <v>267</v>
      </c>
      <c r="B270" s="6" t="s">
        <v>245</v>
      </c>
      <c r="C270" s="6">
        <f>'[1]30 de junio 19'!AP268+'[1]30 de junio 19'!BQ268+'[1]30 de junio 19'!CF268+'[1]30 de junio 19'!DN273</f>
        <v>1</v>
      </c>
      <c r="D270" s="6">
        <f>IF(C270&gt;0,'[1]30 de junio 19'!BW268,0)</f>
        <v>0</v>
      </c>
      <c r="E270" s="6" t="str">
        <f t="shared" si="8"/>
        <v>PESOS</v>
      </c>
      <c r="F270" s="6" t="str">
        <f t="shared" si="9"/>
        <v>ANUAL SE ENTREGA POR FINIQUITO</v>
      </c>
    </row>
    <row r="271" spans="1:6" x14ac:dyDescent="0.25">
      <c r="A271" s="3">
        <v>268</v>
      </c>
      <c r="B271" s="6" t="s">
        <v>245</v>
      </c>
      <c r="C271" s="6">
        <f>'[1]30 de junio 19'!AP269+'[1]30 de junio 19'!BQ269+'[1]30 de junio 19'!CF269+'[1]30 de junio 19'!DN274</f>
        <v>1</v>
      </c>
      <c r="D271" s="6">
        <f>IF(C271&gt;0,'[1]30 de junio 19'!BW269,0)</f>
        <v>699.58</v>
      </c>
      <c r="E271" s="6" t="str">
        <f t="shared" si="8"/>
        <v>PESOS</v>
      </c>
      <c r="F271" s="6" t="str">
        <f t="shared" si="9"/>
        <v>ANUAL SE ENTREGA POR FINIQUITO</v>
      </c>
    </row>
    <row r="272" spans="1:6" x14ac:dyDescent="0.25">
      <c r="A272" s="3">
        <v>269</v>
      </c>
      <c r="B272" s="6" t="s">
        <v>245</v>
      </c>
      <c r="C272" s="6">
        <f>'[1]30 de junio 19'!AP270+'[1]30 de junio 19'!BQ270+'[1]30 de junio 19'!CF270+'[1]30 de junio 19'!DN275</f>
        <v>1</v>
      </c>
      <c r="D272" s="6">
        <f>IF(C272&gt;0,'[1]30 de junio 19'!BW270,0)</f>
        <v>699.58</v>
      </c>
      <c r="E272" s="6" t="str">
        <f t="shared" si="8"/>
        <v>PESOS</v>
      </c>
      <c r="F272" s="6" t="str">
        <f t="shared" si="9"/>
        <v>ANUAL SE ENTREGA POR FINIQUITO</v>
      </c>
    </row>
    <row r="273" spans="1:6" x14ac:dyDescent="0.25">
      <c r="A273" s="3">
        <v>270</v>
      </c>
      <c r="B273" s="6" t="s">
        <v>245</v>
      </c>
      <c r="C273" s="6">
        <f>'[1]30 de junio 19'!AP271+'[1]30 de junio 19'!BQ271+'[1]30 de junio 19'!CF271+'[1]30 de junio 19'!DN276</f>
        <v>1</v>
      </c>
      <c r="D273" s="6">
        <f>IF(C273&gt;0,'[1]30 de junio 19'!BW271,0)</f>
        <v>0</v>
      </c>
      <c r="E273" s="6" t="str">
        <f t="shared" si="8"/>
        <v>PESOS</v>
      </c>
      <c r="F273" s="6" t="str">
        <f t="shared" si="9"/>
        <v>ANUAL SE ENTREGA POR FINIQUITO</v>
      </c>
    </row>
    <row r="274" spans="1:6" x14ac:dyDescent="0.25">
      <c r="A274" s="3">
        <v>271</v>
      </c>
      <c r="B274" s="6" t="s">
        <v>245</v>
      </c>
      <c r="C274" s="6">
        <f>'[1]30 de junio 19'!AP272+'[1]30 de junio 19'!BQ272+'[1]30 de junio 19'!CF272+'[1]30 de junio 19'!DN277</f>
        <v>19869.490000000002</v>
      </c>
      <c r="D274" s="6">
        <f>(C274-2022.75811444892)</f>
        <v>17846.731885551082</v>
      </c>
      <c r="E274" s="6" t="str">
        <f t="shared" si="8"/>
        <v>PESOS</v>
      </c>
      <c r="F274" s="6" t="str">
        <f t="shared" si="9"/>
        <v>ANUAL SE ENTREGA POR FINIQUITO</v>
      </c>
    </row>
    <row r="275" spans="1:6" x14ac:dyDescent="0.25">
      <c r="A275" s="3">
        <v>272</v>
      </c>
      <c r="B275" s="6" t="s">
        <v>245</v>
      </c>
      <c r="C275" s="6">
        <f>'[1]30 de junio 19'!AP273+'[1]30 de junio 19'!BQ273+'[1]30 de junio 19'!CF273+'[1]30 de junio 19'!DN278</f>
        <v>1</v>
      </c>
      <c r="D275" s="6">
        <f>IF(C275&gt;0,'[1]30 de junio 19'!BW273,0)</f>
        <v>0</v>
      </c>
      <c r="E275" s="6" t="str">
        <f t="shared" si="8"/>
        <v>PESOS</v>
      </c>
      <c r="F275" s="6" t="str">
        <f t="shared" si="9"/>
        <v>ANUAL SE ENTREGA POR FINIQUITO</v>
      </c>
    </row>
    <row r="276" spans="1:6" x14ac:dyDescent="0.25">
      <c r="A276" s="3">
        <v>273</v>
      </c>
      <c r="B276" s="6" t="s">
        <v>245</v>
      </c>
      <c r="C276" s="6">
        <f>'[1]30 de junio 19'!AP274+'[1]30 de junio 19'!BQ274+'[1]30 de junio 19'!CF274+'[1]30 de junio 19'!DN279</f>
        <v>1</v>
      </c>
      <c r="D276" s="6">
        <f>IF(C276&gt;0,'[1]30 de junio 19'!BW274,0)</f>
        <v>0</v>
      </c>
      <c r="E276" s="6" t="str">
        <f t="shared" si="8"/>
        <v>PESOS</v>
      </c>
      <c r="F276" s="6" t="str">
        <f t="shared" si="9"/>
        <v>ANUAL SE ENTREGA POR FINIQUITO</v>
      </c>
    </row>
    <row r="277" spans="1:6" x14ac:dyDescent="0.25">
      <c r="A277" s="3">
        <v>274</v>
      </c>
      <c r="B277" s="6" t="s">
        <v>245</v>
      </c>
      <c r="C277" s="6">
        <f>'[1]30 de junio 19'!AP275+'[1]30 de junio 19'!BQ275+'[1]30 de junio 19'!CF275+'[1]30 de junio 19'!DN280</f>
        <v>1</v>
      </c>
      <c r="D277" s="6">
        <f>IF(C277&gt;0,'[1]30 de junio 19'!BW275,0)</f>
        <v>0</v>
      </c>
      <c r="E277" s="6" t="str">
        <f t="shared" si="8"/>
        <v>PESOS</v>
      </c>
      <c r="F277" s="6" t="str">
        <f t="shared" si="9"/>
        <v>ANUAL SE ENTREGA POR FINIQUITO</v>
      </c>
    </row>
    <row r="278" spans="1:6" x14ac:dyDescent="0.25">
      <c r="A278" s="3">
        <v>275</v>
      </c>
      <c r="B278" s="6" t="s">
        <v>245</v>
      </c>
      <c r="C278" s="6">
        <f>'[1]30 de junio 19'!AP276+'[1]30 de junio 19'!BQ276+'[1]30 de junio 19'!CF276+'[1]30 de junio 19'!DN281</f>
        <v>1</v>
      </c>
      <c r="D278" s="6">
        <f>IF(C278&gt;0,'[1]30 de junio 19'!BW276,0)</f>
        <v>0</v>
      </c>
      <c r="E278" s="6" t="str">
        <f t="shared" si="8"/>
        <v>PESOS</v>
      </c>
      <c r="F278" s="6" t="str">
        <f t="shared" si="9"/>
        <v>ANUAL SE ENTREGA POR FINIQUITO</v>
      </c>
    </row>
    <row r="279" spans="1:6" x14ac:dyDescent="0.25">
      <c r="A279" s="3">
        <v>276</v>
      </c>
      <c r="B279" s="6" t="s">
        <v>245</v>
      </c>
      <c r="C279" s="6">
        <f>'[1]30 de junio 19'!AP277+'[1]30 de junio 19'!BQ277+'[1]30 de junio 19'!CF277+'[1]30 de junio 19'!DN282</f>
        <v>1</v>
      </c>
      <c r="D279" s="6">
        <f>IF(C279&gt;0,'[1]30 de junio 19'!BW277,0)</f>
        <v>0</v>
      </c>
      <c r="E279" s="6" t="str">
        <f t="shared" si="8"/>
        <v>PESOS</v>
      </c>
      <c r="F279" s="6" t="str">
        <f t="shared" si="9"/>
        <v>ANUAL SE ENTREGA POR FINIQUITO</v>
      </c>
    </row>
    <row r="280" spans="1:6" x14ac:dyDescent="0.25">
      <c r="A280" s="3">
        <v>277</v>
      </c>
      <c r="B280" s="6" t="s">
        <v>245</v>
      </c>
      <c r="C280" s="6">
        <f>'[1]30 de junio 19'!AP278+'[1]30 de junio 19'!BQ278+'[1]30 de junio 19'!CF278+'[1]30 de junio 19'!DN283</f>
        <v>1</v>
      </c>
      <c r="D280" s="6">
        <f>IF(C280&gt;0,'[1]30 de junio 19'!BW278,0)</f>
        <v>0</v>
      </c>
      <c r="E280" s="6" t="str">
        <f t="shared" si="8"/>
        <v>PESOS</v>
      </c>
      <c r="F280" s="6" t="str">
        <f t="shared" si="9"/>
        <v>ANUAL SE ENTREGA POR FINIQUITO</v>
      </c>
    </row>
    <row r="281" spans="1:6" x14ac:dyDescent="0.25">
      <c r="A281" s="3">
        <v>278</v>
      </c>
      <c r="B281" s="6" t="s">
        <v>245</v>
      </c>
      <c r="C281" s="6">
        <f>'[1]30 de junio 19'!AP279+'[1]30 de junio 19'!BQ279+'[1]30 de junio 19'!CF279+'[1]30 de junio 19'!DN284</f>
        <v>1</v>
      </c>
      <c r="D281" s="6">
        <f>IF(C281&gt;0,'[1]30 de junio 19'!BW279,0)</f>
        <v>2760.38</v>
      </c>
      <c r="E281" s="6" t="str">
        <f t="shared" si="8"/>
        <v>PESOS</v>
      </c>
      <c r="F281" s="6" t="str">
        <f t="shared" si="9"/>
        <v>ANUAL SE ENTREGA POR FINIQUITO</v>
      </c>
    </row>
    <row r="282" spans="1:6" x14ac:dyDescent="0.25">
      <c r="A282" s="3">
        <v>279</v>
      </c>
      <c r="B282" s="6" t="s">
        <v>245</v>
      </c>
      <c r="C282" s="6">
        <f>'[1]30 de junio 19'!AP280+'[1]30 de junio 19'!BQ280+'[1]30 de junio 19'!CF280+'[1]30 de junio 19'!DN285</f>
        <v>1</v>
      </c>
      <c r="D282" s="6">
        <f>IF(C282&gt;0,'[1]30 de junio 19'!BW280,0)</f>
        <v>0</v>
      </c>
      <c r="E282" s="6" t="str">
        <f t="shared" si="8"/>
        <v>PESOS</v>
      </c>
      <c r="F282" s="6" t="str">
        <f t="shared" si="9"/>
        <v>ANUAL SE ENTREGA POR FINIQUITO</v>
      </c>
    </row>
    <row r="283" spans="1:6" x14ac:dyDescent="0.25">
      <c r="A283" s="3">
        <v>280</v>
      </c>
      <c r="B283" s="6" t="s">
        <v>245</v>
      </c>
      <c r="C283" s="6">
        <f>'[1]30 de junio 19'!AP281+'[1]30 de junio 19'!BQ281+'[1]30 de junio 19'!CF281+'[1]30 de junio 19'!DN286</f>
        <v>1</v>
      </c>
      <c r="D283" s="6">
        <f>IF(C283&gt;0,'[1]30 de junio 19'!BW281,0)</f>
        <v>0</v>
      </c>
      <c r="E283" s="6" t="str">
        <f t="shared" si="8"/>
        <v>PESOS</v>
      </c>
      <c r="F283" s="6" t="str">
        <f t="shared" si="9"/>
        <v>ANUAL SE ENTREGA POR FINIQUITO</v>
      </c>
    </row>
    <row r="284" spans="1:6" x14ac:dyDescent="0.25">
      <c r="A284" s="3">
        <v>281</v>
      </c>
      <c r="B284" s="6" t="s">
        <v>245</v>
      </c>
      <c r="C284" s="6">
        <f>'[1]30 de junio 19'!AP282+'[1]30 de junio 19'!BQ282+'[1]30 de junio 19'!CF282+'[1]30 de junio 19'!DN287</f>
        <v>1</v>
      </c>
      <c r="D284" s="6">
        <f>IF(C284&gt;0,'[1]30 de junio 19'!BW282,0)</f>
        <v>0</v>
      </c>
      <c r="E284" s="6" t="str">
        <f t="shared" si="8"/>
        <v>PESOS</v>
      </c>
      <c r="F284" s="6" t="str">
        <f t="shared" si="9"/>
        <v>ANUAL SE ENTREGA POR FINIQUITO</v>
      </c>
    </row>
    <row r="285" spans="1:6" x14ac:dyDescent="0.25">
      <c r="A285" s="3">
        <v>282</v>
      </c>
      <c r="B285" s="6" t="s">
        <v>245</v>
      </c>
      <c r="C285" s="6">
        <f>'[1]30 de junio 19'!AP283+'[1]30 de junio 19'!BQ283+'[1]30 de junio 19'!CF283+'[1]30 de junio 19'!DN288</f>
        <v>1</v>
      </c>
      <c r="D285" s="6">
        <f>IF(C285&gt;0,'[1]30 de junio 19'!BW283,0)</f>
        <v>0</v>
      </c>
      <c r="E285" s="6" t="str">
        <f t="shared" si="8"/>
        <v>PESOS</v>
      </c>
      <c r="F285" s="6" t="str">
        <f t="shared" si="9"/>
        <v>ANUAL SE ENTREGA POR FINIQUITO</v>
      </c>
    </row>
    <row r="286" spans="1:6" x14ac:dyDescent="0.25">
      <c r="A286" s="3">
        <v>283</v>
      </c>
      <c r="B286" s="6" t="s">
        <v>245</v>
      </c>
      <c r="C286" s="6">
        <f>'[1]30 de junio 19'!AP284+'[1]30 de junio 19'!BQ284+'[1]30 de junio 19'!CF284+'[1]30 de junio 19'!DN289</f>
        <v>1</v>
      </c>
      <c r="D286" s="6">
        <f>IF(C286&gt;0,'[1]30 de junio 19'!BW284,0)</f>
        <v>0</v>
      </c>
      <c r="E286" s="6" t="str">
        <f t="shared" si="8"/>
        <v>PESOS</v>
      </c>
      <c r="F286" s="6" t="str">
        <f t="shared" si="9"/>
        <v>ANUAL SE ENTREGA POR FINIQUITO</v>
      </c>
    </row>
    <row r="287" spans="1:6" x14ac:dyDescent="0.25">
      <c r="A287" s="3">
        <v>284</v>
      </c>
      <c r="B287" s="6" t="s">
        <v>245</v>
      </c>
      <c r="C287" s="6">
        <f>'[1]30 de junio 19'!AP285+'[1]30 de junio 19'!BQ285+'[1]30 de junio 19'!CF285+'[1]30 de junio 19'!DN290</f>
        <v>1</v>
      </c>
      <c r="D287" s="6">
        <f>IF(C287&gt;0,'[1]30 de junio 19'!BW285,0)</f>
        <v>0</v>
      </c>
      <c r="E287" s="6" t="str">
        <f t="shared" si="8"/>
        <v>PESOS</v>
      </c>
      <c r="F287" s="6" t="str">
        <f t="shared" si="9"/>
        <v>ANUAL SE ENTREGA POR FINIQUITO</v>
      </c>
    </row>
    <row r="288" spans="1:6" x14ac:dyDescent="0.25">
      <c r="A288" s="3">
        <v>285</v>
      </c>
      <c r="B288" s="6" t="s">
        <v>245</v>
      </c>
      <c r="C288" s="6">
        <f>'[1]30 de junio 19'!AP286+'[1]30 de junio 19'!BQ286+'[1]30 de junio 19'!CF286+'[1]30 de junio 19'!DN291</f>
        <v>1</v>
      </c>
      <c r="D288" s="6">
        <f>IF(C288&gt;0,'[1]30 de junio 19'!BW286,0)</f>
        <v>0</v>
      </c>
      <c r="E288" s="6" t="str">
        <f t="shared" si="8"/>
        <v>PESOS</v>
      </c>
      <c r="F288" s="6" t="str">
        <f t="shared" si="9"/>
        <v>ANUAL SE ENTREGA POR FINIQUITO</v>
      </c>
    </row>
    <row r="289" spans="1:6" x14ac:dyDescent="0.25">
      <c r="A289" s="3">
        <v>286</v>
      </c>
      <c r="B289" s="6" t="s">
        <v>245</v>
      </c>
      <c r="C289" s="6">
        <f>'[1]30 de junio 19'!AP287+'[1]30 de junio 19'!BQ287+'[1]30 de junio 19'!CF287+'[1]30 de junio 19'!DN292</f>
        <v>1</v>
      </c>
      <c r="D289" s="6">
        <f>IF(C289&gt;0,'[1]30 de junio 19'!BW287,0)</f>
        <v>0</v>
      </c>
      <c r="E289" s="6" t="str">
        <f t="shared" si="8"/>
        <v>PESOS</v>
      </c>
      <c r="F289" s="6" t="str">
        <f t="shared" si="9"/>
        <v>ANUAL SE ENTREGA POR FINIQUITO</v>
      </c>
    </row>
    <row r="290" spans="1:6" x14ac:dyDescent="0.25">
      <c r="A290" s="3">
        <v>287</v>
      </c>
      <c r="B290" s="6" t="s">
        <v>245</v>
      </c>
      <c r="C290" s="6">
        <f>'[1]30 de junio 19'!AP288+'[1]30 de junio 19'!BQ288+'[1]30 de junio 19'!CF288+'[1]30 de junio 19'!DN293</f>
        <v>1</v>
      </c>
      <c r="D290" s="6">
        <f>IF(C290&gt;0,'[1]30 de junio 19'!BW288,0)</f>
        <v>0</v>
      </c>
      <c r="E290" s="6" t="str">
        <f t="shared" si="8"/>
        <v>PESOS</v>
      </c>
      <c r="F290" s="6" t="str">
        <f t="shared" si="9"/>
        <v>ANUAL SE ENTREGA POR FINIQUITO</v>
      </c>
    </row>
    <row r="291" spans="1:6" x14ac:dyDescent="0.25">
      <c r="A291" s="3">
        <v>288</v>
      </c>
      <c r="B291" s="6" t="s">
        <v>245</v>
      </c>
      <c r="C291" s="6">
        <f>'[1]30 de junio 19'!AP289+'[1]30 de junio 19'!BQ289+'[1]30 de junio 19'!CF289+'[1]30 de junio 19'!DN294</f>
        <v>1</v>
      </c>
      <c r="D291" s="6">
        <f>IF(C291&gt;0,'[1]30 de junio 19'!BW289,0)</f>
        <v>0</v>
      </c>
      <c r="E291" s="6" t="str">
        <f t="shared" si="8"/>
        <v>PESOS</v>
      </c>
      <c r="F291" s="6" t="str">
        <f t="shared" si="9"/>
        <v>ANUAL SE ENTREGA POR FINIQUITO</v>
      </c>
    </row>
    <row r="292" spans="1:6" x14ac:dyDescent="0.25">
      <c r="A292" s="3">
        <v>289</v>
      </c>
      <c r="B292" s="6" t="s">
        <v>245</v>
      </c>
      <c r="C292" s="6">
        <f>'[1]30 de junio 19'!AP290+'[1]30 de junio 19'!BQ290+'[1]30 de junio 19'!CF290+'[1]30 de junio 19'!DN295</f>
        <v>1</v>
      </c>
      <c r="D292" s="6">
        <f>IF(C292&gt;0,'[1]30 de junio 19'!BW290,0)</f>
        <v>0</v>
      </c>
      <c r="E292" s="6" t="str">
        <f t="shared" si="8"/>
        <v>PESOS</v>
      </c>
      <c r="F292" s="6" t="str">
        <f t="shared" si="9"/>
        <v>ANUAL SE ENTREGA POR FINIQUITO</v>
      </c>
    </row>
    <row r="293" spans="1:6" x14ac:dyDescent="0.25">
      <c r="A293" s="3">
        <v>290</v>
      </c>
      <c r="B293" s="6" t="s">
        <v>245</v>
      </c>
      <c r="C293" s="6">
        <f>'[1]30 de junio 19'!AP291+'[1]30 de junio 19'!BQ291+'[1]30 de junio 19'!CF291+'[1]30 de junio 19'!DN296</f>
        <v>1</v>
      </c>
      <c r="D293" s="6">
        <f>IF(C293&gt;0,'[1]30 de junio 19'!BW291,0)</f>
        <v>0</v>
      </c>
      <c r="E293" s="6" t="str">
        <f t="shared" si="8"/>
        <v>PESOS</v>
      </c>
      <c r="F293" s="6" t="str">
        <f t="shared" si="9"/>
        <v>ANUAL SE ENTREGA POR FINIQUITO</v>
      </c>
    </row>
    <row r="294" spans="1:6" x14ac:dyDescent="0.25">
      <c r="A294" s="3">
        <v>291</v>
      </c>
      <c r="B294" s="6" t="s">
        <v>245</v>
      </c>
      <c r="C294" s="6">
        <f>'[1]30 de junio 19'!AP292+'[1]30 de junio 19'!BQ292+'[1]30 de junio 19'!CF292+'[1]30 de junio 19'!DN297</f>
        <v>1</v>
      </c>
      <c r="D294" s="6">
        <f>IF(C294&gt;0,'[1]30 de junio 19'!BW292,0)</f>
        <v>0</v>
      </c>
      <c r="E294" s="6" t="str">
        <f t="shared" si="8"/>
        <v>PESOS</v>
      </c>
      <c r="F294" s="6" t="str">
        <f t="shared" si="9"/>
        <v>ANUAL SE ENTREGA POR FINIQUITO</v>
      </c>
    </row>
    <row r="295" spans="1:6" x14ac:dyDescent="0.25">
      <c r="A295" s="3">
        <v>292</v>
      </c>
      <c r="B295" s="6" t="s">
        <v>245</v>
      </c>
      <c r="C295" s="6">
        <f>'[1]30 de junio 19'!AP293+'[1]30 de junio 19'!BQ293+'[1]30 de junio 19'!CF293+'[1]30 de junio 19'!DN298</f>
        <v>1</v>
      </c>
      <c r="D295" s="6">
        <f>IF(C295&gt;0,'[1]30 de junio 19'!BW293,0)</f>
        <v>0</v>
      </c>
      <c r="E295" s="6" t="str">
        <f t="shared" si="8"/>
        <v>PESOS</v>
      </c>
      <c r="F295" s="6" t="str">
        <f t="shared" si="9"/>
        <v>ANUAL SE ENTREGA POR FINIQUITO</v>
      </c>
    </row>
    <row r="296" spans="1:6" x14ac:dyDescent="0.25">
      <c r="A296" s="3">
        <v>293</v>
      </c>
      <c r="B296" s="6" t="s">
        <v>245</v>
      </c>
      <c r="C296" s="6">
        <f>'[1]30 de junio 19'!AP294+'[1]30 de junio 19'!BQ294+'[1]30 de junio 19'!CF294+'[1]30 de junio 19'!DN299</f>
        <v>1</v>
      </c>
      <c r="D296" s="6">
        <f>IF(C296&gt;0,'[1]30 de junio 19'!BW294,0)</f>
        <v>0</v>
      </c>
      <c r="E296" s="6" t="str">
        <f t="shared" si="8"/>
        <v>PESOS</v>
      </c>
      <c r="F296" s="6" t="str">
        <f t="shared" si="9"/>
        <v>ANUAL SE ENTREGA POR FINIQUITO</v>
      </c>
    </row>
    <row r="297" spans="1:6" x14ac:dyDescent="0.25">
      <c r="A297" s="3">
        <v>294</v>
      </c>
      <c r="B297" s="6" t="s">
        <v>245</v>
      </c>
      <c r="C297" s="6">
        <f>'[1]30 de junio 19'!AP295+'[1]30 de junio 19'!BQ295+'[1]30 de junio 19'!CF295+'[1]30 de junio 19'!DN300</f>
        <v>1</v>
      </c>
      <c r="D297" s="6">
        <f>IF(C297&gt;0,'[1]30 de junio 19'!BW295,0)</f>
        <v>0</v>
      </c>
      <c r="E297" s="6" t="str">
        <f t="shared" si="8"/>
        <v>PESOS</v>
      </c>
      <c r="F297" s="6" t="str">
        <f t="shared" si="9"/>
        <v>ANUAL SE ENTREGA POR FINIQUITO</v>
      </c>
    </row>
    <row r="298" spans="1:6" x14ac:dyDescent="0.25">
      <c r="A298" s="3">
        <v>295</v>
      </c>
      <c r="B298" s="6" t="s">
        <v>245</v>
      </c>
      <c r="C298" s="6">
        <f>'[1]30 de junio 19'!AP296+'[1]30 de junio 19'!BQ296+'[1]30 de junio 19'!CF296+'[1]30 de junio 19'!DN301</f>
        <v>1</v>
      </c>
      <c r="D298" s="6">
        <f>IF(C298&gt;0,'[1]30 de junio 19'!BW296,0)</f>
        <v>0</v>
      </c>
      <c r="E298" s="6" t="str">
        <f t="shared" si="8"/>
        <v>PESOS</v>
      </c>
      <c r="F298" s="6" t="str">
        <f t="shared" si="9"/>
        <v>ANUAL SE ENTREGA POR FINIQUITO</v>
      </c>
    </row>
    <row r="299" spans="1:6" x14ac:dyDescent="0.25">
      <c r="A299" s="3">
        <v>296</v>
      </c>
      <c r="B299" s="6" t="s">
        <v>245</v>
      </c>
      <c r="C299" s="6">
        <f>'[1]30 de junio 19'!AP297+'[1]30 de junio 19'!BQ297+'[1]30 de junio 19'!CF297+'[1]30 de junio 19'!DN302</f>
        <v>1</v>
      </c>
      <c r="D299" s="6">
        <f>IF(C299&gt;0,'[1]30 de junio 19'!BW297,0)</f>
        <v>0</v>
      </c>
      <c r="E299" s="6" t="str">
        <f t="shared" si="8"/>
        <v>PESOS</v>
      </c>
      <c r="F299" s="6" t="str">
        <f t="shared" si="9"/>
        <v>ANUAL SE ENTREGA POR FINIQUITO</v>
      </c>
    </row>
    <row r="300" spans="1:6" x14ac:dyDescent="0.25">
      <c r="A300" s="3">
        <v>297</v>
      </c>
      <c r="B300" s="6" t="s">
        <v>245</v>
      </c>
      <c r="C300" s="6">
        <f>'[1]30 de junio 19'!AP298+'[1]30 de junio 19'!BQ298+'[1]30 de junio 19'!CF298+'[1]30 de junio 19'!DN303</f>
        <v>1</v>
      </c>
      <c r="D300" s="6">
        <f>IF(C300&gt;0,'[1]30 de junio 19'!BW298,0)</f>
        <v>0</v>
      </c>
      <c r="E300" s="6" t="str">
        <f t="shared" si="8"/>
        <v>PESOS</v>
      </c>
      <c r="F300" s="6" t="str">
        <f t="shared" si="9"/>
        <v>ANUAL SE ENTREGA POR FINIQUITO</v>
      </c>
    </row>
    <row r="301" spans="1:6" x14ac:dyDescent="0.25">
      <c r="A301" s="3">
        <v>298</v>
      </c>
      <c r="B301" s="6" t="s">
        <v>245</v>
      </c>
      <c r="C301" s="6">
        <f>'[1]30 de junio 19'!AP299+'[1]30 de junio 19'!BQ299+'[1]30 de junio 19'!CF299+'[1]30 de junio 19'!DN304</f>
        <v>0</v>
      </c>
      <c r="D301" s="6">
        <f>IF(C301&gt;0,'[1]30 de junio 19'!BW299,0)</f>
        <v>0</v>
      </c>
      <c r="E301" s="6" t="str">
        <f t="shared" si="8"/>
        <v>NO APLICA</v>
      </c>
      <c r="F301" s="6" t="str">
        <f t="shared" si="9"/>
        <v>NO APLICA</v>
      </c>
    </row>
    <row r="302" spans="1:6" x14ac:dyDescent="0.25">
      <c r="A302" s="3">
        <v>299</v>
      </c>
      <c r="B302" s="6" t="s">
        <v>245</v>
      </c>
      <c r="C302" s="6">
        <f>'[1]30 de junio 19'!AP300+'[1]30 de junio 19'!BQ300+'[1]30 de junio 19'!CF300+'[1]30 de junio 19'!DN305</f>
        <v>0</v>
      </c>
      <c r="D302" s="6">
        <f>IF(C302&gt;0,'[1]30 de junio 19'!BW300,0)</f>
        <v>0</v>
      </c>
      <c r="E302" s="6" t="str">
        <f t="shared" si="8"/>
        <v>NO APLICA</v>
      </c>
      <c r="F302" s="6" t="str">
        <f t="shared" si="9"/>
        <v>NO APLICA</v>
      </c>
    </row>
    <row r="303" spans="1:6" x14ac:dyDescent="0.25">
      <c r="A303" s="3">
        <v>300</v>
      </c>
      <c r="B303" s="6" t="s">
        <v>245</v>
      </c>
      <c r="C303" s="6">
        <f>'[1]30 de junio 19'!AP301+'[1]30 de junio 19'!BQ301+'[1]30 de junio 19'!CF301+'[1]30 de junio 19'!DN306</f>
        <v>0</v>
      </c>
      <c r="D303" s="6">
        <f>IF(C303&gt;0,'[1]30 de junio 19'!BW301,0)</f>
        <v>0</v>
      </c>
      <c r="E303" s="6" t="str">
        <f t="shared" si="8"/>
        <v>NO APLICA</v>
      </c>
      <c r="F303" s="6" t="str">
        <f t="shared" si="9"/>
        <v>NO APLICA</v>
      </c>
    </row>
    <row r="304" spans="1:6" x14ac:dyDescent="0.25">
      <c r="A304" s="3">
        <v>301</v>
      </c>
      <c r="B304" s="6" t="s">
        <v>245</v>
      </c>
      <c r="C304" s="6">
        <f>'[1]30 de junio 19'!AP302+'[1]30 de junio 19'!BQ302+'[1]30 de junio 19'!CF302+'[1]30 de junio 19'!DN307</f>
        <v>0</v>
      </c>
      <c r="D304" s="6">
        <f>IF(C304&gt;0,'[1]30 de junio 19'!BW302,0)</f>
        <v>0</v>
      </c>
      <c r="E304" s="6" t="str">
        <f t="shared" si="8"/>
        <v>NO APLICA</v>
      </c>
      <c r="F304" s="6" t="str">
        <f t="shared" si="9"/>
        <v>NO APLICA</v>
      </c>
    </row>
    <row r="305" spans="1:6" x14ac:dyDescent="0.25">
      <c r="A305" s="3">
        <v>302</v>
      </c>
      <c r="B305" s="6" t="s">
        <v>245</v>
      </c>
      <c r="C305" s="6">
        <f>'[1]30 de junio 19'!AP303+'[1]30 de junio 19'!BQ303+'[1]30 de junio 19'!CF303+'[1]30 de junio 19'!DN308</f>
        <v>0</v>
      </c>
      <c r="D305" s="6">
        <f>IF(C305&gt;0,'[1]30 de junio 19'!BW303,0)</f>
        <v>0</v>
      </c>
      <c r="E305" s="6" t="str">
        <f t="shared" si="8"/>
        <v>NO APLICA</v>
      </c>
      <c r="F305" s="6" t="str">
        <f t="shared" si="9"/>
        <v>NO APLICA</v>
      </c>
    </row>
    <row r="306" spans="1:6" x14ac:dyDescent="0.25">
      <c r="A306" s="3">
        <v>303</v>
      </c>
      <c r="B306" s="6" t="s">
        <v>245</v>
      </c>
      <c r="C306" s="6">
        <f>'[1]30 de junio 19'!AP304+'[1]30 de junio 19'!BQ304+'[1]30 de junio 19'!CF304+'[1]30 de junio 19'!DN309</f>
        <v>0</v>
      </c>
      <c r="D306" s="6">
        <f>IF(C306&gt;0,'[1]30 de junio 19'!BW304,0)</f>
        <v>0</v>
      </c>
      <c r="E306" s="6" t="str">
        <f t="shared" si="8"/>
        <v>NO APLICA</v>
      </c>
      <c r="F306" s="6" t="str">
        <f t="shared" si="9"/>
        <v>NO APLICA</v>
      </c>
    </row>
    <row r="307" spans="1:6" x14ac:dyDescent="0.25">
      <c r="A307" s="3">
        <v>304</v>
      </c>
      <c r="B307" s="6" t="s">
        <v>245</v>
      </c>
      <c r="C307" s="6">
        <f>'[1]30 de junio 19'!AP305+'[1]30 de junio 19'!BQ305+'[1]30 de junio 19'!CF305+'[1]30 de junio 19'!DN310</f>
        <v>0</v>
      </c>
      <c r="D307" s="6">
        <f>IF(C307&gt;0,'[1]30 de junio 19'!BW305,0)</f>
        <v>0</v>
      </c>
      <c r="E307" s="6" t="str">
        <f t="shared" si="8"/>
        <v>NO APLICA</v>
      </c>
      <c r="F307" s="6" t="str">
        <f t="shared" si="9"/>
        <v>NO APLICA</v>
      </c>
    </row>
    <row r="308" spans="1:6" x14ac:dyDescent="0.25">
      <c r="A308" s="3">
        <v>305</v>
      </c>
      <c r="B308" s="6" t="s">
        <v>245</v>
      </c>
      <c r="C308" s="6">
        <f>'[1]30 de junio 19'!AP306+'[1]30 de junio 19'!BQ306+'[1]30 de junio 19'!CF306+'[1]30 de junio 19'!DN311</f>
        <v>0</v>
      </c>
      <c r="D308" s="6">
        <f>IF(C308&gt;0,'[1]30 de junio 19'!BW306,0)</f>
        <v>0</v>
      </c>
      <c r="E308" s="6" t="str">
        <f t="shared" si="8"/>
        <v>NO APLICA</v>
      </c>
      <c r="F308" s="6" t="str">
        <f t="shared" si="9"/>
        <v>NO APLICA</v>
      </c>
    </row>
    <row r="309" spans="1:6" x14ac:dyDescent="0.25">
      <c r="A309" s="3">
        <v>306</v>
      </c>
      <c r="B309" s="6" t="s">
        <v>245</v>
      </c>
      <c r="C309" s="6">
        <f>'[1]30 de junio 19'!AP307+'[1]30 de junio 19'!BQ307+'[1]30 de junio 19'!CF307+'[1]30 de junio 19'!DN312</f>
        <v>0</v>
      </c>
      <c r="D309" s="6">
        <f>IF(C309&gt;0,'[1]30 de junio 19'!BW307,0)</f>
        <v>0</v>
      </c>
      <c r="E309" s="6" t="str">
        <f t="shared" si="8"/>
        <v>NO APLICA</v>
      </c>
      <c r="F309" s="6" t="str">
        <f t="shared" si="9"/>
        <v>NO APLICA</v>
      </c>
    </row>
    <row r="310" spans="1:6" x14ac:dyDescent="0.25">
      <c r="A310" s="3">
        <v>307</v>
      </c>
      <c r="B310" s="6" t="s">
        <v>245</v>
      </c>
      <c r="C310" s="6">
        <f>'[1]30 de junio 19'!AP308+'[1]30 de junio 19'!BQ308+'[1]30 de junio 19'!CF308+'[1]30 de junio 19'!DN313</f>
        <v>0</v>
      </c>
      <c r="D310" s="6">
        <f>IF(C310&gt;0,'[1]30 de junio 19'!BW308,0)</f>
        <v>0</v>
      </c>
      <c r="E310" s="6" t="str">
        <f t="shared" si="8"/>
        <v>NO APLICA</v>
      </c>
      <c r="F310" s="6" t="str">
        <f t="shared" si="9"/>
        <v>NO APLICA</v>
      </c>
    </row>
    <row r="311" spans="1:6" x14ac:dyDescent="0.25">
      <c r="A311" s="3">
        <v>308</v>
      </c>
      <c r="B311" s="6" t="s">
        <v>245</v>
      </c>
      <c r="C311" s="6">
        <f>'[1]30 de junio 19'!AP309+'[1]30 de junio 19'!BQ309+'[1]30 de junio 19'!CF309+'[1]30 de junio 19'!DN314</f>
        <v>0</v>
      </c>
      <c r="D311" s="6">
        <f>IF(C311&gt;0,'[1]30 de junio 19'!BW309,0)</f>
        <v>0</v>
      </c>
      <c r="E311" s="6" t="str">
        <f t="shared" si="8"/>
        <v>NO APLICA</v>
      </c>
      <c r="F311" s="6" t="str">
        <f t="shared" si="9"/>
        <v>NO APLICA</v>
      </c>
    </row>
    <row r="312" spans="1:6" x14ac:dyDescent="0.25">
      <c r="A312" s="3">
        <v>309</v>
      </c>
      <c r="B312" s="6" t="s">
        <v>245</v>
      </c>
      <c r="C312" s="6">
        <f>'[1]30 de junio 19'!AP310+'[1]30 de junio 19'!BQ310+'[1]30 de junio 19'!CF310+'[1]30 de junio 19'!DN315</f>
        <v>0</v>
      </c>
      <c r="D312" s="6">
        <f>IF(C312&gt;0,'[1]30 de junio 19'!BW310,0)</f>
        <v>0</v>
      </c>
      <c r="E312" s="6" t="str">
        <f t="shared" si="8"/>
        <v>NO APLICA</v>
      </c>
      <c r="F312" s="6" t="str">
        <f t="shared" si="9"/>
        <v>NO APLICA</v>
      </c>
    </row>
    <row r="313" spans="1:6" x14ac:dyDescent="0.25">
      <c r="A313" s="3">
        <v>310</v>
      </c>
      <c r="B313" s="6" t="s">
        <v>245</v>
      </c>
      <c r="C313" s="6">
        <f>'[1]30 de junio 19'!AP311+'[1]30 de junio 19'!BQ311+'[1]30 de junio 19'!CF311+'[1]30 de junio 19'!DN316</f>
        <v>0</v>
      </c>
      <c r="D313" s="6">
        <f>IF(C313&gt;0,'[1]30 de junio 19'!BW311,0)</f>
        <v>0</v>
      </c>
      <c r="E313" s="6" t="str">
        <f t="shared" si="8"/>
        <v>NO APLICA</v>
      </c>
      <c r="F313" s="6" t="str">
        <f t="shared" si="9"/>
        <v>NO APLICA</v>
      </c>
    </row>
    <row r="314" spans="1:6" x14ac:dyDescent="0.25">
      <c r="A314" s="3">
        <v>311</v>
      </c>
      <c r="B314" s="6" t="s">
        <v>245</v>
      </c>
      <c r="C314" s="6">
        <f>'[1]30 de junio 19'!AP312+'[1]30 de junio 19'!BQ312+'[1]30 de junio 19'!CF312+'[1]30 de junio 19'!DN317</f>
        <v>0</v>
      </c>
      <c r="D314" s="6">
        <f>IF(C314&gt;0,'[1]30 de junio 19'!BW312,0)</f>
        <v>0</v>
      </c>
      <c r="E314" s="6" t="str">
        <f t="shared" si="8"/>
        <v>NO APLICA</v>
      </c>
      <c r="F314" s="6" t="str">
        <f t="shared" si="9"/>
        <v>NO APLICA</v>
      </c>
    </row>
    <row r="315" spans="1:6" x14ac:dyDescent="0.25">
      <c r="A315" s="3">
        <v>312</v>
      </c>
      <c r="B315" s="6" t="s">
        <v>245</v>
      </c>
      <c r="C315" s="6">
        <f>'[1]30 de junio 19'!AP313+'[1]30 de junio 19'!BQ313+'[1]30 de junio 19'!CF313+'[1]30 de junio 19'!DN318</f>
        <v>0</v>
      </c>
      <c r="D315" s="6">
        <f>IF(C315&gt;0,'[1]30 de junio 19'!BW313,0)</f>
        <v>0</v>
      </c>
      <c r="E315" s="6" t="str">
        <f t="shared" si="8"/>
        <v>NO APLICA</v>
      </c>
      <c r="F315" s="6" t="str">
        <f t="shared" si="9"/>
        <v>NO APLICA</v>
      </c>
    </row>
    <row r="316" spans="1:6" x14ac:dyDescent="0.25">
      <c r="A316" s="3">
        <v>313</v>
      </c>
      <c r="B316" s="6" t="s">
        <v>245</v>
      </c>
      <c r="C316" s="6">
        <f>'[1]30 de junio 19'!AP314+'[1]30 de junio 19'!BQ314+'[1]30 de junio 19'!CF314+'[1]30 de junio 19'!DN319</f>
        <v>0</v>
      </c>
      <c r="D316" s="6">
        <f>IF(C316&gt;0,'[1]30 de junio 19'!BW314,0)</f>
        <v>0</v>
      </c>
      <c r="E316" s="6" t="str">
        <f t="shared" si="8"/>
        <v>NO APLICA</v>
      </c>
      <c r="F316" s="6" t="str">
        <f t="shared" si="9"/>
        <v>NO APLICA</v>
      </c>
    </row>
    <row r="317" spans="1:6" x14ac:dyDescent="0.25">
      <c r="A317" s="3">
        <v>314</v>
      </c>
      <c r="B317" s="6" t="s">
        <v>245</v>
      </c>
      <c r="C317" s="6">
        <f>'[1]30 de junio 19'!AP315+'[1]30 de junio 19'!BQ315+'[1]30 de junio 19'!CF315+'[1]30 de junio 19'!DN320</f>
        <v>0</v>
      </c>
      <c r="D317" s="6">
        <f>IF(C317&gt;0,'[1]30 de junio 19'!BW315,0)</f>
        <v>0</v>
      </c>
      <c r="E317" s="6" t="str">
        <f t="shared" si="8"/>
        <v>NO APLICA</v>
      </c>
      <c r="F317" s="6" t="str">
        <f t="shared" si="9"/>
        <v>NO APLICA</v>
      </c>
    </row>
    <row r="318" spans="1:6" x14ac:dyDescent="0.25">
      <c r="A318" s="3">
        <v>315</v>
      </c>
      <c r="B318" s="6" t="s">
        <v>245</v>
      </c>
      <c r="C318" s="6">
        <f>'[1]30 de junio 19'!AP316+'[1]30 de junio 19'!BQ316+'[1]30 de junio 19'!CF316+'[1]30 de junio 19'!DN321</f>
        <v>0</v>
      </c>
      <c r="D318" s="6">
        <f>IF(C318&gt;0,'[1]30 de junio 19'!BW316,0)</f>
        <v>0</v>
      </c>
      <c r="E318" s="6" t="str">
        <f t="shared" si="8"/>
        <v>NO APLICA</v>
      </c>
      <c r="F318" s="6" t="str">
        <f t="shared" si="9"/>
        <v>NO APLICA</v>
      </c>
    </row>
    <row r="319" spans="1:6" x14ac:dyDescent="0.25">
      <c r="A319" s="3">
        <v>316</v>
      </c>
      <c r="B319" s="6" t="s">
        <v>245</v>
      </c>
      <c r="C319" s="6">
        <f>'[1]30 de junio 19'!AP317+'[1]30 de junio 19'!BQ317+'[1]30 de junio 19'!CF317+'[1]30 de junio 19'!DN322</f>
        <v>0</v>
      </c>
      <c r="D319" s="6">
        <f>IF(C319&gt;0,'[1]30 de junio 19'!BW317,0)</f>
        <v>0</v>
      </c>
      <c r="E319" s="6" t="str">
        <f t="shared" si="8"/>
        <v>NO APLICA</v>
      </c>
      <c r="F319" s="6" t="str">
        <f t="shared" si="9"/>
        <v>NO APLICA</v>
      </c>
    </row>
    <row r="320" spans="1:6" x14ac:dyDescent="0.25">
      <c r="A320" s="3">
        <v>317</v>
      </c>
      <c r="B320" s="6" t="s">
        <v>245</v>
      </c>
      <c r="C320" s="6">
        <f>'[1]30 de junio 19'!AP318+'[1]30 de junio 19'!BQ318+'[1]30 de junio 19'!CF318+'[1]30 de junio 19'!DN323</f>
        <v>0</v>
      </c>
      <c r="D320" s="6">
        <f>IF(C320&gt;0,'[1]30 de junio 19'!BW318,0)</f>
        <v>0</v>
      </c>
      <c r="E320" s="6" t="str">
        <f t="shared" si="8"/>
        <v>NO APLICA</v>
      </c>
      <c r="F320" s="6" t="str">
        <f t="shared" si="9"/>
        <v>NO APLICA</v>
      </c>
    </row>
    <row r="321" spans="1:6" x14ac:dyDescent="0.25">
      <c r="A321" s="3">
        <v>318</v>
      </c>
      <c r="B321" s="6" t="s">
        <v>245</v>
      </c>
      <c r="C321" s="6">
        <f>'[1]30 de junio 19'!AP319+'[1]30 de junio 19'!BQ319+'[1]30 de junio 19'!CF319+'[1]30 de junio 19'!DN324</f>
        <v>0</v>
      </c>
      <c r="D321" s="6">
        <f>IF(C321&gt;0,'[1]30 de junio 19'!BW319,0)</f>
        <v>0</v>
      </c>
      <c r="E321" s="6" t="str">
        <f t="shared" si="8"/>
        <v>NO APLICA</v>
      </c>
      <c r="F321" s="6" t="str">
        <f t="shared" si="9"/>
        <v>NO APLICA</v>
      </c>
    </row>
    <row r="322" spans="1:6" x14ac:dyDescent="0.25">
      <c r="A322" s="3">
        <v>319</v>
      </c>
      <c r="B322" s="6" t="s">
        <v>245</v>
      </c>
      <c r="C322" s="6">
        <f>'[1]30 de junio 19'!AP320+'[1]30 de junio 19'!BQ320+'[1]30 de junio 19'!CF320+'[1]30 de junio 19'!DN325</f>
        <v>0</v>
      </c>
      <c r="D322" s="6">
        <f>IF(C322&gt;0,'[1]30 de junio 19'!BW320,0)</f>
        <v>0</v>
      </c>
      <c r="E322" s="6" t="str">
        <f t="shared" si="8"/>
        <v>NO APLICA</v>
      </c>
      <c r="F322" s="6" t="str">
        <f t="shared" si="9"/>
        <v>NO APLICA</v>
      </c>
    </row>
    <row r="323" spans="1:6" x14ac:dyDescent="0.25">
      <c r="A323" s="3">
        <v>320</v>
      </c>
      <c r="B323" s="6" t="s">
        <v>245</v>
      </c>
      <c r="C323" s="6">
        <f>'[1]30 de junio 19'!AP321+'[1]30 de junio 19'!BQ321+'[1]30 de junio 19'!CF321+'[1]30 de junio 19'!DN326</f>
        <v>0</v>
      </c>
      <c r="D323" s="6">
        <f>IF(C323&gt;0,'[1]30 de junio 19'!BW321,0)</f>
        <v>0</v>
      </c>
      <c r="E323" s="6" t="str">
        <f t="shared" si="8"/>
        <v>NO APLICA</v>
      </c>
      <c r="F323" s="6" t="str">
        <f t="shared" si="9"/>
        <v>NO APLICA</v>
      </c>
    </row>
    <row r="324" spans="1:6" x14ac:dyDescent="0.25">
      <c r="A324" s="3">
        <v>321</v>
      </c>
      <c r="B324" s="6" t="s">
        <v>245</v>
      </c>
      <c r="C324" s="6">
        <f>'[1]30 de junio 19'!AP322+'[1]30 de junio 19'!BQ322+'[1]30 de junio 19'!CF322+'[1]30 de junio 19'!DN327</f>
        <v>0</v>
      </c>
      <c r="D324" s="6">
        <f>IF(C324&gt;0,'[1]30 de junio 19'!BW322,0)</f>
        <v>0</v>
      </c>
      <c r="E324" s="6" t="str">
        <f t="shared" si="8"/>
        <v>NO APLICA</v>
      </c>
      <c r="F324" s="6" t="str">
        <f t="shared" si="9"/>
        <v>NO APLICA</v>
      </c>
    </row>
    <row r="325" spans="1:6" x14ac:dyDescent="0.25">
      <c r="A325" s="3">
        <v>322</v>
      </c>
      <c r="B325" s="6" t="s">
        <v>245</v>
      </c>
      <c r="C325" s="6">
        <f>'[1]30 de junio 19'!AP323+'[1]30 de junio 19'!BQ323+'[1]30 de junio 19'!CF323+'[1]30 de junio 19'!DN328</f>
        <v>0</v>
      </c>
      <c r="D325" s="6">
        <f>IF(C325&gt;0,'[1]30 de junio 19'!BW323,0)</f>
        <v>0</v>
      </c>
      <c r="E325" s="6" t="str">
        <f t="shared" ref="E325:E367" si="10">IF(C325&gt;0,"PESOS","NO APLICA")</f>
        <v>NO APLICA</v>
      </c>
      <c r="F325" s="6" t="str">
        <f t="shared" ref="F325:F367" si="11">IF(C325&gt;0,"ANUAL SE ENTREGA POR FINIQUITO", "NO APLICA")</f>
        <v>NO APLICA</v>
      </c>
    </row>
    <row r="326" spans="1:6" x14ac:dyDescent="0.25">
      <c r="A326" s="3">
        <v>323</v>
      </c>
      <c r="B326" s="6" t="s">
        <v>245</v>
      </c>
      <c r="C326" s="6">
        <f>'[1]30 de junio 19'!AP324+'[1]30 de junio 19'!BQ324+'[1]30 de junio 19'!CF324+'[1]30 de junio 19'!DN329</f>
        <v>0</v>
      </c>
      <c r="D326" s="6">
        <f>IF(C326&gt;0,'[1]30 de junio 19'!BW324,0)</f>
        <v>0</v>
      </c>
      <c r="E326" s="6" t="str">
        <f t="shared" si="10"/>
        <v>NO APLICA</v>
      </c>
      <c r="F326" s="6" t="str">
        <f t="shared" si="11"/>
        <v>NO APLICA</v>
      </c>
    </row>
    <row r="327" spans="1:6" x14ac:dyDescent="0.25">
      <c r="A327" s="3">
        <v>324</v>
      </c>
      <c r="B327" s="6" t="s">
        <v>245</v>
      </c>
      <c r="C327" s="6">
        <f>'[1]30 de junio 19'!AP325+'[1]30 de junio 19'!BQ325+'[1]30 de junio 19'!CF325+'[1]30 de junio 19'!DN330</f>
        <v>0</v>
      </c>
      <c r="D327" s="6">
        <f>IF(C327&gt;0,'[1]30 de junio 19'!BW325,0)</f>
        <v>0</v>
      </c>
      <c r="E327" s="6" t="str">
        <f t="shared" si="10"/>
        <v>NO APLICA</v>
      </c>
      <c r="F327" s="6" t="str">
        <f t="shared" si="11"/>
        <v>NO APLICA</v>
      </c>
    </row>
    <row r="328" spans="1:6" x14ac:dyDescent="0.25">
      <c r="A328" s="3">
        <v>325</v>
      </c>
      <c r="B328" s="6" t="s">
        <v>245</v>
      </c>
      <c r="C328" s="6">
        <f>'[1]30 de junio 19'!AP326+'[1]30 de junio 19'!BQ326+'[1]30 de junio 19'!CF326+'[1]30 de junio 19'!DN331</f>
        <v>0</v>
      </c>
      <c r="D328" s="6">
        <f>IF(C328&gt;0,'[1]30 de junio 19'!BW326,0)</f>
        <v>0</v>
      </c>
      <c r="E328" s="6" t="str">
        <f t="shared" si="10"/>
        <v>NO APLICA</v>
      </c>
      <c r="F328" s="6" t="str">
        <f t="shared" si="11"/>
        <v>NO APLICA</v>
      </c>
    </row>
    <row r="329" spans="1:6" x14ac:dyDescent="0.25">
      <c r="A329" s="3">
        <v>326</v>
      </c>
      <c r="B329" s="6" t="s">
        <v>245</v>
      </c>
      <c r="C329" s="6">
        <f>'[1]30 de junio 19'!AP327+'[1]30 de junio 19'!BQ327+'[1]30 de junio 19'!CF327+'[1]30 de junio 19'!DN332</f>
        <v>0</v>
      </c>
      <c r="D329" s="6">
        <f>IF(C329&gt;0,'[1]30 de junio 19'!BW327,0)</f>
        <v>0</v>
      </c>
      <c r="E329" s="6" t="str">
        <f t="shared" si="10"/>
        <v>NO APLICA</v>
      </c>
      <c r="F329" s="6" t="str">
        <f t="shared" si="11"/>
        <v>NO APLICA</v>
      </c>
    </row>
    <row r="330" spans="1:6" x14ac:dyDescent="0.25">
      <c r="A330" s="3">
        <v>327</v>
      </c>
      <c r="B330" s="6" t="s">
        <v>245</v>
      </c>
      <c r="C330" s="6">
        <f>'[1]30 de junio 19'!AP328+'[1]30 de junio 19'!BQ328+'[1]30 de junio 19'!CF328+'[1]30 de junio 19'!DN333</f>
        <v>0</v>
      </c>
      <c r="D330" s="6">
        <f>IF(C330&gt;0,'[1]30 de junio 19'!BW328,0)</f>
        <v>0</v>
      </c>
      <c r="E330" s="6" t="str">
        <f t="shared" si="10"/>
        <v>NO APLICA</v>
      </c>
      <c r="F330" s="6" t="str">
        <f t="shared" si="11"/>
        <v>NO APLICA</v>
      </c>
    </row>
    <row r="331" spans="1:6" x14ac:dyDescent="0.25">
      <c r="A331" s="3">
        <v>328</v>
      </c>
      <c r="B331" s="6" t="s">
        <v>245</v>
      </c>
      <c r="C331" s="6">
        <f>'[1]30 de junio 19'!AP329+'[1]30 de junio 19'!BQ329+'[1]30 de junio 19'!CF329+'[1]30 de junio 19'!DN334</f>
        <v>0</v>
      </c>
      <c r="D331" s="6">
        <f>IF(C331&gt;0,'[1]30 de junio 19'!BW329,0)</f>
        <v>0</v>
      </c>
      <c r="E331" s="6" t="str">
        <f t="shared" si="10"/>
        <v>NO APLICA</v>
      </c>
      <c r="F331" s="6" t="str">
        <f t="shared" si="11"/>
        <v>NO APLICA</v>
      </c>
    </row>
    <row r="332" spans="1:6" x14ac:dyDescent="0.25">
      <c r="A332" s="3">
        <v>329</v>
      </c>
      <c r="B332" s="6" t="s">
        <v>245</v>
      </c>
      <c r="C332" s="6">
        <f>'[1]30 de junio 19'!AP330+'[1]30 de junio 19'!BQ330+'[1]30 de junio 19'!CF330+'[1]30 de junio 19'!DN335</f>
        <v>0</v>
      </c>
      <c r="D332" s="6">
        <f>IF(C332&gt;0,'[1]30 de junio 19'!BW330,0)</f>
        <v>0</v>
      </c>
      <c r="E332" s="6" t="str">
        <f t="shared" si="10"/>
        <v>NO APLICA</v>
      </c>
      <c r="F332" s="6" t="str">
        <f t="shared" si="11"/>
        <v>NO APLICA</v>
      </c>
    </row>
    <row r="333" spans="1:6" x14ac:dyDescent="0.25">
      <c r="A333" s="3">
        <v>330</v>
      </c>
      <c r="B333" s="6" t="s">
        <v>245</v>
      </c>
      <c r="C333" s="6">
        <f>'[1]30 de junio 19'!AP331+'[1]30 de junio 19'!BQ331+'[1]30 de junio 19'!CF331+'[1]30 de junio 19'!DN336</f>
        <v>0</v>
      </c>
      <c r="D333" s="6">
        <f>IF(C333&gt;0,'[1]30 de junio 19'!BW331,0)</f>
        <v>0</v>
      </c>
      <c r="E333" s="6" t="str">
        <f t="shared" si="10"/>
        <v>NO APLICA</v>
      </c>
      <c r="F333" s="6" t="str">
        <f t="shared" si="11"/>
        <v>NO APLICA</v>
      </c>
    </row>
    <row r="334" spans="1:6" x14ac:dyDescent="0.25">
      <c r="A334" s="3">
        <v>331</v>
      </c>
      <c r="B334" s="6" t="s">
        <v>245</v>
      </c>
      <c r="C334" s="6">
        <f>'[1]30 de junio 19'!AP332+'[1]30 de junio 19'!BQ332+'[1]30 de junio 19'!CF332+'[1]30 de junio 19'!DN337</f>
        <v>0</v>
      </c>
      <c r="D334" s="6">
        <f>IF(C334&gt;0,'[1]30 de junio 19'!BW332,0)</f>
        <v>0</v>
      </c>
      <c r="E334" s="6" t="str">
        <f t="shared" si="10"/>
        <v>NO APLICA</v>
      </c>
      <c r="F334" s="6" t="str">
        <f t="shared" si="11"/>
        <v>NO APLICA</v>
      </c>
    </row>
    <row r="335" spans="1:6" x14ac:dyDescent="0.25">
      <c r="A335" s="3">
        <v>332</v>
      </c>
      <c r="B335" s="6" t="s">
        <v>245</v>
      </c>
      <c r="C335" s="6">
        <f>'[1]30 de junio 19'!AP333+'[1]30 de junio 19'!BQ333+'[1]30 de junio 19'!CF333+'[1]30 de junio 19'!DN338</f>
        <v>0</v>
      </c>
      <c r="D335" s="6">
        <f>IF(C335&gt;0,'[1]30 de junio 19'!BW333,0)</f>
        <v>0</v>
      </c>
      <c r="E335" s="6" t="str">
        <f t="shared" si="10"/>
        <v>NO APLICA</v>
      </c>
      <c r="F335" s="6" t="str">
        <f t="shared" si="11"/>
        <v>NO APLICA</v>
      </c>
    </row>
    <row r="336" spans="1:6" x14ac:dyDescent="0.25">
      <c r="A336" s="3">
        <v>333</v>
      </c>
      <c r="B336" s="6" t="s">
        <v>245</v>
      </c>
      <c r="C336" s="6">
        <f>'[1]30 de junio 19'!AP334+'[1]30 de junio 19'!BQ334+'[1]30 de junio 19'!CF334+'[1]30 de junio 19'!DN339</f>
        <v>0</v>
      </c>
      <c r="D336" s="6">
        <f>IF(C336&gt;0,'[1]30 de junio 19'!BW334,0)</f>
        <v>0</v>
      </c>
      <c r="E336" s="6" t="str">
        <f t="shared" si="10"/>
        <v>NO APLICA</v>
      </c>
      <c r="F336" s="6" t="str">
        <f t="shared" si="11"/>
        <v>NO APLICA</v>
      </c>
    </row>
    <row r="337" spans="1:6" x14ac:dyDescent="0.25">
      <c r="A337" s="3">
        <v>334</v>
      </c>
      <c r="B337" s="6" t="s">
        <v>245</v>
      </c>
      <c r="C337" s="6">
        <f>'[1]30 de junio 19'!AP335+'[1]30 de junio 19'!BQ335+'[1]30 de junio 19'!CF335+'[1]30 de junio 19'!DN340</f>
        <v>0</v>
      </c>
      <c r="D337" s="6">
        <f>IF(C337&gt;0,'[1]30 de junio 19'!BW335,0)</f>
        <v>0</v>
      </c>
      <c r="E337" s="6" t="str">
        <f t="shared" si="10"/>
        <v>NO APLICA</v>
      </c>
      <c r="F337" s="6" t="str">
        <f t="shared" si="11"/>
        <v>NO APLICA</v>
      </c>
    </row>
    <row r="338" spans="1:6" x14ac:dyDescent="0.25">
      <c r="A338" s="3">
        <v>335</v>
      </c>
      <c r="B338" s="6" t="s">
        <v>245</v>
      </c>
      <c r="C338" s="6">
        <f>'[1]30 de junio 19'!AP336+'[1]30 de junio 19'!BQ336+'[1]30 de junio 19'!CF336+'[1]30 de junio 19'!DN341</f>
        <v>0</v>
      </c>
      <c r="D338" s="6">
        <f>IF(C338&gt;0,'[1]30 de junio 19'!BW336,0)</f>
        <v>0</v>
      </c>
      <c r="E338" s="6" t="str">
        <f t="shared" si="10"/>
        <v>NO APLICA</v>
      </c>
      <c r="F338" s="6" t="str">
        <f t="shared" si="11"/>
        <v>NO APLICA</v>
      </c>
    </row>
    <row r="339" spans="1:6" x14ac:dyDescent="0.25">
      <c r="A339" s="3">
        <v>336</v>
      </c>
      <c r="B339" s="6" t="s">
        <v>245</v>
      </c>
      <c r="C339" s="6">
        <f>'[1]30 de junio 19'!AP337+'[1]30 de junio 19'!BQ337+'[1]30 de junio 19'!CF337+'[1]30 de junio 19'!DN342</f>
        <v>0</v>
      </c>
      <c r="D339" s="6">
        <f>IF(C339&gt;0,'[1]30 de junio 19'!BW337,0)</f>
        <v>0</v>
      </c>
      <c r="E339" s="6" t="str">
        <f t="shared" si="10"/>
        <v>NO APLICA</v>
      </c>
      <c r="F339" s="6" t="str">
        <f t="shared" si="11"/>
        <v>NO APLICA</v>
      </c>
    </row>
    <row r="340" spans="1:6" x14ac:dyDescent="0.25">
      <c r="A340" s="3">
        <v>337</v>
      </c>
      <c r="B340" s="6" t="s">
        <v>245</v>
      </c>
      <c r="C340" s="6">
        <f>'[1]30 de junio 19'!AP338+'[1]30 de junio 19'!BQ338+'[1]30 de junio 19'!CF338+'[1]30 de junio 19'!DN343</f>
        <v>0</v>
      </c>
      <c r="D340" s="6">
        <f>IF(C340&gt;0,'[1]30 de junio 19'!BW338,0)</f>
        <v>0</v>
      </c>
      <c r="E340" s="6" t="str">
        <f t="shared" si="10"/>
        <v>NO APLICA</v>
      </c>
      <c r="F340" s="6" t="str">
        <f t="shared" si="11"/>
        <v>NO APLICA</v>
      </c>
    </row>
    <row r="341" spans="1:6" x14ac:dyDescent="0.25">
      <c r="A341" s="3">
        <v>338</v>
      </c>
      <c r="B341" s="6" t="s">
        <v>245</v>
      </c>
      <c r="C341" s="6">
        <f>'[1]30 de junio 19'!AP339+'[1]30 de junio 19'!BQ339+'[1]30 de junio 19'!CF339+'[1]30 de junio 19'!DN344</f>
        <v>0</v>
      </c>
      <c r="D341" s="6">
        <f>IF(C341&gt;0,'[1]30 de junio 19'!BW339,0)</f>
        <v>0</v>
      </c>
      <c r="E341" s="6" t="str">
        <f t="shared" si="10"/>
        <v>NO APLICA</v>
      </c>
      <c r="F341" s="6" t="str">
        <f t="shared" si="11"/>
        <v>NO APLICA</v>
      </c>
    </row>
    <row r="342" spans="1:6" x14ac:dyDescent="0.25">
      <c r="A342" s="3">
        <v>339</v>
      </c>
      <c r="B342" s="6" t="s">
        <v>245</v>
      </c>
      <c r="C342" s="6">
        <f>'[1]30 de junio 19'!AP340+'[1]30 de junio 19'!BQ340+'[1]30 de junio 19'!CF340+'[1]30 de junio 19'!DN345</f>
        <v>0</v>
      </c>
      <c r="D342" s="6">
        <f>IF(C342&gt;0,'[1]30 de junio 19'!BW340,0)</f>
        <v>0</v>
      </c>
      <c r="E342" s="6" t="str">
        <f t="shared" si="10"/>
        <v>NO APLICA</v>
      </c>
      <c r="F342" s="6" t="str">
        <f t="shared" si="11"/>
        <v>NO APLICA</v>
      </c>
    </row>
    <row r="343" spans="1:6" x14ac:dyDescent="0.25">
      <c r="A343" s="3">
        <v>340</v>
      </c>
      <c r="B343" s="6" t="s">
        <v>245</v>
      </c>
      <c r="C343" s="6">
        <f>'[1]30 de junio 19'!AP341+'[1]30 de junio 19'!BQ341+'[1]30 de junio 19'!CF341+'[1]30 de junio 19'!DN346</f>
        <v>0</v>
      </c>
      <c r="D343" s="6">
        <f>IF(C343&gt;0,'[1]30 de junio 19'!BW341,0)</f>
        <v>0</v>
      </c>
      <c r="E343" s="6" t="str">
        <f t="shared" si="10"/>
        <v>NO APLICA</v>
      </c>
      <c r="F343" s="6" t="str">
        <f t="shared" si="11"/>
        <v>NO APLICA</v>
      </c>
    </row>
    <row r="344" spans="1:6" x14ac:dyDescent="0.25">
      <c r="A344" s="3">
        <v>341</v>
      </c>
      <c r="B344" s="6" t="s">
        <v>245</v>
      </c>
      <c r="C344" s="6">
        <f>'[1]30 de junio 19'!AP342+'[1]30 de junio 19'!BQ342+'[1]30 de junio 19'!CF342+'[1]30 de junio 19'!DN347</f>
        <v>0</v>
      </c>
      <c r="D344" s="6">
        <f>IF(C344&gt;0,'[1]30 de junio 19'!BW342,0)</f>
        <v>0</v>
      </c>
      <c r="E344" s="6" t="str">
        <f t="shared" si="10"/>
        <v>NO APLICA</v>
      </c>
      <c r="F344" s="6" t="str">
        <f t="shared" si="11"/>
        <v>NO APLICA</v>
      </c>
    </row>
    <row r="345" spans="1:6" x14ac:dyDescent="0.25">
      <c r="A345" s="3">
        <v>342</v>
      </c>
      <c r="B345" s="6" t="s">
        <v>245</v>
      </c>
      <c r="C345" s="6">
        <f>'[1]30 de junio 19'!AP343+'[1]30 de junio 19'!BQ343+'[1]30 de junio 19'!CF343+'[1]30 de junio 19'!DN348</f>
        <v>0</v>
      </c>
      <c r="D345" s="6">
        <f>IF(C345&gt;0,'[1]30 de junio 19'!BW343,0)</f>
        <v>0</v>
      </c>
      <c r="E345" s="6" t="str">
        <f t="shared" si="10"/>
        <v>NO APLICA</v>
      </c>
      <c r="F345" s="6" t="str">
        <f t="shared" si="11"/>
        <v>NO APLICA</v>
      </c>
    </row>
    <row r="346" spans="1:6" x14ac:dyDescent="0.25">
      <c r="A346" s="3">
        <v>343</v>
      </c>
      <c r="B346" s="6" t="s">
        <v>245</v>
      </c>
      <c r="C346" s="6">
        <f>'[1]30 de junio 19'!AP344+'[1]30 de junio 19'!BQ344+'[1]30 de junio 19'!CF344+'[1]30 de junio 19'!DN349</f>
        <v>0</v>
      </c>
      <c r="D346" s="6">
        <f>IF(C346&gt;0,'[1]30 de junio 19'!BW344,0)</f>
        <v>0</v>
      </c>
      <c r="E346" s="6" t="str">
        <f t="shared" si="10"/>
        <v>NO APLICA</v>
      </c>
      <c r="F346" s="6" t="str">
        <f t="shared" si="11"/>
        <v>NO APLICA</v>
      </c>
    </row>
    <row r="347" spans="1:6" x14ac:dyDescent="0.25">
      <c r="A347" s="3">
        <v>344</v>
      </c>
      <c r="B347" s="6" t="s">
        <v>245</v>
      </c>
      <c r="C347" s="6">
        <f>'[1]30 de junio 19'!AP345+'[1]30 de junio 19'!BQ345+'[1]30 de junio 19'!CF345+'[1]30 de junio 19'!DN350</f>
        <v>0</v>
      </c>
      <c r="D347" s="6">
        <f>IF(C347&gt;0,'[1]30 de junio 19'!BW345,0)</f>
        <v>0</v>
      </c>
      <c r="E347" s="6" t="str">
        <f t="shared" si="10"/>
        <v>NO APLICA</v>
      </c>
      <c r="F347" s="6" t="str">
        <f t="shared" si="11"/>
        <v>NO APLICA</v>
      </c>
    </row>
    <row r="348" spans="1:6" x14ac:dyDescent="0.25">
      <c r="A348" s="3">
        <v>345</v>
      </c>
      <c r="B348" s="6" t="s">
        <v>245</v>
      </c>
      <c r="C348" s="6">
        <f>'[1]30 de junio 19'!AP346+'[1]30 de junio 19'!BQ346+'[1]30 de junio 19'!CF346+'[1]30 de junio 19'!DN351</f>
        <v>0</v>
      </c>
      <c r="D348" s="6">
        <f>IF(C348&gt;0,'[1]30 de junio 19'!BW346,0)</f>
        <v>0</v>
      </c>
      <c r="E348" s="6" t="str">
        <f t="shared" si="10"/>
        <v>NO APLICA</v>
      </c>
      <c r="F348" s="6" t="str">
        <f t="shared" si="11"/>
        <v>NO APLICA</v>
      </c>
    </row>
    <row r="349" spans="1:6" x14ac:dyDescent="0.25">
      <c r="A349" s="3">
        <v>346</v>
      </c>
      <c r="B349" s="6" t="s">
        <v>245</v>
      </c>
      <c r="C349" s="6">
        <f>'[1]30 de junio 19'!AP347+'[1]30 de junio 19'!BQ347+'[1]30 de junio 19'!CF347+'[1]30 de junio 19'!DN352</f>
        <v>0</v>
      </c>
      <c r="D349" s="6">
        <f>IF(C349&gt;0,'[1]30 de junio 19'!BW347,0)</f>
        <v>0</v>
      </c>
      <c r="E349" s="6" t="str">
        <f t="shared" si="10"/>
        <v>NO APLICA</v>
      </c>
      <c r="F349" s="6" t="str">
        <f t="shared" si="11"/>
        <v>NO APLICA</v>
      </c>
    </row>
    <row r="350" spans="1:6" x14ac:dyDescent="0.25">
      <c r="A350" s="3">
        <v>347</v>
      </c>
      <c r="B350" s="6" t="s">
        <v>245</v>
      </c>
      <c r="C350" s="6">
        <f>'[1]30 de junio 19'!AP348+'[1]30 de junio 19'!BQ348+'[1]30 de junio 19'!CF348+'[1]30 de junio 19'!DN353</f>
        <v>0</v>
      </c>
      <c r="D350" s="6">
        <f>IF(C350&gt;0,'[1]30 de junio 19'!BW348,0)</f>
        <v>0</v>
      </c>
      <c r="E350" s="6" t="str">
        <f t="shared" si="10"/>
        <v>NO APLICA</v>
      </c>
      <c r="F350" s="6" t="str">
        <f t="shared" si="11"/>
        <v>NO APLICA</v>
      </c>
    </row>
    <row r="351" spans="1:6" x14ac:dyDescent="0.25">
      <c r="A351" s="3">
        <v>348</v>
      </c>
      <c r="B351" s="6" t="s">
        <v>245</v>
      </c>
      <c r="C351" s="6">
        <f>'[1]30 de junio 19'!AP349+'[1]30 de junio 19'!BQ349+'[1]30 de junio 19'!CF349+'[1]30 de junio 19'!DN354</f>
        <v>0</v>
      </c>
      <c r="D351" s="6">
        <f>IF(C351&gt;0,'[1]30 de junio 19'!BW349,0)</f>
        <v>0</v>
      </c>
      <c r="E351" s="6" t="str">
        <f t="shared" si="10"/>
        <v>NO APLICA</v>
      </c>
      <c r="F351" s="6" t="str">
        <f t="shared" si="11"/>
        <v>NO APLICA</v>
      </c>
    </row>
    <row r="352" spans="1:6" x14ac:dyDescent="0.25">
      <c r="A352" s="3">
        <v>349</v>
      </c>
      <c r="B352" s="6" t="s">
        <v>245</v>
      </c>
      <c r="C352" s="6">
        <f>'[1]30 de junio 19'!AP350+'[1]30 de junio 19'!BQ350+'[1]30 de junio 19'!CF350+'[1]30 de junio 19'!DN355</f>
        <v>0</v>
      </c>
      <c r="D352" s="6">
        <f>IF(C352&gt;0,'[1]30 de junio 19'!BW350,0)</f>
        <v>0</v>
      </c>
      <c r="E352" s="6" t="str">
        <f t="shared" si="10"/>
        <v>NO APLICA</v>
      </c>
      <c r="F352" s="6" t="str">
        <f t="shared" si="11"/>
        <v>NO APLICA</v>
      </c>
    </row>
    <row r="353" spans="1:6" x14ac:dyDescent="0.25">
      <c r="A353" s="3">
        <v>350</v>
      </c>
      <c r="B353" s="6" t="s">
        <v>245</v>
      </c>
      <c r="C353" s="6">
        <f>'[1]30 de junio 19'!AP351+'[1]30 de junio 19'!BQ351+'[1]30 de junio 19'!CF351+'[1]30 de junio 19'!DN356</f>
        <v>0</v>
      </c>
      <c r="D353" s="6">
        <f>IF(C353&gt;0,'[1]30 de junio 19'!BW351,0)</f>
        <v>0</v>
      </c>
      <c r="E353" s="6" t="str">
        <f t="shared" si="10"/>
        <v>NO APLICA</v>
      </c>
      <c r="F353" s="6" t="str">
        <f t="shared" si="11"/>
        <v>NO APLICA</v>
      </c>
    </row>
    <row r="354" spans="1:6" x14ac:dyDescent="0.25">
      <c r="A354" s="3">
        <v>351</v>
      </c>
      <c r="B354" s="6" t="s">
        <v>245</v>
      </c>
      <c r="C354" s="6">
        <f>'[1]30 de junio 19'!AP352+'[1]30 de junio 19'!BQ352+'[1]30 de junio 19'!CF352+'[1]30 de junio 19'!DN357</f>
        <v>0</v>
      </c>
      <c r="D354" s="6">
        <f>IF(C354&gt;0,'[1]30 de junio 19'!BW352,0)</f>
        <v>0</v>
      </c>
      <c r="E354" s="6" t="str">
        <f t="shared" si="10"/>
        <v>NO APLICA</v>
      </c>
      <c r="F354" s="6" t="str">
        <f t="shared" si="11"/>
        <v>NO APLICA</v>
      </c>
    </row>
    <row r="355" spans="1:6" x14ac:dyDescent="0.25">
      <c r="A355" s="3">
        <v>352</v>
      </c>
      <c r="B355" s="6" t="s">
        <v>245</v>
      </c>
      <c r="C355" s="6">
        <f>'[1]30 de junio 19'!AP353+'[1]30 de junio 19'!BQ353+'[1]30 de junio 19'!CF353+'[1]30 de junio 19'!DN358</f>
        <v>0</v>
      </c>
      <c r="D355" s="6">
        <f>IF(C355&gt;0,'[1]30 de junio 19'!BW353,0)</f>
        <v>0</v>
      </c>
      <c r="E355" s="6" t="str">
        <f t="shared" si="10"/>
        <v>NO APLICA</v>
      </c>
      <c r="F355" s="6" t="str">
        <f t="shared" si="11"/>
        <v>NO APLICA</v>
      </c>
    </row>
    <row r="356" spans="1:6" x14ac:dyDescent="0.25">
      <c r="A356" s="3">
        <v>353</v>
      </c>
      <c r="B356" s="6" t="s">
        <v>245</v>
      </c>
      <c r="C356" s="6">
        <f>'[1]30 de junio 19'!AP354+'[1]30 de junio 19'!BQ354+'[1]30 de junio 19'!CF354+'[1]30 de junio 19'!DN359</f>
        <v>0</v>
      </c>
      <c r="D356" s="6">
        <f>IF(C356&gt;0,'[1]30 de junio 19'!BW354,0)</f>
        <v>0</v>
      </c>
      <c r="E356" s="6" t="str">
        <f t="shared" si="10"/>
        <v>NO APLICA</v>
      </c>
      <c r="F356" s="6" t="str">
        <f t="shared" si="11"/>
        <v>NO APLICA</v>
      </c>
    </row>
    <row r="357" spans="1:6" x14ac:dyDescent="0.25">
      <c r="A357" s="3">
        <v>354</v>
      </c>
      <c r="B357" s="6" t="s">
        <v>245</v>
      </c>
      <c r="C357" s="6">
        <f>'[1]30 de junio 19'!AP355+'[1]30 de junio 19'!BQ355+'[1]30 de junio 19'!CF355+'[1]30 de junio 19'!DN360</f>
        <v>0</v>
      </c>
      <c r="D357" s="6">
        <f>IF(C357&gt;0,'[1]30 de junio 19'!BW355,0)</f>
        <v>0</v>
      </c>
      <c r="E357" s="6" t="str">
        <f t="shared" si="10"/>
        <v>NO APLICA</v>
      </c>
      <c r="F357" s="6" t="str">
        <f t="shared" si="11"/>
        <v>NO APLICA</v>
      </c>
    </row>
    <row r="358" spans="1:6" x14ac:dyDescent="0.25">
      <c r="A358" s="3">
        <v>355</v>
      </c>
      <c r="B358" s="6" t="s">
        <v>245</v>
      </c>
      <c r="C358" s="6">
        <f>'[1]30 de junio 19'!AP356+'[1]30 de junio 19'!BQ356+'[1]30 de junio 19'!CF356+'[1]30 de junio 19'!DN361</f>
        <v>0</v>
      </c>
      <c r="D358" s="6">
        <f>IF(C358&gt;0,'[1]30 de junio 19'!BW356,0)</f>
        <v>0</v>
      </c>
      <c r="E358" s="6" t="str">
        <f t="shared" si="10"/>
        <v>NO APLICA</v>
      </c>
      <c r="F358" s="6" t="str">
        <f t="shared" si="11"/>
        <v>NO APLICA</v>
      </c>
    </row>
    <row r="359" spans="1:6" x14ac:dyDescent="0.25">
      <c r="A359" s="3">
        <v>356</v>
      </c>
      <c r="B359" s="6" t="s">
        <v>245</v>
      </c>
      <c r="C359" s="6">
        <f>'[1]30 de junio 19'!AP357+'[1]30 de junio 19'!BQ357+'[1]30 de junio 19'!CF357+'[1]30 de junio 19'!DN362</f>
        <v>0</v>
      </c>
      <c r="D359" s="6">
        <f>IF(C359&gt;0,'[1]30 de junio 19'!BW357,0)</f>
        <v>0</v>
      </c>
      <c r="E359" s="6" t="str">
        <f t="shared" si="10"/>
        <v>NO APLICA</v>
      </c>
      <c r="F359" s="6" t="str">
        <f t="shared" si="11"/>
        <v>NO APLICA</v>
      </c>
    </row>
    <row r="360" spans="1:6" x14ac:dyDescent="0.25">
      <c r="A360" s="3">
        <v>357</v>
      </c>
      <c r="B360" s="6" t="s">
        <v>245</v>
      </c>
      <c r="C360" s="6">
        <f>'[1]30 de junio 19'!AP358+'[1]30 de junio 19'!BQ358+'[1]30 de junio 19'!CF358+'[1]30 de junio 19'!DN363</f>
        <v>0</v>
      </c>
      <c r="D360" s="6">
        <f>IF(C360&gt;0,'[1]30 de junio 19'!BW358,0)</f>
        <v>0</v>
      </c>
      <c r="E360" s="6" t="str">
        <f t="shared" si="10"/>
        <v>NO APLICA</v>
      </c>
      <c r="F360" s="6" t="str">
        <f t="shared" si="11"/>
        <v>NO APLICA</v>
      </c>
    </row>
    <row r="361" spans="1:6" x14ac:dyDescent="0.25">
      <c r="A361" s="3">
        <v>358</v>
      </c>
      <c r="B361" s="6" t="s">
        <v>245</v>
      </c>
      <c r="C361" s="6">
        <f>'[1]30 de junio 19'!AP359+'[1]30 de junio 19'!BQ359+'[1]30 de junio 19'!CF359+'[1]30 de junio 19'!DN364</f>
        <v>0</v>
      </c>
      <c r="D361" s="6">
        <f>IF(C361&gt;0,'[1]30 de junio 19'!BW359,0)</f>
        <v>0</v>
      </c>
      <c r="E361" s="6" t="str">
        <f t="shared" si="10"/>
        <v>NO APLICA</v>
      </c>
      <c r="F361" s="6" t="str">
        <f t="shared" si="11"/>
        <v>NO APLICA</v>
      </c>
    </row>
    <row r="362" spans="1:6" x14ac:dyDescent="0.25">
      <c r="A362" s="3">
        <v>359</v>
      </c>
      <c r="B362" s="6" t="s">
        <v>245</v>
      </c>
      <c r="C362" s="6">
        <f>'[1]30 de junio 19'!AP360+'[1]30 de junio 19'!BQ360+'[1]30 de junio 19'!CF360+'[1]30 de junio 19'!DN365</f>
        <v>0</v>
      </c>
      <c r="D362" s="6">
        <f>IF(C362&gt;0,'[1]30 de junio 19'!BW360,0)</f>
        <v>0</v>
      </c>
      <c r="E362" s="6" t="str">
        <f t="shared" si="10"/>
        <v>NO APLICA</v>
      </c>
      <c r="F362" s="6" t="str">
        <f t="shared" si="11"/>
        <v>NO APLICA</v>
      </c>
    </row>
    <row r="363" spans="1:6" x14ac:dyDescent="0.25">
      <c r="A363" s="3">
        <v>360</v>
      </c>
      <c r="B363" s="6" t="s">
        <v>245</v>
      </c>
      <c r="C363" s="6">
        <f>'[1]30 de junio 19'!AP361+'[1]30 de junio 19'!BQ361+'[1]30 de junio 19'!CF361+'[1]30 de junio 19'!DN366</f>
        <v>0</v>
      </c>
      <c r="D363" s="6">
        <f>IF(C363&gt;0,'[1]30 de junio 19'!BW361,0)</f>
        <v>0</v>
      </c>
      <c r="E363" s="6" t="str">
        <f t="shared" si="10"/>
        <v>NO APLICA</v>
      </c>
      <c r="F363" s="6" t="str">
        <f t="shared" si="11"/>
        <v>NO APLICA</v>
      </c>
    </row>
    <row r="364" spans="1:6" x14ac:dyDescent="0.25">
      <c r="A364" s="3">
        <v>361</v>
      </c>
      <c r="B364" s="6" t="s">
        <v>245</v>
      </c>
      <c r="C364" s="6">
        <f>'[1]30 de junio 19'!AP362+'[1]30 de junio 19'!BQ362+'[1]30 de junio 19'!CF362+'[1]30 de junio 19'!DN367</f>
        <v>0</v>
      </c>
      <c r="D364" s="6">
        <f>IF(C364&gt;0,'[1]30 de junio 19'!BW362,0)</f>
        <v>0</v>
      </c>
      <c r="E364" s="6" t="str">
        <f t="shared" si="10"/>
        <v>NO APLICA</v>
      </c>
      <c r="F364" s="6" t="str">
        <f t="shared" si="11"/>
        <v>NO APLICA</v>
      </c>
    </row>
    <row r="365" spans="1:6" x14ac:dyDescent="0.25">
      <c r="A365" s="3">
        <v>362</v>
      </c>
      <c r="B365" s="6" t="s">
        <v>245</v>
      </c>
      <c r="C365" s="6">
        <f>'[1]30 de junio 19'!AP363+'[1]30 de junio 19'!BQ363+'[1]30 de junio 19'!CF363+'[1]30 de junio 19'!DN368</f>
        <v>30316</v>
      </c>
      <c r="D365" s="5">
        <f>+C365-'[3]gpe grde'!$I$18</f>
        <v>24348.025934650734</v>
      </c>
      <c r="E365" s="6" t="str">
        <f t="shared" si="10"/>
        <v>PESOS</v>
      </c>
      <c r="F365" s="6" t="str">
        <f t="shared" si="11"/>
        <v>ANUAL SE ENTREGA POR FINIQUITO</v>
      </c>
    </row>
    <row r="366" spans="1:6" x14ac:dyDescent="0.25">
      <c r="A366" s="3">
        <v>363</v>
      </c>
      <c r="B366" s="6" t="s">
        <v>245</v>
      </c>
      <c r="C366" s="6">
        <f>'[1]30 de junio 19'!AP364+'[1]30 de junio 19'!BQ364+'[1]30 de junio 19'!CF364+'[1]30 de junio 19'!DN369</f>
        <v>9510.7999999999993</v>
      </c>
      <c r="D366" s="5">
        <f>+C366-'[3]mariela zepeda1 (2)'!$I$19</f>
        <v>8451.8090239999983</v>
      </c>
      <c r="E366" s="6" t="str">
        <f t="shared" si="10"/>
        <v>PESOS</v>
      </c>
      <c r="F366" s="6" t="str">
        <f t="shared" si="11"/>
        <v>ANUAL SE ENTREGA POR FINIQUITO</v>
      </c>
    </row>
    <row r="367" spans="1:6" x14ac:dyDescent="0.25">
      <c r="A367" s="3">
        <v>364</v>
      </c>
      <c r="B367" s="6" t="s">
        <v>245</v>
      </c>
      <c r="C367" s="6">
        <f>'[1]30 de junio 19'!AP365+'[1]30 de junio 19'!BQ365+'[1]30 de junio 19'!CF365+'[1]30 de junio 19'!DN370</f>
        <v>0</v>
      </c>
      <c r="D367" s="5">
        <f>IF(C367&gt;0,'[1]30 de junio 19'!BW365,0)</f>
        <v>0</v>
      </c>
      <c r="E367" s="6" t="str">
        <f t="shared" si="10"/>
        <v>NO APLICA</v>
      </c>
      <c r="F367" s="6" t="str">
        <f t="shared" si="11"/>
        <v>NO APLICA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opLeftCell="A339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3">
        <v>1</v>
      </c>
      <c r="B4" t="s">
        <v>243</v>
      </c>
      <c r="C4">
        <f>'[1]30 de junio 19'!AQ2+'[1]30 de junio 19'!BS2+'[1]30 de junio 19'!BR2+'[1]30 de junio 19'!CG2+'[1]30 de junio 19'!CH2+'[1]30 de junio 19'!DY2</f>
        <v>5494.66</v>
      </c>
      <c r="D4">
        <f>'[1]30 de junio 19'!BZ2</f>
        <v>336.62</v>
      </c>
      <c r="E4" t="s">
        <v>227</v>
      </c>
      <c r="F4" t="s">
        <v>244</v>
      </c>
    </row>
    <row r="5" spans="1:6" x14ac:dyDescent="0.25">
      <c r="A5" s="3">
        <v>2</v>
      </c>
      <c r="B5" s="6" t="s">
        <v>243</v>
      </c>
      <c r="C5" s="6">
        <f>'[1]30 de junio 19'!AQ3+'[1]30 de junio 19'!BS3+'[1]30 de junio 19'!BR3+'[1]30 de junio 19'!CG3+'[1]30 de junio 19'!CH3+'[1]30 de junio 19'!DY3</f>
        <v>8290.76</v>
      </c>
      <c r="D5" s="6">
        <f>'[1]30 de junio 19'!BZ3</f>
        <v>6106.12</v>
      </c>
      <c r="E5" s="6" t="s">
        <v>227</v>
      </c>
      <c r="F5" s="6" t="s">
        <v>244</v>
      </c>
    </row>
    <row r="6" spans="1:6" x14ac:dyDescent="0.25">
      <c r="A6" s="3">
        <v>3</v>
      </c>
      <c r="B6" s="6" t="s">
        <v>243</v>
      </c>
      <c r="C6" s="6">
        <f>'[1]30 de junio 19'!AQ4+'[1]30 de junio 19'!BS4+'[1]30 de junio 19'!BR4+'[1]30 de junio 19'!CG4+'[1]30 de junio 19'!CH4+'[1]30 de junio 19'!DY4</f>
        <v>0</v>
      </c>
      <c r="D6" s="6">
        <f>'[1]30 de junio 19'!BZ4</f>
        <v>0</v>
      </c>
      <c r="E6" s="6" t="s">
        <v>227</v>
      </c>
      <c r="F6" s="6"/>
    </row>
    <row r="7" spans="1:6" x14ac:dyDescent="0.25">
      <c r="A7" s="3">
        <v>4</v>
      </c>
      <c r="B7" s="6" t="s">
        <v>243</v>
      </c>
      <c r="C7" s="6">
        <f>'[1]30 de junio 19'!AQ5+'[1]30 de junio 19'!BS5+'[1]30 de junio 19'!BR5+'[1]30 de junio 19'!CG5+'[1]30 de junio 19'!CH5+'[1]30 de junio 19'!DY5</f>
        <v>5913.41</v>
      </c>
      <c r="D7" s="6">
        <f>'[1]30 de junio 19'!BZ5</f>
        <v>4437.18</v>
      </c>
      <c r="E7" s="6" t="s">
        <v>227</v>
      </c>
      <c r="F7" s="6" t="s">
        <v>244</v>
      </c>
    </row>
    <row r="8" spans="1:6" x14ac:dyDescent="0.25">
      <c r="A8" s="3">
        <v>5</v>
      </c>
      <c r="B8" s="6" t="s">
        <v>243</v>
      </c>
      <c r="C8" s="6">
        <f>'[1]30 de junio 19'!AQ6+'[1]30 de junio 19'!BS6+'[1]30 de junio 19'!BR6+'[1]30 de junio 19'!CG6+'[1]30 de junio 19'!CH6+'[1]30 de junio 19'!DY6</f>
        <v>5371.36</v>
      </c>
      <c r="D8" s="6">
        <f>'[1]30 de junio 19'!BZ6</f>
        <v>4010.91</v>
      </c>
      <c r="E8" s="6" t="s">
        <v>227</v>
      </c>
      <c r="F8" s="6" t="s">
        <v>244</v>
      </c>
    </row>
    <row r="9" spans="1:6" x14ac:dyDescent="0.25">
      <c r="A9" s="3">
        <v>6</v>
      </c>
      <c r="B9" s="6" t="s">
        <v>243</v>
      </c>
      <c r="C9" s="6">
        <f>'[1]30 de junio 19'!AQ7+'[1]30 de junio 19'!BS7+'[1]30 de junio 19'!BR7+'[1]30 de junio 19'!CG7+'[1]30 de junio 19'!CH7+'[1]30 de junio 19'!DY7</f>
        <v>5958.44</v>
      </c>
      <c r="D9" s="6">
        <f>'[1]30 de junio 19'!BZ7</f>
        <v>4472.58</v>
      </c>
      <c r="E9" s="6" t="s">
        <v>227</v>
      </c>
      <c r="F9" s="6" t="s">
        <v>244</v>
      </c>
    </row>
    <row r="10" spans="1:6" x14ac:dyDescent="0.25">
      <c r="A10" s="3">
        <v>7</v>
      </c>
      <c r="B10" s="6" t="s">
        <v>243</v>
      </c>
      <c r="C10" s="6">
        <f>'[1]30 de junio 19'!AQ8+'[1]30 de junio 19'!BS8+'[1]30 de junio 19'!BR8+'[1]30 de junio 19'!CG8+'[1]30 de junio 19'!CH8+'[1]30 de junio 19'!DY8</f>
        <v>4855.3900000000003</v>
      </c>
      <c r="D10" s="6">
        <f>'[1]30 de junio 19'!BZ8</f>
        <v>3605.22</v>
      </c>
      <c r="E10" s="6" t="s">
        <v>227</v>
      </c>
      <c r="F10" s="6" t="s">
        <v>244</v>
      </c>
    </row>
    <row r="11" spans="1:6" x14ac:dyDescent="0.25">
      <c r="A11" s="3">
        <v>8</v>
      </c>
      <c r="B11" s="6" t="s">
        <v>243</v>
      </c>
      <c r="C11" s="6">
        <f>'[1]30 de junio 19'!AQ9+'[1]30 de junio 19'!BS9+'[1]30 de junio 19'!BR9+'[1]30 de junio 19'!CG9+'[1]30 de junio 19'!CH9+'[1]30 de junio 19'!DY9</f>
        <v>5023.51</v>
      </c>
      <c r="D11" s="6">
        <f>'[1]30 de junio 19'!BZ9</f>
        <v>3767.41</v>
      </c>
      <c r="E11" s="6" t="s">
        <v>227</v>
      </c>
      <c r="F11" s="6" t="s">
        <v>244</v>
      </c>
    </row>
    <row r="12" spans="1:6" x14ac:dyDescent="0.25">
      <c r="A12" s="3">
        <v>9</v>
      </c>
      <c r="B12" s="6" t="s">
        <v>243</v>
      </c>
      <c r="C12" s="6">
        <f>'[1]30 de junio 19'!AQ10+'[1]30 de junio 19'!BS10+'[1]30 de junio 19'!BR10+'[1]30 de junio 19'!CG10+'[1]30 de junio 19'!CH10+'[1]30 de junio 19'!DY10</f>
        <v>4397.66</v>
      </c>
      <c r="D12" s="6">
        <f>'[1]30 de junio 19'!BZ10</f>
        <v>3245.27</v>
      </c>
      <c r="E12" s="6" t="s">
        <v>227</v>
      </c>
      <c r="F12" s="6" t="s">
        <v>244</v>
      </c>
    </row>
    <row r="13" spans="1:6" x14ac:dyDescent="0.25">
      <c r="A13" s="3">
        <v>10</v>
      </c>
      <c r="B13" s="6" t="s">
        <v>243</v>
      </c>
      <c r="C13" s="6">
        <f>'[1]30 de junio 19'!AQ11+'[1]30 de junio 19'!BS11+'[1]30 de junio 19'!BR11+'[1]30 de junio 19'!CG11+'[1]30 de junio 19'!CH11+'[1]30 de junio 19'!DY11</f>
        <v>4192.8500000000004</v>
      </c>
      <c r="D13" s="6">
        <f>'[1]30 de junio 19'!BZ11</f>
        <v>3114.13</v>
      </c>
      <c r="E13" s="6" t="s">
        <v>227</v>
      </c>
      <c r="F13" s="6" t="s">
        <v>244</v>
      </c>
    </row>
    <row r="14" spans="1:6" x14ac:dyDescent="0.25">
      <c r="A14" s="3">
        <v>11</v>
      </c>
      <c r="B14" s="6" t="s">
        <v>243</v>
      </c>
      <c r="C14" s="6">
        <f>'[1]30 de junio 19'!AQ12+'[1]30 de junio 19'!BS12+'[1]30 de junio 19'!BR12+'[1]30 de junio 19'!CG12+'[1]30 de junio 19'!CH12+'[1]30 de junio 19'!DY12</f>
        <v>4855.3900000000003</v>
      </c>
      <c r="D14" s="6">
        <f>'[1]30 de junio 19'!BZ12</f>
        <v>3605.22</v>
      </c>
      <c r="E14" s="6" t="s">
        <v>227</v>
      </c>
      <c r="F14" s="6" t="s">
        <v>244</v>
      </c>
    </row>
    <row r="15" spans="1:6" x14ac:dyDescent="0.25">
      <c r="A15" s="3">
        <v>12</v>
      </c>
      <c r="B15" s="6" t="s">
        <v>243</v>
      </c>
      <c r="C15" s="6">
        <f>'[1]30 de junio 19'!AQ13+'[1]30 de junio 19'!BS13+'[1]30 de junio 19'!BR13+'[1]30 de junio 19'!CG13+'[1]30 de junio 19'!CH13+'[1]30 de junio 19'!DY13</f>
        <v>4741.57</v>
      </c>
      <c r="D15" s="6">
        <f>'[1]30 de junio 19'!BZ13</f>
        <v>3515.68</v>
      </c>
      <c r="E15" s="6" t="s">
        <v>227</v>
      </c>
      <c r="F15" s="6" t="s">
        <v>244</v>
      </c>
    </row>
    <row r="16" spans="1:6" x14ac:dyDescent="0.25">
      <c r="A16" s="3">
        <v>13</v>
      </c>
      <c r="B16" s="6" t="s">
        <v>243</v>
      </c>
      <c r="C16" s="6">
        <f>'[1]30 de junio 19'!AQ14+'[1]30 de junio 19'!BS14+'[1]30 de junio 19'!BR14+'[1]30 de junio 19'!CG14+'[1]30 de junio 19'!CH14+'[1]30 de junio 19'!DY14</f>
        <v>4122.88</v>
      </c>
      <c r="D16" s="6">
        <f>'[1]30 de junio 19'!BZ14</f>
        <v>3029.1</v>
      </c>
      <c r="E16" s="6" t="s">
        <v>227</v>
      </c>
      <c r="F16" s="6" t="s">
        <v>244</v>
      </c>
    </row>
    <row r="17" spans="1:6" x14ac:dyDescent="0.25">
      <c r="A17" s="3">
        <v>14</v>
      </c>
      <c r="B17" s="6" t="s">
        <v>243</v>
      </c>
      <c r="C17" s="6">
        <f>'[1]30 de junio 19'!AQ15+'[1]30 de junio 19'!BS15+'[1]30 de junio 19'!BR15+'[1]30 de junio 19'!CG15+'[1]30 de junio 19'!CH15+'[1]30 de junio 19'!DY15</f>
        <v>4071.95</v>
      </c>
      <c r="D17" s="6">
        <f>'[1]30 de junio 19'!BZ15</f>
        <v>3019.06</v>
      </c>
      <c r="E17" s="6" t="s">
        <v>227</v>
      </c>
      <c r="F17" s="6" t="s">
        <v>244</v>
      </c>
    </row>
    <row r="18" spans="1:6" x14ac:dyDescent="0.25">
      <c r="A18" s="3">
        <v>15</v>
      </c>
      <c r="B18" s="6" t="s">
        <v>243</v>
      </c>
      <c r="C18" s="6">
        <f>'[1]30 de junio 19'!AQ16+'[1]30 de junio 19'!BS16+'[1]30 de junio 19'!BR16+'[1]30 de junio 19'!CG16+'[1]30 de junio 19'!CH16+'[1]30 de junio 19'!DY16</f>
        <v>4097.66</v>
      </c>
      <c r="D18" s="6">
        <f>'[1]30 de junio 19'!BZ16</f>
        <v>3009.35</v>
      </c>
      <c r="E18" s="6" t="s">
        <v>227</v>
      </c>
      <c r="F18" s="6" t="s">
        <v>244</v>
      </c>
    </row>
    <row r="19" spans="1:6" x14ac:dyDescent="0.25">
      <c r="A19" s="3">
        <v>16</v>
      </c>
      <c r="B19" s="6" t="s">
        <v>243</v>
      </c>
      <c r="C19" s="6">
        <f>'[1]30 de junio 19'!AQ17+'[1]30 de junio 19'!BS17+'[1]30 de junio 19'!BR17+'[1]30 de junio 19'!CG17+'[1]30 de junio 19'!CH17+'[1]30 de junio 19'!DY17</f>
        <v>5828.35</v>
      </c>
      <c r="D19" s="6">
        <f>'[1]30 de junio 19'!BZ17</f>
        <v>4370.28</v>
      </c>
      <c r="E19" s="6" t="s">
        <v>227</v>
      </c>
      <c r="F19" s="6" t="s">
        <v>244</v>
      </c>
    </row>
    <row r="20" spans="1:6" x14ac:dyDescent="0.25">
      <c r="A20" s="3">
        <v>17</v>
      </c>
      <c r="B20" s="6" t="s">
        <v>243</v>
      </c>
      <c r="C20" s="6">
        <f>'[1]30 de junio 19'!AQ18+'[1]30 de junio 19'!BS18+'[1]30 de junio 19'!BR18+'[1]30 de junio 19'!CG18+'[1]30 de junio 19'!CH18+'[1]30 de junio 19'!DY18</f>
        <v>4697.66</v>
      </c>
      <c r="D20" s="6">
        <f>'[1]30 de junio 19'!BZ18</f>
        <v>3481.19</v>
      </c>
      <c r="E20" s="6" t="s">
        <v>227</v>
      </c>
      <c r="F20" s="6" t="s">
        <v>244</v>
      </c>
    </row>
    <row r="21" spans="1:6" x14ac:dyDescent="0.25">
      <c r="A21" s="3">
        <v>18</v>
      </c>
      <c r="B21" s="6" t="s">
        <v>243</v>
      </c>
      <c r="C21" s="6">
        <f>'[1]30 de junio 19'!AQ19+'[1]30 de junio 19'!BS19+'[1]30 de junio 19'!BR19+'[1]30 de junio 19'!CG19+'[1]30 de junio 19'!CH19+'[1]30 de junio 19'!DY19</f>
        <v>4880.8599999999997</v>
      </c>
      <c r="D21" s="6">
        <f>'[1]30 de junio 19'!BZ19</f>
        <v>3625.16</v>
      </c>
      <c r="E21" s="6" t="s">
        <v>227</v>
      </c>
      <c r="F21" s="6" t="s">
        <v>244</v>
      </c>
    </row>
    <row r="22" spans="1:6" x14ac:dyDescent="0.25">
      <c r="A22" s="3">
        <v>19</v>
      </c>
      <c r="B22" s="6" t="s">
        <v>243</v>
      </c>
      <c r="C22" s="6">
        <f>'[1]30 de junio 19'!AQ20+'[1]30 de junio 19'!BS20+'[1]30 de junio 19'!BR20+'[1]30 de junio 19'!CG20+'[1]30 de junio 19'!CH20+'[1]30 de junio 19'!DY20</f>
        <v>4071.95</v>
      </c>
      <c r="D22" s="6">
        <f>'[1]30 de junio 19'!BZ20</f>
        <v>2989.05</v>
      </c>
      <c r="E22" s="6" t="s">
        <v>227</v>
      </c>
      <c r="F22" s="6" t="s">
        <v>244</v>
      </c>
    </row>
    <row r="23" spans="1:6" x14ac:dyDescent="0.25">
      <c r="A23" s="3">
        <v>20</v>
      </c>
      <c r="B23" s="6" t="s">
        <v>243</v>
      </c>
      <c r="C23" s="6">
        <f>'[1]30 de junio 19'!AQ21+'[1]30 de junio 19'!BS21+'[1]30 de junio 19'!BR21+'[1]30 de junio 19'!CG21+'[1]30 de junio 19'!CH21+'[1]30 de junio 19'!DY21</f>
        <v>4337.66</v>
      </c>
      <c r="D23" s="6">
        <f>'[1]30 de junio 19'!BZ21</f>
        <v>3228.11</v>
      </c>
      <c r="E23" s="6" t="s">
        <v>227</v>
      </c>
      <c r="F23" s="6" t="s">
        <v>244</v>
      </c>
    </row>
    <row r="24" spans="1:6" x14ac:dyDescent="0.25">
      <c r="A24" s="3">
        <v>21</v>
      </c>
      <c r="B24" s="6" t="s">
        <v>243</v>
      </c>
      <c r="C24" s="6">
        <f>'[1]30 de junio 19'!AQ22+'[1]30 de junio 19'!BS22+'[1]30 de junio 19'!BR22+'[1]30 de junio 19'!CG22+'[1]30 de junio 19'!CH22+'[1]30 de junio 19'!DY22</f>
        <v>4422.88</v>
      </c>
      <c r="D24" s="6">
        <f>'[1]30 de junio 19'!BZ22</f>
        <v>3265.02</v>
      </c>
      <c r="E24" s="6" t="s">
        <v>227</v>
      </c>
      <c r="F24" s="6" t="s">
        <v>244</v>
      </c>
    </row>
    <row r="25" spans="1:6" x14ac:dyDescent="0.25">
      <c r="A25" s="3">
        <v>22</v>
      </c>
      <c r="B25" s="6" t="s">
        <v>243</v>
      </c>
      <c r="C25" s="6">
        <f>'[1]30 de junio 19'!AQ23+'[1]30 de junio 19'!BS23+'[1]30 de junio 19'!BR23+'[1]30 de junio 19'!CG23+'[1]30 de junio 19'!CH23+'[1]30 de junio 19'!DY23</f>
        <v>5837.15</v>
      </c>
      <c r="D25" s="6">
        <f>'[1]30 de junio 19'!BZ23</f>
        <v>4467.0200000000004</v>
      </c>
      <c r="E25" s="6" t="s">
        <v>227</v>
      </c>
      <c r="F25" s="6" t="s">
        <v>244</v>
      </c>
    </row>
    <row r="26" spans="1:6" x14ac:dyDescent="0.25">
      <c r="A26" s="3">
        <v>23</v>
      </c>
      <c r="B26" s="6" t="s">
        <v>243</v>
      </c>
      <c r="C26" s="6">
        <f>'[1]30 de junio 19'!AQ24+'[1]30 de junio 19'!BS24+'[1]30 de junio 19'!BR24+'[1]30 de junio 19'!CG24+'[1]30 de junio 19'!CH24+'[1]30 de junio 19'!DY24</f>
        <v>4097.66</v>
      </c>
      <c r="D26" s="6">
        <f>'[1]30 de junio 19'!BZ24</f>
        <v>3009.35</v>
      </c>
      <c r="E26" s="6" t="s">
        <v>227</v>
      </c>
      <c r="F26" s="6" t="s">
        <v>244</v>
      </c>
    </row>
    <row r="27" spans="1:6" x14ac:dyDescent="0.25">
      <c r="A27" s="3">
        <v>24</v>
      </c>
      <c r="B27" s="6" t="s">
        <v>243</v>
      </c>
      <c r="C27" s="6">
        <f>'[1]30 de junio 19'!AQ25+'[1]30 de junio 19'!BS25+'[1]30 de junio 19'!BR25+'[1]30 de junio 19'!CG25+'[1]30 de junio 19'!CH25+'[1]30 de junio 19'!DY25</f>
        <v>4122.88</v>
      </c>
      <c r="D27" s="6">
        <f>'[1]30 de junio 19'!BZ25</f>
        <v>3059.11</v>
      </c>
      <c r="E27" s="6" t="s">
        <v>227</v>
      </c>
      <c r="F27" s="6" t="s">
        <v>244</v>
      </c>
    </row>
    <row r="28" spans="1:6" x14ac:dyDescent="0.25">
      <c r="A28" s="3">
        <v>25</v>
      </c>
      <c r="B28" s="6" t="s">
        <v>243</v>
      </c>
      <c r="C28" s="6">
        <f>'[1]30 de junio 19'!AQ26+'[1]30 de junio 19'!BS26+'[1]30 de junio 19'!BR26+'[1]30 de junio 19'!CG26+'[1]30 de junio 19'!CH26+'[1]30 de junio 19'!DY26</f>
        <v>6077.12</v>
      </c>
      <c r="D28" s="6">
        <f>'[1]30 de junio 19'!BZ26</f>
        <v>4565.91</v>
      </c>
      <c r="E28" s="6" t="s">
        <v>227</v>
      </c>
      <c r="F28" s="6" t="s">
        <v>244</v>
      </c>
    </row>
    <row r="29" spans="1:6" x14ac:dyDescent="0.25">
      <c r="A29" s="3">
        <v>26</v>
      </c>
      <c r="B29" s="6" t="s">
        <v>243</v>
      </c>
      <c r="C29" s="6">
        <f>'[1]30 de junio 19'!AQ27+'[1]30 de junio 19'!BS27+'[1]30 de junio 19'!BR27+'[1]30 de junio 19'!CG27+'[1]30 de junio 19'!CH27+'[1]30 de junio 19'!DY27</f>
        <v>4964.92</v>
      </c>
      <c r="D29" s="6">
        <f>'[1]30 de junio 19'!BZ27</f>
        <v>3789.47</v>
      </c>
      <c r="E29" s="6" t="s">
        <v>227</v>
      </c>
      <c r="F29" s="6" t="s">
        <v>244</v>
      </c>
    </row>
    <row r="30" spans="1:6" x14ac:dyDescent="0.25">
      <c r="A30" s="3">
        <v>27</v>
      </c>
      <c r="B30" s="6" t="s">
        <v>243</v>
      </c>
      <c r="C30" s="6">
        <f>'[1]30 de junio 19'!AQ28+'[1]30 de junio 19'!BS28+'[1]30 de junio 19'!BR28+'[1]30 de junio 19'!CG28+'[1]30 de junio 19'!CH28+'[1]30 de junio 19'!DY28</f>
        <v>6223.54</v>
      </c>
      <c r="D30" s="6">
        <f>'[1]30 de junio 19'!BZ28</f>
        <v>4663.6000000000004</v>
      </c>
      <c r="E30" s="6" t="s">
        <v>227</v>
      </c>
      <c r="F30" s="6" t="s">
        <v>244</v>
      </c>
    </row>
    <row r="31" spans="1:6" x14ac:dyDescent="0.25">
      <c r="A31" s="3">
        <v>28</v>
      </c>
      <c r="B31" s="6" t="s">
        <v>243</v>
      </c>
      <c r="C31" s="6">
        <f>'[1]30 de junio 19'!AQ29+'[1]30 de junio 19'!BS29+'[1]30 de junio 19'!BR29+'[1]30 de junio 19'!CG29+'[1]30 de junio 19'!CH29+'[1]30 de junio 19'!DY29</f>
        <v>4097.66</v>
      </c>
      <c r="D31" s="6">
        <f>'[1]30 de junio 19'!BZ29</f>
        <v>3009.35</v>
      </c>
      <c r="E31" s="6" t="s">
        <v>227</v>
      </c>
      <c r="F31" s="6" t="s">
        <v>244</v>
      </c>
    </row>
    <row r="32" spans="1:6" x14ac:dyDescent="0.25">
      <c r="A32" s="3">
        <v>29</v>
      </c>
      <c r="B32" s="6" t="s">
        <v>243</v>
      </c>
      <c r="C32" s="6">
        <f>'[1]30 de junio 19'!AQ30+'[1]30 de junio 19'!BS30+'[1]30 de junio 19'!BR30+'[1]30 de junio 19'!CG30+'[1]30 de junio 19'!CH30+'[1]30 de junio 19'!DY30</f>
        <v>4097.66</v>
      </c>
      <c r="D32" s="6">
        <f>'[1]30 de junio 19'!BZ30</f>
        <v>3039.37</v>
      </c>
      <c r="E32" s="6" t="s">
        <v>227</v>
      </c>
      <c r="F32" s="6" t="s">
        <v>244</v>
      </c>
    </row>
    <row r="33" spans="1:6" x14ac:dyDescent="0.25">
      <c r="A33" s="3">
        <v>30</v>
      </c>
      <c r="B33" s="6" t="s">
        <v>243</v>
      </c>
      <c r="C33" s="6">
        <f>'[1]30 de junio 19'!AQ31+'[1]30 de junio 19'!BS31+'[1]30 de junio 19'!BR31+'[1]30 de junio 19'!CG31+'[1]30 de junio 19'!CH31+'[1]30 de junio 19'!DY31</f>
        <v>5352.64</v>
      </c>
      <c r="D33" s="6">
        <f>'[1]30 de junio 19'!BZ31</f>
        <v>3996.24</v>
      </c>
      <c r="E33" s="6" t="s">
        <v>227</v>
      </c>
      <c r="F33" s="6" t="s">
        <v>244</v>
      </c>
    </row>
    <row r="34" spans="1:6" x14ac:dyDescent="0.25">
      <c r="A34" s="3">
        <v>31</v>
      </c>
      <c r="B34" s="6" t="s">
        <v>243</v>
      </c>
      <c r="C34" s="6">
        <f>'[1]30 de junio 19'!AQ32+'[1]30 de junio 19'!BS32+'[1]30 de junio 19'!BR32+'[1]30 de junio 19'!CG32+'[1]30 de junio 19'!CH32+'[1]30 de junio 19'!DY32</f>
        <v>5297.66</v>
      </c>
      <c r="D34" s="6">
        <f>'[1]30 de junio 19'!BZ32</f>
        <v>2373.88</v>
      </c>
      <c r="E34" s="6" t="s">
        <v>227</v>
      </c>
      <c r="F34" s="6" t="s">
        <v>244</v>
      </c>
    </row>
    <row r="35" spans="1:6" x14ac:dyDescent="0.25">
      <c r="A35" s="3">
        <v>32</v>
      </c>
      <c r="B35" s="6" t="s">
        <v>243</v>
      </c>
      <c r="C35" s="6">
        <f>'[1]30 de junio 19'!AQ33+'[1]30 de junio 19'!BS33+'[1]30 de junio 19'!BR33+'[1]30 de junio 19'!CG33+'[1]30 de junio 19'!CH33+'[1]30 de junio 19'!DY33</f>
        <v>6544.46</v>
      </c>
      <c r="D35" s="6">
        <f>'[1]30 de junio 19'!BZ33</f>
        <v>4568.91</v>
      </c>
      <c r="E35" s="6" t="s">
        <v>227</v>
      </c>
      <c r="F35" s="6" t="s">
        <v>244</v>
      </c>
    </row>
    <row r="36" spans="1:6" x14ac:dyDescent="0.25">
      <c r="A36" s="3">
        <v>33</v>
      </c>
      <c r="B36" s="6" t="s">
        <v>243</v>
      </c>
      <c r="C36" s="6">
        <f>'[1]30 de junio 19'!AQ34+'[1]30 de junio 19'!BS34+'[1]30 de junio 19'!BR34+'[1]30 de junio 19'!CG34+'[1]30 de junio 19'!CH34+'[1]30 de junio 19'!DY34</f>
        <v>0</v>
      </c>
      <c r="D36" s="6">
        <f>'[1]30 de junio 19'!BZ34</f>
        <v>0</v>
      </c>
      <c r="E36" s="6" t="s">
        <v>227</v>
      </c>
      <c r="F36" s="6" t="s">
        <v>244</v>
      </c>
    </row>
    <row r="37" spans="1:6" x14ac:dyDescent="0.25">
      <c r="A37" s="3">
        <v>34</v>
      </c>
      <c r="B37" s="6" t="s">
        <v>243</v>
      </c>
      <c r="C37" s="6">
        <f>'[1]30 de junio 19'!AQ35+'[1]30 de junio 19'!BS35+'[1]30 de junio 19'!BR35+'[1]30 de junio 19'!CG35+'[1]30 de junio 19'!CH35+'[1]30 de junio 19'!DY35</f>
        <v>5328.26</v>
      </c>
      <c r="D37" s="6">
        <f>'[1]30 de junio 19'!BZ35</f>
        <v>3977.05</v>
      </c>
      <c r="E37" s="6" t="s">
        <v>227</v>
      </c>
      <c r="F37" s="6" t="s">
        <v>244</v>
      </c>
    </row>
    <row r="38" spans="1:6" x14ac:dyDescent="0.25">
      <c r="A38" s="3">
        <v>35</v>
      </c>
      <c r="B38" s="6" t="s">
        <v>243</v>
      </c>
      <c r="C38" s="6">
        <f>'[1]30 de junio 19'!AQ36+'[1]30 de junio 19'!BS36+'[1]30 de junio 19'!BR36+'[1]30 de junio 19'!CG36+'[1]30 de junio 19'!CH36+'[1]30 de junio 19'!DY36</f>
        <v>4429.16</v>
      </c>
      <c r="D38" s="6">
        <f>'[1]30 de junio 19'!BZ36</f>
        <v>3361.71</v>
      </c>
      <c r="E38" s="6" t="s">
        <v>227</v>
      </c>
      <c r="F38" s="6" t="s">
        <v>244</v>
      </c>
    </row>
    <row r="39" spans="1:6" x14ac:dyDescent="0.25">
      <c r="A39" s="3">
        <v>36</v>
      </c>
      <c r="B39" s="6" t="s">
        <v>243</v>
      </c>
      <c r="C39" s="6">
        <f>'[1]30 de junio 19'!AQ37+'[1]30 de junio 19'!BS37+'[1]30 de junio 19'!BR37+'[1]30 de junio 19'!CG37+'[1]30 de junio 19'!CH37+'[1]30 de junio 19'!DY37</f>
        <v>4097.66</v>
      </c>
      <c r="D39" s="6">
        <f>'[1]30 de junio 19'!BZ37</f>
        <v>3009.35</v>
      </c>
      <c r="E39" s="6" t="s">
        <v>227</v>
      </c>
      <c r="F39" s="6" t="s">
        <v>244</v>
      </c>
    </row>
    <row r="40" spans="1:6" x14ac:dyDescent="0.25">
      <c r="A40" s="3">
        <v>37</v>
      </c>
      <c r="B40" s="6" t="s">
        <v>243</v>
      </c>
      <c r="C40" s="6">
        <f>'[1]30 de junio 19'!AQ38+'[1]30 de junio 19'!BS38+'[1]30 de junio 19'!BR38+'[1]30 de junio 19'!CG38+'[1]30 de junio 19'!CH38+'[1]30 de junio 19'!DY38</f>
        <v>4764.95</v>
      </c>
      <c r="D40" s="6">
        <f>'[1]30 de junio 19'!BZ38</f>
        <v>3564.06</v>
      </c>
      <c r="E40" s="6" t="s">
        <v>227</v>
      </c>
      <c r="F40" s="6" t="s">
        <v>244</v>
      </c>
    </row>
    <row r="41" spans="1:6" x14ac:dyDescent="0.25">
      <c r="A41" s="3">
        <v>38</v>
      </c>
      <c r="B41" s="6" t="s">
        <v>243</v>
      </c>
      <c r="C41" s="6">
        <f>'[1]30 de junio 19'!AQ39+'[1]30 de junio 19'!BS39+'[1]30 de junio 19'!BR39+'[1]30 de junio 19'!CG39+'[1]30 de junio 19'!CH39+'[1]30 de junio 19'!DY39</f>
        <v>5416.91</v>
      </c>
      <c r="D41" s="6">
        <f>'[1]30 de junio 19'!BZ39</f>
        <v>4046.78</v>
      </c>
      <c r="E41" s="6" t="s">
        <v>227</v>
      </c>
      <c r="F41" s="6" t="s">
        <v>244</v>
      </c>
    </row>
    <row r="42" spans="1:6" x14ac:dyDescent="0.25">
      <c r="A42" s="3">
        <v>39</v>
      </c>
      <c r="B42" s="6" t="s">
        <v>243</v>
      </c>
      <c r="C42" s="6">
        <f>'[1]30 de junio 19'!AQ40+'[1]30 de junio 19'!BS40+'[1]30 de junio 19'!BR40+'[1]30 de junio 19'!CG40+'[1]30 de junio 19'!CH40+'[1]30 de junio 19'!DY40</f>
        <v>4028.21</v>
      </c>
      <c r="D42" s="6">
        <f>'[1]30 de junio 19'!BZ40</f>
        <v>3046.38</v>
      </c>
      <c r="E42" s="6" t="s">
        <v>227</v>
      </c>
      <c r="F42" s="6" t="s">
        <v>244</v>
      </c>
    </row>
    <row r="43" spans="1:6" x14ac:dyDescent="0.25">
      <c r="A43" s="3">
        <v>40</v>
      </c>
      <c r="B43" s="6" t="s">
        <v>243</v>
      </c>
      <c r="C43" s="6">
        <f>'[1]30 de junio 19'!AQ41+'[1]30 de junio 19'!BS41+'[1]30 de junio 19'!BR41+'[1]30 de junio 19'!CG41+'[1]30 de junio 19'!CH41+'[1]30 de junio 19'!DY41</f>
        <v>7178.11</v>
      </c>
      <c r="D43" s="6">
        <f>'[1]30 de junio 19'!BZ41</f>
        <v>5255.19</v>
      </c>
      <c r="E43" s="6" t="s">
        <v>227</v>
      </c>
      <c r="F43" s="6" t="s">
        <v>244</v>
      </c>
    </row>
    <row r="44" spans="1:6" x14ac:dyDescent="0.25">
      <c r="A44" s="3">
        <v>41</v>
      </c>
      <c r="B44" s="6" t="s">
        <v>243</v>
      </c>
      <c r="C44" s="6">
        <f>'[1]30 de junio 19'!AQ42+'[1]30 de junio 19'!BS42+'[1]30 de junio 19'!BR42+'[1]30 de junio 19'!CG42+'[1]30 de junio 19'!CH42+'[1]30 de junio 19'!DY42</f>
        <v>4097.66</v>
      </c>
      <c r="D44" s="6">
        <f>'[1]30 de junio 19'!BZ42</f>
        <v>3009.35</v>
      </c>
      <c r="E44" s="6" t="s">
        <v>227</v>
      </c>
      <c r="F44" s="6" t="s">
        <v>244</v>
      </c>
    </row>
    <row r="45" spans="1:6" x14ac:dyDescent="0.25">
      <c r="A45" s="3">
        <v>42</v>
      </c>
      <c r="B45" s="6" t="s">
        <v>243</v>
      </c>
      <c r="C45" s="6">
        <f>'[1]30 de junio 19'!AQ43+'[1]30 de junio 19'!BS43+'[1]30 de junio 19'!BR43+'[1]30 de junio 19'!CG43+'[1]30 de junio 19'!CH43+'[1]30 de junio 19'!DY43</f>
        <v>6112.3</v>
      </c>
      <c r="D45" s="6">
        <v>1672</v>
      </c>
      <c r="E45" s="6" t="s">
        <v>227</v>
      </c>
      <c r="F45" s="6" t="s">
        <v>244</v>
      </c>
    </row>
    <row r="46" spans="1:6" x14ac:dyDescent="0.25">
      <c r="A46" s="3">
        <v>43</v>
      </c>
      <c r="B46" s="6" t="s">
        <v>243</v>
      </c>
      <c r="C46" s="6">
        <f>'[1]30 de junio 19'!AQ44+'[1]30 de junio 19'!BS44+'[1]30 de junio 19'!BR44+'[1]30 de junio 19'!CG44+'[1]30 de junio 19'!CH44+'[1]30 de junio 19'!DY44</f>
        <v>5543.66</v>
      </c>
      <c r="D46" s="6">
        <f>'[1]30 de junio 19'!BZ44</f>
        <v>4176.43</v>
      </c>
      <c r="E46" s="6" t="s">
        <v>227</v>
      </c>
      <c r="F46" s="6" t="s">
        <v>244</v>
      </c>
    </row>
    <row r="47" spans="1:6" x14ac:dyDescent="0.25">
      <c r="A47" s="3">
        <v>44</v>
      </c>
      <c r="B47" s="6" t="s">
        <v>243</v>
      </c>
      <c r="C47" s="6">
        <f>'[1]30 de junio 19'!AQ45+'[1]30 de junio 19'!BS45+'[1]30 de junio 19'!BR45+'[1]30 de junio 19'!CG45+'[1]30 de junio 19'!CH45+'[1]30 de junio 19'!DY45</f>
        <v>4419.71</v>
      </c>
      <c r="D47" s="6">
        <f>'[1]30 de junio 19'!BZ45</f>
        <v>3292.63</v>
      </c>
      <c r="E47" s="6" t="s">
        <v>227</v>
      </c>
      <c r="F47" s="6" t="s">
        <v>244</v>
      </c>
    </row>
    <row r="48" spans="1:6" x14ac:dyDescent="0.25">
      <c r="A48" s="3">
        <v>45</v>
      </c>
      <c r="B48" s="6" t="s">
        <v>243</v>
      </c>
      <c r="C48" s="6">
        <f>'[1]30 de junio 19'!AQ46+'[1]30 de junio 19'!BS46+'[1]30 de junio 19'!BR46+'[1]30 de junio 19'!CG46+'[1]30 de junio 19'!CH46+'[1]30 de junio 19'!DY46</f>
        <v>6330.17</v>
      </c>
      <c r="D48" s="6">
        <f>'[1]30 de junio 19'!BZ46</f>
        <v>4699.1099999999997</v>
      </c>
      <c r="E48" s="6" t="s">
        <v>227</v>
      </c>
      <c r="F48" s="6" t="s">
        <v>244</v>
      </c>
    </row>
    <row r="49" spans="1:6" x14ac:dyDescent="0.25">
      <c r="A49" s="3">
        <v>46</v>
      </c>
      <c r="B49" s="6" t="s">
        <v>243</v>
      </c>
      <c r="C49" s="6">
        <f>'[1]30 de junio 19'!AQ47+'[1]30 de junio 19'!BS47+'[1]30 de junio 19'!BR47+'[1]30 de junio 19'!CG47+'[1]30 de junio 19'!CH47+'[1]30 de junio 19'!DY47</f>
        <v>4397.66</v>
      </c>
      <c r="D49" s="6">
        <f>'[1]30 de junio 19'!BZ47</f>
        <v>3245.27</v>
      </c>
      <c r="E49" s="6" t="s">
        <v>227</v>
      </c>
      <c r="F49" s="6" t="s">
        <v>244</v>
      </c>
    </row>
    <row r="50" spans="1:6" x14ac:dyDescent="0.25">
      <c r="A50" s="3">
        <v>47</v>
      </c>
      <c r="B50" s="6" t="s">
        <v>243</v>
      </c>
      <c r="C50" s="6">
        <f>'[1]30 de junio 19'!AQ48+'[1]30 de junio 19'!BS48+'[1]30 de junio 19'!BR48+'[1]30 de junio 19'!CG48+'[1]30 de junio 19'!CH48+'[1]30 de junio 19'!DY48</f>
        <v>6017.66</v>
      </c>
      <c r="D50" s="6">
        <f>'[1]30 de junio 19'!BZ48</f>
        <v>4519.24</v>
      </c>
      <c r="E50" s="6" t="s">
        <v>227</v>
      </c>
      <c r="F50" s="6" t="s">
        <v>244</v>
      </c>
    </row>
    <row r="51" spans="1:6" x14ac:dyDescent="0.25">
      <c r="A51" s="3">
        <v>48</v>
      </c>
      <c r="B51" s="6" t="s">
        <v>243</v>
      </c>
      <c r="C51" s="6">
        <f>'[1]30 de junio 19'!AQ49+'[1]30 de junio 19'!BS49+'[1]30 de junio 19'!BR49+'[1]30 de junio 19'!CG49+'[1]30 de junio 19'!CH49+'[1]30 de junio 19'!DY49</f>
        <v>4371.95</v>
      </c>
      <c r="D51" s="6">
        <f>'[1]30 de junio 19'!BZ49</f>
        <v>3224.97</v>
      </c>
      <c r="E51" s="6" t="s">
        <v>227</v>
      </c>
      <c r="F51" s="6" t="s">
        <v>244</v>
      </c>
    </row>
    <row r="52" spans="1:6" x14ac:dyDescent="0.25">
      <c r="A52" s="3">
        <v>49</v>
      </c>
      <c r="B52" s="6" t="s">
        <v>243</v>
      </c>
      <c r="C52" s="6">
        <f>'[1]30 de junio 19'!AQ50+'[1]30 de junio 19'!BS50+'[1]30 de junio 19'!BR50+'[1]30 de junio 19'!CG50+'[1]30 de junio 19'!CH50+'[1]30 de junio 19'!DY50</f>
        <v>4071.95</v>
      </c>
      <c r="D52" s="6">
        <f>'[1]30 de junio 19'!BZ50</f>
        <v>3019.06</v>
      </c>
      <c r="E52" s="6" t="s">
        <v>227</v>
      </c>
      <c r="F52" s="6" t="s">
        <v>244</v>
      </c>
    </row>
    <row r="53" spans="1:6" x14ac:dyDescent="0.25">
      <c r="A53" s="3">
        <v>50</v>
      </c>
      <c r="B53" s="6" t="s">
        <v>243</v>
      </c>
      <c r="C53" s="6">
        <f>'[1]30 de junio 19'!AQ51+'[1]30 de junio 19'!BS51+'[1]30 de junio 19'!BR51+'[1]30 de junio 19'!CG51+'[1]30 de junio 19'!CH51+'[1]30 de junio 19'!DY51</f>
        <v>6829.34</v>
      </c>
      <c r="D53" s="6">
        <f>'[1]30 de junio 19'!BZ51</f>
        <v>4988.41</v>
      </c>
      <c r="E53" s="6" t="s">
        <v>227</v>
      </c>
      <c r="F53" s="6" t="s">
        <v>244</v>
      </c>
    </row>
    <row r="54" spans="1:6" x14ac:dyDescent="0.25">
      <c r="A54" s="3">
        <v>51</v>
      </c>
      <c r="B54" s="6" t="s">
        <v>243</v>
      </c>
      <c r="C54" s="6">
        <f>'[1]30 de junio 19'!AQ52+'[1]30 de junio 19'!BS52+'[1]30 de junio 19'!BR52+'[1]30 de junio 19'!CG52+'[1]30 de junio 19'!CH52+'[1]30 de junio 19'!DY52</f>
        <v>4028.21</v>
      </c>
      <c r="D54" s="6">
        <f>'[1]30 de junio 19'!BZ52</f>
        <v>3046.35</v>
      </c>
      <c r="E54" s="6" t="s">
        <v>227</v>
      </c>
      <c r="F54" s="6" t="s">
        <v>244</v>
      </c>
    </row>
    <row r="55" spans="1:6" x14ac:dyDescent="0.25">
      <c r="A55" s="3">
        <v>52</v>
      </c>
      <c r="B55" s="6" t="s">
        <v>243</v>
      </c>
      <c r="C55" s="6">
        <f>'[1]30 de junio 19'!AQ53+'[1]30 de junio 19'!BS53+'[1]30 de junio 19'!BR53+'[1]30 de junio 19'!CG53+'[1]30 de junio 19'!CH53+'[1]30 de junio 19'!DY53</f>
        <v>4028.21</v>
      </c>
      <c r="D55" s="6">
        <f>'[1]30 de junio 19'!BZ53</f>
        <v>2984.68</v>
      </c>
      <c r="E55" s="6" t="s">
        <v>227</v>
      </c>
      <c r="F55" s="6" t="s">
        <v>244</v>
      </c>
    </row>
    <row r="56" spans="1:6" x14ac:dyDescent="0.25">
      <c r="A56" s="3">
        <v>53</v>
      </c>
      <c r="B56" s="6" t="s">
        <v>243</v>
      </c>
      <c r="C56" s="6">
        <f>'[1]30 de junio 19'!AQ54+'[1]30 de junio 19'!BS54+'[1]30 de junio 19'!BR54+'[1]30 de junio 19'!CG54+'[1]30 de junio 19'!CH54+'[1]30 de junio 19'!DY54</f>
        <v>4028.21</v>
      </c>
      <c r="D56" s="6">
        <f>'[1]30 de junio 19'!BZ54</f>
        <v>3046.38</v>
      </c>
      <c r="E56" s="6" t="s">
        <v>227</v>
      </c>
      <c r="F56" s="6" t="s">
        <v>244</v>
      </c>
    </row>
    <row r="57" spans="1:6" x14ac:dyDescent="0.25">
      <c r="A57" s="3">
        <v>54</v>
      </c>
      <c r="B57" s="6" t="s">
        <v>243</v>
      </c>
      <c r="C57" s="6">
        <f>'[1]30 de junio 19'!AQ55+'[1]30 de junio 19'!BS55+'[1]30 de junio 19'!BR55+'[1]30 de junio 19'!CG55+'[1]30 de junio 19'!CH55+'[1]30 de junio 19'!DY55</f>
        <v>0</v>
      </c>
      <c r="D57" s="6">
        <f>'[1]30 de junio 19'!BZ55</f>
        <v>0</v>
      </c>
      <c r="E57" s="6" t="s">
        <v>227</v>
      </c>
      <c r="F57" s="6" t="s">
        <v>244</v>
      </c>
    </row>
    <row r="58" spans="1:6" x14ac:dyDescent="0.25">
      <c r="A58" s="3">
        <v>55</v>
      </c>
      <c r="B58" s="6" t="s">
        <v>243</v>
      </c>
      <c r="C58" s="6">
        <f>'[1]30 de junio 19'!AQ56+'[1]30 de junio 19'!BS56+'[1]30 de junio 19'!BR56+'[1]30 de junio 19'!CG56+'[1]30 de junio 19'!CH56+'[1]30 de junio 19'!DY56</f>
        <v>4930.03</v>
      </c>
      <c r="D58" s="6">
        <f>'[1]30 de junio 19'!BZ56</f>
        <v>3755.58</v>
      </c>
      <c r="E58" s="6" t="s">
        <v>227</v>
      </c>
      <c r="F58" s="6" t="s">
        <v>244</v>
      </c>
    </row>
    <row r="59" spans="1:6" x14ac:dyDescent="0.25">
      <c r="A59" s="3">
        <v>56</v>
      </c>
      <c r="B59" s="6" t="s">
        <v>243</v>
      </c>
      <c r="C59" s="6">
        <f>'[1]30 de junio 19'!AQ57+'[1]30 de junio 19'!BS57+'[1]30 de junio 19'!BR57+'[1]30 de junio 19'!CG57+'[1]30 de junio 19'!CH57+'[1]30 de junio 19'!DY57</f>
        <v>5123.58</v>
      </c>
      <c r="D59" s="6">
        <f>'[1]30 de junio 19'!BZ57</f>
        <v>3816.04</v>
      </c>
      <c r="E59" s="6" t="s">
        <v>227</v>
      </c>
      <c r="F59" s="6" t="s">
        <v>244</v>
      </c>
    </row>
    <row r="60" spans="1:6" x14ac:dyDescent="0.25">
      <c r="A60" s="3">
        <v>57</v>
      </c>
      <c r="B60" s="6" t="s">
        <v>243</v>
      </c>
      <c r="C60" s="6">
        <f>'[1]30 de junio 19'!AQ58+'[1]30 de junio 19'!BS58+'[1]30 de junio 19'!BR58+'[1]30 de junio 19'!CG58+'[1]30 de junio 19'!CH58+'[1]30 de junio 19'!DY58</f>
        <v>4297.91</v>
      </c>
      <c r="D60" s="6">
        <f>'[1]30 de junio 19'!BZ58</f>
        <v>3127.81</v>
      </c>
      <c r="E60" s="6" t="s">
        <v>227</v>
      </c>
      <c r="F60" s="6" t="s">
        <v>244</v>
      </c>
    </row>
    <row r="61" spans="1:6" x14ac:dyDescent="0.25">
      <c r="A61" s="3">
        <v>58</v>
      </c>
      <c r="B61" s="6" t="s">
        <v>243</v>
      </c>
      <c r="C61" s="6">
        <f>'[1]30 de junio 19'!AQ59+'[1]30 de junio 19'!BS59+'[1]30 de junio 19'!BR59+'[1]30 de junio 19'!CG59+'[1]30 de junio 19'!CH59+'[1]30 de junio 19'!DY59</f>
        <v>6873.08</v>
      </c>
      <c r="D61" s="6">
        <f>'[1]30 de junio 19'!BZ59</f>
        <v>5021.91</v>
      </c>
      <c r="E61" s="6" t="s">
        <v>227</v>
      </c>
      <c r="F61" s="6" t="s">
        <v>244</v>
      </c>
    </row>
    <row r="62" spans="1:6" x14ac:dyDescent="0.25">
      <c r="A62" s="3">
        <v>59</v>
      </c>
      <c r="B62" s="6" t="s">
        <v>243</v>
      </c>
      <c r="C62" s="6">
        <f>'[1]30 de junio 19'!AQ60+'[1]30 de junio 19'!BS60+'[1]30 de junio 19'!BR60+'[1]30 de junio 19'!CG60+'[1]30 de junio 19'!CH60+'[1]30 de junio 19'!DY60</f>
        <v>4028.21</v>
      </c>
      <c r="D62" s="6">
        <f>'[1]30 de junio 19'!BZ60</f>
        <v>3046.38</v>
      </c>
      <c r="E62" s="6" t="s">
        <v>227</v>
      </c>
      <c r="F62" s="6" t="s">
        <v>244</v>
      </c>
    </row>
    <row r="63" spans="1:6" x14ac:dyDescent="0.25">
      <c r="A63" s="3">
        <v>60</v>
      </c>
      <c r="B63" s="6" t="s">
        <v>243</v>
      </c>
      <c r="C63" s="6">
        <f>'[1]30 de junio 19'!AQ61+'[1]30 de junio 19'!BS61+'[1]30 de junio 19'!BR61+'[1]30 de junio 19'!CG61+'[1]30 de junio 19'!CH61+'[1]30 de junio 19'!DY61</f>
        <v>4028.21</v>
      </c>
      <c r="D63" s="6">
        <f>'[1]30 de junio 19'!BZ61</f>
        <v>3102.74</v>
      </c>
      <c r="E63" s="6" t="s">
        <v>227</v>
      </c>
      <c r="F63" s="6" t="s">
        <v>244</v>
      </c>
    </row>
    <row r="64" spans="1:6" x14ac:dyDescent="0.25">
      <c r="A64" s="3">
        <v>61</v>
      </c>
      <c r="B64" s="6" t="s">
        <v>243</v>
      </c>
      <c r="C64" s="6">
        <f>'[1]30 de junio 19'!AQ62+'[1]30 de junio 19'!BS62+'[1]30 de junio 19'!BR62+'[1]30 de junio 19'!CG62+'[1]30 de junio 19'!CH62+'[1]30 de junio 19'!DY62</f>
        <v>4557.91</v>
      </c>
      <c r="D64" s="6">
        <f>'[1]30 de junio 19'!BZ62</f>
        <v>3371.29</v>
      </c>
      <c r="E64" s="6" t="s">
        <v>227</v>
      </c>
      <c r="F64" s="6" t="s">
        <v>244</v>
      </c>
    </row>
    <row r="65" spans="1:6" x14ac:dyDescent="0.25">
      <c r="A65" s="3">
        <v>62</v>
      </c>
      <c r="B65" s="6" t="s">
        <v>243</v>
      </c>
      <c r="C65" s="6">
        <f>'[1]30 de junio 19'!AQ63+'[1]30 de junio 19'!BS63+'[1]30 de junio 19'!BR63+'[1]30 de junio 19'!CG63+'[1]30 de junio 19'!CH63+'[1]30 de junio 19'!DY63</f>
        <v>5048.21</v>
      </c>
      <c r="D65" s="6">
        <f>'[1]30 de junio 19'!BZ63</f>
        <v>3904.87</v>
      </c>
      <c r="E65" s="6" t="s">
        <v>227</v>
      </c>
      <c r="F65" s="6" t="s">
        <v>244</v>
      </c>
    </row>
    <row r="66" spans="1:6" x14ac:dyDescent="0.25">
      <c r="A66" s="3">
        <v>63</v>
      </c>
      <c r="B66" s="6" t="s">
        <v>243</v>
      </c>
      <c r="C66" s="6">
        <f>'[1]30 de junio 19'!AQ64+'[1]30 de junio 19'!BS64+'[1]30 de junio 19'!BR64+'[1]30 de junio 19'!CG64+'[1]30 de junio 19'!CH64+'[1]30 de junio 19'!DY64</f>
        <v>4028.21</v>
      </c>
      <c r="D66" s="6">
        <f>'[1]30 de junio 19'!BZ64</f>
        <v>3102.74</v>
      </c>
      <c r="E66" s="6" t="s">
        <v>227</v>
      </c>
      <c r="F66" s="6" t="s">
        <v>244</v>
      </c>
    </row>
    <row r="67" spans="1:6" x14ac:dyDescent="0.25">
      <c r="A67" s="3">
        <v>64</v>
      </c>
      <c r="B67" s="6" t="s">
        <v>243</v>
      </c>
      <c r="C67" s="6">
        <f>'[1]30 de junio 19'!AQ65+'[1]30 de junio 19'!BS65+'[1]30 de junio 19'!BR65+'[1]30 de junio 19'!CG65+'[1]30 de junio 19'!CH65+'[1]30 de junio 19'!DY65</f>
        <v>7221.73</v>
      </c>
      <c r="D67" s="6">
        <f>'[1]30 de junio 19'!BZ65</f>
        <v>5389.55</v>
      </c>
      <c r="E67" s="6" t="s">
        <v>227</v>
      </c>
      <c r="F67" s="6" t="s">
        <v>244</v>
      </c>
    </row>
    <row r="68" spans="1:6" x14ac:dyDescent="0.25">
      <c r="A68" s="3">
        <v>65</v>
      </c>
      <c r="B68" s="6" t="s">
        <v>243</v>
      </c>
      <c r="C68" s="6">
        <f>'[1]30 de junio 19'!AQ66+'[1]30 de junio 19'!BS66+'[1]30 de junio 19'!BR66+'[1]30 de junio 19'!CG66+'[1]30 de junio 19'!CH66+'[1]30 de junio 19'!DY66</f>
        <v>4621.03</v>
      </c>
      <c r="D68" s="6">
        <f>'[1]30 de junio 19'!BZ66</f>
        <v>3568.9</v>
      </c>
      <c r="E68" s="6" t="s">
        <v>227</v>
      </c>
      <c r="F68" s="6" t="s">
        <v>244</v>
      </c>
    </row>
    <row r="69" spans="1:6" x14ac:dyDescent="0.25">
      <c r="A69" s="3">
        <v>66</v>
      </c>
      <c r="B69" s="6" t="s">
        <v>243</v>
      </c>
      <c r="C69" s="6">
        <f>'[1]30 de junio 19'!AQ67+'[1]30 de junio 19'!BS67+'[1]30 de junio 19'!BR67+'[1]30 de junio 19'!CG67+'[1]30 de junio 19'!CH67+'[1]30 de junio 19'!DY67</f>
        <v>4021.03</v>
      </c>
      <c r="D69" s="6">
        <f>'[1]30 de junio 19'!BZ67</f>
        <v>3097.06</v>
      </c>
      <c r="E69" s="6" t="s">
        <v>227</v>
      </c>
      <c r="F69" s="6" t="s">
        <v>244</v>
      </c>
    </row>
    <row r="70" spans="1:6" x14ac:dyDescent="0.25">
      <c r="A70" s="3">
        <v>67</v>
      </c>
      <c r="B70" s="6" t="s">
        <v>243</v>
      </c>
      <c r="C70" s="6">
        <f>'[1]30 de junio 19'!AQ68+'[1]30 de junio 19'!BS68+'[1]30 de junio 19'!BR68+'[1]30 de junio 19'!CG68+'[1]30 de junio 19'!CH68+'[1]30 de junio 19'!DY68</f>
        <v>4921.03</v>
      </c>
      <c r="D70" s="6">
        <f>'[1]30 de junio 19'!BZ68</f>
        <v>3686.76</v>
      </c>
      <c r="E70" s="6" t="s">
        <v>227</v>
      </c>
      <c r="F70" s="6" t="s">
        <v>244</v>
      </c>
    </row>
    <row r="71" spans="1:6" x14ac:dyDescent="0.25">
      <c r="A71" s="3">
        <v>68</v>
      </c>
      <c r="B71" s="6" t="s">
        <v>243</v>
      </c>
      <c r="C71" s="6">
        <f>'[1]30 de junio 19'!AQ69+'[1]30 de junio 19'!BS69+'[1]30 de junio 19'!BR69+'[1]30 de junio 19'!CG69+'[1]30 de junio 19'!CH69+'[1]30 de junio 19'!DY69</f>
        <v>4021.03</v>
      </c>
      <c r="D71" s="6">
        <f>'[1]30 de junio 19'!BZ69</f>
        <v>3097.11</v>
      </c>
      <c r="E71" s="6" t="s">
        <v>227</v>
      </c>
      <c r="F71" s="6" t="s">
        <v>244</v>
      </c>
    </row>
    <row r="72" spans="1:6" x14ac:dyDescent="0.25">
      <c r="A72" s="3">
        <v>69</v>
      </c>
      <c r="B72" s="6" t="s">
        <v>243</v>
      </c>
      <c r="C72" s="6">
        <f>'[1]30 de junio 19'!AQ70+'[1]30 de junio 19'!BS70+'[1]30 de junio 19'!BR70+'[1]30 de junio 19'!CG70+'[1]30 de junio 19'!CH70+'[1]30 de junio 19'!DY70</f>
        <v>4021.03</v>
      </c>
      <c r="D72" s="6">
        <f>'[1]30 de junio 19'!BZ70</f>
        <v>3097.06</v>
      </c>
      <c r="E72" s="6" t="s">
        <v>227</v>
      </c>
      <c r="F72" s="6" t="s">
        <v>244</v>
      </c>
    </row>
    <row r="73" spans="1:6" x14ac:dyDescent="0.25">
      <c r="A73" s="3">
        <v>70</v>
      </c>
      <c r="B73" s="6" t="s">
        <v>243</v>
      </c>
      <c r="C73" s="6">
        <f>'[1]30 de junio 19'!AQ71+'[1]30 de junio 19'!BS71+'[1]30 de junio 19'!BR71+'[1]30 de junio 19'!CG71+'[1]30 de junio 19'!CH71+'[1]30 de junio 19'!DY71</f>
        <v>4201.03</v>
      </c>
      <c r="D73" s="6">
        <f>'[1]30 de junio 19'!BZ71</f>
        <v>3238.61</v>
      </c>
      <c r="E73" s="6" t="s">
        <v>227</v>
      </c>
      <c r="F73" s="6" t="s">
        <v>244</v>
      </c>
    </row>
    <row r="74" spans="1:6" x14ac:dyDescent="0.25">
      <c r="A74" s="3">
        <v>71</v>
      </c>
      <c r="B74" s="6" t="s">
        <v>243</v>
      </c>
      <c r="C74" s="6">
        <f>'[1]30 de junio 19'!AQ72+'[1]30 de junio 19'!BS72+'[1]30 de junio 19'!BR72+'[1]30 de junio 19'!CG72+'[1]30 de junio 19'!CH72+'[1]30 de junio 19'!DY72</f>
        <v>4021.03</v>
      </c>
      <c r="D74" s="6">
        <f>'[1]30 de junio 19'!BZ72</f>
        <v>3097.11</v>
      </c>
      <c r="E74" s="6" t="s">
        <v>227</v>
      </c>
      <c r="F74" s="6" t="s">
        <v>244</v>
      </c>
    </row>
    <row r="75" spans="1:6" x14ac:dyDescent="0.25">
      <c r="A75" s="3">
        <v>72</v>
      </c>
      <c r="B75" s="6" t="s">
        <v>243</v>
      </c>
      <c r="C75" s="6">
        <f>'[1]30 de junio 19'!AQ73+'[1]30 de junio 19'!BS73+'[1]30 de junio 19'!BR73+'[1]30 de junio 19'!CG73+'[1]30 de junio 19'!CH73+'[1]30 de junio 19'!DY73</f>
        <v>4876.84</v>
      </c>
      <c r="D75" s="6">
        <f>'[1]30 de junio 19'!BZ73</f>
        <v>3770.14</v>
      </c>
      <c r="E75" s="6" t="s">
        <v>227</v>
      </c>
      <c r="F75" s="6" t="s">
        <v>244</v>
      </c>
    </row>
    <row r="76" spans="1:6" x14ac:dyDescent="0.25">
      <c r="A76" s="3">
        <v>73</v>
      </c>
      <c r="B76" s="6" t="s">
        <v>243</v>
      </c>
      <c r="C76" s="6">
        <f>'[1]30 de junio 19'!AQ74+'[1]30 de junio 19'!BS74+'[1]30 de junio 19'!BR74+'[1]30 de junio 19'!CG74+'[1]30 de junio 19'!CH74+'[1]30 de junio 19'!DY74</f>
        <v>4021.03</v>
      </c>
      <c r="D76" s="6">
        <f>'[1]30 de junio 19'!BZ74</f>
        <v>3097.06</v>
      </c>
      <c r="E76" s="6" t="s">
        <v>227</v>
      </c>
      <c r="F76" s="6" t="s">
        <v>244</v>
      </c>
    </row>
    <row r="77" spans="1:6" x14ac:dyDescent="0.25">
      <c r="A77" s="3">
        <v>74</v>
      </c>
      <c r="B77" s="6" t="s">
        <v>243</v>
      </c>
      <c r="C77" s="6">
        <f>'[1]30 de junio 19'!AQ75+'[1]30 de junio 19'!BS75+'[1]30 de junio 19'!BR75+'[1]30 de junio 19'!CG75+'[1]30 de junio 19'!CH75+'[1]30 de junio 19'!DY75</f>
        <v>4021.03</v>
      </c>
      <c r="D77" s="6">
        <f>'[1]30 de junio 19'!BZ75</f>
        <v>3097.06</v>
      </c>
      <c r="E77" s="6" t="s">
        <v>227</v>
      </c>
      <c r="F77" s="6" t="s">
        <v>244</v>
      </c>
    </row>
    <row r="78" spans="1:6" x14ac:dyDescent="0.25">
      <c r="A78" s="3">
        <v>75</v>
      </c>
      <c r="B78" s="6" t="s">
        <v>243</v>
      </c>
      <c r="C78" s="6">
        <f>'[1]30 de junio 19'!AQ76+'[1]30 de junio 19'!BS76+'[1]30 de junio 19'!BR76+'[1]30 de junio 19'!CG76+'[1]30 de junio 19'!CH76+'[1]30 de junio 19'!DY76</f>
        <v>4928.83</v>
      </c>
      <c r="D78" s="6">
        <f>'[1]30 de junio 19'!BZ76</f>
        <v>3692.93</v>
      </c>
      <c r="E78" s="6" t="s">
        <v>227</v>
      </c>
      <c r="F78" s="6" t="s">
        <v>244</v>
      </c>
    </row>
    <row r="79" spans="1:6" x14ac:dyDescent="0.25">
      <c r="A79" s="3">
        <v>76</v>
      </c>
      <c r="B79" s="6" t="s">
        <v>243</v>
      </c>
      <c r="C79" s="6">
        <f>'[1]30 de junio 19'!AQ77+'[1]30 de junio 19'!BS77+'[1]30 de junio 19'!BR77+'[1]30 de junio 19'!CG77+'[1]30 de junio 19'!CH77+'[1]30 de junio 19'!DY77</f>
        <v>4557.91</v>
      </c>
      <c r="D79" s="6">
        <f>'[1]30 de junio 19'!BZ77</f>
        <v>3519.42</v>
      </c>
      <c r="E79" s="6" t="s">
        <v>227</v>
      </c>
      <c r="F79" s="6" t="s">
        <v>244</v>
      </c>
    </row>
    <row r="80" spans="1:6" x14ac:dyDescent="0.25">
      <c r="A80" s="3">
        <v>77</v>
      </c>
      <c r="B80" s="6" t="s">
        <v>243</v>
      </c>
      <c r="C80" s="6">
        <f>'[1]30 de junio 19'!AQ78+'[1]30 de junio 19'!BS78+'[1]30 de junio 19'!BR78+'[1]30 de junio 19'!CG78+'[1]30 de junio 19'!CH78+'[1]30 de junio 19'!DY78</f>
        <v>3957.91</v>
      </c>
      <c r="D80" s="6">
        <f>'[1]30 de junio 19'!BZ78</f>
        <v>3047.58</v>
      </c>
      <c r="E80" s="6" t="s">
        <v>227</v>
      </c>
      <c r="F80" s="6" t="s">
        <v>244</v>
      </c>
    </row>
    <row r="81" spans="1:6" x14ac:dyDescent="0.25">
      <c r="A81" s="3">
        <v>78</v>
      </c>
      <c r="B81" s="6" t="s">
        <v>243</v>
      </c>
      <c r="C81" s="6">
        <f>'[1]30 de junio 19'!AQ79+'[1]30 de junio 19'!BS79+'[1]30 de junio 19'!BR79+'[1]30 de junio 19'!CG79+'[1]30 de junio 19'!CH79+'[1]30 de junio 19'!DY79</f>
        <v>0</v>
      </c>
      <c r="D81" s="6"/>
      <c r="E81" s="6" t="s">
        <v>227</v>
      </c>
      <c r="F81" s="6" t="s">
        <v>244</v>
      </c>
    </row>
    <row r="82" spans="1:6" x14ac:dyDescent="0.25">
      <c r="A82" s="3">
        <v>79</v>
      </c>
      <c r="B82" s="6" t="s">
        <v>243</v>
      </c>
      <c r="C82" s="6">
        <f>'[1]30 de junio 19'!AQ80+'[1]30 de junio 19'!BS80+'[1]30 de junio 19'!BR80+'[1]30 de junio 19'!CG80+'[1]30 de junio 19'!CH80+'[1]30 de junio 19'!DY80</f>
        <v>3634.8</v>
      </c>
      <c r="D82" s="6">
        <f>'[1]30 de junio 19'!BZ80</f>
        <v>2793.46</v>
      </c>
      <c r="E82" s="6" t="s">
        <v>227</v>
      </c>
      <c r="F82" s="6" t="s">
        <v>244</v>
      </c>
    </row>
    <row r="83" spans="1:6" x14ac:dyDescent="0.25">
      <c r="A83" s="3">
        <v>80</v>
      </c>
      <c r="B83" s="6" t="s">
        <v>243</v>
      </c>
      <c r="C83" s="6">
        <f>'[1]30 de junio 19'!AQ81+'[1]30 de junio 19'!BS81+'[1]30 de junio 19'!BR81+'[1]30 de junio 19'!CG81+'[1]30 de junio 19'!CH81+'[1]30 de junio 19'!DY81</f>
        <v>2364.84</v>
      </c>
      <c r="D83" s="6">
        <f>'[1]30 de junio 19'!BZ81</f>
        <v>1886.55</v>
      </c>
      <c r="E83" s="6" t="s">
        <v>227</v>
      </c>
      <c r="F83" s="6" t="s">
        <v>244</v>
      </c>
    </row>
    <row r="84" spans="1:6" x14ac:dyDescent="0.25">
      <c r="A84" s="3">
        <v>81</v>
      </c>
      <c r="B84" s="6" t="s">
        <v>243</v>
      </c>
      <c r="C84" s="6">
        <f>'[1]30 de junio 19'!AQ82+'[1]30 de junio 19'!BS82+'[1]30 de junio 19'!BR82+'[1]30 de junio 19'!CG82+'[1]30 de junio 19'!CH82+'[1]30 de junio 19'!DY82</f>
        <v>5173.66</v>
      </c>
      <c r="D84" s="6">
        <f>'[1]30 de junio 19'!BZ82</f>
        <v>4003.56</v>
      </c>
      <c r="E84" s="6" t="s">
        <v>227</v>
      </c>
      <c r="F84" s="6" t="s">
        <v>244</v>
      </c>
    </row>
    <row r="85" spans="1:6" x14ac:dyDescent="0.25">
      <c r="A85" s="3">
        <v>82</v>
      </c>
      <c r="B85" s="6" t="s">
        <v>243</v>
      </c>
      <c r="C85" s="6">
        <f>'[1]30 de junio 19'!AQ83+'[1]30 de junio 19'!BS83+'[1]30 de junio 19'!BR83+'[1]30 de junio 19'!CG83+'[1]30 de junio 19'!CH83+'[1]30 de junio 19'!DY83</f>
        <v>3957.91</v>
      </c>
      <c r="D85" s="6">
        <f>'[1]30 de junio 19'!BZ83</f>
        <v>3047.58</v>
      </c>
      <c r="E85" s="6" t="s">
        <v>227</v>
      </c>
      <c r="F85" s="6" t="s">
        <v>244</v>
      </c>
    </row>
    <row r="86" spans="1:6" x14ac:dyDescent="0.25">
      <c r="A86" s="3">
        <v>83</v>
      </c>
      <c r="B86" s="6" t="s">
        <v>243</v>
      </c>
      <c r="C86" s="6">
        <f>'[1]30 de junio 19'!AQ84+'[1]30 de junio 19'!BS84+'[1]30 de junio 19'!BR84+'[1]30 de junio 19'!CG84+'[1]30 de junio 19'!CH84+'[1]30 de junio 19'!DY84</f>
        <v>19279.2</v>
      </c>
      <c r="D86" s="6">
        <f>'[1]30 de junio 19'!BZ84</f>
        <v>15629.56</v>
      </c>
      <c r="E86" s="6" t="s">
        <v>227</v>
      </c>
      <c r="F86" s="6" t="s">
        <v>244</v>
      </c>
    </row>
    <row r="87" spans="1:6" x14ac:dyDescent="0.25">
      <c r="A87" s="3">
        <v>84</v>
      </c>
      <c r="B87" s="6" t="s">
        <v>243</v>
      </c>
      <c r="C87" s="6">
        <f>'[1]30 de junio 19'!AQ85+'[1]30 de junio 19'!BS85+'[1]30 de junio 19'!BR85+'[1]30 de junio 19'!CG85+'[1]30 de junio 19'!CH85+'[1]30 de junio 19'!DY85</f>
        <v>2364.84</v>
      </c>
      <c r="D87" s="6">
        <f>'[1]30 de junio 19'!BZ85</f>
        <v>1886.55</v>
      </c>
      <c r="E87" s="6" t="s">
        <v>227</v>
      </c>
      <c r="F87" s="6" t="s">
        <v>244</v>
      </c>
    </row>
    <row r="88" spans="1:6" x14ac:dyDescent="0.25">
      <c r="A88" s="3">
        <v>85</v>
      </c>
      <c r="B88" s="6" t="s">
        <v>243</v>
      </c>
      <c r="C88" s="6">
        <f>'[1]30 de junio 19'!AQ86+'[1]30 de junio 19'!BS86+'[1]30 de junio 19'!BR86+'[1]30 de junio 19'!CG86+'[1]30 de junio 19'!CH86+'[1]30 de junio 19'!DY86</f>
        <v>2971.2</v>
      </c>
      <c r="D88" s="6">
        <f>'[1]30 de junio 19'!BZ86</f>
        <v>2271.62</v>
      </c>
      <c r="E88" s="6" t="s">
        <v>227</v>
      </c>
      <c r="F88" s="6" t="s">
        <v>244</v>
      </c>
    </row>
    <row r="89" spans="1:6" x14ac:dyDescent="0.25">
      <c r="A89" s="3">
        <v>86</v>
      </c>
      <c r="B89" s="6" t="s">
        <v>243</v>
      </c>
      <c r="C89" s="6">
        <f>'[1]30 de junio 19'!AQ87+'[1]30 de junio 19'!BS87+'[1]30 de junio 19'!BR87+'[1]30 de junio 19'!CG87+'[1]30 de junio 19'!CH87+'[1]30 de junio 19'!DY87</f>
        <v>3085.24</v>
      </c>
      <c r="D89" s="6">
        <f>'[1]30 de junio 19'!BZ87</f>
        <v>2361.2199999999998</v>
      </c>
      <c r="E89" s="6" t="s">
        <v>227</v>
      </c>
      <c r="F89" s="6" t="s">
        <v>244</v>
      </c>
    </row>
    <row r="90" spans="1:6" x14ac:dyDescent="0.25">
      <c r="A90" s="3">
        <v>87</v>
      </c>
      <c r="B90" s="6" t="s">
        <v>243</v>
      </c>
      <c r="C90" s="6">
        <f>'[1]30 de junio 19'!AQ88+'[1]30 de junio 19'!BS88+'[1]30 de junio 19'!BR88+'[1]30 de junio 19'!CG88+'[1]30 de junio 19'!CH88+'[1]30 de junio 19'!DY88</f>
        <v>0</v>
      </c>
      <c r="D90" s="6">
        <f>'[1]30 de junio 19'!BZ88</f>
        <v>0</v>
      </c>
      <c r="E90" s="6" t="s">
        <v>227</v>
      </c>
      <c r="F90" s="6" t="s">
        <v>244</v>
      </c>
    </row>
    <row r="91" spans="1:6" x14ac:dyDescent="0.25">
      <c r="A91" s="3">
        <v>88</v>
      </c>
      <c r="B91" s="6" t="s">
        <v>243</v>
      </c>
      <c r="C91" s="6">
        <f>'[1]30 de junio 19'!AQ89+'[1]30 de junio 19'!BS89+'[1]30 de junio 19'!BR89+'[1]30 de junio 19'!CG89+'[1]30 de junio 19'!CH89+'[1]30 de junio 19'!DY89</f>
        <v>0</v>
      </c>
      <c r="D91" s="6">
        <f>'[1]30 de junio 19'!BZ89</f>
        <v>0</v>
      </c>
      <c r="E91" s="6" t="s">
        <v>227</v>
      </c>
      <c r="F91" s="6" t="s">
        <v>244</v>
      </c>
    </row>
    <row r="92" spans="1:6" x14ac:dyDescent="0.25">
      <c r="A92" s="3">
        <v>89</v>
      </c>
      <c r="B92" s="6" t="s">
        <v>243</v>
      </c>
      <c r="C92" s="6">
        <f>'[1]30 de junio 19'!AQ90+'[1]30 de junio 19'!BS90+'[1]30 de junio 19'!BR90+'[1]30 de junio 19'!CG90+'[1]30 de junio 19'!CH90+'[1]30 de junio 19'!DY90</f>
        <v>0</v>
      </c>
      <c r="D92" s="6">
        <f>'[1]30 de junio 19'!BZ90</f>
        <v>0</v>
      </c>
      <c r="E92" s="6" t="s">
        <v>227</v>
      </c>
      <c r="F92" s="6" t="s">
        <v>244</v>
      </c>
    </row>
    <row r="93" spans="1:6" x14ac:dyDescent="0.25">
      <c r="A93" s="3">
        <v>90</v>
      </c>
      <c r="B93" s="6" t="s">
        <v>243</v>
      </c>
      <c r="C93" s="6">
        <f>'[1]30 de junio 19'!AQ91+'[1]30 de junio 19'!BS91+'[1]30 de junio 19'!BR91+'[1]30 de junio 19'!CG91+'[1]30 de junio 19'!CH91+'[1]30 de junio 19'!DY91</f>
        <v>2971.2</v>
      </c>
      <c r="D93" s="6">
        <f>'[1]30 de junio 19'!BZ91</f>
        <v>2271.62</v>
      </c>
      <c r="E93" s="6" t="s">
        <v>227</v>
      </c>
      <c r="F93" s="6" t="s">
        <v>244</v>
      </c>
    </row>
    <row r="94" spans="1:6" x14ac:dyDescent="0.25">
      <c r="A94" s="3">
        <v>91</v>
      </c>
      <c r="B94" s="6" t="s">
        <v>243</v>
      </c>
      <c r="C94" s="6">
        <f>'[1]30 de junio 19'!AQ92+'[1]30 de junio 19'!BS92+'[1]30 de junio 19'!BR92+'[1]30 de junio 19'!CG92+'[1]30 de junio 19'!CH92+'[1]30 de junio 19'!DY92</f>
        <v>2364.84</v>
      </c>
      <c r="D94" s="6">
        <f>'[1]30 de junio 19'!BZ92</f>
        <v>1886.55</v>
      </c>
      <c r="E94" s="6" t="s">
        <v>227</v>
      </c>
      <c r="F94" s="6" t="s">
        <v>244</v>
      </c>
    </row>
    <row r="95" spans="1:6" x14ac:dyDescent="0.25">
      <c r="A95" s="3">
        <v>92</v>
      </c>
      <c r="B95" s="6" t="s">
        <v>243</v>
      </c>
      <c r="C95" s="6">
        <f>'[1]30 de junio 19'!AQ93+'[1]30 de junio 19'!BS93+'[1]30 de junio 19'!BR93+'[1]30 de junio 19'!CG93+'[1]30 de junio 19'!CH93+'[1]30 de junio 19'!DY93</f>
        <v>2364.84</v>
      </c>
      <c r="D95" s="6">
        <f>'[1]30 de junio 19'!BZ93</f>
        <v>1886.55</v>
      </c>
      <c r="E95" s="6" t="s">
        <v>227</v>
      </c>
      <c r="F95" s="6" t="s">
        <v>244</v>
      </c>
    </row>
    <row r="96" spans="1:6" x14ac:dyDescent="0.25">
      <c r="A96" s="3">
        <v>93</v>
      </c>
      <c r="B96" s="6" t="s">
        <v>243</v>
      </c>
      <c r="C96" s="6">
        <f>'[1]30 de junio 19'!AQ94+'[1]30 de junio 19'!BS94+'[1]30 de junio 19'!BR94+'[1]30 de junio 19'!CG94+'[1]30 de junio 19'!CH94+'[1]30 de junio 19'!DY94</f>
        <v>5157.91</v>
      </c>
      <c r="D96" s="6">
        <f>'[1]30 de junio 19'!BZ94</f>
        <v>3991.26</v>
      </c>
      <c r="E96" s="6" t="s">
        <v>227</v>
      </c>
      <c r="F96" s="6" t="s">
        <v>244</v>
      </c>
    </row>
    <row r="97" spans="1:6" x14ac:dyDescent="0.25">
      <c r="A97" s="3">
        <v>94</v>
      </c>
      <c r="B97" s="6" t="s">
        <v>243</v>
      </c>
      <c r="C97" s="6">
        <f>'[1]30 de junio 19'!AQ95+'[1]30 de junio 19'!BS95+'[1]30 de junio 19'!BR95+'[1]30 de junio 19'!CG95+'[1]30 de junio 19'!CH95+'[1]30 de junio 19'!DY95</f>
        <v>3957.91</v>
      </c>
      <c r="D97" s="6">
        <f>'[1]30 de junio 19'!BZ95</f>
        <v>3047.58</v>
      </c>
      <c r="E97" s="6" t="s">
        <v>227</v>
      </c>
      <c r="F97" s="6" t="s">
        <v>244</v>
      </c>
    </row>
    <row r="98" spans="1:6" x14ac:dyDescent="0.25">
      <c r="A98" s="3">
        <v>95</v>
      </c>
      <c r="B98" s="6" t="s">
        <v>243</v>
      </c>
      <c r="C98" s="6">
        <f>'[1]30 de junio 19'!AQ96+'[1]30 de junio 19'!BS96+'[1]30 de junio 19'!BR96+'[1]30 de junio 19'!CG96+'[1]30 de junio 19'!CH96+'[1]30 de junio 19'!DY96</f>
        <v>3871.2</v>
      </c>
      <c r="D98" s="6">
        <f>'[1]30 de junio 19'!BZ96</f>
        <v>2979.38</v>
      </c>
      <c r="E98" s="6" t="s">
        <v>227</v>
      </c>
      <c r="F98" s="6" t="s">
        <v>244</v>
      </c>
    </row>
    <row r="99" spans="1:6" x14ac:dyDescent="0.25">
      <c r="A99" s="3">
        <v>96</v>
      </c>
      <c r="B99" s="6" t="s">
        <v>243</v>
      </c>
      <c r="C99" s="6">
        <f>'[1]30 de junio 19'!AQ97+'[1]30 de junio 19'!BS97+'[1]30 de junio 19'!BR97+'[1]30 de junio 19'!CG97+'[1]30 de junio 19'!CH97+'[1]30 de junio 19'!DY97</f>
        <v>17300.510000000002</v>
      </c>
      <c r="D99" s="6">
        <f>'[1]30 de junio 19'!BZ97</f>
        <v>14140.99</v>
      </c>
      <c r="E99" s="6" t="s">
        <v>227</v>
      </c>
      <c r="F99" s="6" t="s">
        <v>244</v>
      </c>
    </row>
    <row r="100" spans="1:6" x14ac:dyDescent="0.25">
      <c r="A100" s="3">
        <v>97</v>
      </c>
      <c r="B100" s="6" t="s">
        <v>243</v>
      </c>
      <c r="C100" s="6">
        <f>'[1]30 de junio 19'!AQ98+'[1]30 de junio 19'!BS98+'[1]30 de junio 19'!BR98+'[1]30 de junio 19'!CG98+'[1]30 de junio 19'!CH98+'[1]30 de junio 19'!DY98</f>
        <v>4257.91</v>
      </c>
      <c r="D100" s="6">
        <f>'[1]30 de junio 19'!BZ98</f>
        <v>3283.5</v>
      </c>
      <c r="E100" s="6" t="s">
        <v>227</v>
      </c>
      <c r="F100" s="6" t="s">
        <v>244</v>
      </c>
    </row>
    <row r="101" spans="1:6" x14ac:dyDescent="0.25">
      <c r="A101" s="3">
        <v>98</v>
      </c>
      <c r="B101" s="6" t="s">
        <v>243</v>
      </c>
      <c r="C101" s="6">
        <f>'[1]30 de junio 19'!AQ99+'[1]30 de junio 19'!BS99+'[1]30 de junio 19'!BR99+'[1]30 de junio 19'!CG99+'[1]30 de junio 19'!CH99+'[1]30 de junio 19'!DY99</f>
        <v>3957.91</v>
      </c>
      <c r="D101" s="6">
        <f>'[1]30 de junio 19'!BZ99</f>
        <v>2438.06</v>
      </c>
      <c r="E101" s="6" t="s">
        <v>227</v>
      </c>
      <c r="F101" s="6" t="s">
        <v>244</v>
      </c>
    </row>
    <row r="102" spans="1:6" x14ac:dyDescent="0.25">
      <c r="A102" s="3">
        <v>99</v>
      </c>
      <c r="B102" s="6" t="s">
        <v>243</v>
      </c>
      <c r="C102" s="6">
        <f>'[1]30 de junio 19'!AQ100+'[1]30 de junio 19'!BS100+'[1]30 de junio 19'!BR100+'[1]30 de junio 19'!CG100+'[1]30 de junio 19'!CH100+'[1]30 de junio 19'!DY100</f>
        <v>3957.91</v>
      </c>
      <c r="D102" s="6">
        <f>'[1]30 de junio 19'!BZ100</f>
        <v>3047.58</v>
      </c>
      <c r="E102" s="6" t="s">
        <v>227</v>
      </c>
      <c r="F102" s="6" t="s">
        <v>244</v>
      </c>
    </row>
    <row r="103" spans="1:6" x14ac:dyDescent="0.25">
      <c r="A103" s="3">
        <v>100</v>
      </c>
      <c r="B103" s="6" t="s">
        <v>243</v>
      </c>
      <c r="C103" s="6">
        <f>'[1]30 de junio 19'!AQ101+'[1]30 de junio 19'!BS101+'[1]30 de junio 19'!BR101+'[1]30 de junio 19'!CG101+'[1]30 de junio 19'!CH101+'[1]30 de junio 19'!DY101</f>
        <v>3957.91</v>
      </c>
      <c r="D103" s="6">
        <f>'[1]30 de junio 19'!BZ101</f>
        <v>3047.58</v>
      </c>
      <c r="E103" s="6" t="s">
        <v>227</v>
      </c>
      <c r="F103" s="6" t="s">
        <v>244</v>
      </c>
    </row>
    <row r="104" spans="1:6" x14ac:dyDescent="0.25">
      <c r="A104" s="3">
        <v>101</v>
      </c>
      <c r="B104" s="6" t="s">
        <v>243</v>
      </c>
      <c r="C104" s="6">
        <f>'[1]30 de junio 19'!AQ102+'[1]30 de junio 19'!BS102+'[1]30 de junio 19'!BR102+'[1]30 de junio 19'!CG102+'[1]30 de junio 19'!CH102+'[1]30 de junio 19'!DY102</f>
        <v>2364.84</v>
      </c>
      <c r="D104" s="6">
        <f>'[1]30 de junio 19'!BZ102</f>
        <v>1886.55</v>
      </c>
      <c r="E104" s="6" t="s">
        <v>227</v>
      </c>
      <c r="F104" s="6" t="s">
        <v>244</v>
      </c>
    </row>
    <row r="105" spans="1:6" x14ac:dyDescent="0.25">
      <c r="A105" s="3">
        <v>102</v>
      </c>
      <c r="B105" s="6" t="s">
        <v>243</v>
      </c>
      <c r="C105" s="6">
        <f>'[1]30 de junio 19'!AQ103+'[1]30 de junio 19'!BS103+'[1]30 de junio 19'!BR103+'[1]30 de junio 19'!CG103+'[1]30 de junio 19'!CH103+'[1]30 de junio 19'!DY103</f>
        <v>0</v>
      </c>
      <c r="D105" s="6">
        <f>'[1]30 de junio 19'!BZ103</f>
        <v>0</v>
      </c>
      <c r="E105" s="6" t="s">
        <v>227</v>
      </c>
      <c r="F105" s="6" t="s">
        <v>244</v>
      </c>
    </row>
    <row r="106" spans="1:6" x14ac:dyDescent="0.25">
      <c r="A106" s="3">
        <v>103</v>
      </c>
      <c r="B106" s="6" t="s">
        <v>243</v>
      </c>
      <c r="C106" s="6">
        <f>'[1]30 de junio 19'!AQ104+'[1]30 de junio 19'!BS104+'[1]30 de junio 19'!BR104+'[1]30 de junio 19'!CG104+'[1]30 de junio 19'!CH104+'[1]30 de junio 19'!DY104</f>
        <v>2364.84</v>
      </c>
      <c r="D106" s="6">
        <v>1820</v>
      </c>
      <c r="E106" s="6" t="s">
        <v>227</v>
      </c>
      <c r="F106" s="6" t="s">
        <v>244</v>
      </c>
    </row>
    <row r="107" spans="1:6" x14ac:dyDescent="0.25">
      <c r="A107" s="3">
        <v>104</v>
      </c>
      <c r="B107" s="6" t="s">
        <v>243</v>
      </c>
      <c r="C107" s="6">
        <f>'[1]30 de junio 19'!AQ105+'[1]30 de junio 19'!BS105+'[1]30 de junio 19'!BR105+'[1]30 de junio 19'!CG105+'[1]30 de junio 19'!CH105+'[1]30 de junio 19'!DY105</f>
        <v>2971.2</v>
      </c>
      <c r="D107" s="6">
        <f>'[1]30 de junio 19'!BZ105</f>
        <v>2271.62</v>
      </c>
      <c r="E107" s="6" t="s">
        <v>227</v>
      </c>
      <c r="F107" s="6" t="s">
        <v>244</v>
      </c>
    </row>
    <row r="108" spans="1:6" x14ac:dyDescent="0.25">
      <c r="A108" s="3">
        <v>105</v>
      </c>
      <c r="B108" s="6" t="s">
        <v>243</v>
      </c>
      <c r="C108" s="6">
        <f>'[1]30 de junio 19'!AQ106+'[1]30 de junio 19'!BS106+'[1]30 de junio 19'!BR106+'[1]30 de junio 19'!CG106+'[1]30 de junio 19'!CH106+'[1]30 de junio 19'!DY106</f>
        <v>17465.93</v>
      </c>
      <c r="D108" s="6">
        <f>'[1]30 de junio 19'!BZ106</f>
        <v>14360.75</v>
      </c>
      <c r="E108" s="6" t="s">
        <v>227</v>
      </c>
      <c r="F108" s="6" t="s">
        <v>244</v>
      </c>
    </row>
    <row r="109" spans="1:6" x14ac:dyDescent="0.25">
      <c r="A109" s="3">
        <v>106</v>
      </c>
      <c r="B109" s="6" t="s">
        <v>243</v>
      </c>
      <c r="C109" s="6">
        <f>'[1]30 de junio 19'!AQ107+'[1]30 de junio 19'!BS107+'[1]30 de junio 19'!BR107+'[1]30 de junio 19'!CG107+'[1]30 de junio 19'!CH107+'[1]30 de junio 19'!DY107</f>
        <v>0</v>
      </c>
      <c r="D109" s="6">
        <f>'[1]30 de junio 19'!BZ107</f>
        <v>0</v>
      </c>
      <c r="E109" s="6" t="s">
        <v>227</v>
      </c>
      <c r="F109" s="6" t="s">
        <v>244</v>
      </c>
    </row>
    <row r="110" spans="1:6" x14ac:dyDescent="0.25">
      <c r="A110" s="3">
        <v>107</v>
      </c>
      <c r="B110" s="6" t="s">
        <v>243</v>
      </c>
      <c r="C110" s="6">
        <f>'[1]30 de junio 19'!AQ108+'[1]30 de junio 19'!BS108+'[1]30 de junio 19'!BR108+'[1]30 de junio 19'!CG108+'[1]30 de junio 19'!CH108+'[1]30 de junio 19'!DY108</f>
        <v>3271.2</v>
      </c>
      <c r="D110" s="6">
        <f>'[1]30 de junio 19'!BZ108</f>
        <v>2507.54</v>
      </c>
      <c r="E110" s="6" t="s">
        <v>227</v>
      </c>
      <c r="F110" s="6" t="s">
        <v>244</v>
      </c>
    </row>
    <row r="111" spans="1:6" x14ac:dyDescent="0.25">
      <c r="A111" s="3">
        <v>108</v>
      </c>
      <c r="B111" s="6" t="s">
        <v>243</v>
      </c>
      <c r="C111" s="6">
        <f>'[1]30 de junio 19'!AQ109+'[1]30 de junio 19'!BS109+'[1]30 de junio 19'!BR109+'[1]30 de junio 19'!CG109+'[1]30 de junio 19'!CH109+'[1]30 de junio 19'!DY109</f>
        <v>2971.2</v>
      </c>
      <c r="D111" s="6">
        <f>'[1]30 de junio 19'!BZ109</f>
        <v>2271.62</v>
      </c>
      <c r="E111" s="6" t="s">
        <v>227</v>
      </c>
      <c r="F111" s="6" t="s">
        <v>244</v>
      </c>
    </row>
    <row r="112" spans="1:6" x14ac:dyDescent="0.25">
      <c r="A112" s="3">
        <v>109</v>
      </c>
      <c r="B112" s="6" t="s">
        <v>243</v>
      </c>
      <c r="C112" s="6">
        <f>'[1]30 de junio 19'!AQ110+'[1]30 de junio 19'!BS110+'[1]30 de junio 19'!BR110+'[1]30 de junio 19'!CG110+'[1]30 de junio 19'!CH110+'[1]30 de junio 19'!DY110</f>
        <v>11700</v>
      </c>
      <c r="D112" s="6">
        <f>2700-170.54</f>
        <v>2529.46</v>
      </c>
      <c r="E112" s="6" t="s">
        <v>227</v>
      </c>
      <c r="F112" s="6" t="s">
        <v>244</v>
      </c>
    </row>
    <row r="113" spans="1:6" x14ac:dyDescent="0.25">
      <c r="A113" s="3">
        <v>110</v>
      </c>
      <c r="B113" s="6" t="s">
        <v>243</v>
      </c>
      <c r="C113" s="6">
        <f>'[1]30 de junio 19'!AQ111+'[1]30 de junio 19'!BS111+'[1]30 de junio 19'!BR111+'[1]30 de junio 19'!CG111+'[1]30 de junio 19'!CH111+'[1]30 de junio 19'!DY111</f>
        <v>6041.53</v>
      </c>
      <c r="D113" s="6">
        <f>'[1]30 de junio 19'!BZ111</f>
        <v>4629.6400000000003</v>
      </c>
      <c r="E113" s="6" t="s">
        <v>227</v>
      </c>
      <c r="F113" s="6" t="s">
        <v>244</v>
      </c>
    </row>
    <row r="114" spans="1:6" x14ac:dyDescent="0.25">
      <c r="A114" s="3">
        <v>111</v>
      </c>
      <c r="B114" s="6" t="s">
        <v>243</v>
      </c>
      <c r="C114" s="6">
        <f>'[1]30 de junio 19'!AQ112+'[1]30 de junio 19'!BS112+'[1]30 de junio 19'!BR112+'[1]30 de junio 19'!CG112+'[1]30 de junio 19'!CH112+'[1]30 de junio 19'!DY112</f>
        <v>2971.2</v>
      </c>
      <c r="D114" s="6">
        <f>'[1]30 de junio 19'!BZ112</f>
        <v>2271.62</v>
      </c>
      <c r="E114" s="6" t="s">
        <v>227</v>
      </c>
      <c r="F114" s="6" t="s">
        <v>244</v>
      </c>
    </row>
    <row r="115" spans="1:6" x14ac:dyDescent="0.25">
      <c r="A115" s="3">
        <v>112</v>
      </c>
      <c r="B115" s="6" t="s">
        <v>243</v>
      </c>
      <c r="C115" s="6">
        <f>'[1]30 de junio 19'!AQ113+'[1]30 de junio 19'!BS113+'[1]30 de junio 19'!BR113+'[1]30 de junio 19'!CG113+'[1]30 de junio 19'!CH113+'[1]30 de junio 19'!DY113</f>
        <v>2364.84</v>
      </c>
      <c r="D115" s="6">
        <f>'[1]30 de junio 19'!BZ113</f>
        <v>1886.55</v>
      </c>
      <c r="E115" s="6" t="s">
        <v>227</v>
      </c>
      <c r="F115" s="6" t="s">
        <v>244</v>
      </c>
    </row>
    <row r="116" spans="1:6" x14ac:dyDescent="0.25">
      <c r="A116" s="3">
        <v>113</v>
      </c>
      <c r="B116" s="6" t="s">
        <v>243</v>
      </c>
      <c r="C116" s="6">
        <f>'[1]30 de junio 19'!AQ114+'[1]30 de junio 19'!BS114+'[1]30 de junio 19'!BR114+'[1]30 de junio 19'!CG114+'[1]30 de junio 19'!CH114+'[1]30 de junio 19'!DY114</f>
        <v>3629.55</v>
      </c>
      <c r="D116" s="6">
        <f>'[1]30 de junio 19'!BZ114</f>
        <v>0</v>
      </c>
      <c r="E116" s="6" t="s">
        <v>227</v>
      </c>
      <c r="F116" s="6" t="s">
        <v>244</v>
      </c>
    </row>
    <row r="117" spans="1:6" x14ac:dyDescent="0.25">
      <c r="A117" s="3">
        <v>114</v>
      </c>
      <c r="B117" s="6" t="s">
        <v>243</v>
      </c>
      <c r="C117" s="6">
        <f>'[1]30 de junio 19'!AQ115+'[1]30 de junio 19'!BS115+'[1]30 de junio 19'!BR115+'[1]30 de junio 19'!CG115+'[1]30 de junio 19'!CH115+'[1]30 de junio 19'!DY115</f>
        <v>3886.8</v>
      </c>
      <c r="D117" s="6">
        <f>'[1]30 de junio 19'!BZ115</f>
        <v>2991.61</v>
      </c>
      <c r="E117" s="6" t="s">
        <v>227</v>
      </c>
      <c r="F117" s="6" t="s">
        <v>244</v>
      </c>
    </row>
    <row r="118" spans="1:6" x14ac:dyDescent="0.25">
      <c r="A118" s="3">
        <v>115</v>
      </c>
      <c r="B118" s="6" t="s">
        <v>243</v>
      </c>
      <c r="C118" s="6">
        <f>'[1]30 de junio 19'!AQ116+'[1]30 de junio 19'!BS116+'[1]30 de junio 19'!BR116+'[1]30 de junio 19'!CG116+'[1]30 de junio 19'!CH116+'[1]30 de junio 19'!DY116</f>
        <v>3957.91</v>
      </c>
      <c r="D118" s="6">
        <f>'[1]30 de junio 19'!BZ116</f>
        <v>3047.58</v>
      </c>
      <c r="E118" s="6" t="s">
        <v>227</v>
      </c>
      <c r="F118" s="6" t="s">
        <v>244</v>
      </c>
    </row>
    <row r="119" spans="1:6" x14ac:dyDescent="0.25">
      <c r="A119" s="3">
        <v>116</v>
      </c>
      <c r="B119" s="6" t="s">
        <v>243</v>
      </c>
      <c r="C119" s="6">
        <f>'[1]30 de junio 19'!AQ117+'[1]30 de junio 19'!BS117+'[1]30 de junio 19'!BR117+'[1]30 de junio 19'!CG117+'[1]30 de junio 19'!CH117+'[1]30 de junio 19'!DY117</f>
        <v>2971.2</v>
      </c>
      <c r="D119" s="6">
        <f>'[1]30 de junio 19'!BZ117</f>
        <v>2271.62</v>
      </c>
      <c r="E119" s="6" t="s">
        <v>227</v>
      </c>
      <c r="F119" s="6" t="s">
        <v>244</v>
      </c>
    </row>
    <row r="120" spans="1:6" x14ac:dyDescent="0.25">
      <c r="A120" s="3">
        <v>117</v>
      </c>
      <c r="B120" s="6" t="s">
        <v>243</v>
      </c>
      <c r="C120" s="6">
        <f>'[1]30 de junio 19'!AQ118+'[1]30 de junio 19'!BS118+'[1]30 de junio 19'!BR118+'[1]30 de junio 19'!CG118+'[1]30 de junio 19'!CH118+'[1]30 de junio 19'!DY118</f>
        <v>0</v>
      </c>
      <c r="D120" s="6">
        <f>'[1]30 de junio 19'!BZ118</f>
        <v>0</v>
      </c>
      <c r="E120" s="6" t="s">
        <v>227</v>
      </c>
      <c r="F120" s="6" t="s">
        <v>244</v>
      </c>
    </row>
    <row r="121" spans="1:6" x14ac:dyDescent="0.25">
      <c r="A121" s="3">
        <v>118</v>
      </c>
      <c r="B121" s="6" t="s">
        <v>243</v>
      </c>
      <c r="C121" s="6">
        <f>'[1]30 de junio 19'!AQ119+'[1]30 de junio 19'!BS119+'[1]30 de junio 19'!BR119+'[1]30 de junio 19'!CG119+'[1]30 de junio 19'!CH119+'[1]30 de junio 19'!DY119</f>
        <v>4721.1099999999997</v>
      </c>
      <c r="D121" s="6">
        <f>'[1]30 de junio 19'!BZ119</f>
        <v>3647.77</v>
      </c>
      <c r="E121" s="6" t="s">
        <v>227</v>
      </c>
      <c r="F121" s="6" t="s">
        <v>244</v>
      </c>
    </row>
    <row r="122" spans="1:6" x14ac:dyDescent="0.25">
      <c r="A122" s="3">
        <v>119</v>
      </c>
      <c r="B122" s="6" t="s">
        <v>243</v>
      </c>
      <c r="C122" s="6">
        <f>'[1]30 de junio 19'!AQ120+'[1]30 de junio 19'!BS120+'[1]30 de junio 19'!BR120+'[1]30 de junio 19'!CG120+'[1]30 de junio 19'!CH120+'[1]30 de junio 19'!DY120</f>
        <v>2971.2</v>
      </c>
      <c r="D122" s="6">
        <f>'[1]30 de junio 19'!BZ120</f>
        <v>2271.62</v>
      </c>
      <c r="E122" s="6" t="s">
        <v>227</v>
      </c>
      <c r="F122" s="6" t="s">
        <v>244</v>
      </c>
    </row>
    <row r="123" spans="1:6" x14ac:dyDescent="0.25">
      <c r="A123" s="3">
        <v>120</v>
      </c>
      <c r="B123" s="6" t="s">
        <v>243</v>
      </c>
      <c r="C123" s="6">
        <f>'[1]30 de junio 19'!AQ121+'[1]30 de junio 19'!BS121+'[1]30 de junio 19'!BR121+'[1]30 de junio 19'!CG121+'[1]30 de junio 19'!CH121+'[1]30 de junio 19'!DY121</f>
        <v>4257.91</v>
      </c>
      <c r="D123" s="6">
        <f>'[1]30 de junio 19'!BZ121</f>
        <v>3283.5</v>
      </c>
      <c r="E123" s="6" t="s">
        <v>227</v>
      </c>
      <c r="F123" s="6" t="s">
        <v>244</v>
      </c>
    </row>
    <row r="124" spans="1:6" x14ac:dyDescent="0.25">
      <c r="A124" s="3">
        <v>121</v>
      </c>
      <c r="B124" s="6" t="s">
        <v>243</v>
      </c>
      <c r="C124" s="6">
        <f>'[1]30 de junio 19'!AQ122+'[1]30 de junio 19'!BS122+'[1]30 de junio 19'!BR122+'[1]30 de junio 19'!CG122+'[1]30 de junio 19'!CH122+'[1]30 de junio 19'!DY122</f>
        <v>3957.91</v>
      </c>
      <c r="D124" s="6">
        <f>'[1]30 de junio 19'!BZ122</f>
        <v>3047.58</v>
      </c>
      <c r="E124" s="6" t="s">
        <v>227</v>
      </c>
      <c r="F124" s="6" t="s">
        <v>244</v>
      </c>
    </row>
    <row r="125" spans="1:6" x14ac:dyDescent="0.25">
      <c r="A125" s="3">
        <v>122</v>
      </c>
      <c r="B125" s="6" t="s">
        <v>243</v>
      </c>
      <c r="C125" s="6">
        <f>'[1]30 de junio 19'!AQ123+'[1]30 de junio 19'!BS123+'[1]30 de junio 19'!BR123+'[1]30 de junio 19'!CG123+'[1]30 de junio 19'!CH123+'[1]30 de junio 19'!DY123</f>
        <v>2971.2</v>
      </c>
      <c r="D125" s="6">
        <f>'[1]30 de junio 19'!BZ123</f>
        <v>2271.62</v>
      </c>
      <c r="E125" s="6" t="s">
        <v>227</v>
      </c>
      <c r="F125" s="6" t="s">
        <v>244</v>
      </c>
    </row>
    <row r="126" spans="1:6" x14ac:dyDescent="0.25">
      <c r="A126" s="3">
        <v>123</v>
      </c>
      <c r="B126" s="6" t="s">
        <v>243</v>
      </c>
      <c r="C126" s="6">
        <f>'[1]30 de junio 19'!AQ124+'[1]30 de junio 19'!BS124+'[1]30 de junio 19'!BR124+'[1]30 de junio 19'!CG124+'[1]30 de junio 19'!CH124+'[1]30 de junio 19'!DY124</f>
        <v>2971.2</v>
      </c>
      <c r="D126" s="6">
        <f>'[1]30 de junio 19'!BZ124</f>
        <v>2271.62</v>
      </c>
      <c r="E126" s="6" t="s">
        <v>227</v>
      </c>
      <c r="F126" s="6" t="s">
        <v>244</v>
      </c>
    </row>
    <row r="127" spans="1:6" x14ac:dyDescent="0.25">
      <c r="A127" s="3">
        <v>124</v>
      </c>
      <c r="B127" s="6" t="s">
        <v>243</v>
      </c>
      <c r="C127" s="6">
        <f>'[1]30 de junio 19'!AQ125+'[1]30 de junio 19'!BS125+'[1]30 de junio 19'!BR125+'[1]30 de junio 19'!CG125+'[1]30 de junio 19'!CH125+'[1]30 de junio 19'!DY125</f>
        <v>2971.2</v>
      </c>
      <c r="D127" s="6">
        <f>'[1]30 de junio 19'!BZ125</f>
        <v>2271.62</v>
      </c>
      <c r="E127" s="6" t="s">
        <v>227</v>
      </c>
      <c r="F127" s="6" t="s">
        <v>244</v>
      </c>
    </row>
    <row r="128" spans="1:6" x14ac:dyDescent="0.25">
      <c r="A128" s="3">
        <v>125</v>
      </c>
      <c r="B128" s="6" t="s">
        <v>243</v>
      </c>
      <c r="C128" s="6">
        <f>'[1]30 de junio 19'!AQ126+'[1]30 de junio 19'!BS126+'[1]30 de junio 19'!BR126+'[1]30 de junio 19'!CG126+'[1]30 de junio 19'!CH126+'[1]30 de junio 19'!DY126</f>
        <v>2364.84</v>
      </c>
      <c r="D128" s="6">
        <f>'[1]30 de junio 19'!BZ126</f>
        <v>1886.55</v>
      </c>
      <c r="E128" s="6" t="s">
        <v>227</v>
      </c>
      <c r="F128" s="6" t="s">
        <v>244</v>
      </c>
    </row>
    <row r="129" spans="1:6" x14ac:dyDescent="0.25">
      <c r="A129" s="3">
        <v>126</v>
      </c>
      <c r="B129" s="6" t="s">
        <v>243</v>
      </c>
      <c r="C129" s="6">
        <f>'[1]30 de junio 19'!AQ127+'[1]30 de junio 19'!BS127+'[1]30 de junio 19'!BR127+'[1]30 de junio 19'!CG127+'[1]30 de junio 19'!CH127+'[1]30 de junio 19'!DY127</f>
        <v>2971.2</v>
      </c>
      <c r="D129" s="6">
        <f>'[1]30 de junio 19'!BZ127</f>
        <v>2271.62</v>
      </c>
      <c r="E129" s="6" t="s">
        <v>227</v>
      </c>
      <c r="F129" s="6" t="s">
        <v>244</v>
      </c>
    </row>
    <row r="130" spans="1:6" x14ac:dyDescent="0.25">
      <c r="A130" s="3">
        <v>127</v>
      </c>
      <c r="B130" s="6" t="s">
        <v>243</v>
      </c>
      <c r="C130" s="6">
        <f>'[1]30 de junio 19'!AQ128+'[1]30 de junio 19'!BS128+'[1]30 de junio 19'!BR128+'[1]30 de junio 19'!CG128+'[1]30 de junio 19'!CH128+'[1]30 de junio 19'!DY128</f>
        <v>0</v>
      </c>
      <c r="D130" s="6">
        <f>'[1]30 de junio 19'!BZ128</f>
        <v>0</v>
      </c>
      <c r="E130" s="6" t="s">
        <v>227</v>
      </c>
      <c r="F130" s="6" t="s">
        <v>244</v>
      </c>
    </row>
    <row r="131" spans="1:6" x14ac:dyDescent="0.25">
      <c r="A131" s="3">
        <v>128</v>
      </c>
      <c r="B131" s="6" t="s">
        <v>243</v>
      </c>
      <c r="C131" s="6">
        <f>'[1]30 de junio 19'!AQ129+'[1]30 de junio 19'!BS129+'[1]30 de junio 19'!BR129+'[1]30 de junio 19'!CG129+'[1]30 de junio 19'!CH129+'[1]30 de junio 19'!DY129</f>
        <v>0</v>
      </c>
      <c r="D131" s="6">
        <f>'[1]30 de junio 19'!BZ129</f>
        <v>0</v>
      </c>
      <c r="E131" s="6" t="s">
        <v>227</v>
      </c>
      <c r="F131" s="6" t="s">
        <v>244</v>
      </c>
    </row>
    <row r="132" spans="1:6" x14ac:dyDescent="0.25">
      <c r="A132" s="3">
        <v>129</v>
      </c>
      <c r="B132" s="6" t="s">
        <v>243</v>
      </c>
      <c r="C132" s="6">
        <f>'[1]30 de junio 19'!AQ130+'[1]30 de junio 19'!BS130+'[1]30 de junio 19'!BR130+'[1]30 de junio 19'!CG130+'[1]30 de junio 19'!CH130+'[1]30 de junio 19'!DY130</f>
        <v>0</v>
      </c>
      <c r="D132" s="6">
        <f>'[1]30 de junio 19'!BZ130</f>
        <v>0</v>
      </c>
      <c r="E132" s="6" t="s">
        <v>227</v>
      </c>
      <c r="F132" s="6" t="s">
        <v>244</v>
      </c>
    </row>
    <row r="133" spans="1:6" x14ac:dyDescent="0.25">
      <c r="A133" s="3">
        <v>130</v>
      </c>
      <c r="B133" s="6" t="s">
        <v>243</v>
      </c>
      <c r="C133" s="6">
        <f>'[1]30 de junio 19'!AQ131+'[1]30 de junio 19'!BS131+'[1]30 de junio 19'!BR131+'[1]30 de junio 19'!CG131+'[1]30 de junio 19'!CH131+'[1]30 de junio 19'!DY131</f>
        <v>0</v>
      </c>
      <c r="D133" s="6">
        <f>'[1]30 de junio 19'!BZ131</f>
        <v>0</v>
      </c>
      <c r="E133" s="6" t="s">
        <v>227</v>
      </c>
      <c r="F133" s="6" t="s">
        <v>244</v>
      </c>
    </row>
    <row r="134" spans="1:6" x14ac:dyDescent="0.25">
      <c r="A134" s="3">
        <v>131</v>
      </c>
      <c r="B134" s="6" t="s">
        <v>243</v>
      </c>
      <c r="C134" s="6">
        <f>'[1]30 de junio 19'!AQ132+'[1]30 de junio 19'!BS132+'[1]30 de junio 19'!BR132+'[1]30 de junio 19'!CG132+'[1]30 de junio 19'!CH132+'[1]30 de junio 19'!DY132</f>
        <v>0</v>
      </c>
      <c r="D134" s="6">
        <f>'[1]30 de junio 19'!BZ132</f>
        <v>0</v>
      </c>
      <c r="E134" s="6" t="s">
        <v>227</v>
      </c>
      <c r="F134" s="6" t="s">
        <v>244</v>
      </c>
    </row>
    <row r="135" spans="1:6" x14ac:dyDescent="0.25">
      <c r="A135" s="3">
        <v>132</v>
      </c>
      <c r="B135" s="6" t="s">
        <v>243</v>
      </c>
      <c r="C135" s="6">
        <f>'[1]30 de junio 19'!AQ133+'[1]30 de junio 19'!BS133+'[1]30 de junio 19'!BR133+'[1]30 de junio 19'!CG133+'[1]30 de junio 19'!CH133+'[1]30 de junio 19'!DY133</f>
        <v>2971.2</v>
      </c>
      <c r="D135" s="6">
        <f>'[1]30 de junio 19'!BZ133</f>
        <v>2271.62</v>
      </c>
      <c r="E135" s="6" t="s">
        <v>227</v>
      </c>
      <c r="F135" s="6" t="s">
        <v>244</v>
      </c>
    </row>
    <row r="136" spans="1:6" x14ac:dyDescent="0.25">
      <c r="A136" s="3">
        <v>133</v>
      </c>
      <c r="B136" s="6" t="s">
        <v>243</v>
      </c>
      <c r="C136" s="6">
        <f>'[1]30 de junio 19'!AQ134+'[1]30 de junio 19'!BS134+'[1]30 de junio 19'!BR134+'[1]30 de junio 19'!CG134+'[1]30 de junio 19'!CH134+'[1]30 de junio 19'!DY134</f>
        <v>0</v>
      </c>
      <c r="D136" s="6">
        <f>'[1]30 de junio 19'!BZ134</f>
        <v>0</v>
      </c>
      <c r="E136" s="6" t="s">
        <v>227</v>
      </c>
      <c r="F136" s="6" t="s">
        <v>244</v>
      </c>
    </row>
    <row r="137" spans="1:6" x14ac:dyDescent="0.25">
      <c r="A137" s="3">
        <v>134</v>
      </c>
      <c r="B137" s="6" t="s">
        <v>243</v>
      </c>
      <c r="C137" s="6">
        <f>'[1]30 de junio 19'!AQ135+'[1]30 de junio 19'!BS135+'[1]30 de junio 19'!BR135+'[1]30 de junio 19'!CG135+'[1]30 de junio 19'!CH135+'[1]30 de junio 19'!DY135</f>
        <v>0</v>
      </c>
      <c r="D137" s="6">
        <f>'[1]30 de junio 19'!BZ135</f>
        <v>0</v>
      </c>
      <c r="E137" s="6" t="s">
        <v>227</v>
      </c>
      <c r="F137" s="6" t="s">
        <v>244</v>
      </c>
    </row>
    <row r="138" spans="1:6" x14ac:dyDescent="0.25">
      <c r="A138" s="3">
        <v>135</v>
      </c>
      <c r="B138" s="6" t="s">
        <v>243</v>
      </c>
      <c r="C138" s="6">
        <f>'[1]30 de junio 19'!AQ136+'[1]30 de junio 19'!BS136+'[1]30 de junio 19'!BR136+'[1]30 de junio 19'!CG136+'[1]30 de junio 19'!CH136+'[1]30 de junio 19'!DY136</f>
        <v>0</v>
      </c>
      <c r="D138" s="6">
        <f>'[1]30 de junio 19'!BZ136</f>
        <v>0</v>
      </c>
      <c r="E138" s="6" t="s">
        <v>227</v>
      </c>
      <c r="F138" s="6" t="s">
        <v>244</v>
      </c>
    </row>
    <row r="139" spans="1:6" x14ac:dyDescent="0.25">
      <c r="A139" s="3">
        <v>136</v>
      </c>
      <c r="B139" s="6" t="s">
        <v>243</v>
      </c>
      <c r="C139" s="6">
        <f>'[1]30 de junio 19'!AQ137+'[1]30 de junio 19'!BS137+'[1]30 de junio 19'!BR137+'[1]30 de junio 19'!CG137+'[1]30 de junio 19'!CH137+'[1]30 de junio 19'!DY137</f>
        <v>0</v>
      </c>
      <c r="D139" s="6">
        <f>'[1]30 de junio 19'!BZ137</f>
        <v>0</v>
      </c>
      <c r="E139" s="6" t="s">
        <v>227</v>
      </c>
      <c r="F139" s="6" t="s">
        <v>244</v>
      </c>
    </row>
    <row r="140" spans="1:6" x14ac:dyDescent="0.25">
      <c r="A140" s="3">
        <v>137</v>
      </c>
      <c r="B140" s="6" t="s">
        <v>243</v>
      </c>
      <c r="C140" s="6">
        <f>'[1]30 de junio 19'!AQ138+'[1]30 de junio 19'!BS138+'[1]30 de junio 19'!BR138+'[1]30 de junio 19'!CG138+'[1]30 de junio 19'!CH138+'[1]30 de junio 19'!DY138</f>
        <v>0</v>
      </c>
      <c r="D140" s="6">
        <f>'[1]30 de junio 19'!BZ138</f>
        <v>0</v>
      </c>
      <c r="E140" s="6" t="s">
        <v>227</v>
      </c>
      <c r="F140" s="6" t="s">
        <v>244</v>
      </c>
    </row>
    <row r="141" spans="1:6" x14ac:dyDescent="0.25">
      <c r="A141" s="3">
        <v>138</v>
      </c>
      <c r="B141" s="6" t="s">
        <v>243</v>
      </c>
      <c r="C141" s="6">
        <f>'[1]30 de junio 19'!AQ139+'[1]30 de junio 19'!BS139+'[1]30 de junio 19'!BR139+'[1]30 de junio 19'!CG139+'[1]30 de junio 19'!CH139+'[1]30 de junio 19'!DY139</f>
        <v>3570.18</v>
      </c>
      <c r="D141" s="6">
        <f>'[1]30 de junio 19'!BZ139</f>
        <v>2965.55</v>
      </c>
      <c r="E141" s="6" t="s">
        <v>227</v>
      </c>
      <c r="F141" s="6" t="s">
        <v>244</v>
      </c>
    </row>
    <row r="142" spans="1:6" x14ac:dyDescent="0.25">
      <c r="A142" s="3">
        <v>139</v>
      </c>
      <c r="B142" s="6" t="s">
        <v>243</v>
      </c>
      <c r="C142" s="6">
        <f>'[1]30 de junio 19'!AQ140+'[1]30 de junio 19'!BS140+'[1]30 de junio 19'!BR140+'[1]30 de junio 19'!CG140+'[1]30 de junio 19'!CH140+'[1]30 de junio 19'!DY140</f>
        <v>2971.2</v>
      </c>
      <c r="D142" s="6">
        <f>'[1]30 de junio 19'!BZ140</f>
        <v>2271.62</v>
      </c>
      <c r="E142" s="6" t="s">
        <v>227</v>
      </c>
      <c r="F142" s="6" t="s">
        <v>244</v>
      </c>
    </row>
    <row r="143" spans="1:6" x14ac:dyDescent="0.25">
      <c r="A143" s="3">
        <v>140</v>
      </c>
      <c r="B143" s="6" t="s">
        <v>243</v>
      </c>
      <c r="C143" s="6">
        <f>'[1]30 de junio 19'!AQ141+'[1]30 de junio 19'!BS141+'[1]30 de junio 19'!BR141+'[1]30 de junio 19'!CG141+'[1]30 de junio 19'!CH141+'[1]30 de junio 19'!DY141</f>
        <v>0</v>
      </c>
      <c r="D143" s="6">
        <f>'[1]30 de junio 19'!BZ141</f>
        <v>0</v>
      </c>
      <c r="E143" s="6" t="s">
        <v>227</v>
      </c>
      <c r="F143" s="6" t="s">
        <v>244</v>
      </c>
    </row>
    <row r="144" spans="1:6" x14ac:dyDescent="0.25">
      <c r="A144" s="3">
        <v>141</v>
      </c>
      <c r="B144" s="6" t="s">
        <v>243</v>
      </c>
      <c r="C144" s="6">
        <f>'[1]30 de junio 19'!AQ142+'[1]30 de junio 19'!BS142+'[1]30 de junio 19'!BR142+'[1]30 de junio 19'!CG142+'[1]30 de junio 19'!CH142+'[1]30 de junio 19'!DY142</f>
        <v>0</v>
      </c>
      <c r="D144" s="6">
        <f>'[1]30 de junio 19'!BZ142</f>
        <v>0</v>
      </c>
      <c r="E144" s="6" t="s">
        <v>227</v>
      </c>
      <c r="F144" s="6" t="s">
        <v>244</v>
      </c>
    </row>
    <row r="145" spans="1:6" x14ac:dyDescent="0.25">
      <c r="A145" s="3">
        <v>142</v>
      </c>
      <c r="B145" s="6" t="s">
        <v>243</v>
      </c>
      <c r="C145" s="6">
        <f>'[1]30 de junio 19'!AQ143+'[1]30 de junio 19'!BS143+'[1]30 de junio 19'!BR143+'[1]30 de junio 19'!CG143+'[1]30 de junio 19'!CH143+'[1]30 de junio 19'!DY143</f>
        <v>3571.2</v>
      </c>
      <c r="D145" s="6">
        <f>'[1]30 de junio 19'!BZ143</f>
        <v>2743.46</v>
      </c>
      <c r="E145" s="6" t="s">
        <v>227</v>
      </c>
      <c r="F145" s="6" t="s">
        <v>244</v>
      </c>
    </row>
    <row r="146" spans="1:6" x14ac:dyDescent="0.25">
      <c r="A146" s="3">
        <v>143</v>
      </c>
      <c r="B146" s="6" t="s">
        <v>243</v>
      </c>
      <c r="C146" s="6">
        <f>'[1]30 de junio 19'!AQ144+'[1]30 de junio 19'!BS144+'[1]30 de junio 19'!BR144+'[1]30 de junio 19'!CG144+'[1]30 de junio 19'!CH144+'[1]30 de junio 19'!DY144</f>
        <v>2630.45</v>
      </c>
      <c r="D146" s="6">
        <f>'[1]30 de junio 19'!BZ144</f>
        <v>2311.0100000000002</v>
      </c>
      <c r="E146" s="6" t="s">
        <v>227</v>
      </c>
      <c r="F146" s="6" t="s">
        <v>244</v>
      </c>
    </row>
    <row r="147" spans="1:6" x14ac:dyDescent="0.25">
      <c r="A147" s="3">
        <v>144</v>
      </c>
      <c r="B147" s="6" t="s">
        <v>243</v>
      </c>
      <c r="C147" s="6">
        <f>'[1]30 de junio 19'!AQ145+'[1]30 de junio 19'!BS145+'[1]30 de junio 19'!BR145+'[1]30 de junio 19'!CG145+'[1]30 de junio 19'!CH145+'[1]30 de junio 19'!DY145</f>
        <v>0</v>
      </c>
      <c r="D147" s="6">
        <f>'[1]30 de junio 19'!BZ145</f>
        <v>0</v>
      </c>
      <c r="E147" s="6" t="s">
        <v>227</v>
      </c>
      <c r="F147" s="6" t="s">
        <v>244</v>
      </c>
    </row>
    <row r="148" spans="1:6" x14ac:dyDescent="0.25">
      <c r="A148" s="3">
        <v>145</v>
      </c>
      <c r="B148" s="6" t="s">
        <v>243</v>
      </c>
      <c r="C148" s="6">
        <f>'[1]30 de junio 19'!AQ146+'[1]30 de junio 19'!BS146+'[1]30 de junio 19'!BR146+'[1]30 de junio 19'!CG146+'[1]30 de junio 19'!CH146+'[1]30 de junio 19'!DY146</f>
        <v>2971.2</v>
      </c>
      <c r="D148" s="6">
        <f>'[1]30 de junio 19'!BZ146</f>
        <v>2271.62</v>
      </c>
      <c r="E148" s="6" t="s">
        <v>227</v>
      </c>
      <c r="F148" s="6" t="s">
        <v>244</v>
      </c>
    </row>
    <row r="149" spans="1:6" x14ac:dyDescent="0.25">
      <c r="A149" s="3">
        <v>146</v>
      </c>
      <c r="B149" s="6" t="s">
        <v>243</v>
      </c>
      <c r="C149" s="6">
        <f>'[1]30 de junio 19'!AQ147+'[1]30 de junio 19'!BS147+'[1]30 de junio 19'!BR147+'[1]30 de junio 19'!CG147+'[1]30 de junio 19'!CH147+'[1]30 de junio 19'!DY147</f>
        <v>0</v>
      </c>
      <c r="D149" s="6">
        <f>'[1]30 de junio 19'!BZ147</f>
        <v>0</v>
      </c>
      <c r="E149" s="6" t="s">
        <v>227</v>
      </c>
      <c r="F149" s="6" t="s">
        <v>244</v>
      </c>
    </row>
    <row r="150" spans="1:6" x14ac:dyDescent="0.25">
      <c r="A150" s="3">
        <v>147</v>
      </c>
      <c r="B150" s="6" t="s">
        <v>243</v>
      </c>
      <c r="C150" s="6">
        <f>'[1]30 de junio 19'!AQ148+'[1]30 de junio 19'!BS148+'[1]30 de junio 19'!BR148+'[1]30 de junio 19'!CG148+'[1]30 de junio 19'!CH148+'[1]30 de junio 19'!DY148</f>
        <v>0</v>
      </c>
      <c r="D150" s="6">
        <f>'[1]30 de junio 19'!BZ148</f>
        <v>0</v>
      </c>
      <c r="E150" s="6" t="s">
        <v>227</v>
      </c>
      <c r="F150" s="6" t="s">
        <v>244</v>
      </c>
    </row>
    <row r="151" spans="1:6" x14ac:dyDescent="0.25">
      <c r="A151" s="3">
        <v>148</v>
      </c>
      <c r="B151" s="6" t="s">
        <v>243</v>
      </c>
      <c r="C151" s="6">
        <f>'[1]30 de junio 19'!AQ149+'[1]30 de junio 19'!BS149+'[1]30 de junio 19'!BR149+'[1]30 de junio 19'!CG149+'[1]30 de junio 19'!CH149+'[1]30 de junio 19'!DY149</f>
        <v>2971.2</v>
      </c>
      <c r="D151" s="6">
        <f>'[1]30 de junio 19'!BZ149</f>
        <v>2271.62</v>
      </c>
      <c r="E151" s="6" t="s">
        <v>227</v>
      </c>
      <c r="F151" s="6" t="s">
        <v>244</v>
      </c>
    </row>
    <row r="152" spans="1:6" x14ac:dyDescent="0.25">
      <c r="A152" s="3">
        <v>149</v>
      </c>
      <c r="B152" s="6" t="s">
        <v>243</v>
      </c>
      <c r="C152" s="6">
        <f>'[1]30 de junio 19'!AQ150+'[1]30 de junio 19'!BS150+'[1]30 de junio 19'!BR150+'[1]30 de junio 19'!CG150+'[1]30 de junio 19'!CH150+'[1]30 de junio 19'!DY150</f>
        <v>3570.17</v>
      </c>
      <c r="D152" s="6">
        <f>'[1]30 de junio 19'!BZ150</f>
        <v>2965.56</v>
      </c>
      <c r="E152" s="6" t="s">
        <v>227</v>
      </c>
      <c r="F152" s="6" t="s">
        <v>244</v>
      </c>
    </row>
    <row r="153" spans="1:6" x14ac:dyDescent="0.25">
      <c r="A153" s="3">
        <v>150</v>
      </c>
      <c r="B153" s="6" t="s">
        <v>243</v>
      </c>
      <c r="C153" s="6">
        <f>'[1]30 de junio 19'!AQ151+'[1]30 de junio 19'!BS151+'[1]30 de junio 19'!BR151+'[1]30 de junio 19'!CG151+'[1]30 de junio 19'!CH151+'[1]30 de junio 19'!DY151</f>
        <v>0</v>
      </c>
      <c r="D153" s="6">
        <f>'[1]30 de junio 19'!BZ151</f>
        <v>0</v>
      </c>
      <c r="E153" s="6" t="s">
        <v>227</v>
      </c>
      <c r="F153" s="6" t="s">
        <v>244</v>
      </c>
    </row>
    <row r="154" spans="1:6" x14ac:dyDescent="0.25">
      <c r="A154" s="3">
        <v>151</v>
      </c>
      <c r="B154" s="6" t="s">
        <v>243</v>
      </c>
      <c r="C154" s="6">
        <f>'[1]30 de junio 19'!AQ152+'[1]30 de junio 19'!BS152+'[1]30 de junio 19'!BR152+'[1]30 de junio 19'!CG152+'[1]30 de junio 19'!CH152+'[1]30 de junio 19'!DY152</f>
        <v>0</v>
      </c>
      <c r="D154" s="6">
        <f>'[1]30 de junio 19'!BZ152</f>
        <v>0</v>
      </c>
      <c r="E154" s="6" t="s">
        <v>227</v>
      </c>
      <c r="F154" s="6" t="s">
        <v>244</v>
      </c>
    </row>
    <row r="155" spans="1:6" x14ac:dyDescent="0.25">
      <c r="A155" s="3">
        <v>152</v>
      </c>
      <c r="B155" s="6" t="s">
        <v>243</v>
      </c>
      <c r="C155" s="6">
        <f>'[1]30 de junio 19'!AQ153+'[1]30 de junio 19'!BS153+'[1]30 de junio 19'!BR153+'[1]30 de junio 19'!CG153+'[1]30 de junio 19'!CH153+'[1]30 de junio 19'!DY153</f>
        <v>0</v>
      </c>
      <c r="D155" s="6">
        <f>'[1]30 de junio 19'!BZ153</f>
        <v>0</v>
      </c>
      <c r="E155" s="6" t="s">
        <v>227</v>
      </c>
      <c r="F155" s="6" t="s">
        <v>244</v>
      </c>
    </row>
    <row r="156" spans="1:6" x14ac:dyDescent="0.25">
      <c r="A156" s="3">
        <v>153</v>
      </c>
      <c r="B156" s="6" t="s">
        <v>243</v>
      </c>
      <c r="C156" s="6">
        <f>'[1]30 de junio 19'!AQ154+'[1]30 de junio 19'!BS154+'[1]30 de junio 19'!BR154+'[1]30 de junio 19'!CG154+'[1]30 de junio 19'!CH154+'[1]30 de junio 19'!DY154</f>
        <v>0</v>
      </c>
      <c r="D156" s="6">
        <f>'[1]30 de junio 19'!BZ154</f>
        <v>0</v>
      </c>
      <c r="E156" s="6" t="s">
        <v>227</v>
      </c>
      <c r="F156" s="6" t="s">
        <v>244</v>
      </c>
    </row>
    <row r="157" spans="1:6" x14ac:dyDescent="0.25">
      <c r="A157" s="3">
        <v>154</v>
      </c>
      <c r="B157" s="6" t="s">
        <v>243</v>
      </c>
      <c r="C157" s="6">
        <f>'[1]30 de junio 19'!AQ155+'[1]30 de junio 19'!BS155+'[1]30 de junio 19'!BR155+'[1]30 de junio 19'!CG155+'[1]30 de junio 19'!CH155+'[1]30 de junio 19'!DY155</f>
        <v>0</v>
      </c>
      <c r="D157" s="6">
        <f>'[1]30 de junio 19'!BZ155</f>
        <v>0</v>
      </c>
      <c r="E157" s="6" t="s">
        <v>227</v>
      </c>
      <c r="F157" s="6" t="s">
        <v>244</v>
      </c>
    </row>
    <row r="158" spans="1:6" x14ac:dyDescent="0.25">
      <c r="A158" s="3">
        <v>155</v>
      </c>
      <c r="B158" s="6" t="s">
        <v>243</v>
      </c>
      <c r="C158" s="6">
        <f>'[1]30 de junio 19'!AQ156+'[1]30 de junio 19'!BS156+'[1]30 de junio 19'!BR156+'[1]30 de junio 19'!CG156+'[1]30 de junio 19'!CH156+'[1]30 de junio 19'!DY156</f>
        <v>0</v>
      </c>
      <c r="D158" s="6">
        <f>'[1]30 de junio 19'!BZ156</f>
        <v>0</v>
      </c>
      <c r="E158" s="6" t="s">
        <v>227</v>
      </c>
      <c r="F158" s="6" t="s">
        <v>244</v>
      </c>
    </row>
    <row r="159" spans="1:6" x14ac:dyDescent="0.25">
      <c r="A159" s="3">
        <v>156</v>
      </c>
      <c r="B159" s="6" t="s">
        <v>243</v>
      </c>
      <c r="C159" s="6">
        <f>'[1]30 de junio 19'!AQ157+'[1]30 de junio 19'!BS157+'[1]30 de junio 19'!BR157+'[1]30 de junio 19'!CG157+'[1]30 de junio 19'!CH157+'[1]30 de junio 19'!DY157</f>
        <v>0</v>
      </c>
      <c r="D159" s="6">
        <f>'[1]30 de junio 19'!BZ157</f>
        <v>0</v>
      </c>
      <c r="E159" s="6" t="s">
        <v>227</v>
      </c>
      <c r="F159" s="6" t="s">
        <v>244</v>
      </c>
    </row>
    <row r="160" spans="1:6" x14ac:dyDescent="0.25">
      <c r="A160" s="3">
        <v>157</v>
      </c>
      <c r="B160" s="6" t="s">
        <v>243</v>
      </c>
      <c r="C160" s="6">
        <f>'[1]30 de junio 19'!AQ158+'[1]30 de junio 19'!BS158+'[1]30 de junio 19'!BR158+'[1]30 de junio 19'!CG158+'[1]30 de junio 19'!CH158+'[1]30 de junio 19'!DY158</f>
        <v>0</v>
      </c>
      <c r="D160" s="6">
        <f>'[1]30 de junio 19'!BZ158</f>
        <v>0</v>
      </c>
      <c r="E160" s="6" t="s">
        <v>227</v>
      </c>
      <c r="F160" s="6" t="s">
        <v>244</v>
      </c>
    </row>
    <row r="161" spans="1:6" x14ac:dyDescent="0.25">
      <c r="A161" s="3">
        <v>158</v>
      </c>
      <c r="B161" s="6" t="s">
        <v>243</v>
      </c>
      <c r="C161" s="6">
        <f>'[1]30 de junio 19'!AQ159+'[1]30 de junio 19'!BS159+'[1]30 de junio 19'!BR159+'[1]30 de junio 19'!CG159+'[1]30 de junio 19'!CH159+'[1]30 de junio 19'!DY159</f>
        <v>0</v>
      </c>
      <c r="D161" s="6">
        <f>'[1]30 de junio 19'!BZ159</f>
        <v>0</v>
      </c>
      <c r="E161" s="6" t="s">
        <v>227</v>
      </c>
      <c r="F161" s="6" t="s">
        <v>244</v>
      </c>
    </row>
    <row r="162" spans="1:6" x14ac:dyDescent="0.25">
      <c r="A162" s="3">
        <v>159</v>
      </c>
      <c r="B162" s="6" t="s">
        <v>243</v>
      </c>
      <c r="C162" s="6">
        <f>'[1]30 de junio 19'!AQ160+'[1]30 de junio 19'!BS160+'[1]30 de junio 19'!BR160+'[1]30 de junio 19'!CG160+'[1]30 de junio 19'!CH160+'[1]30 de junio 19'!DY160</f>
        <v>0</v>
      </c>
      <c r="D162" s="6">
        <f>'[1]30 de junio 19'!BZ160</f>
        <v>0</v>
      </c>
      <c r="E162" s="6" t="s">
        <v>227</v>
      </c>
      <c r="F162" s="6" t="s">
        <v>244</v>
      </c>
    </row>
    <row r="163" spans="1:6" x14ac:dyDescent="0.25">
      <c r="A163" s="3">
        <v>160</v>
      </c>
      <c r="B163" s="6" t="s">
        <v>243</v>
      </c>
      <c r="C163" s="6">
        <f>'[1]30 de junio 19'!AQ161+'[1]30 de junio 19'!BS161+'[1]30 de junio 19'!BR161+'[1]30 de junio 19'!CG161+'[1]30 de junio 19'!CH161+'[1]30 de junio 19'!DY161</f>
        <v>0</v>
      </c>
      <c r="D163" s="6">
        <f>'[1]30 de junio 19'!BZ161</f>
        <v>0</v>
      </c>
      <c r="E163" s="6" t="s">
        <v>227</v>
      </c>
      <c r="F163" s="6" t="s">
        <v>244</v>
      </c>
    </row>
    <row r="164" spans="1:6" x14ac:dyDescent="0.25">
      <c r="A164" s="3">
        <v>161</v>
      </c>
      <c r="B164" s="6" t="s">
        <v>243</v>
      </c>
      <c r="C164" s="6">
        <f>'[1]30 de junio 19'!AQ162+'[1]30 de junio 19'!BS162+'[1]30 de junio 19'!BR162+'[1]30 de junio 19'!CG162+'[1]30 de junio 19'!CH162+'[1]30 de junio 19'!DY162</f>
        <v>0</v>
      </c>
      <c r="D164" s="6">
        <f>'[1]30 de junio 19'!BZ162</f>
        <v>0</v>
      </c>
      <c r="E164" s="6" t="s">
        <v>227</v>
      </c>
      <c r="F164" s="6" t="s">
        <v>244</v>
      </c>
    </row>
    <row r="165" spans="1:6" x14ac:dyDescent="0.25">
      <c r="A165" s="3">
        <v>162</v>
      </c>
      <c r="B165" s="6" t="s">
        <v>243</v>
      </c>
      <c r="C165" s="6">
        <f>'[1]30 de junio 19'!AQ163+'[1]30 de junio 19'!BS163+'[1]30 de junio 19'!BR163+'[1]30 de junio 19'!CG163+'[1]30 de junio 19'!CH163+'[1]30 de junio 19'!DY163</f>
        <v>0</v>
      </c>
      <c r="D165" s="6">
        <f>'[1]30 de junio 19'!BZ163</f>
        <v>0</v>
      </c>
      <c r="E165" s="6" t="s">
        <v>227</v>
      </c>
      <c r="F165" s="6" t="s">
        <v>244</v>
      </c>
    </row>
    <row r="166" spans="1:6" x14ac:dyDescent="0.25">
      <c r="A166" s="3">
        <v>163</v>
      </c>
      <c r="B166" s="6" t="s">
        <v>243</v>
      </c>
      <c r="C166" s="6">
        <f>'[1]30 de junio 19'!AQ164+'[1]30 de junio 19'!BS164+'[1]30 de junio 19'!BR164+'[1]30 de junio 19'!CG164+'[1]30 de junio 19'!CH164+'[1]30 de junio 19'!DY164</f>
        <v>0</v>
      </c>
      <c r="D166" s="6">
        <f>'[1]30 de junio 19'!BZ164</f>
        <v>0</v>
      </c>
      <c r="E166" s="6" t="s">
        <v>227</v>
      </c>
      <c r="F166" s="6" t="s">
        <v>244</v>
      </c>
    </row>
    <row r="167" spans="1:6" x14ac:dyDescent="0.25">
      <c r="A167" s="3">
        <v>164</v>
      </c>
      <c r="B167" s="6" t="s">
        <v>243</v>
      </c>
      <c r="C167" s="6">
        <f>'[1]30 de junio 19'!AQ165+'[1]30 de junio 19'!BS165+'[1]30 de junio 19'!BR165+'[1]30 de junio 19'!CG165+'[1]30 de junio 19'!CH165+'[1]30 de junio 19'!DY165</f>
        <v>0</v>
      </c>
      <c r="D167" s="6">
        <f>'[1]30 de junio 19'!BZ165</f>
        <v>0</v>
      </c>
      <c r="E167" s="6" t="s">
        <v>227</v>
      </c>
      <c r="F167" s="6" t="s">
        <v>244</v>
      </c>
    </row>
    <row r="168" spans="1:6" x14ac:dyDescent="0.25">
      <c r="A168" s="3">
        <v>165</v>
      </c>
      <c r="B168" s="6" t="s">
        <v>243</v>
      </c>
      <c r="C168" s="6">
        <f>'[1]30 de junio 19'!AQ166+'[1]30 de junio 19'!BS166+'[1]30 de junio 19'!BR166+'[1]30 de junio 19'!CG166+'[1]30 de junio 19'!CH166+'[1]30 de junio 19'!DY166</f>
        <v>0</v>
      </c>
      <c r="D168" s="6">
        <f>'[1]30 de junio 19'!BZ166</f>
        <v>0</v>
      </c>
      <c r="E168" s="6" t="s">
        <v>227</v>
      </c>
      <c r="F168" s="6" t="s">
        <v>244</v>
      </c>
    </row>
    <row r="169" spans="1:6" x14ac:dyDescent="0.25">
      <c r="A169" s="3">
        <v>166</v>
      </c>
      <c r="B169" s="6" t="s">
        <v>243</v>
      </c>
      <c r="C169" s="6">
        <f>'[1]30 de junio 19'!AQ167+'[1]30 de junio 19'!BS167+'[1]30 de junio 19'!BR167+'[1]30 de junio 19'!CG167+'[1]30 de junio 19'!CH167+'[1]30 de junio 19'!DY167</f>
        <v>0</v>
      </c>
      <c r="D169" s="6">
        <f>'[1]30 de junio 19'!BZ167</f>
        <v>0</v>
      </c>
      <c r="E169" s="6" t="s">
        <v>227</v>
      </c>
      <c r="F169" s="6" t="s">
        <v>244</v>
      </c>
    </row>
    <row r="170" spans="1:6" x14ac:dyDescent="0.25">
      <c r="A170" s="3">
        <v>167</v>
      </c>
      <c r="B170" s="6" t="s">
        <v>243</v>
      </c>
      <c r="C170" s="6">
        <f>'[1]30 de junio 19'!AQ168+'[1]30 de junio 19'!BS168+'[1]30 de junio 19'!BR168+'[1]30 de junio 19'!CG168+'[1]30 de junio 19'!CH168+'[1]30 de junio 19'!DY168</f>
        <v>0</v>
      </c>
      <c r="D170" s="6">
        <f>'[1]30 de junio 19'!BZ168</f>
        <v>0</v>
      </c>
      <c r="E170" s="6" t="s">
        <v>227</v>
      </c>
      <c r="F170" s="6" t="s">
        <v>244</v>
      </c>
    </row>
    <row r="171" spans="1:6" x14ac:dyDescent="0.25">
      <c r="A171" s="3">
        <v>168</v>
      </c>
      <c r="B171" s="6" t="s">
        <v>243</v>
      </c>
      <c r="C171" s="6">
        <f>'[1]30 de junio 19'!AQ169+'[1]30 de junio 19'!BS169+'[1]30 de junio 19'!BR169+'[1]30 de junio 19'!CG169+'[1]30 de junio 19'!CH169+'[1]30 de junio 19'!DY169</f>
        <v>0</v>
      </c>
      <c r="D171" s="6">
        <f>'[1]30 de junio 19'!BZ169</f>
        <v>0</v>
      </c>
      <c r="E171" s="6" t="s">
        <v>227</v>
      </c>
      <c r="F171" s="6" t="s">
        <v>244</v>
      </c>
    </row>
    <row r="172" spans="1:6" x14ac:dyDescent="0.25">
      <c r="A172" s="3">
        <v>169</v>
      </c>
      <c r="B172" s="6" t="s">
        <v>243</v>
      </c>
      <c r="C172" s="6">
        <f>'[1]30 de junio 19'!AQ170+'[1]30 de junio 19'!BS170+'[1]30 de junio 19'!BR170+'[1]30 de junio 19'!CG170+'[1]30 de junio 19'!CH170+'[1]30 de junio 19'!DY170</f>
        <v>0</v>
      </c>
      <c r="D172" s="6">
        <f>'[1]30 de junio 19'!BZ170</f>
        <v>0</v>
      </c>
      <c r="E172" s="6" t="s">
        <v>227</v>
      </c>
      <c r="F172" s="6" t="s">
        <v>244</v>
      </c>
    </row>
    <row r="173" spans="1:6" x14ac:dyDescent="0.25">
      <c r="A173" s="3">
        <v>170</v>
      </c>
      <c r="B173" s="6" t="s">
        <v>243</v>
      </c>
      <c r="C173" s="6">
        <f>'[1]30 de junio 19'!AQ171+'[1]30 de junio 19'!BS171+'[1]30 de junio 19'!BR171+'[1]30 de junio 19'!CG171+'[1]30 de junio 19'!CH171+'[1]30 de junio 19'!DY171</f>
        <v>0</v>
      </c>
      <c r="D173" s="6">
        <f>'[1]30 de junio 19'!BZ171</f>
        <v>0</v>
      </c>
      <c r="E173" s="6" t="s">
        <v>227</v>
      </c>
      <c r="F173" s="6" t="s">
        <v>244</v>
      </c>
    </row>
    <row r="174" spans="1:6" x14ac:dyDescent="0.25">
      <c r="A174" s="3">
        <v>171</v>
      </c>
      <c r="B174" s="6" t="s">
        <v>243</v>
      </c>
      <c r="C174" s="6">
        <f>'[1]30 de junio 19'!AQ172+'[1]30 de junio 19'!BS172+'[1]30 de junio 19'!BR172+'[1]30 de junio 19'!CG172+'[1]30 de junio 19'!CH172+'[1]30 de junio 19'!DY172</f>
        <v>0</v>
      </c>
      <c r="D174" s="6">
        <f>'[1]30 de junio 19'!BZ172</f>
        <v>0</v>
      </c>
      <c r="E174" s="6" t="s">
        <v>227</v>
      </c>
      <c r="F174" s="6" t="s">
        <v>244</v>
      </c>
    </row>
    <row r="175" spans="1:6" x14ac:dyDescent="0.25">
      <c r="A175" s="3">
        <v>172</v>
      </c>
      <c r="B175" s="6" t="s">
        <v>243</v>
      </c>
      <c r="C175" s="6">
        <f>'[1]30 de junio 19'!AQ173+'[1]30 de junio 19'!BS173+'[1]30 de junio 19'!BR173+'[1]30 de junio 19'!CG173+'[1]30 de junio 19'!CH173+'[1]30 de junio 19'!DY173</f>
        <v>0</v>
      </c>
      <c r="D175" s="6">
        <f>'[1]30 de junio 19'!BZ173</f>
        <v>0</v>
      </c>
      <c r="E175" s="6" t="s">
        <v>227</v>
      </c>
      <c r="F175" s="6" t="s">
        <v>244</v>
      </c>
    </row>
    <row r="176" spans="1:6" x14ac:dyDescent="0.25">
      <c r="A176" s="3">
        <v>173</v>
      </c>
      <c r="B176" s="6" t="s">
        <v>243</v>
      </c>
      <c r="C176" s="6">
        <f>'[1]30 de junio 19'!AQ174+'[1]30 de junio 19'!BS174+'[1]30 de junio 19'!BR174+'[1]30 de junio 19'!CG174+'[1]30 de junio 19'!CH174+'[1]30 de junio 19'!DY174</f>
        <v>0</v>
      </c>
      <c r="D176" s="6">
        <f>'[1]30 de junio 19'!BZ174</f>
        <v>0</v>
      </c>
      <c r="E176" s="6" t="s">
        <v>227</v>
      </c>
      <c r="F176" s="6" t="s">
        <v>244</v>
      </c>
    </row>
    <row r="177" spans="1:6" x14ac:dyDescent="0.25">
      <c r="A177" s="3">
        <v>174</v>
      </c>
      <c r="B177" s="6" t="s">
        <v>243</v>
      </c>
      <c r="C177" s="6">
        <f>'[1]30 de junio 19'!AQ175+'[1]30 de junio 19'!BS175+'[1]30 de junio 19'!BR175+'[1]30 de junio 19'!CG175+'[1]30 de junio 19'!CH175+'[1]30 de junio 19'!DY175</f>
        <v>0</v>
      </c>
      <c r="D177" s="6">
        <f>'[1]30 de junio 19'!BZ175</f>
        <v>0</v>
      </c>
      <c r="E177" s="6" t="s">
        <v>227</v>
      </c>
      <c r="F177" s="6" t="s">
        <v>244</v>
      </c>
    </row>
    <row r="178" spans="1:6" x14ac:dyDescent="0.25">
      <c r="A178" s="3">
        <v>175</v>
      </c>
      <c r="B178" s="6" t="s">
        <v>243</v>
      </c>
      <c r="C178" s="6">
        <f>'[1]30 de junio 19'!AQ176+'[1]30 de junio 19'!BS176+'[1]30 de junio 19'!BR176+'[1]30 de junio 19'!CG176+'[1]30 de junio 19'!CH176+'[1]30 de junio 19'!DY176</f>
        <v>0</v>
      </c>
      <c r="D178" s="6">
        <f>'[1]30 de junio 19'!BZ176</f>
        <v>0</v>
      </c>
      <c r="E178" s="6" t="s">
        <v>227</v>
      </c>
      <c r="F178" s="6" t="s">
        <v>244</v>
      </c>
    </row>
    <row r="179" spans="1:6" x14ac:dyDescent="0.25">
      <c r="A179" s="3">
        <v>176</v>
      </c>
      <c r="B179" s="6" t="s">
        <v>243</v>
      </c>
      <c r="C179" s="6">
        <f>'[1]30 de junio 19'!AQ177+'[1]30 de junio 19'!BS177+'[1]30 de junio 19'!BR177+'[1]30 de junio 19'!CG177+'[1]30 de junio 19'!CH177+'[1]30 de junio 19'!DY177</f>
        <v>0</v>
      </c>
      <c r="D179" s="6">
        <f>'[1]30 de junio 19'!BZ177</f>
        <v>0</v>
      </c>
      <c r="E179" s="6" t="s">
        <v>227</v>
      </c>
      <c r="F179" s="6" t="s">
        <v>244</v>
      </c>
    </row>
    <row r="180" spans="1:6" x14ac:dyDescent="0.25">
      <c r="A180" s="3">
        <v>177</v>
      </c>
      <c r="B180" s="6" t="s">
        <v>243</v>
      </c>
      <c r="C180" s="6">
        <f>'[1]30 de junio 19'!AQ178+'[1]30 de junio 19'!BS178+'[1]30 de junio 19'!BR178+'[1]30 de junio 19'!CG178+'[1]30 de junio 19'!CH178+'[1]30 de junio 19'!DY178</f>
        <v>0</v>
      </c>
      <c r="D180" s="6">
        <f>'[1]30 de junio 19'!BZ178</f>
        <v>0</v>
      </c>
      <c r="E180" s="6" t="s">
        <v>227</v>
      </c>
      <c r="F180" s="6" t="s">
        <v>244</v>
      </c>
    </row>
    <row r="181" spans="1:6" x14ac:dyDescent="0.25">
      <c r="A181" s="3">
        <v>178</v>
      </c>
      <c r="B181" s="6" t="s">
        <v>243</v>
      </c>
      <c r="C181" s="6">
        <f>'[1]30 de junio 19'!AQ179+'[1]30 de junio 19'!BS179+'[1]30 de junio 19'!BR179+'[1]30 de junio 19'!CG179+'[1]30 de junio 19'!CH179+'[1]30 de junio 19'!DY179</f>
        <v>0</v>
      </c>
      <c r="D181" s="6">
        <f>'[1]30 de junio 19'!BZ179</f>
        <v>0</v>
      </c>
      <c r="E181" s="6" t="s">
        <v>227</v>
      </c>
      <c r="F181" s="6" t="s">
        <v>244</v>
      </c>
    </row>
    <row r="182" spans="1:6" x14ac:dyDescent="0.25">
      <c r="A182" s="3">
        <v>179</v>
      </c>
      <c r="B182" s="6" t="s">
        <v>243</v>
      </c>
      <c r="C182" s="6">
        <f>'[1]30 de junio 19'!AQ180+'[1]30 de junio 19'!BS180+'[1]30 de junio 19'!BR180+'[1]30 de junio 19'!CG180+'[1]30 de junio 19'!CH180+'[1]30 de junio 19'!DY180</f>
        <v>21099.599999999999</v>
      </c>
      <c r="D182" s="6">
        <f>'[1]30 de junio 19'!BZ180</f>
        <v>17650.849999999999</v>
      </c>
      <c r="E182" s="6" t="s">
        <v>227</v>
      </c>
      <c r="F182" s="6" t="s">
        <v>244</v>
      </c>
    </row>
    <row r="183" spans="1:6" x14ac:dyDescent="0.25">
      <c r="A183" s="3">
        <v>180</v>
      </c>
      <c r="B183" s="6" t="s">
        <v>243</v>
      </c>
      <c r="C183" s="6">
        <f>'[1]30 de junio 19'!AQ181+'[1]30 de junio 19'!BS181+'[1]30 de junio 19'!BR181+'[1]30 de junio 19'!CG181+'[1]30 de junio 19'!CH181+'[1]30 de junio 19'!DY181</f>
        <v>30625</v>
      </c>
      <c r="D183" s="6">
        <f>'[1]30 de junio 19'!BZ181</f>
        <v>24935.87</v>
      </c>
      <c r="E183" s="6" t="s">
        <v>227</v>
      </c>
      <c r="F183" s="6" t="s">
        <v>244</v>
      </c>
    </row>
    <row r="184" spans="1:6" x14ac:dyDescent="0.25">
      <c r="A184" s="3">
        <v>181</v>
      </c>
      <c r="B184" s="6" t="s">
        <v>243</v>
      </c>
      <c r="C184" s="6">
        <f>'[1]30 de junio 19'!AQ182+'[1]30 de junio 19'!BS182+'[1]30 de junio 19'!BR182+'[1]30 de junio 19'!CG182+'[1]30 de junio 19'!CH182+'[1]30 de junio 19'!DY182</f>
        <v>0</v>
      </c>
      <c r="D184" s="6">
        <f>'[1]30 de junio 19'!BZ182</f>
        <v>0</v>
      </c>
      <c r="E184" s="6" t="s">
        <v>227</v>
      </c>
      <c r="F184" s="6" t="s">
        <v>244</v>
      </c>
    </row>
    <row r="185" spans="1:6" x14ac:dyDescent="0.25">
      <c r="A185" s="3">
        <v>182</v>
      </c>
      <c r="B185" s="6" t="s">
        <v>243</v>
      </c>
      <c r="C185" s="6">
        <f>'[1]30 de junio 19'!AQ183+'[1]30 de junio 19'!BS183+'[1]30 de junio 19'!BR183+'[1]30 de junio 19'!CG183+'[1]30 de junio 19'!CH183+'[1]30 de junio 19'!DY183</f>
        <v>0</v>
      </c>
      <c r="D185" s="6">
        <f>'[1]30 de junio 19'!BZ183</f>
        <v>0</v>
      </c>
      <c r="E185" s="6" t="s">
        <v>227</v>
      </c>
      <c r="F185" s="6" t="s">
        <v>244</v>
      </c>
    </row>
    <row r="186" spans="1:6" x14ac:dyDescent="0.25">
      <c r="A186" s="3">
        <v>183</v>
      </c>
      <c r="B186" s="6" t="s">
        <v>243</v>
      </c>
      <c r="C186" s="6">
        <f>'[1]30 de junio 19'!AQ184+'[1]30 de junio 19'!BS184+'[1]30 de junio 19'!BR184+'[1]30 de junio 19'!CG184+'[1]30 de junio 19'!CH184+'[1]30 de junio 19'!DY184</f>
        <v>0</v>
      </c>
      <c r="D186" s="6">
        <f>'[1]30 de junio 19'!BZ184</f>
        <v>0</v>
      </c>
      <c r="E186" s="6" t="s">
        <v>227</v>
      </c>
      <c r="F186" s="6" t="s">
        <v>244</v>
      </c>
    </row>
    <row r="187" spans="1:6" x14ac:dyDescent="0.25">
      <c r="A187" s="3">
        <v>184</v>
      </c>
      <c r="B187" s="6" t="s">
        <v>243</v>
      </c>
      <c r="C187" s="6">
        <f>'[1]30 de junio 19'!AQ185+'[1]30 de junio 19'!BS185+'[1]30 de junio 19'!BR185+'[1]30 de junio 19'!CG185+'[1]30 de junio 19'!CH185+'[1]30 de junio 19'!DY185</f>
        <v>0</v>
      </c>
      <c r="D187" s="6">
        <f>'[1]30 de junio 19'!BZ185</f>
        <v>0</v>
      </c>
      <c r="E187" s="6" t="s">
        <v>227</v>
      </c>
      <c r="F187" s="6" t="s">
        <v>244</v>
      </c>
    </row>
    <row r="188" spans="1:6" x14ac:dyDescent="0.25">
      <c r="A188" s="3">
        <v>185</v>
      </c>
      <c r="B188" s="6" t="s">
        <v>243</v>
      </c>
      <c r="C188" s="6">
        <f>'[1]30 de junio 19'!AQ186+'[1]30 de junio 19'!BS186+'[1]30 de junio 19'!BR186+'[1]30 de junio 19'!CG186+'[1]30 de junio 19'!CH186+'[1]30 de junio 19'!DY186</f>
        <v>0</v>
      </c>
      <c r="D188" s="6">
        <f>'[1]30 de junio 19'!BZ186</f>
        <v>0</v>
      </c>
      <c r="E188" s="6" t="s">
        <v>227</v>
      </c>
      <c r="F188" s="6" t="s">
        <v>244</v>
      </c>
    </row>
    <row r="189" spans="1:6" x14ac:dyDescent="0.25">
      <c r="A189" s="3">
        <v>186</v>
      </c>
      <c r="B189" s="6" t="s">
        <v>243</v>
      </c>
      <c r="C189" s="6">
        <f>'[1]30 de junio 19'!AQ187+'[1]30 de junio 19'!BS187+'[1]30 de junio 19'!BR187+'[1]30 de junio 19'!CG187+'[1]30 de junio 19'!CH187+'[1]30 de junio 19'!DY187</f>
        <v>0</v>
      </c>
      <c r="D189" s="6">
        <f>'[1]30 de junio 19'!BZ187</f>
        <v>0</v>
      </c>
      <c r="E189" s="6" t="s">
        <v>227</v>
      </c>
      <c r="F189" s="6" t="s">
        <v>244</v>
      </c>
    </row>
    <row r="190" spans="1:6" x14ac:dyDescent="0.25">
      <c r="A190" s="3">
        <v>187</v>
      </c>
      <c r="B190" s="6" t="s">
        <v>243</v>
      </c>
      <c r="C190" s="6">
        <f>'[1]30 de junio 19'!AQ188+'[1]30 de junio 19'!BS188+'[1]30 de junio 19'!BR188+'[1]30 de junio 19'!CG188+'[1]30 de junio 19'!CH188+'[1]30 de junio 19'!DY188</f>
        <v>21099.599999999999</v>
      </c>
      <c r="D190" s="6">
        <f>'[1]30 de junio 19'!BZ188</f>
        <v>17650.849999999999</v>
      </c>
      <c r="E190" s="6" t="s">
        <v>227</v>
      </c>
      <c r="F190" s="6" t="s">
        <v>244</v>
      </c>
    </row>
    <row r="191" spans="1:6" x14ac:dyDescent="0.25">
      <c r="A191" s="3">
        <v>188</v>
      </c>
      <c r="B191" s="6" t="s">
        <v>243</v>
      </c>
      <c r="C191" s="6">
        <f>'[1]30 de junio 19'!AQ189+'[1]30 de junio 19'!BS189+'[1]30 de junio 19'!BR189+'[1]30 de junio 19'!CG189+'[1]30 de junio 19'!CH189+'[1]30 de junio 19'!DY189</f>
        <v>0</v>
      </c>
      <c r="D191" s="6">
        <f>'[1]30 de junio 19'!BZ189</f>
        <v>0</v>
      </c>
      <c r="E191" s="6" t="s">
        <v>227</v>
      </c>
      <c r="F191" s="6" t="s">
        <v>244</v>
      </c>
    </row>
    <row r="192" spans="1:6" x14ac:dyDescent="0.25">
      <c r="A192" s="3">
        <v>189</v>
      </c>
      <c r="B192" s="6" t="s">
        <v>243</v>
      </c>
      <c r="C192" s="6">
        <f>'[1]30 de junio 19'!AQ190+'[1]30 de junio 19'!BS190+'[1]30 de junio 19'!BR190+'[1]30 de junio 19'!CG190+'[1]30 de junio 19'!CH190+'[1]30 de junio 19'!DY190</f>
        <v>0</v>
      </c>
      <c r="D192" s="6">
        <f>'[1]30 de junio 19'!BZ190</f>
        <v>0</v>
      </c>
      <c r="E192" s="6" t="s">
        <v>227</v>
      </c>
      <c r="F192" s="6" t="s">
        <v>244</v>
      </c>
    </row>
    <row r="193" spans="1:6" x14ac:dyDescent="0.25">
      <c r="A193" s="3">
        <v>190</v>
      </c>
      <c r="B193" s="6" t="s">
        <v>243</v>
      </c>
      <c r="C193" s="6">
        <f>'[1]30 de junio 19'!AQ191+'[1]30 de junio 19'!BS191+'[1]30 de junio 19'!BR191+'[1]30 de junio 19'!CG191+'[1]30 de junio 19'!CH191+'[1]30 de junio 19'!DY191</f>
        <v>0</v>
      </c>
      <c r="D193" s="6">
        <f>'[1]30 de junio 19'!BZ191</f>
        <v>0</v>
      </c>
      <c r="E193" s="6" t="s">
        <v>227</v>
      </c>
      <c r="F193" s="6" t="s">
        <v>244</v>
      </c>
    </row>
    <row r="194" spans="1:6" x14ac:dyDescent="0.25">
      <c r="A194" s="3">
        <v>191</v>
      </c>
      <c r="B194" s="6" t="s">
        <v>243</v>
      </c>
      <c r="C194" s="6">
        <f>'[1]30 de junio 19'!AQ192+'[1]30 de junio 19'!BS192+'[1]30 de junio 19'!BR192+'[1]30 de junio 19'!CG192+'[1]30 de junio 19'!CH192+'[1]30 de junio 19'!DY192</f>
        <v>0</v>
      </c>
      <c r="D194" s="6">
        <f>'[1]30 de junio 19'!BZ192</f>
        <v>0</v>
      </c>
      <c r="E194" s="6" t="s">
        <v>227</v>
      </c>
      <c r="F194" s="6" t="s">
        <v>244</v>
      </c>
    </row>
    <row r="195" spans="1:6" x14ac:dyDescent="0.25">
      <c r="A195" s="3">
        <v>192</v>
      </c>
      <c r="B195" s="6" t="s">
        <v>243</v>
      </c>
      <c r="C195" s="6">
        <f>'[1]30 de junio 19'!AQ193+'[1]30 de junio 19'!BS193+'[1]30 de junio 19'!BR193+'[1]30 de junio 19'!CG193+'[1]30 de junio 19'!CH193+'[1]30 de junio 19'!DY193</f>
        <v>0</v>
      </c>
      <c r="D195" s="6">
        <f>'[1]30 de junio 19'!BZ193</f>
        <v>0</v>
      </c>
      <c r="E195" s="6" t="s">
        <v>227</v>
      </c>
      <c r="F195" s="6" t="s">
        <v>244</v>
      </c>
    </row>
    <row r="196" spans="1:6" x14ac:dyDescent="0.25">
      <c r="A196" s="3">
        <v>193</v>
      </c>
      <c r="B196" s="6" t="s">
        <v>243</v>
      </c>
      <c r="C196" s="6">
        <f>'[1]30 de junio 19'!AQ194+'[1]30 de junio 19'!BS194+'[1]30 de junio 19'!BR194+'[1]30 de junio 19'!CG194+'[1]30 de junio 19'!CH194+'[1]30 de junio 19'!DY194</f>
        <v>0</v>
      </c>
      <c r="D196" s="6">
        <f>'[1]30 de junio 19'!BZ194</f>
        <v>0</v>
      </c>
      <c r="E196" s="6" t="s">
        <v>227</v>
      </c>
      <c r="F196" s="6" t="s">
        <v>244</v>
      </c>
    </row>
    <row r="197" spans="1:6" x14ac:dyDescent="0.25">
      <c r="A197" s="3">
        <v>194</v>
      </c>
      <c r="B197" s="6" t="s">
        <v>243</v>
      </c>
      <c r="C197" s="6">
        <f>'[1]30 de junio 19'!AQ195+'[1]30 de junio 19'!BS195+'[1]30 de junio 19'!BR195+'[1]30 de junio 19'!CG195+'[1]30 de junio 19'!CH195+'[1]30 de junio 19'!DY195</f>
        <v>0</v>
      </c>
      <c r="D197" s="6">
        <f>'[1]30 de junio 19'!BZ195</f>
        <v>0</v>
      </c>
      <c r="E197" s="6" t="s">
        <v>227</v>
      </c>
      <c r="F197" s="6" t="s">
        <v>244</v>
      </c>
    </row>
    <row r="198" spans="1:6" x14ac:dyDescent="0.25">
      <c r="A198" s="3">
        <v>195</v>
      </c>
      <c r="B198" s="6" t="s">
        <v>243</v>
      </c>
      <c r="C198" s="6">
        <f>'[1]30 de junio 19'!AQ196+'[1]30 de junio 19'!BS196+'[1]30 de junio 19'!BR196+'[1]30 de junio 19'!CG196+'[1]30 de junio 19'!CH196+'[1]30 de junio 19'!DY196</f>
        <v>0</v>
      </c>
      <c r="D198" s="6">
        <f>'[1]30 de junio 19'!BZ196</f>
        <v>0</v>
      </c>
      <c r="E198" s="6" t="s">
        <v>227</v>
      </c>
      <c r="F198" s="6" t="s">
        <v>244</v>
      </c>
    </row>
    <row r="199" spans="1:6" x14ac:dyDescent="0.25">
      <c r="A199" s="3">
        <v>196</v>
      </c>
      <c r="B199" s="6" t="s">
        <v>243</v>
      </c>
      <c r="C199" s="6">
        <f>'[1]30 de junio 19'!AQ197+'[1]30 de junio 19'!BS197+'[1]30 de junio 19'!BR197+'[1]30 de junio 19'!CG197+'[1]30 de junio 19'!CH197+'[1]30 de junio 19'!DY197</f>
        <v>0</v>
      </c>
      <c r="D199" s="6">
        <f>'[1]30 de junio 19'!BZ197</f>
        <v>0</v>
      </c>
      <c r="E199" s="6" t="s">
        <v>227</v>
      </c>
      <c r="F199" s="6" t="s">
        <v>244</v>
      </c>
    </row>
    <row r="200" spans="1:6" x14ac:dyDescent="0.25">
      <c r="A200" s="3">
        <v>197</v>
      </c>
      <c r="B200" s="6" t="s">
        <v>243</v>
      </c>
      <c r="C200" s="6">
        <f>'[1]30 de junio 19'!AQ198+'[1]30 de junio 19'!BS198+'[1]30 de junio 19'!BR198+'[1]30 de junio 19'!CG198+'[1]30 de junio 19'!CH198+'[1]30 de junio 19'!DY198</f>
        <v>0</v>
      </c>
      <c r="D200" s="6">
        <f>'[1]30 de junio 19'!BZ198</f>
        <v>0</v>
      </c>
      <c r="E200" s="6" t="s">
        <v>227</v>
      </c>
      <c r="F200" s="6" t="s">
        <v>244</v>
      </c>
    </row>
    <row r="201" spans="1:6" x14ac:dyDescent="0.25">
      <c r="A201" s="3">
        <v>198</v>
      </c>
      <c r="B201" s="6" t="s">
        <v>243</v>
      </c>
      <c r="C201" s="6">
        <f>'[1]30 de junio 19'!AQ199+'[1]30 de junio 19'!BS199+'[1]30 de junio 19'!BR199+'[1]30 de junio 19'!CG199+'[1]30 de junio 19'!CH199+'[1]30 de junio 19'!DY199</f>
        <v>0</v>
      </c>
      <c r="D201" s="6">
        <f>'[1]30 de junio 19'!BZ199</f>
        <v>0</v>
      </c>
      <c r="E201" s="6" t="s">
        <v>227</v>
      </c>
      <c r="F201" s="6" t="s">
        <v>244</v>
      </c>
    </row>
    <row r="202" spans="1:6" x14ac:dyDescent="0.25">
      <c r="A202" s="3">
        <v>199</v>
      </c>
      <c r="B202" s="6" t="s">
        <v>243</v>
      </c>
      <c r="C202" s="6">
        <f>'[1]30 de junio 19'!AQ200+'[1]30 de junio 19'!BS200+'[1]30 de junio 19'!BR200+'[1]30 de junio 19'!CG200+'[1]30 de junio 19'!CH200+'[1]30 de junio 19'!DY200</f>
        <v>0</v>
      </c>
      <c r="D202" s="6">
        <f>'[1]30 de junio 19'!BZ200</f>
        <v>0</v>
      </c>
      <c r="E202" s="6" t="s">
        <v>227</v>
      </c>
      <c r="F202" s="6" t="s">
        <v>244</v>
      </c>
    </row>
    <row r="203" spans="1:6" x14ac:dyDescent="0.25">
      <c r="A203" s="3">
        <v>200</v>
      </c>
      <c r="B203" s="6" t="s">
        <v>243</v>
      </c>
      <c r="C203" s="6">
        <f>'[1]30 de junio 19'!AQ201+'[1]30 de junio 19'!BS201+'[1]30 de junio 19'!BR201+'[1]30 de junio 19'!CG201+'[1]30 de junio 19'!CH201+'[1]30 de junio 19'!DY201</f>
        <v>0</v>
      </c>
      <c r="D203" s="6">
        <f>'[1]30 de junio 19'!BZ201</f>
        <v>0</v>
      </c>
      <c r="E203" s="6" t="s">
        <v>227</v>
      </c>
      <c r="F203" s="6" t="s">
        <v>244</v>
      </c>
    </row>
    <row r="204" spans="1:6" x14ac:dyDescent="0.25">
      <c r="A204" s="3">
        <v>201</v>
      </c>
      <c r="B204" s="6" t="s">
        <v>243</v>
      </c>
      <c r="C204" s="6">
        <f>'[1]30 de junio 19'!AQ202+'[1]30 de junio 19'!BS202+'[1]30 de junio 19'!BR202+'[1]30 de junio 19'!CG202+'[1]30 de junio 19'!CH202+'[1]30 de junio 19'!DY202</f>
        <v>0</v>
      </c>
      <c r="D204" s="6">
        <f>'[1]30 de junio 19'!BZ202</f>
        <v>0</v>
      </c>
      <c r="E204" s="6" t="s">
        <v>227</v>
      </c>
      <c r="F204" s="6" t="s">
        <v>244</v>
      </c>
    </row>
    <row r="205" spans="1:6" x14ac:dyDescent="0.25">
      <c r="A205" s="3">
        <v>202</v>
      </c>
      <c r="B205" s="6" t="s">
        <v>243</v>
      </c>
      <c r="C205" s="6">
        <f>'[1]30 de junio 19'!AQ203+'[1]30 de junio 19'!BS203+'[1]30 de junio 19'!BR203+'[1]30 de junio 19'!CG203+'[1]30 de junio 19'!CH203+'[1]30 de junio 19'!DY203</f>
        <v>0</v>
      </c>
      <c r="D205" s="6">
        <f>'[1]30 de junio 19'!BZ203</f>
        <v>0</v>
      </c>
      <c r="E205" s="6" t="s">
        <v>227</v>
      </c>
      <c r="F205" s="6" t="s">
        <v>244</v>
      </c>
    </row>
    <row r="206" spans="1:6" x14ac:dyDescent="0.25">
      <c r="A206" s="3">
        <v>203</v>
      </c>
      <c r="B206" s="6" t="s">
        <v>243</v>
      </c>
      <c r="C206" s="6">
        <f>'[1]30 de junio 19'!AQ204+'[1]30 de junio 19'!BS204+'[1]30 de junio 19'!BR204+'[1]30 de junio 19'!CG204+'[1]30 de junio 19'!CH204+'[1]30 de junio 19'!DY204</f>
        <v>0</v>
      </c>
      <c r="D206" s="6">
        <f>'[1]30 de junio 19'!BZ204</f>
        <v>0</v>
      </c>
      <c r="E206" s="6" t="s">
        <v>227</v>
      </c>
      <c r="F206" s="6" t="s">
        <v>244</v>
      </c>
    </row>
    <row r="207" spans="1:6" x14ac:dyDescent="0.25">
      <c r="A207" s="3">
        <v>204</v>
      </c>
      <c r="B207" s="6" t="s">
        <v>243</v>
      </c>
      <c r="C207" s="6">
        <f>'[1]30 de junio 19'!AQ205+'[1]30 de junio 19'!BS205+'[1]30 de junio 19'!BR205+'[1]30 de junio 19'!CG205+'[1]30 de junio 19'!CH205+'[1]30 de junio 19'!DY205</f>
        <v>0</v>
      </c>
      <c r="D207" s="6">
        <f>'[1]30 de junio 19'!BZ205</f>
        <v>0</v>
      </c>
      <c r="E207" s="6" t="s">
        <v>227</v>
      </c>
      <c r="F207" s="6" t="s">
        <v>244</v>
      </c>
    </row>
    <row r="208" spans="1:6" x14ac:dyDescent="0.25">
      <c r="A208" s="3">
        <v>205</v>
      </c>
      <c r="B208" s="6" t="s">
        <v>243</v>
      </c>
      <c r="C208" s="6">
        <f>'[1]30 de junio 19'!AQ206+'[1]30 de junio 19'!BS206+'[1]30 de junio 19'!BR206+'[1]30 de junio 19'!CG206+'[1]30 de junio 19'!CH206+'[1]30 de junio 19'!DY206</f>
        <v>0</v>
      </c>
      <c r="D208" s="6">
        <f>'[1]30 de junio 19'!BZ206</f>
        <v>0</v>
      </c>
      <c r="E208" s="6" t="s">
        <v>227</v>
      </c>
      <c r="F208" s="6" t="s">
        <v>244</v>
      </c>
    </row>
    <row r="209" spans="1:6" x14ac:dyDescent="0.25">
      <c r="A209" s="3">
        <v>206</v>
      </c>
      <c r="B209" s="6" t="s">
        <v>243</v>
      </c>
      <c r="C209" s="6">
        <f>'[1]30 de junio 19'!AQ207+'[1]30 de junio 19'!BS207+'[1]30 de junio 19'!BR207+'[1]30 de junio 19'!CG207+'[1]30 de junio 19'!CH207+'[1]30 de junio 19'!DY207</f>
        <v>0</v>
      </c>
      <c r="D209" s="6">
        <f>'[1]30 de junio 19'!BZ207</f>
        <v>0</v>
      </c>
      <c r="E209" s="6" t="s">
        <v>227</v>
      </c>
      <c r="F209" s="6" t="s">
        <v>244</v>
      </c>
    </row>
    <row r="210" spans="1:6" x14ac:dyDescent="0.25">
      <c r="A210" s="3">
        <v>207</v>
      </c>
      <c r="B210" s="6" t="s">
        <v>243</v>
      </c>
      <c r="C210" s="6">
        <f>'[1]30 de junio 19'!AQ208+'[1]30 de junio 19'!BS208+'[1]30 de junio 19'!BR208+'[1]30 de junio 19'!CG208+'[1]30 de junio 19'!CH208+'[1]30 de junio 19'!DY208</f>
        <v>0</v>
      </c>
      <c r="D210" s="6">
        <f>'[1]30 de junio 19'!BZ208</f>
        <v>0</v>
      </c>
      <c r="E210" s="6" t="s">
        <v>227</v>
      </c>
      <c r="F210" s="6" t="s">
        <v>244</v>
      </c>
    </row>
    <row r="211" spans="1:6" x14ac:dyDescent="0.25">
      <c r="A211" s="3">
        <v>208</v>
      </c>
      <c r="B211" s="6" t="s">
        <v>243</v>
      </c>
      <c r="C211" s="6">
        <f>'[1]30 de junio 19'!AQ209+'[1]30 de junio 19'!BS209+'[1]30 de junio 19'!BR209+'[1]30 de junio 19'!CG209+'[1]30 de junio 19'!CH209+'[1]30 de junio 19'!DY209</f>
        <v>0</v>
      </c>
      <c r="D211" s="6">
        <f>'[1]30 de junio 19'!BZ209</f>
        <v>0</v>
      </c>
      <c r="E211" s="6" t="s">
        <v>227</v>
      </c>
      <c r="F211" s="6" t="s">
        <v>244</v>
      </c>
    </row>
    <row r="212" spans="1:6" x14ac:dyDescent="0.25">
      <c r="A212" s="3">
        <v>209</v>
      </c>
      <c r="B212" s="6" t="s">
        <v>243</v>
      </c>
      <c r="C212" s="6">
        <f>'[1]30 de junio 19'!AQ210+'[1]30 de junio 19'!BS210+'[1]30 de junio 19'!BR210+'[1]30 de junio 19'!CG210+'[1]30 de junio 19'!CH210+'[1]30 de junio 19'!DY210</f>
        <v>0</v>
      </c>
      <c r="D212" s="6">
        <f>'[1]30 de junio 19'!BZ210</f>
        <v>0</v>
      </c>
      <c r="E212" s="6" t="s">
        <v>227</v>
      </c>
      <c r="F212" s="6" t="s">
        <v>244</v>
      </c>
    </row>
    <row r="213" spans="1:6" x14ac:dyDescent="0.25">
      <c r="A213" s="3">
        <v>210</v>
      </c>
      <c r="B213" s="6" t="s">
        <v>243</v>
      </c>
      <c r="C213" s="6">
        <f>'[1]30 de junio 19'!AQ211+'[1]30 de junio 19'!BS211+'[1]30 de junio 19'!BR211+'[1]30 de junio 19'!CG211+'[1]30 de junio 19'!CH211+'[1]30 de junio 19'!DY211</f>
        <v>0</v>
      </c>
      <c r="D213" s="6">
        <f>'[1]30 de junio 19'!BZ211</f>
        <v>0</v>
      </c>
      <c r="E213" s="6" t="s">
        <v>227</v>
      </c>
      <c r="F213" s="6" t="s">
        <v>244</v>
      </c>
    </row>
    <row r="214" spans="1:6" x14ac:dyDescent="0.25">
      <c r="A214" s="3">
        <v>211</v>
      </c>
      <c r="B214" s="6" t="s">
        <v>243</v>
      </c>
      <c r="C214" s="6">
        <f>'[1]30 de junio 19'!AQ212+'[1]30 de junio 19'!BS212+'[1]30 de junio 19'!BR212+'[1]30 de junio 19'!CG212+'[1]30 de junio 19'!CH212+'[1]30 de junio 19'!DY212</f>
        <v>0</v>
      </c>
      <c r="D214" s="6">
        <f>'[1]30 de junio 19'!BZ212</f>
        <v>0</v>
      </c>
      <c r="E214" s="6" t="s">
        <v>227</v>
      </c>
      <c r="F214" s="6" t="s">
        <v>244</v>
      </c>
    </row>
    <row r="215" spans="1:6" x14ac:dyDescent="0.25">
      <c r="A215" s="3">
        <v>212</v>
      </c>
      <c r="B215" s="6" t="s">
        <v>243</v>
      </c>
      <c r="C215" s="6">
        <f>'[1]30 de junio 19'!AQ213+'[1]30 de junio 19'!BS213+'[1]30 de junio 19'!BR213+'[1]30 de junio 19'!CG213+'[1]30 de junio 19'!CH213+'[1]30 de junio 19'!DY213</f>
        <v>0</v>
      </c>
      <c r="D215" s="6">
        <f>'[1]30 de junio 19'!BZ213</f>
        <v>0</v>
      </c>
      <c r="E215" s="6" t="s">
        <v>227</v>
      </c>
      <c r="F215" s="6" t="s">
        <v>244</v>
      </c>
    </row>
    <row r="216" spans="1:6" x14ac:dyDescent="0.25">
      <c r="A216" s="3">
        <v>213</v>
      </c>
      <c r="B216" s="6" t="s">
        <v>243</v>
      </c>
      <c r="C216" s="6">
        <f>'[1]30 de junio 19'!AQ214+'[1]30 de junio 19'!BS214+'[1]30 de junio 19'!BR214+'[1]30 de junio 19'!CG214+'[1]30 de junio 19'!CH214+'[1]30 de junio 19'!DY214</f>
        <v>0</v>
      </c>
      <c r="D216" s="6">
        <f>'[1]30 de junio 19'!BZ214</f>
        <v>0</v>
      </c>
      <c r="E216" s="6" t="s">
        <v>227</v>
      </c>
      <c r="F216" s="6" t="s">
        <v>244</v>
      </c>
    </row>
    <row r="217" spans="1:6" x14ac:dyDescent="0.25">
      <c r="A217" s="3">
        <v>214</v>
      </c>
      <c r="B217" s="6" t="s">
        <v>243</v>
      </c>
      <c r="C217" s="6">
        <f>'[1]30 de junio 19'!AQ215+'[1]30 de junio 19'!BS215+'[1]30 de junio 19'!BR215+'[1]30 de junio 19'!CG215+'[1]30 de junio 19'!CH215+'[1]30 de junio 19'!DY215</f>
        <v>0</v>
      </c>
      <c r="D217" s="6">
        <f>'[1]30 de junio 19'!BZ215</f>
        <v>0</v>
      </c>
      <c r="E217" s="6" t="s">
        <v>227</v>
      </c>
      <c r="F217" s="6" t="s">
        <v>244</v>
      </c>
    </row>
    <row r="218" spans="1:6" x14ac:dyDescent="0.25">
      <c r="A218" s="3">
        <v>215</v>
      </c>
      <c r="B218" s="6" t="s">
        <v>243</v>
      </c>
      <c r="C218" s="6">
        <f>'[1]30 de junio 19'!AQ216+'[1]30 de junio 19'!BS216+'[1]30 de junio 19'!BR216+'[1]30 de junio 19'!CG216+'[1]30 de junio 19'!CH216+'[1]30 de junio 19'!DY216</f>
        <v>0</v>
      </c>
      <c r="D218" s="6">
        <f>'[1]30 de junio 19'!BZ216</f>
        <v>0</v>
      </c>
      <c r="E218" s="6" t="s">
        <v>227</v>
      </c>
      <c r="F218" s="6" t="s">
        <v>244</v>
      </c>
    </row>
    <row r="219" spans="1:6" x14ac:dyDescent="0.25">
      <c r="A219" s="3">
        <v>216</v>
      </c>
      <c r="B219" s="6" t="s">
        <v>243</v>
      </c>
      <c r="C219" s="6">
        <f>'[1]30 de junio 19'!AQ217+'[1]30 de junio 19'!BS217+'[1]30 de junio 19'!BR217+'[1]30 de junio 19'!CG217+'[1]30 de junio 19'!CH217+'[1]30 de junio 19'!DY217</f>
        <v>0</v>
      </c>
      <c r="D219" s="6">
        <f>'[1]30 de junio 19'!BZ217</f>
        <v>0</v>
      </c>
      <c r="E219" s="6" t="s">
        <v>227</v>
      </c>
      <c r="F219" s="6" t="s">
        <v>244</v>
      </c>
    </row>
    <row r="220" spans="1:6" x14ac:dyDescent="0.25">
      <c r="A220" s="3">
        <v>217</v>
      </c>
      <c r="B220" s="6" t="s">
        <v>243</v>
      </c>
      <c r="C220" s="6">
        <f>'[1]30 de junio 19'!AQ218+'[1]30 de junio 19'!BS218+'[1]30 de junio 19'!BR218+'[1]30 de junio 19'!CG218+'[1]30 de junio 19'!CH218+'[1]30 de junio 19'!DY218</f>
        <v>0</v>
      </c>
      <c r="D220" s="6">
        <f>'[1]30 de junio 19'!BZ218</f>
        <v>0</v>
      </c>
      <c r="E220" s="6" t="s">
        <v>227</v>
      </c>
      <c r="F220" s="6" t="s">
        <v>244</v>
      </c>
    </row>
    <row r="221" spans="1:6" x14ac:dyDescent="0.25">
      <c r="A221" s="3">
        <v>218</v>
      </c>
      <c r="B221" s="6" t="s">
        <v>243</v>
      </c>
      <c r="C221" s="6">
        <f>'[1]30 de junio 19'!AQ219+'[1]30 de junio 19'!BS219+'[1]30 de junio 19'!BR219+'[1]30 de junio 19'!CG219+'[1]30 de junio 19'!CH219+'[1]30 de junio 19'!DY219</f>
        <v>0</v>
      </c>
      <c r="D221" s="6">
        <f>'[1]30 de junio 19'!BZ219</f>
        <v>0</v>
      </c>
      <c r="E221" s="6" t="s">
        <v>227</v>
      </c>
      <c r="F221" s="6" t="s">
        <v>244</v>
      </c>
    </row>
    <row r="222" spans="1:6" x14ac:dyDescent="0.25">
      <c r="A222" s="3">
        <v>219</v>
      </c>
      <c r="B222" s="6" t="s">
        <v>243</v>
      </c>
      <c r="C222" s="6">
        <f>'[1]30 de junio 19'!AQ220+'[1]30 de junio 19'!BS220+'[1]30 de junio 19'!BR220+'[1]30 de junio 19'!CG220+'[1]30 de junio 19'!CH220+'[1]30 de junio 19'!DY220</f>
        <v>0</v>
      </c>
      <c r="D222" s="6">
        <f>'[1]30 de junio 19'!BZ220</f>
        <v>0</v>
      </c>
      <c r="E222" s="6" t="s">
        <v>227</v>
      </c>
      <c r="F222" s="6" t="s">
        <v>244</v>
      </c>
    </row>
    <row r="223" spans="1:6" x14ac:dyDescent="0.25">
      <c r="A223" s="3">
        <v>220</v>
      </c>
      <c r="B223" s="6" t="s">
        <v>243</v>
      </c>
      <c r="C223" s="6">
        <f>'[1]30 de junio 19'!AQ221+'[1]30 de junio 19'!BS221+'[1]30 de junio 19'!BR221+'[1]30 de junio 19'!CG221+'[1]30 de junio 19'!CH221+'[1]30 de junio 19'!DY221</f>
        <v>0</v>
      </c>
      <c r="D223" s="6">
        <f>'[1]30 de junio 19'!BZ221</f>
        <v>0</v>
      </c>
      <c r="E223" s="6" t="s">
        <v>227</v>
      </c>
      <c r="F223" s="6" t="s">
        <v>244</v>
      </c>
    </row>
    <row r="224" spans="1:6" x14ac:dyDescent="0.25">
      <c r="A224" s="3">
        <v>221</v>
      </c>
      <c r="B224" s="6" t="s">
        <v>243</v>
      </c>
      <c r="C224" s="6">
        <f>'[1]30 de junio 19'!AQ222+'[1]30 de junio 19'!BS222+'[1]30 de junio 19'!BR222+'[1]30 de junio 19'!CG222+'[1]30 de junio 19'!CH222+'[1]30 de junio 19'!DY222</f>
        <v>0</v>
      </c>
      <c r="D224" s="6">
        <f>'[1]30 de junio 19'!BZ222</f>
        <v>0</v>
      </c>
      <c r="E224" s="6" t="s">
        <v>227</v>
      </c>
      <c r="F224" s="6" t="s">
        <v>244</v>
      </c>
    </row>
    <row r="225" spans="1:6" x14ac:dyDescent="0.25">
      <c r="A225" s="3">
        <v>222</v>
      </c>
      <c r="B225" s="6" t="s">
        <v>243</v>
      </c>
      <c r="C225" s="6">
        <f>'[1]30 de junio 19'!AQ223+'[1]30 de junio 19'!BS223+'[1]30 de junio 19'!BR223+'[1]30 de junio 19'!CG223+'[1]30 de junio 19'!CH223+'[1]30 de junio 19'!DY223</f>
        <v>0</v>
      </c>
      <c r="D225" s="6">
        <f>'[1]30 de junio 19'!BZ223</f>
        <v>0</v>
      </c>
      <c r="E225" s="6" t="s">
        <v>227</v>
      </c>
      <c r="F225" s="6" t="s">
        <v>244</v>
      </c>
    </row>
    <row r="226" spans="1:6" x14ac:dyDescent="0.25">
      <c r="A226" s="3">
        <v>223</v>
      </c>
      <c r="B226" s="6" t="s">
        <v>243</v>
      </c>
      <c r="C226" s="6">
        <f>'[1]30 de junio 19'!AQ224+'[1]30 de junio 19'!BS224+'[1]30 de junio 19'!BR224+'[1]30 de junio 19'!CG224+'[1]30 de junio 19'!CH224+'[1]30 de junio 19'!DY224</f>
        <v>0</v>
      </c>
      <c r="D226" s="6">
        <f>'[1]30 de junio 19'!BZ224</f>
        <v>0</v>
      </c>
      <c r="E226" s="6" t="s">
        <v>227</v>
      </c>
      <c r="F226" s="6" t="s">
        <v>244</v>
      </c>
    </row>
    <row r="227" spans="1:6" x14ac:dyDescent="0.25">
      <c r="A227" s="3">
        <v>224</v>
      </c>
      <c r="B227" s="6" t="s">
        <v>243</v>
      </c>
      <c r="C227" s="6">
        <f>'[1]30 de junio 19'!AQ225+'[1]30 de junio 19'!BS225+'[1]30 de junio 19'!BR225+'[1]30 de junio 19'!CG225+'[1]30 de junio 19'!CH225+'[1]30 de junio 19'!DY225</f>
        <v>0</v>
      </c>
      <c r="D227" s="6">
        <f>'[1]30 de junio 19'!BZ225</f>
        <v>0</v>
      </c>
      <c r="E227" s="6" t="s">
        <v>227</v>
      </c>
      <c r="F227" s="6" t="s">
        <v>244</v>
      </c>
    </row>
    <row r="228" spans="1:6" x14ac:dyDescent="0.25">
      <c r="A228" s="3">
        <v>225</v>
      </c>
      <c r="B228" s="6" t="s">
        <v>243</v>
      </c>
      <c r="C228" s="6">
        <f>'[1]30 de junio 19'!AQ226+'[1]30 de junio 19'!BS226+'[1]30 de junio 19'!BR226+'[1]30 de junio 19'!CG226+'[1]30 de junio 19'!CH226+'[1]30 de junio 19'!DY226</f>
        <v>0</v>
      </c>
      <c r="D228" s="6">
        <f>'[1]30 de junio 19'!BZ226</f>
        <v>0</v>
      </c>
      <c r="E228" s="6" t="s">
        <v>227</v>
      </c>
      <c r="F228" s="6" t="s">
        <v>244</v>
      </c>
    </row>
    <row r="229" spans="1:6" x14ac:dyDescent="0.25">
      <c r="A229" s="3">
        <v>226</v>
      </c>
      <c r="B229" s="6" t="s">
        <v>243</v>
      </c>
      <c r="C229" s="6">
        <f>'[1]30 de junio 19'!AQ227+'[1]30 de junio 19'!BS227+'[1]30 de junio 19'!BR227+'[1]30 de junio 19'!CG227+'[1]30 de junio 19'!CH227+'[1]30 de junio 19'!DY227</f>
        <v>0</v>
      </c>
      <c r="D229" s="6">
        <f>'[1]30 de junio 19'!BZ227</f>
        <v>0</v>
      </c>
      <c r="E229" s="6" t="s">
        <v>227</v>
      </c>
      <c r="F229" s="6" t="s">
        <v>244</v>
      </c>
    </row>
    <row r="230" spans="1:6" x14ac:dyDescent="0.25">
      <c r="A230" s="3">
        <v>227</v>
      </c>
      <c r="B230" s="6" t="s">
        <v>243</v>
      </c>
      <c r="C230" s="6">
        <f>'[1]30 de junio 19'!AQ228+'[1]30 de junio 19'!BS228+'[1]30 de junio 19'!BR228+'[1]30 de junio 19'!CG228+'[1]30 de junio 19'!CH228+'[1]30 de junio 19'!DY228</f>
        <v>0</v>
      </c>
      <c r="D230" s="6">
        <f>'[1]30 de junio 19'!BZ228</f>
        <v>0</v>
      </c>
      <c r="E230" s="6" t="s">
        <v>227</v>
      </c>
      <c r="F230" s="6" t="s">
        <v>244</v>
      </c>
    </row>
    <row r="231" spans="1:6" x14ac:dyDescent="0.25">
      <c r="A231" s="3">
        <v>228</v>
      </c>
      <c r="B231" s="6" t="s">
        <v>243</v>
      </c>
      <c r="C231" s="6">
        <f>'[1]30 de junio 19'!AQ229+'[1]30 de junio 19'!BS229+'[1]30 de junio 19'!BR229+'[1]30 de junio 19'!CG229+'[1]30 de junio 19'!CH229+'[1]30 de junio 19'!DY229</f>
        <v>0</v>
      </c>
      <c r="D231" s="6">
        <f>'[1]30 de junio 19'!BZ229</f>
        <v>0</v>
      </c>
      <c r="E231" s="6" t="s">
        <v>227</v>
      </c>
      <c r="F231" s="6" t="s">
        <v>244</v>
      </c>
    </row>
    <row r="232" spans="1:6" x14ac:dyDescent="0.25">
      <c r="A232" s="3">
        <v>229</v>
      </c>
      <c r="B232" s="6" t="s">
        <v>243</v>
      </c>
      <c r="C232" s="6">
        <f>'[1]30 de junio 19'!AQ230+'[1]30 de junio 19'!BS230+'[1]30 de junio 19'!BR230+'[1]30 de junio 19'!CG230+'[1]30 de junio 19'!CH230+'[1]30 de junio 19'!DY230</f>
        <v>0</v>
      </c>
      <c r="D232" s="6">
        <f>'[1]30 de junio 19'!BZ230</f>
        <v>0</v>
      </c>
      <c r="E232" s="6" t="s">
        <v>227</v>
      </c>
      <c r="F232" s="6" t="s">
        <v>244</v>
      </c>
    </row>
    <row r="233" spans="1:6" x14ac:dyDescent="0.25">
      <c r="A233" s="3">
        <v>230</v>
      </c>
      <c r="B233" s="6" t="s">
        <v>243</v>
      </c>
      <c r="C233" s="6">
        <f>'[1]30 de junio 19'!AQ231+'[1]30 de junio 19'!BS231+'[1]30 de junio 19'!BR231+'[1]30 de junio 19'!CG231+'[1]30 de junio 19'!CH231+'[1]30 de junio 19'!DY231</f>
        <v>0</v>
      </c>
      <c r="D233" s="6">
        <f>'[1]30 de junio 19'!BZ231</f>
        <v>0</v>
      </c>
      <c r="E233" s="6" t="s">
        <v>227</v>
      </c>
      <c r="F233" s="6" t="s">
        <v>244</v>
      </c>
    </row>
    <row r="234" spans="1:6" x14ac:dyDescent="0.25">
      <c r="A234" s="3">
        <v>231</v>
      </c>
      <c r="B234" s="6" t="s">
        <v>243</v>
      </c>
      <c r="C234" s="6">
        <f>'[1]30 de junio 19'!AQ232+'[1]30 de junio 19'!BS232+'[1]30 de junio 19'!BR232+'[1]30 de junio 19'!CG232+'[1]30 de junio 19'!CH232+'[1]30 de junio 19'!DY232</f>
        <v>0</v>
      </c>
      <c r="D234" s="6">
        <f>'[1]30 de junio 19'!BZ232</f>
        <v>0</v>
      </c>
      <c r="E234" s="6" t="s">
        <v>227</v>
      </c>
      <c r="F234" s="6" t="s">
        <v>244</v>
      </c>
    </row>
    <row r="235" spans="1:6" x14ac:dyDescent="0.25">
      <c r="A235" s="3">
        <v>232</v>
      </c>
      <c r="B235" s="6" t="s">
        <v>243</v>
      </c>
      <c r="C235" s="6">
        <f>'[1]30 de junio 19'!AQ233+'[1]30 de junio 19'!BS233+'[1]30 de junio 19'!BR233+'[1]30 de junio 19'!CG233+'[1]30 de junio 19'!CH233+'[1]30 de junio 19'!DY233</f>
        <v>0</v>
      </c>
      <c r="D235" s="6">
        <f>'[1]30 de junio 19'!BZ233</f>
        <v>0</v>
      </c>
      <c r="E235" s="6" t="s">
        <v>227</v>
      </c>
      <c r="F235" s="6" t="s">
        <v>244</v>
      </c>
    </row>
    <row r="236" spans="1:6" x14ac:dyDescent="0.25">
      <c r="A236" s="3">
        <v>233</v>
      </c>
      <c r="B236" s="6" t="s">
        <v>243</v>
      </c>
      <c r="C236" s="6">
        <f>'[1]30 de junio 19'!AQ234+'[1]30 de junio 19'!BS234+'[1]30 de junio 19'!BR234+'[1]30 de junio 19'!CG234+'[1]30 de junio 19'!CH234+'[1]30 de junio 19'!DY234</f>
        <v>0</v>
      </c>
      <c r="D236" s="6">
        <f>'[1]30 de junio 19'!BZ234</f>
        <v>0</v>
      </c>
      <c r="E236" s="6" t="s">
        <v>227</v>
      </c>
      <c r="F236" s="6" t="s">
        <v>244</v>
      </c>
    </row>
    <row r="237" spans="1:6" x14ac:dyDescent="0.25">
      <c r="A237" s="3">
        <v>234</v>
      </c>
      <c r="B237" s="6" t="s">
        <v>243</v>
      </c>
      <c r="C237" s="6">
        <f>'[1]30 de junio 19'!AQ235+'[1]30 de junio 19'!BS235+'[1]30 de junio 19'!BR235+'[1]30 de junio 19'!CG235+'[1]30 de junio 19'!CH235+'[1]30 de junio 19'!DY235</f>
        <v>0</v>
      </c>
      <c r="D237" s="6">
        <f>'[1]30 de junio 19'!BZ235</f>
        <v>0</v>
      </c>
      <c r="E237" s="6" t="s">
        <v>227</v>
      </c>
      <c r="F237" s="6" t="s">
        <v>244</v>
      </c>
    </row>
    <row r="238" spans="1:6" x14ac:dyDescent="0.25">
      <c r="A238" s="3">
        <v>235</v>
      </c>
      <c r="B238" s="6" t="s">
        <v>243</v>
      </c>
      <c r="C238" s="6">
        <f>'[1]30 de junio 19'!AQ236+'[1]30 de junio 19'!BS236+'[1]30 de junio 19'!BR236+'[1]30 de junio 19'!CG236+'[1]30 de junio 19'!CH236+'[1]30 de junio 19'!DY236</f>
        <v>0</v>
      </c>
      <c r="D238" s="6">
        <f>'[1]30 de junio 19'!BZ236</f>
        <v>0</v>
      </c>
      <c r="E238" s="6" t="s">
        <v>227</v>
      </c>
      <c r="F238" s="6" t="s">
        <v>244</v>
      </c>
    </row>
    <row r="239" spans="1:6" x14ac:dyDescent="0.25">
      <c r="A239" s="3">
        <v>236</v>
      </c>
      <c r="B239" s="6" t="s">
        <v>243</v>
      </c>
      <c r="C239" s="6">
        <f>'[1]30 de junio 19'!AQ237+'[1]30 de junio 19'!BS237+'[1]30 de junio 19'!BR237+'[1]30 de junio 19'!CG237+'[1]30 de junio 19'!CH237+'[1]30 de junio 19'!DY237</f>
        <v>0</v>
      </c>
      <c r="D239" s="6">
        <f>'[1]30 de junio 19'!BZ237</f>
        <v>0</v>
      </c>
      <c r="E239" s="6" t="s">
        <v>227</v>
      </c>
      <c r="F239" s="6" t="s">
        <v>244</v>
      </c>
    </row>
    <row r="240" spans="1:6" x14ac:dyDescent="0.25">
      <c r="A240" s="3">
        <v>237</v>
      </c>
      <c r="B240" s="6" t="s">
        <v>243</v>
      </c>
      <c r="C240" s="6">
        <f>'[1]30 de junio 19'!AQ238+'[1]30 de junio 19'!BS238+'[1]30 de junio 19'!BR238+'[1]30 de junio 19'!CG238+'[1]30 de junio 19'!CH238+'[1]30 de junio 19'!DY238</f>
        <v>0</v>
      </c>
      <c r="D240" s="6">
        <f>'[1]30 de junio 19'!BZ238</f>
        <v>0</v>
      </c>
      <c r="E240" s="6" t="s">
        <v>227</v>
      </c>
      <c r="F240" s="6" t="s">
        <v>244</v>
      </c>
    </row>
    <row r="241" spans="1:6" x14ac:dyDescent="0.25">
      <c r="A241" s="3">
        <v>238</v>
      </c>
      <c r="B241" s="6" t="s">
        <v>243</v>
      </c>
      <c r="C241" s="6">
        <f>'[1]30 de junio 19'!AQ239+'[1]30 de junio 19'!BS239+'[1]30 de junio 19'!BR239+'[1]30 de junio 19'!CG239+'[1]30 de junio 19'!CH239+'[1]30 de junio 19'!DY239</f>
        <v>0</v>
      </c>
      <c r="D241" s="6">
        <f>'[1]30 de junio 19'!BZ239</f>
        <v>0</v>
      </c>
      <c r="E241" s="6" t="s">
        <v>227</v>
      </c>
      <c r="F241" s="6" t="s">
        <v>244</v>
      </c>
    </row>
    <row r="242" spans="1:6" x14ac:dyDescent="0.25">
      <c r="A242" s="3">
        <v>239</v>
      </c>
      <c r="B242" s="6" t="s">
        <v>243</v>
      </c>
      <c r="C242" s="6">
        <f>'[1]30 de junio 19'!AQ240+'[1]30 de junio 19'!BS240+'[1]30 de junio 19'!BR240+'[1]30 de junio 19'!CG240+'[1]30 de junio 19'!CH240+'[1]30 de junio 19'!DY240</f>
        <v>0</v>
      </c>
      <c r="D242" s="6">
        <f>'[1]30 de junio 19'!BZ240</f>
        <v>0</v>
      </c>
      <c r="E242" s="6" t="s">
        <v>227</v>
      </c>
      <c r="F242" s="6" t="s">
        <v>244</v>
      </c>
    </row>
    <row r="243" spans="1:6" x14ac:dyDescent="0.25">
      <c r="A243" s="3">
        <v>240</v>
      </c>
      <c r="B243" s="6" t="s">
        <v>243</v>
      </c>
      <c r="C243" s="6">
        <f>'[1]30 de junio 19'!AQ241+'[1]30 de junio 19'!BS241+'[1]30 de junio 19'!BR241+'[1]30 de junio 19'!CG241+'[1]30 de junio 19'!CH241+'[1]30 de junio 19'!DY241</f>
        <v>0</v>
      </c>
      <c r="D243" s="6">
        <f>'[1]30 de junio 19'!BZ241</f>
        <v>0</v>
      </c>
      <c r="E243" s="6" t="s">
        <v>227</v>
      </c>
      <c r="F243" s="6" t="s">
        <v>244</v>
      </c>
    </row>
    <row r="244" spans="1:6" x14ac:dyDescent="0.25">
      <c r="A244" s="3">
        <v>241</v>
      </c>
      <c r="B244" s="6" t="s">
        <v>243</v>
      </c>
      <c r="C244" s="6">
        <f>'[1]30 de junio 19'!AQ242+'[1]30 de junio 19'!BS242+'[1]30 de junio 19'!BR242+'[1]30 de junio 19'!CG242+'[1]30 de junio 19'!CH242+'[1]30 de junio 19'!DY242</f>
        <v>0</v>
      </c>
      <c r="D244" s="6">
        <f>'[1]30 de junio 19'!BZ242</f>
        <v>0</v>
      </c>
      <c r="E244" s="6" t="s">
        <v>227</v>
      </c>
      <c r="F244" s="6" t="s">
        <v>244</v>
      </c>
    </row>
    <row r="245" spans="1:6" x14ac:dyDescent="0.25">
      <c r="A245" s="3">
        <v>242</v>
      </c>
      <c r="B245" s="6" t="s">
        <v>243</v>
      </c>
      <c r="C245" s="6">
        <f>'[1]30 de junio 19'!AQ243+'[1]30 de junio 19'!BS243+'[1]30 de junio 19'!BR243+'[1]30 de junio 19'!CG243+'[1]30 de junio 19'!CH243+'[1]30 de junio 19'!DY243</f>
        <v>0</v>
      </c>
      <c r="D245" s="6">
        <f>'[1]30 de junio 19'!BZ243</f>
        <v>0</v>
      </c>
      <c r="E245" s="6" t="s">
        <v>227</v>
      </c>
      <c r="F245" s="6" t="s">
        <v>244</v>
      </c>
    </row>
    <row r="246" spans="1:6" x14ac:dyDescent="0.25">
      <c r="A246" s="3">
        <v>243</v>
      </c>
      <c r="B246" s="6" t="s">
        <v>243</v>
      </c>
      <c r="C246" s="6">
        <f>'[1]30 de junio 19'!AQ244+'[1]30 de junio 19'!BS244+'[1]30 de junio 19'!BR244+'[1]30 de junio 19'!CG244+'[1]30 de junio 19'!CH244+'[1]30 de junio 19'!DY244</f>
        <v>0</v>
      </c>
      <c r="D246" s="6">
        <f>'[1]30 de junio 19'!BZ244</f>
        <v>0</v>
      </c>
      <c r="E246" s="6" t="s">
        <v>227</v>
      </c>
      <c r="F246" s="6" t="s">
        <v>244</v>
      </c>
    </row>
    <row r="247" spans="1:6" x14ac:dyDescent="0.25">
      <c r="A247" s="3">
        <v>244</v>
      </c>
      <c r="B247" s="6" t="s">
        <v>243</v>
      </c>
      <c r="C247" s="6">
        <f>'[1]30 de junio 19'!AQ245+'[1]30 de junio 19'!BS245+'[1]30 de junio 19'!BR245+'[1]30 de junio 19'!CG245+'[1]30 de junio 19'!CH245+'[1]30 de junio 19'!DY245</f>
        <v>0</v>
      </c>
      <c r="D247" s="6">
        <f>'[1]30 de junio 19'!BZ245</f>
        <v>0</v>
      </c>
      <c r="E247" s="6" t="s">
        <v>227</v>
      </c>
      <c r="F247" s="6" t="s">
        <v>244</v>
      </c>
    </row>
    <row r="248" spans="1:6" x14ac:dyDescent="0.25">
      <c r="A248" s="3">
        <v>245</v>
      </c>
      <c r="B248" s="6" t="s">
        <v>243</v>
      </c>
      <c r="C248" s="6">
        <f>'[1]30 de junio 19'!AQ246+'[1]30 de junio 19'!BS246+'[1]30 de junio 19'!BR246+'[1]30 de junio 19'!CG246+'[1]30 de junio 19'!CH246+'[1]30 de junio 19'!DY246</f>
        <v>0</v>
      </c>
      <c r="D248" s="6">
        <f>'[1]30 de junio 19'!BZ246</f>
        <v>0</v>
      </c>
      <c r="E248" s="6" t="s">
        <v>227</v>
      </c>
      <c r="F248" s="6" t="s">
        <v>244</v>
      </c>
    </row>
    <row r="249" spans="1:6" x14ac:dyDescent="0.25">
      <c r="A249" s="3">
        <v>246</v>
      </c>
      <c r="B249" s="6" t="s">
        <v>243</v>
      </c>
      <c r="C249" s="6">
        <f>'[1]30 de junio 19'!AQ247+'[1]30 de junio 19'!BS247+'[1]30 de junio 19'!BR247+'[1]30 de junio 19'!CG247+'[1]30 de junio 19'!CH247+'[1]30 de junio 19'!DY247</f>
        <v>0</v>
      </c>
      <c r="D249" s="6">
        <f>'[1]30 de junio 19'!BZ247</f>
        <v>0</v>
      </c>
      <c r="E249" s="6" t="s">
        <v>227</v>
      </c>
      <c r="F249" s="6" t="s">
        <v>244</v>
      </c>
    </row>
    <row r="250" spans="1:6" x14ac:dyDescent="0.25">
      <c r="A250" s="3">
        <v>247</v>
      </c>
      <c r="B250" s="6" t="s">
        <v>243</v>
      </c>
      <c r="C250" s="6">
        <f>'[1]30 de junio 19'!AQ248+'[1]30 de junio 19'!BS248+'[1]30 de junio 19'!BR248+'[1]30 de junio 19'!CG248+'[1]30 de junio 19'!CH248+'[1]30 de junio 19'!DY248</f>
        <v>0</v>
      </c>
      <c r="D250" s="6">
        <f>'[1]30 de junio 19'!BZ248</f>
        <v>0</v>
      </c>
      <c r="E250" s="6" t="s">
        <v>227</v>
      </c>
      <c r="F250" s="6" t="s">
        <v>244</v>
      </c>
    </row>
    <row r="251" spans="1:6" x14ac:dyDescent="0.25">
      <c r="A251" s="3">
        <v>248</v>
      </c>
      <c r="B251" s="6" t="s">
        <v>243</v>
      </c>
      <c r="C251" s="6">
        <f>'[1]30 de junio 19'!AQ249+'[1]30 de junio 19'!BS249+'[1]30 de junio 19'!BR249+'[1]30 de junio 19'!CG249+'[1]30 de junio 19'!CH249+'[1]30 de junio 19'!DY249</f>
        <v>0</v>
      </c>
      <c r="D251" s="6">
        <f>'[1]30 de junio 19'!BZ249</f>
        <v>0</v>
      </c>
      <c r="E251" s="6" t="s">
        <v>227</v>
      </c>
      <c r="F251" s="6" t="s">
        <v>244</v>
      </c>
    </row>
    <row r="252" spans="1:6" x14ac:dyDescent="0.25">
      <c r="A252" s="3">
        <v>249</v>
      </c>
      <c r="B252" s="6" t="s">
        <v>243</v>
      </c>
      <c r="C252" s="6">
        <f>'[1]30 de junio 19'!AQ250+'[1]30 de junio 19'!BS250+'[1]30 de junio 19'!BR250+'[1]30 de junio 19'!CG250+'[1]30 de junio 19'!CH250+'[1]30 de junio 19'!DY250</f>
        <v>0</v>
      </c>
      <c r="D252" s="6">
        <f>'[1]30 de junio 19'!BZ250</f>
        <v>0</v>
      </c>
      <c r="E252" s="6" t="s">
        <v>227</v>
      </c>
      <c r="F252" s="6" t="s">
        <v>244</v>
      </c>
    </row>
    <row r="253" spans="1:6" x14ac:dyDescent="0.25">
      <c r="A253" s="3">
        <v>250</v>
      </c>
      <c r="B253" s="6" t="s">
        <v>243</v>
      </c>
      <c r="C253" s="6">
        <f>'[1]30 de junio 19'!AQ251+'[1]30 de junio 19'!BS251+'[1]30 de junio 19'!BR251+'[1]30 de junio 19'!CG251+'[1]30 de junio 19'!CH251+'[1]30 de junio 19'!DY251</f>
        <v>0</v>
      </c>
      <c r="D253" s="6">
        <f>'[1]30 de junio 19'!BZ251</f>
        <v>0</v>
      </c>
      <c r="E253" s="6" t="s">
        <v>227</v>
      </c>
      <c r="F253" s="6" t="s">
        <v>244</v>
      </c>
    </row>
    <row r="254" spans="1:6" x14ac:dyDescent="0.25">
      <c r="A254" s="3">
        <v>251</v>
      </c>
      <c r="B254" s="6" t="s">
        <v>243</v>
      </c>
      <c r="C254" s="6">
        <f>'[1]30 de junio 19'!AQ252+'[1]30 de junio 19'!BS252+'[1]30 de junio 19'!BR252+'[1]30 de junio 19'!CG252+'[1]30 de junio 19'!CH252+'[1]30 de junio 19'!DY252</f>
        <v>0</v>
      </c>
      <c r="D254" s="6">
        <f>'[1]30 de junio 19'!BZ252</f>
        <v>0</v>
      </c>
      <c r="E254" s="6" t="s">
        <v>227</v>
      </c>
      <c r="F254" s="6" t="s">
        <v>244</v>
      </c>
    </row>
    <row r="255" spans="1:6" x14ac:dyDescent="0.25">
      <c r="A255" s="3">
        <v>252</v>
      </c>
      <c r="B255" s="6" t="s">
        <v>243</v>
      </c>
      <c r="C255" s="6">
        <f>'[1]30 de junio 19'!AQ253+'[1]30 de junio 19'!BS253+'[1]30 de junio 19'!BR253+'[1]30 de junio 19'!CG253+'[1]30 de junio 19'!CH253+'[1]30 de junio 19'!DY253</f>
        <v>0</v>
      </c>
      <c r="D255" s="6">
        <f>'[1]30 de junio 19'!BZ253</f>
        <v>0</v>
      </c>
      <c r="E255" s="6" t="s">
        <v>227</v>
      </c>
      <c r="F255" s="6" t="s">
        <v>244</v>
      </c>
    </row>
    <row r="256" spans="1:6" x14ac:dyDescent="0.25">
      <c r="A256" s="3">
        <v>253</v>
      </c>
      <c r="B256" s="6" t="s">
        <v>243</v>
      </c>
      <c r="C256" s="6">
        <f>'[1]30 de junio 19'!AQ254+'[1]30 de junio 19'!BS254+'[1]30 de junio 19'!BR254+'[1]30 de junio 19'!CG254+'[1]30 de junio 19'!CH254+'[1]30 de junio 19'!DY254</f>
        <v>0</v>
      </c>
      <c r="D256" s="6">
        <f>'[1]30 de junio 19'!BZ254</f>
        <v>0</v>
      </c>
      <c r="E256" s="6" t="s">
        <v>227</v>
      </c>
      <c r="F256" s="6" t="s">
        <v>244</v>
      </c>
    </row>
    <row r="257" spans="1:6" x14ac:dyDescent="0.25">
      <c r="A257" s="3">
        <v>254</v>
      </c>
      <c r="B257" s="6" t="s">
        <v>243</v>
      </c>
      <c r="C257" s="6">
        <f>'[1]30 de junio 19'!AQ255+'[1]30 de junio 19'!BS255+'[1]30 de junio 19'!BR255+'[1]30 de junio 19'!CG255+'[1]30 de junio 19'!CH255+'[1]30 de junio 19'!DY255</f>
        <v>0</v>
      </c>
      <c r="D257" s="6">
        <f>'[1]30 de junio 19'!BZ255</f>
        <v>0</v>
      </c>
      <c r="E257" s="6" t="s">
        <v>227</v>
      </c>
      <c r="F257" s="6" t="s">
        <v>244</v>
      </c>
    </row>
    <row r="258" spans="1:6" x14ac:dyDescent="0.25">
      <c r="A258" s="3">
        <v>255</v>
      </c>
      <c r="B258" s="6" t="s">
        <v>243</v>
      </c>
      <c r="C258" s="6">
        <f>'[1]30 de junio 19'!AQ256+'[1]30 de junio 19'!BS256+'[1]30 de junio 19'!BR256+'[1]30 de junio 19'!CG256+'[1]30 de junio 19'!CH256+'[1]30 de junio 19'!DY256</f>
        <v>0</v>
      </c>
      <c r="D258" s="6">
        <f>'[1]30 de junio 19'!BZ256</f>
        <v>0</v>
      </c>
      <c r="E258" s="6" t="s">
        <v>227</v>
      </c>
      <c r="F258" s="6" t="s">
        <v>244</v>
      </c>
    </row>
    <row r="259" spans="1:6" x14ac:dyDescent="0.25">
      <c r="A259" s="3">
        <v>256</v>
      </c>
      <c r="B259" s="6" t="s">
        <v>243</v>
      </c>
      <c r="C259" s="6">
        <f>'[1]30 de junio 19'!AQ257+'[1]30 de junio 19'!BS257+'[1]30 de junio 19'!BR257+'[1]30 de junio 19'!CG257+'[1]30 de junio 19'!CH257+'[1]30 de junio 19'!DY257</f>
        <v>0</v>
      </c>
      <c r="D259" s="6">
        <f>'[1]30 de junio 19'!BZ257</f>
        <v>0</v>
      </c>
      <c r="E259" s="6" t="s">
        <v>227</v>
      </c>
      <c r="F259" s="6" t="s">
        <v>244</v>
      </c>
    </row>
    <row r="260" spans="1:6" x14ac:dyDescent="0.25">
      <c r="A260" s="3">
        <v>257</v>
      </c>
      <c r="B260" s="6" t="s">
        <v>243</v>
      </c>
      <c r="C260" s="6">
        <f>'[1]30 de junio 19'!AQ258+'[1]30 de junio 19'!BS258+'[1]30 de junio 19'!BR258+'[1]30 de junio 19'!CG258+'[1]30 de junio 19'!CH258+'[1]30 de junio 19'!DY258</f>
        <v>0</v>
      </c>
      <c r="D260" s="6">
        <f>'[1]30 de junio 19'!BZ258</f>
        <v>0</v>
      </c>
      <c r="E260" s="6" t="s">
        <v>227</v>
      </c>
      <c r="F260" s="6" t="s">
        <v>244</v>
      </c>
    </row>
    <row r="261" spans="1:6" x14ac:dyDescent="0.25">
      <c r="A261" s="3">
        <v>258</v>
      </c>
      <c r="B261" s="6" t="s">
        <v>243</v>
      </c>
      <c r="C261" s="6">
        <f>'[1]30 de junio 19'!AQ259+'[1]30 de junio 19'!BS259+'[1]30 de junio 19'!BR259+'[1]30 de junio 19'!CG259+'[1]30 de junio 19'!CH259+'[1]30 de junio 19'!DY259</f>
        <v>0</v>
      </c>
      <c r="D261" s="6">
        <f>'[1]30 de junio 19'!BZ259</f>
        <v>0</v>
      </c>
      <c r="E261" s="6" t="s">
        <v>227</v>
      </c>
      <c r="F261" s="6" t="s">
        <v>244</v>
      </c>
    </row>
    <row r="262" spans="1:6" x14ac:dyDescent="0.25">
      <c r="A262" s="3">
        <v>259</v>
      </c>
      <c r="B262" s="6" t="s">
        <v>243</v>
      </c>
      <c r="C262" s="6">
        <f>'[1]30 de junio 19'!AQ260+'[1]30 de junio 19'!BS260+'[1]30 de junio 19'!BR260+'[1]30 de junio 19'!CG260+'[1]30 de junio 19'!CH260+'[1]30 de junio 19'!DY260</f>
        <v>0</v>
      </c>
      <c r="D262" s="6">
        <f>'[1]30 de junio 19'!BZ260</f>
        <v>0</v>
      </c>
      <c r="E262" s="6" t="s">
        <v>227</v>
      </c>
      <c r="F262" s="6" t="s">
        <v>244</v>
      </c>
    </row>
    <row r="263" spans="1:6" x14ac:dyDescent="0.25">
      <c r="A263" s="3">
        <v>260</v>
      </c>
      <c r="B263" s="6" t="s">
        <v>243</v>
      </c>
      <c r="C263" s="6">
        <f>'[1]30 de junio 19'!AQ261+'[1]30 de junio 19'!BS261+'[1]30 de junio 19'!BR261+'[1]30 de junio 19'!CG261+'[1]30 de junio 19'!CH261+'[1]30 de junio 19'!DY261</f>
        <v>0</v>
      </c>
      <c r="D263" s="6">
        <f>'[1]30 de junio 19'!BZ261</f>
        <v>0</v>
      </c>
      <c r="E263" s="6" t="s">
        <v>227</v>
      </c>
      <c r="F263" s="6" t="s">
        <v>244</v>
      </c>
    </row>
    <row r="264" spans="1:6" x14ac:dyDescent="0.25">
      <c r="A264" s="3">
        <v>261</v>
      </c>
      <c r="B264" s="6" t="s">
        <v>243</v>
      </c>
      <c r="C264" s="6">
        <f>'[1]30 de junio 19'!AQ262+'[1]30 de junio 19'!BS262+'[1]30 de junio 19'!BR262+'[1]30 de junio 19'!CG262+'[1]30 de junio 19'!CH262+'[1]30 de junio 19'!DY262</f>
        <v>0</v>
      </c>
      <c r="D264" s="6">
        <f>'[1]30 de junio 19'!BZ262</f>
        <v>0</v>
      </c>
      <c r="E264" s="6" t="s">
        <v>227</v>
      </c>
      <c r="F264" s="6" t="s">
        <v>244</v>
      </c>
    </row>
    <row r="265" spans="1:6" x14ac:dyDescent="0.25">
      <c r="A265" s="3">
        <v>262</v>
      </c>
      <c r="B265" s="6" t="s">
        <v>243</v>
      </c>
      <c r="C265" s="6">
        <f>'[1]30 de junio 19'!AQ263+'[1]30 de junio 19'!BS263+'[1]30 de junio 19'!BR263+'[1]30 de junio 19'!CG263+'[1]30 de junio 19'!CH263+'[1]30 de junio 19'!DY263</f>
        <v>0</v>
      </c>
      <c r="D265" s="6">
        <f>'[1]30 de junio 19'!BZ263</f>
        <v>0</v>
      </c>
      <c r="E265" s="6" t="s">
        <v>227</v>
      </c>
      <c r="F265" s="6" t="s">
        <v>244</v>
      </c>
    </row>
    <row r="266" spans="1:6" x14ac:dyDescent="0.25">
      <c r="A266" s="3">
        <v>263</v>
      </c>
      <c r="B266" s="6" t="s">
        <v>243</v>
      </c>
      <c r="C266" s="6">
        <f>'[1]30 de junio 19'!AQ264+'[1]30 de junio 19'!BS264+'[1]30 de junio 19'!BR264+'[1]30 de junio 19'!CG264+'[1]30 de junio 19'!CH264+'[1]30 de junio 19'!DY264</f>
        <v>0</v>
      </c>
      <c r="D266" s="6">
        <f>'[1]30 de junio 19'!BZ264</f>
        <v>0</v>
      </c>
      <c r="E266" s="6" t="s">
        <v>227</v>
      </c>
      <c r="F266" s="6" t="s">
        <v>244</v>
      </c>
    </row>
    <row r="267" spans="1:6" x14ac:dyDescent="0.25">
      <c r="A267" s="3">
        <v>264</v>
      </c>
      <c r="B267" s="6" t="s">
        <v>243</v>
      </c>
      <c r="C267" s="6">
        <f>'[1]30 de junio 19'!AQ265+'[1]30 de junio 19'!BS265+'[1]30 de junio 19'!BR265+'[1]30 de junio 19'!CG265+'[1]30 de junio 19'!CH265+'[1]30 de junio 19'!DY265</f>
        <v>0</v>
      </c>
      <c r="D267" s="6">
        <f>'[1]30 de junio 19'!BZ265</f>
        <v>0</v>
      </c>
      <c r="E267" s="6" t="s">
        <v>227</v>
      </c>
      <c r="F267" s="6" t="s">
        <v>244</v>
      </c>
    </row>
    <row r="268" spans="1:6" x14ac:dyDescent="0.25">
      <c r="A268" s="3">
        <v>265</v>
      </c>
      <c r="B268" s="6" t="s">
        <v>243</v>
      </c>
      <c r="C268" s="6">
        <f>'[1]30 de junio 19'!AQ266+'[1]30 de junio 19'!BS266+'[1]30 de junio 19'!BR266+'[1]30 de junio 19'!CG266+'[1]30 de junio 19'!CH266+'[1]30 de junio 19'!DY266</f>
        <v>0</v>
      </c>
      <c r="D268" s="6">
        <f>'[1]30 de junio 19'!BZ266</f>
        <v>0</v>
      </c>
      <c r="E268" s="6" t="s">
        <v>227</v>
      </c>
      <c r="F268" s="6" t="s">
        <v>244</v>
      </c>
    </row>
    <row r="269" spans="1:6" x14ac:dyDescent="0.25">
      <c r="A269" s="3">
        <v>266</v>
      </c>
      <c r="B269" s="6" t="s">
        <v>243</v>
      </c>
      <c r="C269" s="6">
        <f>'[1]30 de junio 19'!AQ267+'[1]30 de junio 19'!BS267+'[1]30 de junio 19'!BR267+'[1]30 de junio 19'!CG267+'[1]30 de junio 19'!CH267+'[1]30 de junio 19'!DY267</f>
        <v>0</v>
      </c>
      <c r="D269" s="6">
        <f>'[1]30 de junio 19'!BZ267</f>
        <v>0</v>
      </c>
      <c r="E269" s="6" t="s">
        <v>227</v>
      </c>
      <c r="F269" s="6" t="s">
        <v>244</v>
      </c>
    </row>
    <row r="270" spans="1:6" x14ac:dyDescent="0.25">
      <c r="A270" s="3">
        <v>267</v>
      </c>
      <c r="B270" s="6" t="s">
        <v>243</v>
      </c>
      <c r="C270" s="6">
        <f>'[1]30 de junio 19'!AQ268+'[1]30 de junio 19'!BS268+'[1]30 de junio 19'!BR268+'[1]30 de junio 19'!CG268+'[1]30 de junio 19'!CH268+'[1]30 de junio 19'!DY268</f>
        <v>0</v>
      </c>
      <c r="D270" s="6">
        <f>'[1]30 de junio 19'!BZ268</f>
        <v>0</v>
      </c>
      <c r="E270" s="6" t="s">
        <v>227</v>
      </c>
      <c r="F270" s="6" t="s">
        <v>244</v>
      </c>
    </row>
    <row r="271" spans="1:6" x14ac:dyDescent="0.25">
      <c r="A271" s="3">
        <v>268</v>
      </c>
      <c r="B271" s="6" t="s">
        <v>243</v>
      </c>
      <c r="C271" s="6">
        <f>'[1]30 de junio 19'!AQ269+'[1]30 de junio 19'!BS269+'[1]30 de junio 19'!BR269+'[1]30 de junio 19'!CG269+'[1]30 de junio 19'!CH269+'[1]30 de junio 19'!DY269</f>
        <v>2971.2</v>
      </c>
      <c r="D271" s="6">
        <f>'[1]30 de junio 19'!BZ269</f>
        <v>2271.62</v>
      </c>
      <c r="E271" s="6" t="s">
        <v>227</v>
      </c>
      <c r="F271" s="6" t="s">
        <v>244</v>
      </c>
    </row>
    <row r="272" spans="1:6" x14ac:dyDescent="0.25">
      <c r="A272" s="3">
        <v>269</v>
      </c>
      <c r="B272" s="6" t="s">
        <v>243</v>
      </c>
      <c r="C272" s="6">
        <f>'[1]30 de junio 19'!AQ270+'[1]30 de junio 19'!BS270+'[1]30 de junio 19'!BR270+'[1]30 de junio 19'!CG270+'[1]30 de junio 19'!CH270+'[1]30 de junio 19'!DY270</f>
        <v>2971.2</v>
      </c>
      <c r="D272" s="6">
        <f>'[1]30 de junio 19'!BZ270</f>
        <v>2271.62</v>
      </c>
      <c r="E272" s="6" t="s">
        <v>227</v>
      </c>
      <c r="F272" s="6" t="s">
        <v>244</v>
      </c>
    </row>
    <row r="273" spans="1:6" x14ac:dyDescent="0.25">
      <c r="A273" s="3">
        <v>270</v>
      </c>
      <c r="B273" s="6" t="s">
        <v>243</v>
      </c>
      <c r="C273" s="6">
        <f>'[1]30 de junio 19'!AQ271+'[1]30 de junio 19'!BS271+'[1]30 de junio 19'!BR271+'[1]30 de junio 19'!CG271+'[1]30 de junio 19'!CH271+'[1]30 de junio 19'!DY271</f>
        <v>0</v>
      </c>
      <c r="D273" s="6">
        <f>'[1]30 de junio 19'!BZ271</f>
        <v>0</v>
      </c>
      <c r="E273" s="6" t="s">
        <v>227</v>
      </c>
      <c r="F273" s="6" t="s">
        <v>244</v>
      </c>
    </row>
    <row r="274" spans="1:6" x14ac:dyDescent="0.25">
      <c r="A274" s="3">
        <v>271</v>
      </c>
      <c r="B274" s="6" t="s">
        <v>243</v>
      </c>
      <c r="C274" s="6">
        <f>'[1]30 de junio 19'!AQ272+'[1]30 de junio 19'!BS272+'[1]30 de junio 19'!BR272+'[1]30 de junio 19'!CG272+'[1]30 de junio 19'!CH272+'[1]30 de junio 19'!DY272</f>
        <v>43495.89</v>
      </c>
      <c r="D274" s="6">
        <f>(C274-3499.85)</f>
        <v>39996.04</v>
      </c>
      <c r="E274" s="6" t="s">
        <v>227</v>
      </c>
      <c r="F274" s="6" t="s">
        <v>244</v>
      </c>
    </row>
    <row r="275" spans="1:6" x14ac:dyDescent="0.25">
      <c r="A275" s="3">
        <v>272</v>
      </c>
      <c r="B275" s="6" t="s">
        <v>243</v>
      </c>
      <c r="C275" s="6">
        <f>'[1]30 de junio 19'!AQ273+'[1]30 de junio 19'!BS273+'[1]30 de junio 19'!BR273+'[1]30 de junio 19'!CG273+'[1]30 de junio 19'!CH273+'[1]30 de junio 19'!DY273</f>
        <v>0</v>
      </c>
      <c r="D275" s="6">
        <f>'[1]30 de junio 19'!BZ273</f>
        <v>0</v>
      </c>
      <c r="E275" s="6" t="s">
        <v>227</v>
      </c>
      <c r="F275" s="6" t="s">
        <v>244</v>
      </c>
    </row>
    <row r="276" spans="1:6" x14ac:dyDescent="0.25">
      <c r="A276" s="3">
        <v>273</v>
      </c>
      <c r="B276" s="6" t="s">
        <v>243</v>
      </c>
      <c r="C276" s="6">
        <f>'[1]30 de junio 19'!AQ274+'[1]30 de junio 19'!BS274+'[1]30 de junio 19'!BR274+'[1]30 de junio 19'!CG274+'[1]30 de junio 19'!CH274+'[1]30 de junio 19'!DY274</f>
        <v>0</v>
      </c>
      <c r="D276" s="6">
        <f>'[1]30 de junio 19'!BZ274</f>
        <v>0</v>
      </c>
      <c r="E276" s="6" t="s">
        <v>227</v>
      </c>
      <c r="F276" s="6" t="s">
        <v>244</v>
      </c>
    </row>
    <row r="277" spans="1:6" x14ac:dyDescent="0.25">
      <c r="A277" s="3">
        <v>274</v>
      </c>
      <c r="B277" s="6" t="s">
        <v>243</v>
      </c>
      <c r="C277" s="6">
        <f>'[1]30 de junio 19'!AQ275+'[1]30 de junio 19'!BS275+'[1]30 de junio 19'!BR275+'[1]30 de junio 19'!CG275+'[1]30 de junio 19'!CH275+'[1]30 de junio 19'!DY275</f>
        <v>0</v>
      </c>
      <c r="D277" s="6">
        <f>'[1]30 de junio 19'!BZ275</f>
        <v>0</v>
      </c>
      <c r="E277" s="6" t="s">
        <v>227</v>
      </c>
      <c r="F277" s="6" t="s">
        <v>244</v>
      </c>
    </row>
    <row r="278" spans="1:6" x14ac:dyDescent="0.25">
      <c r="A278" s="3">
        <v>275</v>
      </c>
      <c r="B278" s="6" t="s">
        <v>243</v>
      </c>
      <c r="C278" s="6">
        <f>'[1]30 de junio 19'!AQ276+'[1]30 de junio 19'!BS276+'[1]30 de junio 19'!BR276+'[1]30 de junio 19'!CG276+'[1]30 de junio 19'!CH276+'[1]30 de junio 19'!DY276</f>
        <v>0</v>
      </c>
      <c r="D278" s="6">
        <f>'[1]30 de junio 19'!BZ276</f>
        <v>0</v>
      </c>
      <c r="E278" s="6" t="s">
        <v>227</v>
      </c>
      <c r="F278" s="6" t="s">
        <v>244</v>
      </c>
    </row>
    <row r="279" spans="1:6" x14ac:dyDescent="0.25">
      <c r="A279" s="3">
        <v>276</v>
      </c>
      <c r="B279" s="6" t="s">
        <v>243</v>
      </c>
      <c r="C279" s="6">
        <f>'[1]30 de junio 19'!AQ277+'[1]30 de junio 19'!BS277+'[1]30 de junio 19'!BR277+'[1]30 de junio 19'!CG277+'[1]30 de junio 19'!CH277+'[1]30 de junio 19'!DY277</f>
        <v>0</v>
      </c>
      <c r="D279" s="6">
        <f>'[1]30 de junio 19'!BZ277</f>
        <v>0</v>
      </c>
      <c r="E279" s="6" t="s">
        <v>227</v>
      </c>
      <c r="F279" s="6" t="s">
        <v>244</v>
      </c>
    </row>
    <row r="280" spans="1:6" x14ac:dyDescent="0.25">
      <c r="A280" s="3">
        <v>277</v>
      </c>
      <c r="B280" s="6" t="s">
        <v>243</v>
      </c>
      <c r="C280" s="6">
        <f>'[1]30 de junio 19'!AQ278+'[1]30 de junio 19'!BS278+'[1]30 de junio 19'!BR278+'[1]30 de junio 19'!CG278+'[1]30 de junio 19'!CH278+'[1]30 de junio 19'!DY278</f>
        <v>0</v>
      </c>
      <c r="D280" s="6">
        <f>'[1]30 de junio 19'!BZ278</f>
        <v>0</v>
      </c>
      <c r="E280" s="6" t="s">
        <v>227</v>
      </c>
      <c r="F280" s="6" t="s">
        <v>244</v>
      </c>
    </row>
    <row r="281" spans="1:6" x14ac:dyDescent="0.25">
      <c r="A281" s="3">
        <v>278</v>
      </c>
      <c r="B281" s="6" t="s">
        <v>243</v>
      </c>
      <c r="C281" s="6">
        <f>'[1]30 de junio 19'!AQ279+'[1]30 de junio 19'!BS279+'[1]30 de junio 19'!BR279+'[1]30 de junio 19'!CG279+'[1]30 de junio 19'!CH279+'[1]30 de junio 19'!DY279</f>
        <v>16888.12</v>
      </c>
      <c r="D281" s="6">
        <f>'[1]30 de junio 19'!BZ279</f>
        <v>14127.74</v>
      </c>
      <c r="E281" s="6" t="s">
        <v>227</v>
      </c>
      <c r="F281" s="6" t="s">
        <v>244</v>
      </c>
    </row>
    <row r="282" spans="1:6" x14ac:dyDescent="0.25">
      <c r="A282" s="3">
        <v>279</v>
      </c>
      <c r="B282" s="6" t="s">
        <v>243</v>
      </c>
      <c r="C282" s="6">
        <f>'[1]30 de junio 19'!AQ280+'[1]30 de junio 19'!BS280+'[1]30 de junio 19'!BR280+'[1]30 de junio 19'!CG280+'[1]30 de junio 19'!CH280+'[1]30 de junio 19'!DY280</f>
        <v>0</v>
      </c>
      <c r="D282" s="6">
        <f>'[1]30 de junio 19'!BZ280</f>
        <v>0</v>
      </c>
      <c r="E282" s="6" t="s">
        <v>227</v>
      </c>
      <c r="F282" s="6" t="s">
        <v>244</v>
      </c>
    </row>
    <row r="283" spans="1:6" x14ac:dyDescent="0.25">
      <c r="A283" s="3">
        <v>280</v>
      </c>
      <c r="B283" s="6" t="s">
        <v>243</v>
      </c>
      <c r="C283" s="6">
        <f>'[1]30 de junio 19'!AQ281+'[1]30 de junio 19'!BS281+'[1]30 de junio 19'!BR281+'[1]30 de junio 19'!CG281+'[1]30 de junio 19'!CH281+'[1]30 de junio 19'!DY281</f>
        <v>0</v>
      </c>
      <c r="D283" s="6">
        <f>'[1]30 de junio 19'!BZ281</f>
        <v>0</v>
      </c>
      <c r="E283" s="6" t="s">
        <v>227</v>
      </c>
      <c r="F283" s="6" t="s">
        <v>244</v>
      </c>
    </row>
    <row r="284" spans="1:6" x14ac:dyDescent="0.25">
      <c r="A284" s="3">
        <v>281</v>
      </c>
      <c r="B284" s="6" t="s">
        <v>243</v>
      </c>
      <c r="C284" s="6">
        <f>'[1]30 de junio 19'!AQ282+'[1]30 de junio 19'!BS282+'[1]30 de junio 19'!BR282+'[1]30 de junio 19'!CG282+'[1]30 de junio 19'!CH282+'[1]30 de junio 19'!DY282</f>
        <v>0</v>
      </c>
      <c r="D284" s="6">
        <f>'[1]30 de junio 19'!BZ282</f>
        <v>0</v>
      </c>
      <c r="E284" s="6" t="s">
        <v>227</v>
      </c>
      <c r="F284" s="6" t="s">
        <v>244</v>
      </c>
    </row>
    <row r="285" spans="1:6" x14ac:dyDescent="0.25">
      <c r="A285" s="3">
        <v>282</v>
      </c>
      <c r="B285" s="6" t="s">
        <v>243</v>
      </c>
      <c r="C285" s="6">
        <f>'[1]30 de junio 19'!AQ283+'[1]30 de junio 19'!BS283+'[1]30 de junio 19'!BR283+'[1]30 de junio 19'!CG283+'[1]30 de junio 19'!CH283+'[1]30 de junio 19'!DY283</f>
        <v>0</v>
      </c>
      <c r="D285" s="6">
        <f>'[1]30 de junio 19'!BZ283</f>
        <v>0</v>
      </c>
      <c r="E285" s="6" t="s">
        <v>227</v>
      </c>
      <c r="F285" s="6" t="s">
        <v>244</v>
      </c>
    </row>
    <row r="286" spans="1:6" x14ac:dyDescent="0.25">
      <c r="A286" s="3">
        <v>283</v>
      </c>
      <c r="B286" s="6" t="s">
        <v>243</v>
      </c>
      <c r="C286" s="6">
        <f>'[1]30 de junio 19'!AQ284+'[1]30 de junio 19'!BS284+'[1]30 de junio 19'!BR284+'[1]30 de junio 19'!CG284+'[1]30 de junio 19'!CH284+'[1]30 de junio 19'!DY284</f>
        <v>0</v>
      </c>
      <c r="D286" s="6">
        <f>'[1]30 de junio 19'!BZ284</f>
        <v>0</v>
      </c>
      <c r="E286" s="6" t="s">
        <v>227</v>
      </c>
      <c r="F286" s="6" t="s">
        <v>244</v>
      </c>
    </row>
    <row r="287" spans="1:6" x14ac:dyDescent="0.25">
      <c r="A287" s="3">
        <v>284</v>
      </c>
      <c r="B287" s="6" t="s">
        <v>243</v>
      </c>
      <c r="C287" s="6">
        <f>'[1]30 de junio 19'!AQ285+'[1]30 de junio 19'!BS285+'[1]30 de junio 19'!BR285+'[1]30 de junio 19'!CG285+'[1]30 de junio 19'!CH285+'[1]30 de junio 19'!DY285</f>
        <v>0</v>
      </c>
      <c r="D287" s="6">
        <f>'[1]30 de junio 19'!BZ285</f>
        <v>0</v>
      </c>
      <c r="E287" s="6" t="s">
        <v>227</v>
      </c>
      <c r="F287" s="6" t="s">
        <v>244</v>
      </c>
    </row>
    <row r="288" spans="1:6" x14ac:dyDescent="0.25">
      <c r="A288" s="3">
        <v>285</v>
      </c>
      <c r="B288" s="6" t="s">
        <v>243</v>
      </c>
      <c r="C288" s="6">
        <f>'[1]30 de junio 19'!AQ286+'[1]30 de junio 19'!BS286+'[1]30 de junio 19'!BR286+'[1]30 de junio 19'!CG286+'[1]30 de junio 19'!CH286+'[1]30 de junio 19'!DY286</f>
        <v>0</v>
      </c>
      <c r="D288" s="6">
        <f>'[1]30 de junio 19'!BZ286</f>
        <v>0</v>
      </c>
      <c r="E288" s="6" t="s">
        <v>227</v>
      </c>
      <c r="F288" s="6" t="s">
        <v>244</v>
      </c>
    </row>
    <row r="289" spans="1:6" x14ac:dyDescent="0.25">
      <c r="A289" s="3">
        <v>286</v>
      </c>
      <c r="B289" s="6" t="s">
        <v>243</v>
      </c>
      <c r="C289" s="6">
        <f>'[1]30 de junio 19'!AQ287+'[1]30 de junio 19'!BS287+'[1]30 de junio 19'!BR287+'[1]30 de junio 19'!CG287+'[1]30 de junio 19'!CH287+'[1]30 de junio 19'!DY287</f>
        <v>0</v>
      </c>
      <c r="D289" s="6">
        <f>'[1]30 de junio 19'!BZ287</f>
        <v>0</v>
      </c>
      <c r="E289" s="6" t="s">
        <v>227</v>
      </c>
      <c r="F289" s="6" t="s">
        <v>244</v>
      </c>
    </row>
    <row r="290" spans="1:6" x14ac:dyDescent="0.25">
      <c r="A290" s="3">
        <v>287</v>
      </c>
      <c r="B290" s="6" t="s">
        <v>243</v>
      </c>
      <c r="C290" s="6">
        <f>'[1]30 de junio 19'!AQ288+'[1]30 de junio 19'!BS288+'[1]30 de junio 19'!BR288+'[1]30 de junio 19'!CG288+'[1]30 de junio 19'!CH288+'[1]30 de junio 19'!DY288</f>
        <v>0</v>
      </c>
      <c r="D290" s="6">
        <f>'[1]30 de junio 19'!BZ288</f>
        <v>0</v>
      </c>
      <c r="E290" s="6" t="s">
        <v>227</v>
      </c>
      <c r="F290" s="6" t="s">
        <v>244</v>
      </c>
    </row>
    <row r="291" spans="1:6" x14ac:dyDescent="0.25">
      <c r="A291" s="3">
        <v>288</v>
      </c>
      <c r="B291" s="6" t="s">
        <v>243</v>
      </c>
      <c r="C291" s="6">
        <f>'[1]30 de junio 19'!AQ289+'[1]30 de junio 19'!BS289+'[1]30 de junio 19'!BR289+'[1]30 de junio 19'!CG289+'[1]30 de junio 19'!CH289+'[1]30 de junio 19'!DY289</f>
        <v>0</v>
      </c>
      <c r="D291" s="6">
        <f>'[1]30 de junio 19'!BZ289</f>
        <v>0</v>
      </c>
      <c r="E291" s="6" t="s">
        <v>227</v>
      </c>
      <c r="F291" s="6" t="s">
        <v>244</v>
      </c>
    </row>
    <row r="292" spans="1:6" x14ac:dyDescent="0.25">
      <c r="A292" s="3">
        <v>289</v>
      </c>
      <c r="B292" s="6" t="s">
        <v>243</v>
      </c>
      <c r="C292" s="6">
        <f>'[1]30 de junio 19'!AQ290+'[1]30 de junio 19'!BS290+'[1]30 de junio 19'!BR290+'[1]30 de junio 19'!CG290+'[1]30 de junio 19'!CH290+'[1]30 de junio 19'!DY290</f>
        <v>0</v>
      </c>
      <c r="D292" s="6">
        <f>'[1]30 de junio 19'!BZ290</f>
        <v>0</v>
      </c>
      <c r="E292" s="6" t="s">
        <v>227</v>
      </c>
      <c r="F292" s="6" t="s">
        <v>244</v>
      </c>
    </row>
    <row r="293" spans="1:6" x14ac:dyDescent="0.25">
      <c r="A293" s="3">
        <v>290</v>
      </c>
      <c r="B293" s="6" t="s">
        <v>243</v>
      </c>
      <c r="C293" s="6">
        <f>'[1]30 de junio 19'!AQ291+'[1]30 de junio 19'!BS291+'[1]30 de junio 19'!BR291+'[1]30 de junio 19'!CG291+'[1]30 de junio 19'!CH291+'[1]30 de junio 19'!DY291</f>
        <v>0</v>
      </c>
      <c r="D293" s="6">
        <f>'[1]30 de junio 19'!BZ291</f>
        <v>0</v>
      </c>
      <c r="E293" s="6" t="s">
        <v>227</v>
      </c>
      <c r="F293" s="6" t="s">
        <v>244</v>
      </c>
    </row>
    <row r="294" spans="1:6" x14ac:dyDescent="0.25">
      <c r="A294" s="3">
        <v>291</v>
      </c>
      <c r="B294" s="6" t="s">
        <v>243</v>
      </c>
      <c r="C294" s="6">
        <f>'[1]30 de junio 19'!AQ292+'[1]30 de junio 19'!BS292+'[1]30 de junio 19'!BR292+'[1]30 de junio 19'!CG292+'[1]30 de junio 19'!CH292+'[1]30 de junio 19'!DY292</f>
        <v>0</v>
      </c>
      <c r="D294" s="6">
        <f>'[1]30 de junio 19'!BZ292</f>
        <v>0</v>
      </c>
      <c r="E294" s="6" t="s">
        <v>227</v>
      </c>
      <c r="F294" s="6" t="s">
        <v>244</v>
      </c>
    </row>
    <row r="295" spans="1:6" x14ac:dyDescent="0.25">
      <c r="A295" s="3">
        <v>292</v>
      </c>
      <c r="B295" s="6" t="s">
        <v>243</v>
      </c>
      <c r="C295" s="6">
        <f>'[1]30 de junio 19'!AQ293+'[1]30 de junio 19'!BS293+'[1]30 de junio 19'!BR293+'[1]30 de junio 19'!CG293+'[1]30 de junio 19'!CH293+'[1]30 de junio 19'!DY293</f>
        <v>0</v>
      </c>
      <c r="D295" s="6">
        <f>'[1]30 de junio 19'!BZ293</f>
        <v>0</v>
      </c>
      <c r="E295" s="6" t="s">
        <v>227</v>
      </c>
      <c r="F295" s="6" t="s">
        <v>244</v>
      </c>
    </row>
    <row r="296" spans="1:6" x14ac:dyDescent="0.25">
      <c r="A296" s="3">
        <v>293</v>
      </c>
      <c r="B296" s="6" t="s">
        <v>243</v>
      </c>
      <c r="C296" s="6">
        <f>'[1]30 de junio 19'!AQ294+'[1]30 de junio 19'!BS294+'[1]30 de junio 19'!BR294+'[1]30 de junio 19'!CG294+'[1]30 de junio 19'!CH294+'[1]30 de junio 19'!DY294</f>
        <v>0</v>
      </c>
      <c r="D296" s="6">
        <f>'[1]30 de junio 19'!BZ294</f>
        <v>0</v>
      </c>
      <c r="E296" s="6" t="s">
        <v>227</v>
      </c>
      <c r="F296" s="6" t="s">
        <v>244</v>
      </c>
    </row>
    <row r="297" spans="1:6" x14ac:dyDescent="0.25">
      <c r="A297" s="3">
        <v>294</v>
      </c>
      <c r="B297" s="6" t="s">
        <v>243</v>
      </c>
      <c r="C297" s="6">
        <f>'[1]30 de junio 19'!AQ295+'[1]30 de junio 19'!BS295+'[1]30 de junio 19'!BR295+'[1]30 de junio 19'!CG295+'[1]30 de junio 19'!CH295+'[1]30 de junio 19'!DY295</f>
        <v>0</v>
      </c>
      <c r="D297" s="6">
        <f>'[1]30 de junio 19'!BZ295</f>
        <v>0</v>
      </c>
      <c r="E297" s="6" t="s">
        <v>227</v>
      </c>
      <c r="F297" s="6" t="s">
        <v>244</v>
      </c>
    </row>
    <row r="298" spans="1:6" x14ac:dyDescent="0.25">
      <c r="A298" s="3">
        <v>295</v>
      </c>
      <c r="B298" s="6" t="s">
        <v>243</v>
      </c>
      <c r="C298" s="6">
        <f>'[1]30 de junio 19'!AQ296+'[1]30 de junio 19'!BS296+'[1]30 de junio 19'!BR296+'[1]30 de junio 19'!CG296+'[1]30 de junio 19'!CH296+'[1]30 de junio 19'!DY296</f>
        <v>0</v>
      </c>
      <c r="D298" s="6">
        <f>'[1]30 de junio 19'!BZ296</f>
        <v>0</v>
      </c>
      <c r="E298" s="6" t="s">
        <v>227</v>
      </c>
      <c r="F298" s="6" t="s">
        <v>244</v>
      </c>
    </row>
    <row r="299" spans="1:6" x14ac:dyDescent="0.25">
      <c r="A299" s="3">
        <v>296</v>
      </c>
      <c r="B299" s="6" t="s">
        <v>243</v>
      </c>
      <c r="C299" s="6">
        <f>'[1]30 de junio 19'!AQ297+'[1]30 de junio 19'!BS297+'[1]30 de junio 19'!BR297+'[1]30 de junio 19'!CG297+'[1]30 de junio 19'!CH297+'[1]30 de junio 19'!DY297</f>
        <v>0</v>
      </c>
      <c r="D299" s="6">
        <f>'[1]30 de junio 19'!BZ297</f>
        <v>0</v>
      </c>
      <c r="E299" s="6" t="s">
        <v>227</v>
      </c>
      <c r="F299" s="6" t="s">
        <v>244</v>
      </c>
    </row>
    <row r="300" spans="1:6" x14ac:dyDescent="0.25">
      <c r="A300" s="3">
        <v>297</v>
      </c>
      <c r="B300" s="6" t="s">
        <v>243</v>
      </c>
      <c r="C300" s="6">
        <f>'[1]30 de junio 19'!AQ298+'[1]30 de junio 19'!BS298+'[1]30 de junio 19'!BR298+'[1]30 de junio 19'!CG298+'[1]30 de junio 19'!CH298+'[1]30 de junio 19'!DY298</f>
        <v>0</v>
      </c>
      <c r="D300" s="6">
        <f>'[1]30 de junio 19'!BZ298</f>
        <v>0</v>
      </c>
      <c r="E300" s="6" t="s">
        <v>227</v>
      </c>
      <c r="F300" s="6" t="s">
        <v>244</v>
      </c>
    </row>
    <row r="301" spans="1:6" x14ac:dyDescent="0.25">
      <c r="A301" s="3">
        <v>298</v>
      </c>
      <c r="B301" s="6" t="s">
        <v>243</v>
      </c>
      <c r="C301" s="6">
        <f>'[1]30 de junio 19'!AQ299+'[1]30 de junio 19'!BS299+'[1]30 de junio 19'!BR299+'[1]30 de junio 19'!CG299+'[1]30 de junio 19'!CH299+'[1]30 de junio 19'!DY299</f>
        <v>0</v>
      </c>
      <c r="D301" s="6">
        <f>'[1]30 de junio 19'!BZ299</f>
        <v>0</v>
      </c>
      <c r="E301" s="6" t="s">
        <v>227</v>
      </c>
      <c r="F301" s="6" t="s">
        <v>244</v>
      </c>
    </row>
    <row r="302" spans="1:6" x14ac:dyDescent="0.25">
      <c r="A302" s="3">
        <v>299</v>
      </c>
      <c r="B302" s="6" t="s">
        <v>243</v>
      </c>
      <c r="C302" s="6">
        <f>'[1]30 de junio 19'!AQ300+'[1]30 de junio 19'!BS300+'[1]30 de junio 19'!BR300+'[1]30 de junio 19'!CG300+'[1]30 de junio 19'!CH300+'[1]30 de junio 19'!DY300</f>
        <v>0</v>
      </c>
      <c r="D302" s="6">
        <f>'[1]30 de junio 19'!BZ300</f>
        <v>0</v>
      </c>
      <c r="E302" s="6" t="s">
        <v>227</v>
      </c>
      <c r="F302" s="6" t="s">
        <v>244</v>
      </c>
    </row>
    <row r="303" spans="1:6" x14ac:dyDescent="0.25">
      <c r="A303" s="3">
        <v>300</v>
      </c>
      <c r="B303" s="6" t="s">
        <v>243</v>
      </c>
      <c r="C303" s="6">
        <f>'[1]30 de junio 19'!AQ301+'[1]30 de junio 19'!BS301+'[1]30 de junio 19'!BR301+'[1]30 de junio 19'!CG301+'[1]30 de junio 19'!CH301+'[1]30 de junio 19'!DY301</f>
        <v>0</v>
      </c>
      <c r="D303" s="6">
        <f>'[1]30 de junio 19'!BZ301</f>
        <v>0</v>
      </c>
      <c r="E303" s="6" t="s">
        <v>227</v>
      </c>
      <c r="F303" s="6" t="s">
        <v>244</v>
      </c>
    </row>
    <row r="304" spans="1:6" x14ac:dyDescent="0.25">
      <c r="A304" s="3">
        <v>301</v>
      </c>
      <c r="B304" s="6" t="s">
        <v>243</v>
      </c>
      <c r="C304" s="6">
        <f>'[1]30 de junio 19'!AQ302+'[1]30 de junio 19'!BS302+'[1]30 de junio 19'!BR302+'[1]30 de junio 19'!CG302+'[1]30 de junio 19'!CH302+'[1]30 de junio 19'!DY302</f>
        <v>0</v>
      </c>
      <c r="D304" s="6">
        <f>'[1]30 de junio 19'!BZ302</f>
        <v>0</v>
      </c>
      <c r="E304" s="6" t="s">
        <v>227</v>
      </c>
      <c r="F304" s="6" t="s">
        <v>244</v>
      </c>
    </row>
    <row r="305" spans="1:6" x14ac:dyDescent="0.25">
      <c r="A305" s="3">
        <v>302</v>
      </c>
      <c r="B305" s="6" t="s">
        <v>243</v>
      </c>
      <c r="C305" s="6">
        <f>'[1]30 de junio 19'!AQ303+'[1]30 de junio 19'!BS303+'[1]30 de junio 19'!BR303+'[1]30 de junio 19'!CG303+'[1]30 de junio 19'!CH303+'[1]30 de junio 19'!DY303</f>
        <v>2971.2</v>
      </c>
      <c r="D305" s="6">
        <f>'[1]30 de junio 19'!BZ303</f>
        <v>2271.62</v>
      </c>
      <c r="E305" s="6" t="s">
        <v>227</v>
      </c>
      <c r="F305" s="6" t="s">
        <v>244</v>
      </c>
    </row>
    <row r="306" spans="1:6" x14ac:dyDescent="0.25">
      <c r="A306" s="3">
        <v>303</v>
      </c>
      <c r="B306" s="6" t="s">
        <v>243</v>
      </c>
      <c r="C306" s="6">
        <f>'[1]30 de junio 19'!AQ304+'[1]30 de junio 19'!BS304+'[1]30 de junio 19'!BR304+'[1]30 de junio 19'!CG304+'[1]30 de junio 19'!CH304+'[1]30 de junio 19'!DY304</f>
        <v>0</v>
      </c>
      <c r="D306" s="6">
        <f>'[1]30 de junio 19'!BZ304</f>
        <v>0</v>
      </c>
      <c r="E306" s="6" t="s">
        <v>227</v>
      </c>
      <c r="F306" s="6" t="s">
        <v>244</v>
      </c>
    </row>
    <row r="307" spans="1:6" x14ac:dyDescent="0.25">
      <c r="A307" s="3">
        <v>304</v>
      </c>
      <c r="B307" s="6" t="s">
        <v>243</v>
      </c>
      <c r="C307" s="6">
        <f>'[1]30 de junio 19'!AQ305+'[1]30 de junio 19'!BS305+'[1]30 de junio 19'!BR305+'[1]30 de junio 19'!CG305+'[1]30 de junio 19'!CH305+'[1]30 de junio 19'!DY305</f>
        <v>0</v>
      </c>
      <c r="D307" s="6">
        <f>'[1]30 de junio 19'!BZ305</f>
        <v>0</v>
      </c>
      <c r="E307" s="6" t="s">
        <v>227</v>
      </c>
      <c r="F307" s="6" t="s">
        <v>244</v>
      </c>
    </row>
    <row r="308" spans="1:6" x14ac:dyDescent="0.25">
      <c r="A308" s="3">
        <v>305</v>
      </c>
      <c r="B308" s="6" t="s">
        <v>243</v>
      </c>
      <c r="C308" s="6">
        <f>'[1]30 de junio 19'!AQ306+'[1]30 de junio 19'!BS306+'[1]30 de junio 19'!BR306+'[1]30 de junio 19'!CG306+'[1]30 de junio 19'!CH306+'[1]30 de junio 19'!DY306</f>
        <v>0</v>
      </c>
      <c r="D308" s="6">
        <f>'[1]30 de junio 19'!BZ306</f>
        <v>0</v>
      </c>
      <c r="E308" s="6" t="s">
        <v>227</v>
      </c>
      <c r="F308" s="6" t="s">
        <v>244</v>
      </c>
    </row>
    <row r="309" spans="1:6" x14ac:dyDescent="0.25">
      <c r="A309" s="3">
        <v>306</v>
      </c>
      <c r="B309" s="6" t="s">
        <v>243</v>
      </c>
      <c r="C309" s="6">
        <f>'[1]30 de junio 19'!AQ307+'[1]30 de junio 19'!BS307+'[1]30 de junio 19'!BR307+'[1]30 de junio 19'!CG307+'[1]30 de junio 19'!CH307+'[1]30 de junio 19'!DY307</f>
        <v>0</v>
      </c>
      <c r="D309" s="6">
        <f>'[1]30 de junio 19'!BZ307</f>
        <v>0</v>
      </c>
      <c r="E309" s="6" t="s">
        <v>227</v>
      </c>
      <c r="F309" s="6" t="s">
        <v>244</v>
      </c>
    </row>
    <row r="310" spans="1:6" x14ac:dyDescent="0.25">
      <c r="A310" s="3">
        <v>307</v>
      </c>
      <c r="B310" s="6" t="s">
        <v>243</v>
      </c>
      <c r="C310" s="6">
        <f>'[1]30 de junio 19'!AQ308+'[1]30 de junio 19'!BS308+'[1]30 de junio 19'!BR308+'[1]30 de junio 19'!CG308+'[1]30 de junio 19'!CH308+'[1]30 de junio 19'!DY308</f>
        <v>0</v>
      </c>
      <c r="D310" s="6">
        <f>'[1]30 de junio 19'!BZ308</f>
        <v>0</v>
      </c>
      <c r="E310" s="6" t="s">
        <v>227</v>
      </c>
      <c r="F310" s="6" t="s">
        <v>244</v>
      </c>
    </row>
    <row r="311" spans="1:6" x14ac:dyDescent="0.25">
      <c r="A311" s="3">
        <v>308</v>
      </c>
      <c r="B311" s="6" t="s">
        <v>243</v>
      </c>
      <c r="C311" s="6">
        <f>'[1]30 de junio 19'!AQ309+'[1]30 de junio 19'!BS309+'[1]30 de junio 19'!BR309+'[1]30 de junio 19'!CG309+'[1]30 de junio 19'!CH309+'[1]30 de junio 19'!DY309</f>
        <v>0</v>
      </c>
      <c r="D311" s="6">
        <f>'[1]30 de junio 19'!BZ309</f>
        <v>0</v>
      </c>
      <c r="E311" s="6" t="s">
        <v>227</v>
      </c>
      <c r="F311" s="6" t="s">
        <v>244</v>
      </c>
    </row>
    <row r="312" spans="1:6" x14ac:dyDescent="0.25">
      <c r="A312" s="3">
        <v>309</v>
      </c>
      <c r="B312" s="6" t="s">
        <v>243</v>
      </c>
      <c r="C312" s="6">
        <f>'[1]30 de junio 19'!AQ310+'[1]30 de junio 19'!BS310+'[1]30 de junio 19'!BR310+'[1]30 de junio 19'!CG310+'[1]30 de junio 19'!CH310+'[1]30 de junio 19'!DY310</f>
        <v>0</v>
      </c>
      <c r="D312" s="6">
        <f>'[1]30 de junio 19'!BZ310</f>
        <v>0</v>
      </c>
      <c r="E312" s="6" t="s">
        <v>227</v>
      </c>
      <c r="F312" s="6" t="s">
        <v>244</v>
      </c>
    </row>
    <row r="313" spans="1:6" x14ac:dyDescent="0.25">
      <c r="A313" s="3">
        <v>310</v>
      </c>
      <c r="B313" s="6" t="s">
        <v>243</v>
      </c>
      <c r="C313" s="6">
        <f>'[1]30 de junio 19'!AQ311+'[1]30 de junio 19'!BS311+'[1]30 de junio 19'!BR311+'[1]30 de junio 19'!CG311+'[1]30 de junio 19'!CH311+'[1]30 de junio 19'!DY311</f>
        <v>0</v>
      </c>
      <c r="D313" s="6">
        <f>'[1]30 de junio 19'!BZ311</f>
        <v>0</v>
      </c>
      <c r="E313" s="6" t="s">
        <v>227</v>
      </c>
      <c r="F313" s="6" t="s">
        <v>244</v>
      </c>
    </row>
    <row r="314" spans="1:6" x14ac:dyDescent="0.25">
      <c r="A314" s="3">
        <v>311</v>
      </c>
      <c r="B314" s="6" t="s">
        <v>243</v>
      </c>
      <c r="C314" s="6">
        <f>'[1]30 de junio 19'!AQ312+'[1]30 de junio 19'!BS312+'[1]30 de junio 19'!BR312+'[1]30 de junio 19'!CG312+'[1]30 de junio 19'!CH312+'[1]30 de junio 19'!DY312</f>
        <v>0</v>
      </c>
      <c r="D314" s="6">
        <f>'[1]30 de junio 19'!BZ312</f>
        <v>0</v>
      </c>
      <c r="E314" s="6" t="s">
        <v>227</v>
      </c>
      <c r="F314" s="6" t="s">
        <v>244</v>
      </c>
    </row>
    <row r="315" spans="1:6" x14ac:dyDescent="0.25">
      <c r="A315" s="3">
        <v>312</v>
      </c>
      <c r="B315" s="6" t="s">
        <v>243</v>
      </c>
      <c r="C315" s="6">
        <f>'[1]30 de junio 19'!AQ313+'[1]30 de junio 19'!BS313+'[1]30 de junio 19'!BR313+'[1]30 de junio 19'!CG313+'[1]30 de junio 19'!CH313+'[1]30 de junio 19'!DY313</f>
        <v>0</v>
      </c>
      <c r="D315" s="6">
        <f>'[1]30 de junio 19'!BZ313</f>
        <v>0</v>
      </c>
      <c r="E315" s="6" t="s">
        <v>227</v>
      </c>
      <c r="F315" s="6" t="s">
        <v>244</v>
      </c>
    </row>
    <row r="316" spans="1:6" x14ac:dyDescent="0.25">
      <c r="A316" s="3">
        <v>313</v>
      </c>
      <c r="B316" s="6" t="s">
        <v>243</v>
      </c>
      <c r="C316" s="6">
        <f>'[1]30 de junio 19'!AQ314+'[1]30 de junio 19'!BS314+'[1]30 de junio 19'!BR314+'[1]30 de junio 19'!CG314+'[1]30 de junio 19'!CH314+'[1]30 de junio 19'!DY314</f>
        <v>0</v>
      </c>
      <c r="D316" s="6">
        <f>'[1]30 de junio 19'!BZ314</f>
        <v>0</v>
      </c>
      <c r="E316" s="6" t="s">
        <v>227</v>
      </c>
      <c r="F316" s="6" t="s">
        <v>244</v>
      </c>
    </row>
    <row r="317" spans="1:6" x14ac:dyDescent="0.25">
      <c r="A317" s="3">
        <v>314</v>
      </c>
      <c r="B317" s="6" t="s">
        <v>243</v>
      </c>
      <c r="C317" s="6">
        <f>'[1]30 de junio 19'!AQ315+'[1]30 de junio 19'!BS315+'[1]30 de junio 19'!BR315+'[1]30 de junio 19'!CG315+'[1]30 de junio 19'!CH315+'[1]30 de junio 19'!DY315</f>
        <v>0</v>
      </c>
      <c r="D317" s="6">
        <f>'[1]30 de junio 19'!BZ315</f>
        <v>0</v>
      </c>
      <c r="E317" s="6" t="s">
        <v>227</v>
      </c>
      <c r="F317" s="6" t="s">
        <v>244</v>
      </c>
    </row>
    <row r="318" spans="1:6" x14ac:dyDescent="0.25">
      <c r="A318" s="3">
        <v>315</v>
      </c>
      <c r="B318" s="6" t="s">
        <v>243</v>
      </c>
      <c r="C318" s="6">
        <f>'[1]30 de junio 19'!AQ316+'[1]30 de junio 19'!BS316+'[1]30 de junio 19'!BR316+'[1]30 de junio 19'!CG316+'[1]30 de junio 19'!CH316+'[1]30 de junio 19'!DY316</f>
        <v>0</v>
      </c>
      <c r="D318" s="6">
        <f>'[1]30 de junio 19'!BZ316</f>
        <v>0</v>
      </c>
      <c r="E318" s="6" t="s">
        <v>227</v>
      </c>
      <c r="F318" s="6" t="s">
        <v>244</v>
      </c>
    </row>
    <row r="319" spans="1:6" x14ac:dyDescent="0.25">
      <c r="A319" s="3">
        <v>316</v>
      </c>
      <c r="B319" s="6" t="s">
        <v>243</v>
      </c>
      <c r="C319" s="6">
        <f>'[1]30 de junio 19'!AQ317+'[1]30 de junio 19'!BS317+'[1]30 de junio 19'!BR317+'[1]30 de junio 19'!CG317+'[1]30 de junio 19'!CH317+'[1]30 de junio 19'!DY317</f>
        <v>0</v>
      </c>
      <c r="D319" s="6">
        <f>'[1]30 de junio 19'!BZ317</f>
        <v>0</v>
      </c>
      <c r="E319" s="6" t="s">
        <v>227</v>
      </c>
      <c r="F319" s="6" t="s">
        <v>244</v>
      </c>
    </row>
    <row r="320" spans="1:6" x14ac:dyDescent="0.25">
      <c r="A320" s="3">
        <v>317</v>
      </c>
      <c r="B320" s="6" t="s">
        <v>243</v>
      </c>
      <c r="C320" s="6">
        <f>'[1]30 de junio 19'!AQ318+'[1]30 de junio 19'!BS318+'[1]30 de junio 19'!BR318+'[1]30 de junio 19'!CG318+'[1]30 de junio 19'!CH318+'[1]30 de junio 19'!DY318</f>
        <v>0</v>
      </c>
      <c r="D320" s="6">
        <f>'[1]30 de junio 19'!BZ318</f>
        <v>0</v>
      </c>
      <c r="E320" s="6" t="s">
        <v>227</v>
      </c>
      <c r="F320" s="6" t="s">
        <v>244</v>
      </c>
    </row>
    <row r="321" spans="1:6" x14ac:dyDescent="0.25">
      <c r="A321" s="3">
        <v>318</v>
      </c>
      <c r="B321" s="6" t="s">
        <v>243</v>
      </c>
      <c r="C321" s="6">
        <f>'[1]30 de junio 19'!AQ319+'[1]30 de junio 19'!BS319+'[1]30 de junio 19'!BR319+'[1]30 de junio 19'!CG319+'[1]30 de junio 19'!CH319+'[1]30 de junio 19'!DY319</f>
        <v>0</v>
      </c>
      <c r="D321" s="6">
        <f>'[1]30 de junio 19'!BZ319</f>
        <v>0</v>
      </c>
      <c r="E321" s="6" t="s">
        <v>227</v>
      </c>
      <c r="F321" s="6" t="s">
        <v>244</v>
      </c>
    </row>
    <row r="322" spans="1:6" x14ac:dyDescent="0.25">
      <c r="A322" s="3">
        <v>319</v>
      </c>
      <c r="B322" s="6" t="s">
        <v>243</v>
      </c>
      <c r="C322" s="6">
        <f>'[1]30 de junio 19'!AQ320+'[1]30 de junio 19'!BS320+'[1]30 de junio 19'!BR320+'[1]30 de junio 19'!CG320+'[1]30 de junio 19'!CH320+'[1]30 de junio 19'!DY320</f>
        <v>0</v>
      </c>
      <c r="D322" s="6">
        <f>'[1]30 de junio 19'!BZ320</f>
        <v>0</v>
      </c>
      <c r="E322" s="6" t="s">
        <v>227</v>
      </c>
      <c r="F322" s="6" t="s">
        <v>244</v>
      </c>
    </row>
    <row r="323" spans="1:6" x14ac:dyDescent="0.25">
      <c r="A323" s="3">
        <v>320</v>
      </c>
      <c r="B323" s="6" t="s">
        <v>243</v>
      </c>
      <c r="C323" s="6">
        <f>'[1]30 de junio 19'!AQ321+'[1]30 de junio 19'!BS321+'[1]30 de junio 19'!BR321+'[1]30 de junio 19'!CG321+'[1]30 de junio 19'!CH321+'[1]30 de junio 19'!DY321</f>
        <v>0</v>
      </c>
      <c r="D323" s="6">
        <f>'[1]30 de junio 19'!BZ321</f>
        <v>0</v>
      </c>
      <c r="E323" s="6" t="s">
        <v>227</v>
      </c>
      <c r="F323" s="6" t="s">
        <v>244</v>
      </c>
    </row>
    <row r="324" spans="1:6" x14ac:dyDescent="0.25">
      <c r="A324" s="3">
        <v>321</v>
      </c>
      <c r="B324" s="6" t="s">
        <v>243</v>
      </c>
      <c r="C324" s="6">
        <f>'[1]30 de junio 19'!AQ322+'[1]30 de junio 19'!BS322+'[1]30 de junio 19'!BR322+'[1]30 de junio 19'!CG322+'[1]30 de junio 19'!CH322+'[1]30 de junio 19'!DY322</f>
        <v>0</v>
      </c>
      <c r="D324" s="6">
        <f>'[1]30 de junio 19'!BZ322</f>
        <v>0</v>
      </c>
      <c r="E324" s="6" t="s">
        <v>227</v>
      </c>
      <c r="F324" s="6" t="s">
        <v>244</v>
      </c>
    </row>
    <row r="325" spans="1:6" x14ac:dyDescent="0.25">
      <c r="A325" s="3">
        <v>322</v>
      </c>
      <c r="B325" s="6" t="s">
        <v>243</v>
      </c>
      <c r="C325" s="6">
        <f>'[1]30 de junio 19'!AQ323+'[1]30 de junio 19'!BS323+'[1]30 de junio 19'!BR323+'[1]30 de junio 19'!CG323+'[1]30 de junio 19'!CH323+'[1]30 de junio 19'!DY323</f>
        <v>0</v>
      </c>
      <c r="D325" s="6">
        <f>'[1]30 de junio 19'!BZ323</f>
        <v>0</v>
      </c>
      <c r="E325" s="6" t="s">
        <v>227</v>
      </c>
      <c r="F325" s="6" t="s">
        <v>244</v>
      </c>
    </row>
    <row r="326" spans="1:6" x14ac:dyDescent="0.25">
      <c r="A326" s="3">
        <v>323</v>
      </c>
      <c r="B326" s="6" t="s">
        <v>243</v>
      </c>
      <c r="C326" s="6">
        <f>'[1]30 de junio 19'!AQ324+'[1]30 de junio 19'!BS324+'[1]30 de junio 19'!BR324+'[1]30 de junio 19'!CG324+'[1]30 de junio 19'!CH324+'[1]30 de junio 19'!DY324</f>
        <v>0</v>
      </c>
      <c r="D326" s="6">
        <f>'[1]30 de junio 19'!BZ324</f>
        <v>0</v>
      </c>
      <c r="E326" s="6" t="s">
        <v>227</v>
      </c>
      <c r="F326" s="6" t="s">
        <v>244</v>
      </c>
    </row>
    <row r="327" spans="1:6" x14ac:dyDescent="0.25">
      <c r="A327" s="3">
        <v>324</v>
      </c>
      <c r="B327" s="6" t="s">
        <v>243</v>
      </c>
      <c r="C327" s="6">
        <f>'[1]30 de junio 19'!AQ325+'[1]30 de junio 19'!BS325+'[1]30 de junio 19'!BR325+'[1]30 de junio 19'!CG325+'[1]30 de junio 19'!CH325+'[1]30 de junio 19'!DY325</f>
        <v>0</v>
      </c>
      <c r="D327" s="6">
        <f>'[1]30 de junio 19'!BZ325</f>
        <v>0</v>
      </c>
      <c r="E327" s="6" t="s">
        <v>227</v>
      </c>
      <c r="F327" s="6" t="s">
        <v>244</v>
      </c>
    </row>
    <row r="328" spans="1:6" x14ac:dyDescent="0.25">
      <c r="A328" s="3">
        <v>325</v>
      </c>
      <c r="B328" s="6" t="s">
        <v>243</v>
      </c>
      <c r="C328" s="6">
        <f>'[1]30 de junio 19'!AQ326+'[1]30 de junio 19'!BS326+'[1]30 de junio 19'!BR326+'[1]30 de junio 19'!CG326+'[1]30 de junio 19'!CH326+'[1]30 de junio 19'!DY326</f>
        <v>0</v>
      </c>
      <c r="D328" s="6">
        <f>'[1]30 de junio 19'!BZ326</f>
        <v>0</v>
      </c>
      <c r="E328" s="6" t="s">
        <v>227</v>
      </c>
      <c r="F328" s="6" t="s">
        <v>244</v>
      </c>
    </row>
    <row r="329" spans="1:6" x14ac:dyDescent="0.25">
      <c r="A329" s="3">
        <v>326</v>
      </c>
      <c r="B329" s="6" t="s">
        <v>243</v>
      </c>
      <c r="C329" s="6">
        <f>'[1]30 de junio 19'!AQ327+'[1]30 de junio 19'!BS327+'[1]30 de junio 19'!BR327+'[1]30 de junio 19'!CG327+'[1]30 de junio 19'!CH327+'[1]30 de junio 19'!DY327</f>
        <v>0</v>
      </c>
      <c r="D329" s="6">
        <f>'[1]30 de junio 19'!BZ327</f>
        <v>0</v>
      </c>
      <c r="E329" s="6" t="s">
        <v>227</v>
      </c>
      <c r="F329" s="6" t="s">
        <v>244</v>
      </c>
    </row>
    <row r="330" spans="1:6" x14ac:dyDescent="0.25">
      <c r="A330" s="3">
        <v>327</v>
      </c>
      <c r="B330" s="6" t="s">
        <v>243</v>
      </c>
      <c r="C330" s="6">
        <f>'[1]30 de junio 19'!AQ328+'[1]30 de junio 19'!BS328+'[1]30 de junio 19'!BR328+'[1]30 de junio 19'!CG328+'[1]30 de junio 19'!CH328+'[1]30 de junio 19'!DY328</f>
        <v>0</v>
      </c>
      <c r="D330" s="6">
        <f>'[1]30 de junio 19'!BZ328</f>
        <v>0</v>
      </c>
      <c r="E330" s="6" t="s">
        <v>227</v>
      </c>
      <c r="F330" s="6" t="s">
        <v>244</v>
      </c>
    </row>
    <row r="331" spans="1:6" x14ac:dyDescent="0.25">
      <c r="A331" s="3">
        <v>328</v>
      </c>
      <c r="B331" s="6" t="s">
        <v>243</v>
      </c>
      <c r="C331" s="6">
        <f>'[1]30 de junio 19'!AQ329+'[1]30 de junio 19'!BS329+'[1]30 de junio 19'!BR329+'[1]30 de junio 19'!CG329+'[1]30 de junio 19'!CH329+'[1]30 de junio 19'!DY329</f>
        <v>0</v>
      </c>
      <c r="D331" s="6">
        <f>'[1]30 de junio 19'!BZ329</f>
        <v>0</v>
      </c>
      <c r="E331" s="6" t="s">
        <v>227</v>
      </c>
      <c r="F331" s="6" t="s">
        <v>244</v>
      </c>
    </row>
    <row r="332" spans="1:6" x14ac:dyDescent="0.25">
      <c r="A332" s="3">
        <v>329</v>
      </c>
      <c r="B332" s="6" t="s">
        <v>243</v>
      </c>
      <c r="C332" s="6">
        <f>'[1]30 de junio 19'!AQ330+'[1]30 de junio 19'!BS330+'[1]30 de junio 19'!BR330+'[1]30 de junio 19'!CG330+'[1]30 de junio 19'!CH330+'[1]30 de junio 19'!DY330</f>
        <v>0</v>
      </c>
      <c r="D332" s="6">
        <f>'[1]30 de junio 19'!BZ330</f>
        <v>0</v>
      </c>
      <c r="E332" s="6" t="s">
        <v>227</v>
      </c>
      <c r="F332" s="6" t="s">
        <v>244</v>
      </c>
    </row>
    <row r="333" spans="1:6" x14ac:dyDescent="0.25">
      <c r="A333" s="3">
        <v>330</v>
      </c>
      <c r="B333" s="6" t="s">
        <v>243</v>
      </c>
      <c r="C333" s="6">
        <f>'[1]30 de junio 19'!AQ331+'[1]30 de junio 19'!BS331+'[1]30 de junio 19'!BR331+'[1]30 de junio 19'!CG331+'[1]30 de junio 19'!CH331+'[1]30 de junio 19'!DY331</f>
        <v>0</v>
      </c>
      <c r="D333" s="6">
        <f>'[1]30 de junio 19'!BZ331</f>
        <v>0</v>
      </c>
      <c r="E333" s="6" t="s">
        <v>227</v>
      </c>
      <c r="F333" s="6" t="s">
        <v>244</v>
      </c>
    </row>
    <row r="334" spans="1:6" x14ac:dyDescent="0.25">
      <c r="A334" s="3">
        <v>331</v>
      </c>
      <c r="B334" s="6" t="s">
        <v>243</v>
      </c>
      <c r="C334" s="6">
        <f>'[1]30 de junio 19'!AQ332+'[1]30 de junio 19'!BS332+'[1]30 de junio 19'!BR332+'[1]30 de junio 19'!CG332+'[1]30 de junio 19'!CH332+'[1]30 de junio 19'!DY332</f>
        <v>0</v>
      </c>
      <c r="D334" s="6">
        <f>'[1]30 de junio 19'!BZ332</f>
        <v>0</v>
      </c>
      <c r="E334" s="6" t="s">
        <v>227</v>
      </c>
      <c r="F334" s="6" t="s">
        <v>244</v>
      </c>
    </row>
    <row r="335" spans="1:6" x14ac:dyDescent="0.25">
      <c r="A335" s="3">
        <v>332</v>
      </c>
      <c r="B335" s="6" t="s">
        <v>243</v>
      </c>
      <c r="C335" s="6">
        <f>'[1]30 de junio 19'!AQ333+'[1]30 de junio 19'!BS333+'[1]30 de junio 19'!BR333+'[1]30 de junio 19'!CG333+'[1]30 de junio 19'!CH333+'[1]30 de junio 19'!DY333</f>
        <v>0</v>
      </c>
      <c r="D335" s="6">
        <f>'[1]30 de junio 19'!BZ333</f>
        <v>0</v>
      </c>
      <c r="E335" s="6" t="s">
        <v>227</v>
      </c>
      <c r="F335" s="6" t="s">
        <v>244</v>
      </c>
    </row>
    <row r="336" spans="1:6" x14ac:dyDescent="0.25">
      <c r="A336" s="3">
        <v>333</v>
      </c>
      <c r="B336" s="6" t="s">
        <v>243</v>
      </c>
      <c r="C336" s="6">
        <f>'[1]30 de junio 19'!AQ334+'[1]30 de junio 19'!BS334+'[1]30 de junio 19'!BR334+'[1]30 de junio 19'!CG334+'[1]30 de junio 19'!CH334+'[1]30 de junio 19'!DY334</f>
        <v>0</v>
      </c>
      <c r="D336" s="6">
        <f>'[1]30 de junio 19'!BZ334</f>
        <v>0</v>
      </c>
      <c r="E336" s="6" t="s">
        <v>227</v>
      </c>
      <c r="F336" s="6" t="s">
        <v>244</v>
      </c>
    </row>
    <row r="337" spans="1:6" x14ac:dyDescent="0.25">
      <c r="A337" s="3">
        <v>334</v>
      </c>
      <c r="B337" s="6" t="s">
        <v>243</v>
      </c>
      <c r="C337" s="6">
        <f>'[1]30 de junio 19'!AQ335+'[1]30 de junio 19'!BS335+'[1]30 de junio 19'!BR335+'[1]30 de junio 19'!CG335+'[1]30 de junio 19'!CH335+'[1]30 de junio 19'!DY335</f>
        <v>0</v>
      </c>
      <c r="D337" s="6">
        <f>'[1]30 de junio 19'!BZ335</f>
        <v>0</v>
      </c>
      <c r="E337" s="6" t="s">
        <v>227</v>
      </c>
      <c r="F337" s="6" t="s">
        <v>244</v>
      </c>
    </row>
    <row r="338" spans="1:6" x14ac:dyDescent="0.25">
      <c r="A338" s="3">
        <v>335</v>
      </c>
      <c r="B338" s="6" t="s">
        <v>243</v>
      </c>
      <c r="C338" s="6">
        <f>'[1]30 de junio 19'!AQ336+'[1]30 de junio 19'!BS336+'[1]30 de junio 19'!BR336+'[1]30 de junio 19'!CG336+'[1]30 de junio 19'!CH336+'[1]30 de junio 19'!DY336</f>
        <v>0</v>
      </c>
      <c r="D338" s="6">
        <f>'[1]30 de junio 19'!BZ336</f>
        <v>0</v>
      </c>
      <c r="E338" s="6" t="s">
        <v>227</v>
      </c>
      <c r="F338" s="6" t="s">
        <v>244</v>
      </c>
    </row>
    <row r="339" spans="1:6" x14ac:dyDescent="0.25">
      <c r="A339" s="3">
        <v>336</v>
      </c>
      <c r="B339" s="6" t="s">
        <v>243</v>
      </c>
      <c r="C339" s="6">
        <f>'[1]30 de junio 19'!AQ337+'[1]30 de junio 19'!BS337+'[1]30 de junio 19'!BR337+'[1]30 de junio 19'!CG337+'[1]30 de junio 19'!CH337+'[1]30 de junio 19'!DY337</f>
        <v>0</v>
      </c>
      <c r="D339" s="6">
        <f>'[1]30 de junio 19'!BZ337</f>
        <v>0</v>
      </c>
      <c r="E339" s="6" t="s">
        <v>227</v>
      </c>
      <c r="F339" s="6" t="s">
        <v>244</v>
      </c>
    </row>
    <row r="340" spans="1:6" x14ac:dyDescent="0.25">
      <c r="A340" s="3">
        <v>337</v>
      </c>
      <c r="B340" s="6" t="s">
        <v>243</v>
      </c>
      <c r="C340" s="6">
        <f>'[1]30 de junio 19'!AQ338+'[1]30 de junio 19'!BS338+'[1]30 de junio 19'!BR338+'[1]30 de junio 19'!CG338+'[1]30 de junio 19'!CH338+'[1]30 de junio 19'!DY338</f>
        <v>0</v>
      </c>
      <c r="D340" s="6">
        <f>'[1]30 de junio 19'!BZ338</f>
        <v>0</v>
      </c>
      <c r="E340" s="6" t="s">
        <v>227</v>
      </c>
      <c r="F340" s="6" t="s">
        <v>244</v>
      </c>
    </row>
    <row r="341" spans="1:6" x14ac:dyDescent="0.25">
      <c r="A341" s="3">
        <v>338</v>
      </c>
      <c r="B341" s="6" t="s">
        <v>243</v>
      </c>
      <c r="C341" s="6">
        <f>'[1]30 de junio 19'!AQ339+'[1]30 de junio 19'!BS339+'[1]30 de junio 19'!BR339+'[1]30 de junio 19'!CG339+'[1]30 de junio 19'!CH339+'[1]30 de junio 19'!DY339</f>
        <v>0</v>
      </c>
      <c r="D341" s="6">
        <f>'[1]30 de junio 19'!BZ339</f>
        <v>0</v>
      </c>
      <c r="E341" s="6" t="s">
        <v>227</v>
      </c>
      <c r="F341" s="6" t="s">
        <v>244</v>
      </c>
    </row>
    <row r="342" spans="1:6" x14ac:dyDescent="0.25">
      <c r="A342" s="3">
        <v>339</v>
      </c>
      <c r="B342" s="6" t="s">
        <v>243</v>
      </c>
      <c r="C342" s="6">
        <f>'[1]30 de junio 19'!AQ340+'[1]30 de junio 19'!BS340+'[1]30 de junio 19'!BR340+'[1]30 de junio 19'!CG340+'[1]30 de junio 19'!CH340+'[1]30 de junio 19'!DY340</f>
        <v>0</v>
      </c>
      <c r="D342" s="6">
        <f>'[1]30 de junio 19'!BZ340</f>
        <v>0</v>
      </c>
      <c r="E342" s="6" t="s">
        <v>227</v>
      </c>
      <c r="F342" s="6" t="s">
        <v>244</v>
      </c>
    </row>
    <row r="343" spans="1:6" x14ac:dyDescent="0.25">
      <c r="A343" s="3">
        <v>340</v>
      </c>
      <c r="B343" s="6" t="s">
        <v>243</v>
      </c>
      <c r="C343" s="6">
        <f>'[1]30 de junio 19'!AQ341+'[1]30 de junio 19'!BS341+'[1]30 de junio 19'!BR341+'[1]30 de junio 19'!CG341+'[1]30 de junio 19'!CH341+'[1]30 de junio 19'!DY341</f>
        <v>0</v>
      </c>
      <c r="D343" s="6">
        <f>'[1]30 de junio 19'!BZ341</f>
        <v>0</v>
      </c>
      <c r="E343" s="6" t="s">
        <v>227</v>
      </c>
      <c r="F343" s="6" t="s">
        <v>244</v>
      </c>
    </row>
    <row r="344" spans="1:6" x14ac:dyDescent="0.25">
      <c r="A344" s="3">
        <v>341</v>
      </c>
      <c r="B344" s="6" t="s">
        <v>243</v>
      </c>
      <c r="C344" s="6">
        <f>'[1]30 de junio 19'!AQ342+'[1]30 de junio 19'!BS342+'[1]30 de junio 19'!BR342+'[1]30 de junio 19'!CG342+'[1]30 de junio 19'!CH342+'[1]30 de junio 19'!DY342</f>
        <v>0</v>
      </c>
      <c r="D344" s="6">
        <f>'[1]30 de junio 19'!BZ342</f>
        <v>0</v>
      </c>
      <c r="E344" s="6" t="s">
        <v>227</v>
      </c>
      <c r="F344" s="6" t="s">
        <v>244</v>
      </c>
    </row>
    <row r="345" spans="1:6" x14ac:dyDescent="0.25">
      <c r="A345" s="3">
        <v>342</v>
      </c>
      <c r="B345" s="6" t="s">
        <v>243</v>
      </c>
      <c r="C345" s="6">
        <f>'[1]30 de junio 19'!AQ343+'[1]30 de junio 19'!BS343+'[1]30 de junio 19'!BR343+'[1]30 de junio 19'!CG343+'[1]30 de junio 19'!CH343+'[1]30 de junio 19'!DY343</f>
        <v>0</v>
      </c>
      <c r="D345" s="6">
        <f>'[1]30 de junio 19'!BZ343</f>
        <v>0</v>
      </c>
      <c r="E345" s="6" t="s">
        <v>227</v>
      </c>
      <c r="F345" s="6" t="s">
        <v>244</v>
      </c>
    </row>
    <row r="346" spans="1:6" x14ac:dyDescent="0.25">
      <c r="A346" s="3">
        <v>343</v>
      </c>
      <c r="B346" s="6" t="s">
        <v>243</v>
      </c>
      <c r="C346" s="6">
        <f>'[1]30 de junio 19'!AQ344+'[1]30 de junio 19'!BS344+'[1]30 de junio 19'!BR344+'[1]30 de junio 19'!CG344+'[1]30 de junio 19'!CH344+'[1]30 de junio 19'!DY344</f>
        <v>0</v>
      </c>
      <c r="D346" s="6">
        <f>'[1]30 de junio 19'!BZ344</f>
        <v>0</v>
      </c>
      <c r="E346" s="6" t="s">
        <v>227</v>
      </c>
      <c r="F346" s="6" t="s">
        <v>244</v>
      </c>
    </row>
    <row r="347" spans="1:6" x14ac:dyDescent="0.25">
      <c r="A347" s="3">
        <v>344</v>
      </c>
      <c r="B347" s="6" t="s">
        <v>243</v>
      </c>
      <c r="C347" s="6">
        <f>'[1]30 de junio 19'!AQ345+'[1]30 de junio 19'!BS345+'[1]30 de junio 19'!BR345+'[1]30 de junio 19'!CG345+'[1]30 de junio 19'!CH345+'[1]30 de junio 19'!DY345</f>
        <v>0</v>
      </c>
      <c r="D347" s="6">
        <f>'[1]30 de junio 19'!BZ345</f>
        <v>0</v>
      </c>
      <c r="E347" s="6" t="s">
        <v>227</v>
      </c>
      <c r="F347" s="6" t="s">
        <v>244</v>
      </c>
    </row>
    <row r="348" spans="1:6" x14ac:dyDescent="0.25">
      <c r="A348" s="3">
        <v>345</v>
      </c>
      <c r="B348" s="6" t="s">
        <v>243</v>
      </c>
      <c r="C348" s="6">
        <f>'[1]30 de junio 19'!AQ346+'[1]30 de junio 19'!BS346+'[1]30 de junio 19'!BR346+'[1]30 de junio 19'!CG346+'[1]30 de junio 19'!CH346+'[1]30 de junio 19'!DY346</f>
        <v>0</v>
      </c>
      <c r="D348" s="6">
        <v>0</v>
      </c>
      <c r="E348" s="6" t="s">
        <v>227</v>
      </c>
      <c r="F348" s="6" t="s">
        <v>244</v>
      </c>
    </row>
    <row r="349" spans="1:6" x14ac:dyDescent="0.25">
      <c r="A349" s="3">
        <v>346</v>
      </c>
      <c r="B349" s="6" t="s">
        <v>243</v>
      </c>
      <c r="C349" s="6">
        <f>'[1]30 de junio 19'!AQ347+'[1]30 de junio 19'!BS347+'[1]30 de junio 19'!BR347+'[1]30 de junio 19'!CG347+'[1]30 de junio 19'!CH347+'[1]30 de junio 19'!DY347</f>
        <v>0</v>
      </c>
      <c r="D349" s="6">
        <f>'[1]30 de junio 19'!BZ347</f>
        <v>0</v>
      </c>
      <c r="E349" s="6" t="s">
        <v>227</v>
      </c>
      <c r="F349" s="6" t="s">
        <v>244</v>
      </c>
    </row>
    <row r="350" spans="1:6" x14ac:dyDescent="0.25">
      <c r="A350" s="3">
        <v>347</v>
      </c>
      <c r="B350" s="6" t="s">
        <v>243</v>
      </c>
      <c r="C350" s="6">
        <f>'[1]30 de junio 19'!AQ348+'[1]30 de junio 19'!BS348+'[1]30 de junio 19'!BR348+'[1]30 de junio 19'!CG348+'[1]30 de junio 19'!CH348+'[1]30 de junio 19'!DY348</f>
        <v>0</v>
      </c>
      <c r="D350" s="6">
        <f>'[1]30 de junio 19'!BZ348</f>
        <v>0</v>
      </c>
      <c r="E350" s="6" t="s">
        <v>227</v>
      </c>
      <c r="F350" s="6" t="s">
        <v>244</v>
      </c>
    </row>
    <row r="351" spans="1:6" x14ac:dyDescent="0.25">
      <c r="A351" s="3">
        <v>348</v>
      </c>
      <c r="B351" s="6" t="s">
        <v>243</v>
      </c>
      <c r="C351" s="6">
        <f>'[1]30 de junio 19'!AQ349+'[1]30 de junio 19'!BS349+'[1]30 de junio 19'!BR349+'[1]30 de junio 19'!CG349+'[1]30 de junio 19'!CH349+'[1]30 de junio 19'!DY349</f>
        <v>0</v>
      </c>
      <c r="D351" s="6">
        <f>'[1]30 de junio 19'!BZ349</f>
        <v>0</v>
      </c>
      <c r="E351" s="6" t="s">
        <v>227</v>
      </c>
      <c r="F351" s="6" t="s">
        <v>244</v>
      </c>
    </row>
    <row r="352" spans="1:6" x14ac:dyDescent="0.25">
      <c r="A352" s="3">
        <v>349</v>
      </c>
      <c r="B352" s="6" t="s">
        <v>243</v>
      </c>
      <c r="C352" s="6">
        <f>'[1]30 de junio 19'!AQ350+'[1]30 de junio 19'!BS350+'[1]30 de junio 19'!BR350+'[1]30 de junio 19'!CG350+'[1]30 de junio 19'!CH350+'[1]30 de junio 19'!DY350</f>
        <v>0</v>
      </c>
      <c r="D352" s="6">
        <f>'[1]30 de junio 19'!BZ350</f>
        <v>0</v>
      </c>
      <c r="E352" s="6" t="s">
        <v>227</v>
      </c>
      <c r="F352" s="6" t="s">
        <v>244</v>
      </c>
    </row>
    <row r="353" spans="1:6" x14ac:dyDescent="0.25">
      <c r="A353" s="3">
        <v>350</v>
      </c>
      <c r="B353" s="6" t="s">
        <v>243</v>
      </c>
      <c r="C353" s="6">
        <f>'[1]30 de junio 19'!AQ351+'[1]30 de junio 19'!BS351+'[1]30 de junio 19'!BR351+'[1]30 de junio 19'!CG351+'[1]30 de junio 19'!CH351+'[1]30 de junio 19'!DY351</f>
        <v>0</v>
      </c>
      <c r="D353" s="6">
        <f>'[1]30 de junio 19'!BZ351</f>
        <v>0</v>
      </c>
      <c r="E353" s="6" t="s">
        <v>227</v>
      </c>
      <c r="F353" s="6" t="s">
        <v>244</v>
      </c>
    </row>
    <row r="354" spans="1:6" x14ac:dyDescent="0.25">
      <c r="A354" s="3">
        <v>351</v>
      </c>
      <c r="B354" s="6" t="s">
        <v>243</v>
      </c>
      <c r="C354" s="6">
        <f>'[1]30 de junio 19'!AQ352+'[1]30 de junio 19'!BS352+'[1]30 de junio 19'!BR352+'[1]30 de junio 19'!CG352+'[1]30 de junio 19'!CH352+'[1]30 de junio 19'!DY352</f>
        <v>0</v>
      </c>
      <c r="D354" s="6">
        <f>'[1]30 de junio 19'!BZ352</f>
        <v>0</v>
      </c>
      <c r="E354" s="6" t="s">
        <v>227</v>
      </c>
      <c r="F354" s="6" t="s">
        <v>244</v>
      </c>
    </row>
    <row r="355" spans="1:6" x14ac:dyDescent="0.25">
      <c r="A355" s="3">
        <v>352</v>
      </c>
      <c r="B355" s="6" t="s">
        <v>243</v>
      </c>
      <c r="C355" s="6">
        <f>'[1]30 de junio 19'!AQ353+'[1]30 de junio 19'!BS353+'[1]30 de junio 19'!BR353+'[1]30 de junio 19'!CG353+'[1]30 de junio 19'!CH353+'[1]30 de junio 19'!DY353</f>
        <v>0</v>
      </c>
      <c r="D355" s="6">
        <f>'[1]30 de junio 19'!BZ353</f>
        <v>0</v>
      </c>
      <c r="E355" s="6" t="s">
        <v>227</v>
      </c>
      <c r="F355" s="6" t="s">
        <v>244</v>
      </c>
    </row>
    <row r="356" spans="1:6" x14ac:dyDescent="0.25">
      <c r="A356" s="3">
        <v>353</v>
      </c>
      <c r="B356" s="6" t="s">
        <v>243</v>
      </c>
      <c r="C356" s="6">
        <f>'[1]30 de junio 19'!AQ354+'[1]30 de junio 19'!BS354+'[1]30 de junio 19'!BR354+'[1]30 de junio 19'!CG354+'[1]30 de junio 19'!CH354+'[1]30 de junio 19'!DY354</f>
        <v>0</v>
      </c>
      <c r="D356" s="6">
        <f>'[1]30 de junio 19'!BZ354</f>
        <v>0</v>
      </c>
      <c r="E356" s="6" t="s">
        <v>227</v>
      </c>
      <c r="F356" s="6" t="s">
        <v>244</v>
      </c>
    </row>
    <row r="357" spans="1:6" x14ac:dyDescent="0.25">
      <c r="A357" s="3">
        <v>354</v>
      </c>
      <c r="B357" s="6" t="s">
        <v>243</v>
      </c>
      <c r="C357" s="6">
        <f>'[1]30 de junio 19'!AQ355+'[1]30 de junio 19'!BS355+'[1]30 de junio 19'!BR355+'[1]30 de junio 19'!CG355+'[1]30 de junio 19'!CH355+'[1]30 de junio 19'!DY355</f>
        <v>0</v>
      </c>
      <c r="D357" s="6">
        <f>'[1]30 de junio 19'!BZ355</f>
        <v>0</v>
      </c>
      <c r="E357" s="6" t="s">
        <v>227</v>
      </c>
      <c r="F357" s="6" t="s">
        <v>244</v>
      </c>
    </row>
    <row r="358" spans="1:6" x14ac:dyDescent="0.25">
      <c r="A358" s="3">
        <v>355</v>
      </c>
      <c r="B358" s="6" t="s">
        <v>243</v>
      </c>
      <c r="C358" s="6">
        <f>'[1]30 de junio 19'!AQ356+'[1]30 de junio 19'!BS356+'[1]30 de junio 19'!BR356+'[1]30 de junio 19'!CG356+'[1]30 de junio 19'!CH356+'[1]30 de junio 19'!DY356</f>
        <v>0</v>
      </c>
      <c r="D358" s="6">
        <f>'[1]30 de junio 19'!BZ356</f>
        <v>0</v>
      </c>
      <c r="E358" s="6" t="s">
        <v>227</v>
      </c>
      <c r="F358" s="6" t="s">
        <v>244</v>
      </c>
    </row>
    <row r="359" spans="1:6" x14ac:dyDescent="0.25">
      <c r="A359" s="3">
        <v>356</v>
      </c>
      <c r="B359" s="6" t="s">
        <v>243</v>
      </c>
      <c r="C359" s="6">
        <f>'[1]30 de junio 19'!AQ357+'[1]30 de junio 19'!BS357+'[1]30 de junio 19'!BR357+'[1]30 de junio 19'!CG357+'[1]30 de junio 19'!CH357+'[1]30 de junio 19'!DY357</f>
        <v>0</v>
      </c>
      <c r="D359" s="6">
        <f>'[1]30 de junio 19'!BZ357</f>
        <v>0</v>
      </c>
      <c r="E359" s="6" t="s">
        <v>227</v>
      </c>
      <c r="F359" s="6" t="s">
        <v>244</v>
      </c>
    </row>
    <row r="360" spans="1:6" x14ac:dyDescent="0.25">
      <c r="A360" s="3">
        <v>357</v>
      </c>
      <c r="B360" s="6" t="s">
        <v>243</v>
      </c>
      <c r="C360" s="6">
        <f>'[1]30 de junio 19'!AQ358+'[1]30 de junio 19'!BS358+'[1]30 de junio 19'!BR358+'[1]30 de junio 19'!CG358+'[1]30 de junio 19'!CH358+'[1]30 de junio 19'!DY358</f>
        <v>0</v>
      </c>
      <c r="D360" s="6">
        <f>'[1]30 de junio 19'!BZ358</f>
        <v>0</v>
      </c>
      <c r="E360" s="6" t="s">
        <v>227</v>
      </c>
      <c r="F360" s="6" t="s">
        <v>244</v>
      </c>
    </row>
    <row r="361" spans="1:6" x14ac:dyDescent="0.25">
      <c r="A361" s="3">
        <v>358</v>
      </c>
      <c r="B361" s="6" t="s">
        <v>243</v>
      </c>
      <c r="C361" s="6">
        <f>'[1]30 de junio 19'!AQ359+'[1]30 de junio 19'!BS359+'[1]30 de junio 19'!BR359+'[1]30 de junio 19'!CG359+'[1]30 de junio 19'!CH359+'[1]30 de junio 19'!DY359</f>
        <v>0</v>
      </c>
      <c r="D361" s="6">
        <f>'[1]30 de junio 19'!BZ359</f>
        <v>0</v>
      </c>
      <c r="E361" s="6" t="s">
        <v>227</v>
      </c>
      <c r="F361" s="6" t="s">
        <v>244</v>
      </c>
    </row>
    <row r="362" spans="1:6" x14ac:dyDescent="0.25">
      <c r="A362" s="3">
        <v>359</v>
      </c>
      <c r="B362" s="6" t="s">
        <v>243</v>
      </c>
      <c r="C362" s="6">
        <f>'[1]30 de junio 19'!AQ360+'[1]30 de junio 19'!BS360+'[1]30 de junio 19'!BR360+'[1]30 de junio 19'!CG360+'[1]30 de junio 19'!CH360+'[1]30 de junio 19'!DY360</f>
        <v>0</v>
      </c>
      <c r="D362" s="6">
        <f>'[1]30 de junio 19'!BZ360</f>
        <v>0</v>
      </c>
      <c r="E362" s="6" t="s">
        <v>227</v>
      </c>
      <c r="F362" s="6" t="s">
        <v>244</v>
      </c>
    </row>
    <row r="363" spans="1:6" x14ac:dyDescent="0.25">
      <c r="A363" s="3">
        <v>360</v>
      </c>
      <c r="B363" s="6" t="s">
        <v>243</v>
      </c>
      <c r="C363" s="6">
        <f>'[1]30 de junio 19'!AQ361+'[1]30 de junio 19'!BS361+'[1]30 de junio 19'!BR361+'[1]30 de junio 19'!CG361+'[1]30 de junio 19'!CH361+'[1]30 de junio 19'!DY361</f>
        <v>0</v>
      </c>
      <c r="D363" s="6">
        <f>'[1]30 de junio 19'!BZ361</f>
        <v>0</v>
      </c>
      <c r="E363" s="6" t="s">
        <v>227</v>
      </c>
      <c r="F363" s="6" t="s">
        <v>244</v>
      </c>
    </row>
    <row r="364" spans="1:6" x14ac:dyDescent="0.25">
      <c r="A364" s="3">
        <v>361</v>
      </c>
      <c r="B364" s="6" t="s">
        <v>243</v>
      </c>
      <c r="C364" s="6">
        <f>SUM(('[1]30 de junio 19'!AR362,'[1]30 de junio 19'!BS362,'[1]30 de junio 19'!CH362,'[1]30 de junio 19'!DI370),('[1]30 de junio 19'!AQ362,'[1]30 de junio 19'!BR362,'[1]30 de junio 19'!CG362),('[1]30 de junio 19'!O362*2))</f>
        <v>0</v>
      </c>
      <c r="D364" s="6">
        <f>'[1]30 de junio 19'!BZ362</f>
        <v>0</v>
      </c>
      <c r="E364" s="6" t="s">
        <v>227</v>
      </c>
      <c r="F364" s="6" t="s">
        <v>244</v>
      </c>
    </row>
    <row r="365" spans="1:6" x14ac:dyDescent="0.25">
      <c r="A365" s="3">
        <v>362</v>
      </c>
      <c r="B365" s="6" t="s">
        <v>243</v>
      </c>
      <c r="C365" s="6">
        <f>SUM(('[1]30 de junio 19'!AR363,'[1]30 de junio 19'!BS363,'[1]30 de junio 19'!CH363,'[1]30 de junio 19'!DI371),('[1]30 de junio 19'!AQ363,'[1]30 de junio 19'!BR363,'[1]30 de junio 19'!CG363),('[1]30 de junio 19'!O363*2))</f>
        <v>36646.71</v>
      </c>
      <c r="D365" s="10">
        <f>+C365-'[3]gpe grde'!$K$17</f>
        <v>29485.754999999997</v>
      </c>
      <c r="E365" s="6" t="s">
        <v>227</v>
      </c>
      <c r="F365" s="6" t="s">
        <v>244</v>
      </c>
    </row>
    <row r="366" spans="1:6" x14ac:dyDescent="0.25">
      <c r="A366" s="3">
        <v>363</v>
      </c>
      <c r="B366" s="6" t="s">
        <v>243</v>
      </c>
      <c r="C366" s="6">
        <f>SUM(('[1]30 de junio 19'!AR364,'[1]30 de junio 19'!BS364,'[1]30 de junio 19'!CH364,'[1]30 de junio 19'!DI372),('[1]30 de junio 19'!AQ364,'[1]30 de junio 19'!BR364,'[1]30 de junio 19'!CG364),('[1]30 de junio 19'!O364*2))</f>
        <v>11769.6</v>
      </c>
      <c r="D366" s="7">
        <f>+C366-'[3]mariela zepeda1 (2)'!$K$18</f>
        <v>10091.052576</v>
      </c>
      <c r="E366" s="6" t="s">
        <v>227</v>
      </c>
      <c r="F366" s="6" t="s">
        <v>244</v>
      </c>
    </row>
    <row r="367" spans="1:6" x14ac:dyDescent="0.25">
      <c r="A367" s="3">
        <v>364</v>
      </c>
      <c r="B367" s="6" t="s">
        <v>243</v>
      </c>
      <c r="C367" s="6">
        <f>SUM(('[1]30 de junio 19'!AR365,'[1]30 de junio 19'!BS365,'[1]30 de junio 19'!CH365,'[1]30 de junio 19'!DI373),('[1]30 de junio 19'!AQ365,'[1]30 de junio 19'!BR365,'[1]30 de junio 19'!CG365),('[1]30 de junio 19'!O365*2))</f>
        <v>0</v>
      </c>
      <c r="D367" s="6">
        <f>'[1]30 de junio 19'!BZ365</f>
        <v>0</v>
      </c>
      <c r="E367" s="6" t="s">
        <v>227</v>
      </c>
      <c r="F367" s="6" t="s">
        <v>244</v>
      </c>
    </row>
    <row r="368" spans="1:6" x14ac:dyDescent="0.25">
      <c r="B368" s="6"/>
      <c r="C368" s="6"/>
      <c r="D368" s="6"/>
      <c r="E368" s="6"/>
      <c r="F36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2020-11-30T20:41:39Z</dcterms:modified>
</cp:coreProperties>
</file>