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g_0023\Downloads\"/>
    </mc:Choice>
  </mc:AlternateContent>
  <xr:revisionPtr revIDLastSave="0" documentId="13_ncr:1_{BB4C6B45-C40F-4FAA-AC24-B53BF3949F84}" xr6:coauthVersionLast="47" xr6:coauthVersionMax="47" xr10:uidLastSave="{00000000-0000-0000-0000-000000000000}"/>
  <bookViews>
    <workbookView xWindow="-120" yWindow="-120" windowWidth="29040" windowHeight="15720" tabRatio="845" xr2:uid="{00000000-000D-0000-FFFF-FFFF00000000}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externalReferences>
    <externalReference r:id="rId17"/>
  </externalReferences>
  <definedNames>
    <definedName name="_xlnm._FilterDatabase" localSheetId="0" hidden="1">'Reporte de Formatos'!$E$8:$K$528</definedName>
    <definedName name="Hidden_13">Hidden_1!$A$1:$A$11</definedName>
    <definedName name="Hidden_211">Hidden_2!$A$1:$A$2</definedName>
  </definedNames>
  <calcPr calcId="191029"/>
</workbook>
</file>

<file path=xl/calcChain.xml><?xml version="1.0" encoding="utf-8"?>
<calcChain xmlns="http://schemas.openxmlformats.org/spreadsheetml/2006/main">
  <c r="E492" i="1" l="1"/>
  <c r="F492" i="1"/>
  <c r="G492" i="1" s="1"/>
  <c r="H492" i="1"/>
  <c r="I492" i="1"/>
  <c r="J492" i="1"/>
  <c r="K492" i="1"/>
  <c r="M492" i="1"/>
  <c r="B365" i="8"/>
  <c r="B397" i="8"/>
  <c r="B429" i="8"/>
  <c r="B461" i="8"/>
  <c r="B493" i="8"/>
  <c r="B525" i="8"/>
  <c r="C5" i="8"/>
  <c r="C6" i="8"/>
  <c r="C7" i="8"/>
  <c r="C8" i="8"/>
  <c r="D8" i="8" s="1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B349" i="8" s="1"/>
  <c r="C350" i="8"/>
  <c r="C351" i="8"/>
  <c r="C352" i="8"/>
  <c r="C353" i="8"/>
  <c r="C354" i="8"/>
  <c r="C355" i="8"/>
  <c r="C356" i="8"/>
  <c r="C357" i="8"/>
  <c r="B357" i="8" s="1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B381" i="8" s="1"/>
  <c r="C382" i="8"/>
  <c r="C383" i="8"/>
  <c r="C384" i="8"/>
  <c r="C385" i="8"/>
  <c r="C386" i="8"/>
  <c r="C387" i="8"/>
  <c r="C388" i="8"/>
  <c r="C389" i="8"/>
  <c r="B389" i="8" s="1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C413" i="8"/>
  <c r="B413" i="8" s="1"/>
  <c r="C414" i="8"/>
  <c r="C415" i="8"/>
  <c r="C416" i="8"/>
  <c r="C417" i="8"/>
  <c r="C418" i="8"/>
  <c r="C419" i="8"/>
  <c r="C420" i="8"/>
  <c r="C421" i="8"/>
  <c r="B421" i="8" s="1"/>
  <c r="C422" i="8"/>
  <c r="C423" i="8"/>
  <c r="C424" i="8"/>
  <c r="C425" i="8"/>
  <c r="C426" i="8"/>
  <c r="C427" i="8"/>
  <c r="C428" i="8"/>
  <c r="C429" i="8"/>
  <c r="C430" i="8"/>
  <c r="C431" i="8"/>
  <c r="C432" i="8"/>
  <c r="C433" i="8"/>
  <c r="C434" i="8"/>
  <c r="C435" i="8"/>
  <c r="C436" i="8"/>
  <c r="C437" i="8"/>
  <c r="C438" i="8"/>
  <c r="C439" i="8"/>
  <c r="C440" i="8"/>
  <c r="C441" i="8"/>
  <c r="C442" i="8"/>
  <c r="C443" i="8"/>
  <c r="C444" i="8"/>
  <c r="C445" i="8"/>
  <c r="B445" i="8" s="1"/>
  <c r="C446" i="8"/>
  <c r="C447" i="8"/>
  <c r="C448" i="8"/>
  <c r="C449" i="8"/>
  <c r="C450" i="8"/>
  <c r="C451" i="8"/>
  <c r="C452" i="8"/>
  <c r="C453" i="8"/>
  <c r="B453" i="8" s="1"/>
  <c r="C454" i="8"/>
  <c r="C455" i="8"/>
  <c r="C456" i="8"/>
  <c r="C457" i="8"/>
  <c r="C458" i="8"/>
  <c r="C459" i="8"/>
  <c r="C460" i="8"/>
  <c r="C461" i="8"/>
  <c r="C462" i="8"/>
  <c r="C463" i="8"/>
  <c r="C464" i="8"/>
  <c r="C465" i="8"/>
  <c r="C466" i="8"/>
  <c r="C467" i="8"/>
  <c r="C468" i="8"/>
  <c r="C469" i="8"/>
  <c r="C470" i="8"/>
  <c r="C471" i="8"/>
  <c r="C472" i="8"/>
  <c r="C473" i="8"/>
  <c r="C474" i="8"/>
  <c r="C475" i="8"/>
  <c r="C476" i="8"/>
  <c r="C477" i="8"/>
  <c r="B477" i="8" s="1"/>
  <c r="C478" i="8"/>
  <c r="C479" i="8"/>
  <c r="C480" i="8"/>
  <c r="C481" i="8"/>
  <c r="C482" i="8"/>
  <c r="C483" i="8"/>
  <c r="C484" i="8"/>
  <c r="C485" i="8"/>
  <c r="B485" i="8" s="1"/>
  <c r="C486" i="8"/>
  <c r="C487" i="8"/>
  <c r="C488" i="8"/>
  <c r="C489" i="8"/>
  <c r="C490" i="8"/>
  <c r="C491" i="8"/>
  <c r="C492" i="8"/>
  <c r="C493" i="8"/>
  <c r="C494" i="8"/>
  <c r="C495" i="8"/>
  <c r="C496" i="8"/>
  <c r="C497" i="8"/>
  <c r="C498" i="8"/>
  <c r="C499" i="8"/>
  <c r="C500" i="8"/>
  <c r="C501" i="8"/>
  <c r="C502" i="8"/>
  <c r="C503" i="8"/>
  <c r="C504" i="8"/>
  <c r="C505" i="8"/>
  <c r="C506" i="8"/>
  <c r="C507" i="8"/>
  <c r="C508" i="8"/>
  <c r="C509" i="8"/>
  <c r="B509" i="8" s="1"/>
  <c r="C510" i="8"/>
  <c r="C511" i="8"/>
  <c r="C512" i="8"/>
  <c r="C513" i="8"/>
  <c r="C514" i="8"/>
  <c r="C515" i="8"/>
  <c r="C516" i="8"/>
  <c r="C517" i="8"/>
  <c r="B517" i="8" s="1"/>
  <c r="C518" i="8"/>
  <c r="C519" i="8"/>
  <c r="C520" i="8"/>
  <c r="C521" i="8"/>
  <c r="C522" i="8"/>
  <c r="C523" i="8"/>
  <c r="C524" i="8"/>
  <c r="C525" i="8"/>
  <c r="C526" i="8"/>
  <c r="C527" i="8"/>
  <c r="C528" i="8"/>
  <c r="C529" i="8"/>
  <c r="C530" i="8"/>
  <c r="C4" i="8"/>
  <c r="D488" i="11"/>
  <c r="C5" i="11"/>
  <c r="C6" i="11"/>
  <c r="B6" i="11" s="1"/>
  <c r="C7" i="11"/>
  <c r="C8" i="11"/>
  <c r="C9" i="11"/>
  <c r="C10" i="11"/>
  <c r="B10" i="11" s="1"/>
  <c r="C11" i="11"/>
  <c r="C12" i="11"/>
  <c r="C13" i="11"/>
  <c r="C14" i="11"/>
  <c r="B14" i="11" s="1"/>
  <c r="C15" i="11"/>
  <c r="C16" i="11"/>
  <c r="C17" i="11"/>
  <c r="C18" i="11"/>
  <c r="F18" i="11" s="1"/>
  <c r="C19" i="11"/>
  <c r="C20" i="11"/>
  <c r="C21" i="11"/>
  <c r="C22" i="11"/>
  <c r="F22" i="11" s="1"/>
  <c r="C23" i="11"/>
  <c r="C24" i="11"/>
  <c r="C25" i="11"/>
  <c r="C26" i="11"/>
  <c r="F26" i="11" s="1"/>
  <c r="C27" i="11"/>
  <c r="C28" i="11"/>
  <c r="C29" i="11"/>
  <c r="C30" i="11"/>
  <c r="F30" i="11" s="1"/>
  <c r="C31" i="11"/>
  <c r="C32" i="11"/>
  <c r="C33" i="11"/>
  <c r="C34" i="11"/>
  <c r="F34" i="11" s="1"/>
  <c r="C35" i="11"/>
  <c r="C36" i="11"/>
  <c r="C37" i="11"/>
  <c r="C38" i="11"/>
  <c r="F38" i="11" s="1"/>
  <c r="C39" i="11"/>
  <c r="C40" i="11"/>
  <c r="C41" i="11"/>
  <c r="C42" i="11"/>
  <c r="F42" i="11" s="1"/>
  <c r="C43" i="11"/>
  <c r="C44" i="11"/>
  <c r="C45" i="11"/>
  <c r="C46" i="11"/>
  <c r="F46" i="11" s="1"/>
  <c r="C47" i="11"/>
  <c r="C48" i="11"/>
  <c r="C49" i="11"/>
  <c r="C50" i="11"/>
  <c r="F50" i="11" s="1"/>
  <c r="C51" i="11"/>
  <c r="C52" i="11"/>
  <c r="C53" i="11"/>
  <c r="C54" i="11"/>
  <c r="F54" i="11" s="1"/>
  <c r="C55" i="11"/>
  <c r="C56" i="11"/>
  <c r="C57" i="11"/>
  <c r="C58" i="11"/>
  <c r="F58" i="11" s="1"/>
  <c r="C59" i="11"/>
  <c r="C60" i="11"/>
  <c r="C61" i="11"/>
  <c r="C62" i="11"/>
  <c r="F62" i="11" s="1"/>
  <c r="C63" i="11"/>
  <c r="C64" i="11"/>
  <c r="C65" i="11"/>
  <c r="C66" i="11"/>
  <c r="F66" i="11" s="1"/>
  <c r="C67" i="11"/>
  <c r="C68" i="11"/>
  <c r="C69" i="11"/>
  <c r="C70" i="11"/>
  <c r="F70" i="11" s="1"/>
  <c r="C71" i="11"/>
  <c r="C72" i="11"/>
  <c r="C73" i="11"/>
  <c r="C74" i="11"/>
  <c r="F74" i="11" s="1"/>
  <c r="C75" i="11"/>
  <c r="C76" i="11"/>
  <c r="C77" i="11"/>
  <c r="C78" i="11"/>
  <c r="F78" i="11" s="1"/>
  <c r="C79" i="11"/>
  <c r="C80" i="11"/>
  <c r="C81" i="11"/>
  <c r="C82" i="11"/>
  <c r="F82" i="11" s="1"/>
  <c r="C83" i="11"/>
  <c r="C84" i="11"/>
  <c r="C85" i="11"/>
  <c r="C86" i="11"/>
  <c r="F86" i="11" s="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F110" i="11" s="1"/>
  <c r="C111" i="11"/>
  <c r="C112" i="11"/>
  <c r="F112" i="11" s="1"/>
  <c r="C113" i="11"/>
  <c r="C114" i="11"/>
  <c r="F114" i="11" s="1"/>
  <c r="C115" i="11"/>
  <c r="C116" i="11"/>
  <c r="C117" i="11"/>
  <c r="C118" i="11"/>
  <c r="F118" i="11" s="1"/>
  <c r="C119" i="11"/>
  <c r="C120" i="11"/>
  <c r="C121" i="11"/>
  <c r="C122" i="11"/>
  <c r="F122" i="11" s="1"/>
  <c r="C123" i="11"/>
  <c r="C124" i="11"/>
  <c r="C125" i="11"/>
  <c r="C126" i="11"/>
  <c r="F126" i="11" s="1"/>
  <c r="C127" i="11"/>
  <c r="C128" i="11"/>
  <c r="C129" i="11"/>
  <c r="C130" i="11"/>
  <c r="F130" i="11" s="1"/>
  <c r="C131" i="11"/>
  <c r="C132" i="11"/>
  <c r="F132" i="11" s="1"/>
  <c r="C133" i="11"/>
  <c r="C134" i="11"/>
  <c r="F134" i="11" s="1"/>
  <c r="C135" i="11"/>
  <c r="C136" i="11"/>
  <c r="F136" i="11" s="1"/>
  <c r="C137" i="11"/>
  <c r="C138" i="11"/>
  <c r="F138" i="11" s="1"/>
  <c r="C139" i="11"/>
  <c r="C140" i="11"/>
  <c r="F140" i="11" s="1"/>
  <c r="C141" i="11"/>
  <c r="C142" i="11"/>
  <c r="F142" i="11" s="1"/>
  <c r="C143" i="11"/>
  <c r="C144" i="11"/>
  <c r="F144" i="11" s="1"/>
  <c r="C145" i="11"/>
  <c r="C146" i="11"/>
  <c r="F146" i="11" s="1"/>
  <c r="C147" i="11"/>
  <c r="C148" i="11"/>
  <c r="F148" i="11" s="1"/>
  <c r="C149" i="11"/>
  <c r="C150" i="11"/>
  <c r="C151" i="11"/>
  <c r="C152" i="11"/>
  <c r="C153" i="11"/>
  <c r="C154" i="11"/>
  <c r="D154" i="11" s="1"/>
  <c r="C155" i="11"/>
  <c r="C156" i="11"/>
  <c r="C157" i="11"/>
  <c r="C158" i="11"/>
  <c r="C159" i="11"/>
  <c r="C160" i="11"/>
  <c r="C161" i="11"/>
  <c r="C162" i="11"/>
  <c r="C163" i="11"/>
  <c r="C164" i="11"/>
  <c r="F164" i="11" s="1"/>
  <c r="C165" i="11"/>
  <c r="C166" i="11"/>
  <c r="F166" i="11" s="1"/>
  <c r="C167" i="11"/>
  <c r="C168" i="11"/>
  <c r="F168" i="11" s="1"/>
  <c r="C169" i="11"/>
  <c r="C170" i="11"/>
  <c r="F170" i="11" s="1"/>
  <c r="C171" i="11"/>
  <c r="C172" i="11"/>
  <c r="F172" i="11" s="1"/>
  <c r="C173" i="11"/>
  <c r="C174" i="11"/>
  <c r="F174" i="11" s="1"/>
  <c r="C175" i="11"/>
  <c r="C176" i="11"/>
  <c r="F176" i="11" s="1"/>
  <c r="C177" i="11"/>
  <c r="C178" i="11"/>
  <c r="F178" i="11" s="1"/>
  <c r="C179" i="11"/>
  <c r="C180" i="11"/>
  <c r="F180" i="11" s="1"/>
  <c r="C181" i="11"/>
  <c r="C182" i="11"/>
  <c r="F182" i="11" s="1"/>
  <c r="C183" i="11"/>
  <c r="C184" i="11"/>
  <c r="F184" i="11" s="1"/>
  <c r="C185" i="11"/>
  <c r="C186" i="11"/>
  <c r="F186" i="11" s="1"/>
  <c r="C187" i="11"/>
  <c r="C188" i="11"/>
  <c r="F188" i="11" s="1"/>
  <c r="C189" i="11"/>
  <c r="C190" i="11"/>
  <c r="F190" i="11" s="1"/>
  <c r="C191" i="11"/>
  <c r="C192" i="11"/>
  <c r="F192" i="11" s="1"/>
  <c r="C193" i="11"/>
  <c r="C194" i="11"/>
  <c r="F194" i="11" s="1"/>
  <c r="C195" i="11"/>
  <c r="C196" i="11"/>
  <c r="F196" i="11" s="1"/>
  <c r="C197" i="11"/>
  <c r="C198" i="11"/>
  <c r="F198" i="11" s="1"/>
  <c r="C199" i="11"/>
  <c r="C200" i="11"/>
  <c r="F200" i="11" s="1"/>
  <c r="C201" i="11"/>
  <c r="C202" i="11"/>
  <c r="F202" i="11" s="1"/>
  <c r="C203" i="11"/>
  <c r="C204" i="11"/>
  <c r="F204" i="11" s="1"/>
  <c r="C205" i="11"/>
  <c r="C206" i="11"/>
  <c r="F206" i="11" s="1"/>
  <c r="C207" i="11"/>
  <c r="C208" i="11"/>
  <c r="F208" i="11" s="1"/>
  <c r="C209" i="11"/>
  <c r="C210" i="11"/>
  <c r="F210" i="11" s="1"/>
  <c r="C211" i="11"/>
  <c r="C212" i="11"/>
  <c r="F212" i="11" s="1"/>
  <c r="C213" i="11"/>
  <c r="C214" i="11"/>
  <c r="E214" i="11" s="1"/>
  <c r="C215" i="11"/>
  <c r="C216" i="11"/>
  <c r="E216" i="11" s="1"/>
  <c r="C217" i="11"/>
  <c r="C218" i="11"/>
  <c r="E218" i="11" s="1"/>
  <c r="C219" i="11"/>
  <c r="C220" i="11"/>
  <c r="E220" i="11" s="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B246" i="11" s="1"/>
  <c r="C247" i="11"/>
  <c r="C248" i="11"/>
  <c r="C249" i="11"/>
  <c r="C250" i="11"/>
  <c r="C251" i="11"/>
  <c r="C252" i="11"/>
  <c r="E252" i="11" s="1"/>
  <c r="C253" i="11"/>
  <c r="C254" i="11"/>
  <c r="C255" i="11"/>
  <c r="C256" i="11"/>
  <c r="C257" i="11"/>
  <c r="C258" i="11"/>
  <c r="E258" i="11" s="1"/>
  <c r="C259" i="11"/>
  <c r="D259" i="11" s="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B310" i="11" s="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F334" i="11" s="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E358" i="11" s="1"/>
  <c r="C359" i="11"/>
  <c r="C360" i="11"/>
  <c r="E360" i="11" s="1"/>
  <c r="C361" i="11"/>
  <c r="C362" i="11"/>
  <c r="E362" i="11" s="1"/>
  <c r="C363" i="11"/>
  <c r="C364" i="11"/>
  <c r="E364" i="11" s="1"/>
  <c r="C365" i="11"/>
  <c r="C366" i="11"/>
  <c r="E366" i="11" s="1"/>
  <c r="C367" i="11"/>
  <c r="C368" i="11"/>
  <c r="E368" i="11" s="1"/>
  <c r="C369" i="11"/>
  <c r="C370" i="11"/>
  <c r="E370" i="11" s="1"/>
  <c r="C371" i="11"/>
  <c r="C372" i="11"/>
  <c r="E372" i="11" s="1"/>
  <c r="C373" i="11"/>
  <c r="C374" i="11"/>
  <c r="E374" i="11" s="1"/>
  <c r="C375" i="11"/>
  <c r="C376" i="11"/>
  <c r="E376" i="11" s="1"/>
  <c r="C377" i="11"/>
  <c r="C378" i="11"/>
  <c r="E378" i="11" s="1"/>
  <c r="C379" i="11"/>
  <c r="C380" i="11"/>
  <c r="E380" i="11" s="1"/>
  <c r="C381" i="11"/>
  <c r="C382" i="11"/>
  <c r="E382" i="11" s="1"/>
  <c r="C383" i="11"/>
  <c r="C384" i="11"/>
  <c r="E384" i="11" s="1"/>
  <c r="C385" i="11"/>
  <c r="C386" i="11"/>
  <c r="E386" i="11" s="1"/>
  <c r="C387" i="11"/>
  <c r="C388" i="11"/>
  <c r="E388" i="11" s="1"/>
  <c r="C389" i="11"/>
  <c r="C390" i="11"/>
  <c r="E390" i="11" s="1"/>
  <c r="C391" i="11"/>
  <c r="C392" i="11"/>
  <c r="E392" i="11" s="1"/>
  <c r="C393" i="11"/>
  <c r="C394" i="11"/>
  <c r="E394" i="11" s="1"/>
  <c r="C395" i="11"/>
  <c r="C396" i="11"/>
  <c r="E396" i="11" s="1"/>
  <c r="C397" i="11"/>
  <c r="C398" i="11"/>
  <c r="E398" i="11" s="1"/>
  <c r="C399" i="11"/>
  <c r="C400" i="11"/>
  <c r="E400" i="11" s="1"/>
  <c r="C401" i="11"/>
  <c r="C402" i="11"/>
  <c r="E402" i="11" s="1"/>
  <c r="C403" i="11"/>
  <c r="C404" i="11"/>
  <c r="E404" i="11" s="1"/>
  <c r="C405" i="11"/>
  <c r="C406" i="11"/>
  <c r="E406" i="11" s="1"/>
  <c r="C407" i="11"/>
  <c r="C408" i="11"/>
  <c r="E408" i="11" s="1"/>
  <c r="C409" i="11"/>
  <c r="C410" i="11"/>
  <c r="E410" i="11" s="1"/>
  <c r="C411" i="11"/>
  <c r="C412" i="11"/>
  <c r="E412" i="11" s="1"/>
  <c r="C413" i="11"/>
  <c r="C414" i="11"/>
  <c r="E414" i="11" s="1"/>
  <c r="C415" i="11"/>
  <c r="C416" i="11"/>
  <c r="E416" i="11" s="1"/>
  <c r="C417" i="11"/>
  <c r="C418" i="11"/>
  <c r="E418" i="11" s="1"/>
  <c r="C419" i="11"/>
  <c r="C420" i="11"/>
  <c r="E420" i="11" s="1"/>
  <c r="C421" i="11"/>
  <c r="C422" i="11"/>
  <c r="E422" i="11" s="1"/>
  <c r="C423" i="11"/>
  <c r="C424" i="11"/>
  <c r="E424" i="11" s="1"/>
  <c r="C425" i="11"/>
  <c r="C426" i="11"/>
  <c r="E426" i="11" s="1"/>
  <c r="C427" i="11"/>
  <c r="C428" i="11"/>
  <c r="E428" i="11" s="1"/>
  <c r="C429" i="11"/>
  <c r="C430" i="11"/>
  <c r="E430" i="11" s="1"/>
  <c r="C431" i="11"/>
  <c r="C432" i="11"/>
  <c r="E432" i="11" s="1"/>
  <c r="C433" i="11"/>
  <c r="C434" i="11"/>
  <c r="E434" i="11" s="1"/>
  <c r="C435" i="11"/>
  <c r="C436" i="11"/>
  <c r="E436" i="11" s="1"/>
  <c r="C437" i="11"/>
  <c r="C438" i="11"/>
  <c r="E438" i="11" s="1"/>
  <c r="C439" i="11"/>
  <c r="C440" i="11"/>
  <c r="E440" i="11" s="1"/>
  <c r="C441" i="11"/>
  <c r="C442" i="11"/>
  <c r="E442" i="11" s="1"/>
  <c r="C443" i="11"/>
  <c r="C444" i="11"/>
  <c r="E444" i="11" s="1"/>
  <c r="C445" i="11"/>
  <c r="C446" i="11"/>
  <c r="E446" i="11" s="1"/>
  <c r="C447" i="11"/>
  <c r="C448" i="11"/>
  <c r="E448" i="11" s="1"/>
  <c r="C449" i="11"/>
  <c r="C450" i="11"/>
  <c r="E450" i="11" s="1"/>
  <c r="C451" i="11"/>
  <c r="C452" i="11"/>
  <c r="E452" i="11" s="1"/>
  <c r="C453" i="11"/>
  <c r="C454" i="11"/>
  <c r="E454" i="11" s="1"/>
  <c r="C455" i="11"/>
  <c r="C456" i="11"/>
  <c r="E456" i="11" s="1"/>
  <c r="C457" i="11"/>
  <c r="C458" i="11"/>
  <c r="E458" i="11" s="1"/>
  <c r="C459" i="11"/>
  <c r="C460" i="11"/>
  <c r="E460" i="11" s="1"/>
  <c r="C461" i="11"/>
  <c r="C462" i="11"/>
  <c r="E462" i="11" s="1"/>
  <c r="C463" i="11"/>
  <c r="C464" i="11"/>
  <c r="E464" i="11" s="1"/>
  <c r="C465" i="11"/>
  <c r="C466" i="11"/>
  <c r="E466" i="11" s="1"/>
  <c r="C467" i="11"/>
  <c r="C468" i="11"/>
  <c r="E468" i="11" s="1"/>
  <c r="C469" i="11"/>
  <c r="C470" i="11"/>
  <c r="E470" i="11" s="1"/>
  <c r="C471" i="11"/>
  <c r="C472" i="11"/>
  <c r="E472" i="11" s="1"/>
  <c r="C473" i="11"/>
  <c r="D473" i="11" s="1"/>
  <c r="C474" i="11"/>
  <c r="C475" i="11"/>
  <c r="D475" i="11" s="1"/>
  <c r="C476" i="11"/>
  <c r="C477" i="11"/>
  <c r="D477" i="11" s="1"/>
  <c r="C478" i="11"/>
  <c r="C479" i="11"/>
  <c r="D479" i="11" s="1"/>
  <c r="C480" i="11"/>
  <c r="C481" i="11"/>
  <c r="D481" i="11" s="1"/>
  <c r="C482" i="11"/>
  <c r="C483" i="11"/>
  <c r="D483" i="11" s="1"/>
  <c r="C484" i="11"/>
  <c r="C485" i="11"/>
  <c r="D485" i="11" s="1"/>
  <c r="C486" i="11"/>
  <c r="C487" i="11"/>
  <c r="D487" i="11" s="1"/>
  <c r="C489" i="11"/>
  <c r="C490" i="11"/>
  <c r="D490" i="11" s="1"/>
  <c r="C491" i="11"/>
  <c r="C492" i="11"/>
  <c r="D492" i="11" s="1"/>
  <c r="C493" i="11"/>
  <c r="C494" i="11"/>
  <c r="D494" i="11" s="1"/>
  <c r="C495" i="11"/>
  <c r="C496" i="11"/>
  <c r="D496" i="11" s="1"/>
  <c r="C497" i="11"/>
  <c r="C498" i="11"/>
  <c r="D498" i="11" s="1"/>
  <c r="C499" i="11"/>
  <c r="C500" i="11"/>
  <c r="D500" i="11" s="1"/>
  <c r="C501" i="11"/>
  <c r="C502" i="11"/>
  <c r="D502" i="11" s="1"/>
  <c r="C503" i="11"/>
  <c r="C504" i="11"/>
  <c r="D504" i="11" s="1"/>
  <c r="C505" i="11"/>
  <c r="C506" i="11"/>
  <c r="D506" i="11" s="1"/>
  <c r="C507" i="11"/>
  <c r="C508" i="11"/>
  <c r="D508" i="11" s="1"/>
  <c r="C509" i="11"/>
  <c r="C510" i="11"/>
  <c r="D510" i="11" s="1"/>
  <c r="C511" i="11"/>
  <c r="F511" i="11" s="1"/>
  <c r="C512" i="11"/>
  <c r="D512" i="11" s="1"/>
  <c r="C513" i="11"/>
  <c r="C514" i="11"/>
  <c r="D514" i="11" s="1"/>
  <c r="C515" i="11"/>
  <c r="C516" i="11"/>
  <c r="D516" i="11" s="1"/>
  <c r="C517" i="11"/>
  <c r="C518" i="11"/>
  <c r="D518" i="11" s="1"/>
  <c r="C519" i="11"/>
  <c r="C520" i="11"/>
  <c r="C521" i="11"/>
  <c r="C522" i="11"/>
  <c r="C523" i="11"/>
  <c r="E523" i="11" s="1"/>
  <c r="C524" i="11"/>
  <c r="C525" i="11"/>
  <c r="C526" i="11"/>
  <c r="C527" i="11"/>
  <c r="C528" i="11"/>
  <c r="C529" i="11"/>
  <c r="B529" i="11" s="1"/>
  <c r="C530" i="11"/>
  <c r="C4" i="11"/>
  <c r="B5" i="11"/>
  <c r="F5" i="11"/>
  <c r="B7" i="11"/>
  <c r="F7" i="11"/>
  <c r="B8" i="11"/>
  <c r="F8" i="11"/>
  <c r="B9" i="11"/>
  <c r="F9" i="11"/>
  <c r="B11" i="11"/>
  <c r="F11" i="11"/>
  <c r="B12" i="11"/>
  <c r="F12" i="11"/>
  <c r="B13" i="11"/>
  <c r="F13" i="11"/>
  <c r="B15" i="11"/>
  <c r="F15" i="11"/>
  <c r="F16" i="11"/>
  <c r="F17" i="11"/>
  <c r="F19" i="11"/>
  <c r="F20" i="11"/>
  <c r="F21" i="11"/>
  <c r="F23" i="11"/>
  <c r="F24" i="11"/>
  <c r="F25" i="11"/>
  <c r="F27" i="11"/>
  <c r="F28" i="11"/>
  <c r="F29" i="11"/>
  <c r="F31" i="11"/>
  <c r="F32" i="11"/>
  <c r="F33" i="11"/>
  <c r="F35" i="11"/>
  <c r="F36" i="11"/>
  <c r="F37" i="11"/>
  <c r="F39" i="11"/>
  <c r="F40" i="11"/>
  <c r="F41" i="11"/>
  <c r="F43" i="11"/>
  <c r="F44" i="11"/>
  <c r="F45" i="11"/>
  <c r="F47" i="11"/>
  <c r="F48" i="11"/>
  <c r="F49" i="11"/>
  <c r="F51" i="11"/>
  <c r="F52" i="11"/>
  <c r="F53" i="11"/>
  <c r="F55" i="11"/>
  <c r="F56" i="11"/>
  <c r="F57" i="11"/>
  <c r="F59" i="11"/>
  <c r="F60" i="11"/>
  <c r="F61" i="11"/>
  <c r="F63" i="11"/>
  <c r="F64" i="11"/>
  <c r="F65" i="11"/>
  <c r="F67" i="11"/>
  <c r="F68" i="11"/>
  <c r="F69" i="11"/>
  <c r="F71" i="11"/>
  <c r="F72" i="11"/>
  <c r="F73" i="11"/>
  <c r="F75" i="11"/>
  <c r="F76" i="11"/>
  <c r="F77" i="11"/>
  <c r="F79" i="11"/>
  <c r="F80" i="11"/>
  <c r="F81" i="11"/>
  <c r="F83" i="11"/>
  <c r="F84" i="11"/>
  <c r="F85" i="11"/>
  <c r="F87" i="11"/>
  <c r="F88" i="11"/>
  <c r="F89" i="11"/>
  <c r="F111" i="11"/>
  <c r="F113" i="11"/>
  <c r="F115" i="11"/>
  <c r="F116" i="11"/>
  <c r="F117" i="11"/>
  <c r="F119" i="11"/>
  <c r="F120" i="11"/>
  <c r="F121" i="11"/>
  <c r="F123" i="11"/>
  <c r="F124" i="11"/>
  <c r="F125" i="11"/>
  <c r="F127" i="11"/>
  <c r="F128" i="11"/>
  <c r="F129" i="11"/>
  <c r="F131" i="11"/>
  <c r="F133" i="11"/>
  <c r="F135" i="11"/>
  <c r="F137" i="11"/>
  <c r="F139" i="11"/>
  <c r="F141" i="11"/>
  <c r="F143" i="11"/>
  <c r="F145" i="11"/>
  <c r="F147" i="11"/>
  <c r="F149" i="11"/>
  <c r="F151" i="11"/>
  <c r="F153" i="11"/>
  <c r="F155" i="11"/>
  <c r="B163" i="11"/>
  <c r="E163" i="11"/>
  <c r="F163" i="11"/>
  <c r="F165" i="11"/>
  <c r="F167" i="11"/>
  <c r="F169" i="11"/>
  <c r="F171" i="11"/>
  <c r="F173" i="11"/>
  <c r="F175" i="11"/>
  <c r="F177" i="11"/>
  <c r="F179" i="11"/>
  <c r="F181" i="11"/>
  <c r="F183" i="11"/>
  <c r="F185" i="11"/>
  <c r="F187" i="11"/>
  <c r="F189" i="11"/>
  <c r="F191" i="11"/>
  <c r="F193" i="11"/>
  <c r="F195" i="11"/>
  <c r="F197" i="11"/>
  <c r="F199" i="11"/>
  <c r="F201" i="11"/>
  <c r="F203" i="11"/>
  <c r="F205" i="11"/>
  <c r="F207" i="11"/>
  <c r="F209" i="11"/>
  <c r="F211" i="11"/>
  <c r="B213" i="11"/>
  <c r="E213" i="11"/>
  <c r="F213" i="11"/>
  <c r="B215" i="11"/>
  <c r="E215" i="11"/>
  <c r="F215" i="11"/>
  <c r="B217" i="11"/>
  <c r="E217" i="11"/>
  <c r="F217" i="11"/>
  <c r="B219" i="11"/>
  <c r="E219" i="11"/>
  <c r="F219" i="11"/>
  <c r="B221" i="11"/>
  <c r="E221" i="11"/>
  <c r="F221" i="11"/>
  <c r="B223" i="11"/>
  <c r="E223" i="11"/>
  <c r="F223" i="11"/>
  <c r="B225" i="11"/>
  <c r="E225" i="11"/>
  <c r="F225" i="11"/>
  <c r="B227" i="11"/>
  <c r="E227" i="11"/>
  <c r="F227" i="11"/>
  <c r="B229" i="11"/>
  <c r="E229" i="11"/>
  <c r="F229" i="11"/>
  <c r="B231" i="11"/>
  <c r="E231" i="11"/>
  <c r="F231" i="11"/>
  <c r="B233" i="11"/>
  <c r="E233" i="11"/>
  <c r="F233" i="11"/>
  <c r="B235" i="11"/>
  <c r="E235" i="11"/>
  <c r="F235" i="11"/>
  <c r="B237" i="11"/>
  <c r="E237" i="11"/>
  <c r="F237" i="11"/>
  <c r="B239" i="11"/>
  <c r="E239" i="11"/>
  <c r="F239" i="11"/>
  <c r="B241" i="11"/>
  <c r="E241" i="11"/>
  <c r="F241" i="11"/>
  <c r="B243" i="11"/>
  <c r="E243" i="11"/>
  <c r="F243" i="11"/>
  <c r="B245" i="11"/>
  <c r="E245" i="11"/>
  <c r="F245" i="11"/>
  <c r="B247" i="11"/>
  <c r="E247" i="11"/>
  <c r="F247" i="11"/>
  <c r="B249" i="11"/>
  <c r="E249" i="11"/>
  <c r="F249" i="11"/>
  <c r="B251" i="11"/>
  <c r="E251" i="11"/>
  <c r="F251" i="11"/>
  <c r="B253" i="11"/>
  <c r="E253" i="11"/>
  <c r="F253" i="11"/>
  <c r="B255" i="11"/>
  <c r="E255" i="11"/>
  <c r="F255" i="11"/>
  <c r="B257" i="11"/>
  <c r="E257" i="11"/>
  <c r="F257" i="11"/>
  <c r="B259" i="11"/>
  <c r="E259" i="11"/>
  <c r="F259" i="11"/>
  <c r="B261" i="11"/>
  <c r="E261" i="11"/>
  <c r="F261" i="11"/>
  <c r="B263" i="11"/>
  <c r="E263" i="11"/>
  <c r="F263" i="11"/>
  <c r="B265" i="11"/>
  <c r="E265" i="11"/>
  <c r="F265" i="11"/>
  <c r="B267" i="11"/>
  <c r="E267" i="11"/>
  <c r="F267" i="11"/>
  <c r="B269" i="11"/>
  <c r="E269" i="11"/>
  <c r="F269" i="11"/>
  <c r="F270" i="11"/>
  <c r="B271" i="11"/>
  <c r="E271" i="11"/>
  <c r="F271" i="11"/>
  <c r="B273" i="11"/>
  <c r="E273" i="11"/>
  <c r="F273" i="11"/>
  <c r="B275" i="11"/>
  <c r="E275" i="11"/>
  <c r="F275" i="11"/>
  <c r="B277" i="11"/>
  <c r="E277" i="11"/>
  <c r="F277" i="11"/>
  <c r="B279" i="11"/>
  <c r="E279" i="11"/>
  <c r="F279" i="11"/>
  <c r="B281" i="11"/>
  <c r="E281" i="11"/>
  <c r="F281" i="11"/>
  <c r="B283" i="11"/>
  <c r="E283" i="11"/>
  <c r="F283" i="11"/>
  <c r="B285" i="11"/>
  <c r="E285" i="11"/>
  <c r="F285" i="11"/>
  <c r="B287" i="11"/>
  <c r="E287" i="11"/>
  <c r="F287" i="11"/>
  <c r="B289" i="11"/>
  <c r="E289" i="11"/>
  <c r="F289" i="11"/>
  <c r="B291" i="11"/>
  <c r="E291" i="11"/>
  <c r="F291" i="11"/>
  <c r="B293" i="11"/>
  <c r="E293" i="11"/>
  <c r="F293" i="11"/>
  <c r="B295" i="11"/>
  <c r="E295" i="11"/>
  <c r="F295" i="11"/>
  <c r="B297" i="11"/>
  <c r="E297" i="11"/>
  <c r="F297" i="11"/>
  <c r="B299" i="11"/>
  <c r="E299" i="11"/>
  <c r="F299" i="11"/>
  <c r="B301" i="11"/>
  <c r="E301" i="11"/>
  <c r="F301" i="11"/>
  <c r="B303" i="11"/>
  <c r="E303" i="11"/>
  <c r="F303" i="11"/>
  <c r="B305" i="11"/>
  <c r="E305" i="11"/>
  <c r="F305" i="11"/>
  <c r="B307" i="11"/>
  <c r="E307" i="11"/>
  <c r="F307" i="11"/>
  <c r="B309" i="11"/>
  <c r="E309" i="11"/>
  <c r="F309" i="11"/>
  <c r="B311" i="11"/>
  <c r="E311" i="11"/>
  <c r="F311" i="11"/>
  <c r="B313" i="11"/>
  <c r="E313" i="11"/>
  <c r="F313" i="11"/>
  <c r="B315" i="11"/>
  <c r="E315" i="11"/>
  <c r="F315" i="11"/>
  <c r="B317" i="11"/>
  <c r="E317" i="11"/>
  <c r="F317" i="11"/>
  <c r="B319" i="11"/>
  <c r="E319" i="11"/>
  <c r="F319" i="11"/>
  <c r="B321" i="11"/>
  <c r="E321" i="11"/>
  <c r="F321" i="11"/>
  <c r="E322" i="11"/>
  <c r="B323" i="11"/>
  <c r="E323" i="11"/>
  <c r="F323" i="11"/>
  <c r="B325" i="11"/>
  <c r="E325" i="11"/>
  <c r="F325" i="11"/>
  <c r="B327" i="11"/>
  <c r="E327" i="11"/>
  <c r="F327" i="11"/>
  <c r="B329" i="11"/>
  <c r="E329" i="11"/>
  <c r="F329" i="11"/>
  <c r="B331" i="11"/>
  <c r="E331" i="11"/>
  <c r="F331" i="11"/>
  <c r="B333" i="11"/>
  <c r="E333" i="11"/>
  <c r="F333" i="11"/>
  <c r="B335" i="11"/>
  <c r="E335" i="11"/>
  <c r="F335" i="11"/>
  <c r="B337" i="11"/>
  <c r="E337" i="11"/>
  <c r="F337" i="11"/>
  <c r="B339" i="11"/>
  <c r="E339" i="11"/>
  <c r="F339" i="11"/>
  <c r="B341" i="11"/>
  <c r="E341" i="11"/>
  <c r="F341" i="11"/>
  <c r="B343" i="11"/>
  <c r="E343" i="11"/>
  <c r="F343" i="11"/>
  <c r="B345" i="11"/>
  <c r="E345" i="11"/>
  <c r="F345" i="11"/>
  <c r="B347" i="11"/>
  <c r="E347" i="11"/>
  <c r="F347" i="11"/>
  <c r="B349" i="11"/>
  <c r="E349" i="11"/>
  <c r="F349" i="11"/>
  <c r="B351" i="11"/>
  <c r="E351" i="11"/>
  <c r="F351" i="11"/>
  <c r="B353" i="11"/>
  <c r="E353" i="11"/>
  <c r="F353" i="11"/>
  <c r="B355" i="11"/>
  <c r="E355" i="11"/>
  <c r="F355" i="11"/>
  <c r="B357" i="11"/>
  <c r="E357" i="11"/>
  <c r="F357" i="11"/>
  <c r="E359" i="11"/>
  <c r="F359" i="11"/>
  <c r="B361" i="11"/>
  <c r="E361" i="11"/>
  <c r="F361" i="11"/>
  <c r="B363" i="11"/>
  <c r="E363" i="11"/>
  <c r="F363" i="11"/>
  <c r="B365" i="11"/>
  <c r="E365" i="11"/>
  <c r="F365" i="11"/>
  <c r="B367" i="11"/>
  <c r="E367" i="11"/>
  <c r="F367" i="11"/>
  <c r="B369" i="11"/>
  <c r="E369" i="11"/>
  <c r="F369" i="11"/>
  <c r="B371" i="11"/>
  <c r="E371" i="11"/>
  <c r="F371" i="11"/>
  <c r="B373" i="11"/>
  <c r="E373" i="11"/>
  <c r="F373" i="11"/>
  <c r="B375" i="11"/>
  <c r="E375" i="11"/>
  <c r="F375" i="11"/>
  <c r="B377" i="11"/>
  <c r="E377" i="11"/>
  <c r="F377" i="11"/>
  <c r="B379" i="11"/>
  <c r="E379" i="11"/>
  <c r="F379" i="11"/>
  <c r="B381" i="11"/>
  <c r="E381" i="11"/>
  <c r="F381" i="11"/>
  <c r="B383" i="11"/>
  <c r="E383" i="11"/>
  <c r="F383" i="11"/>
  <c r="B385" i="11"/>
  <c r="E385" i="11"/>
  <c r="F385" i="11"/>
  <c r="B387" i="11"/>
  <c r="E387" i="11"/>
  <c r="F387" i="11"/>
  <c r="B389" i="11"/>
  <c r="E389" i="11"/>
  <c r="F389" i="11"/>
  <c r="B391" i="11"/>
  <c r="E391" i="11"/>
  <c r="F391" i="11"/>
  <c r="B393" i="11"/>
  <c r="E393" i="11"/>
  <c r="F393" i="11"/>
  <c r="B395" i="11"/>
  <c r="E395" i="11"/>
  <c r="F395" i="11"/>
  <c r="B397" i="11"/>
  <c r="E397" i="11"/>
  <c r="F397" i="11"/>
  <c r="B399" i="11"/>
  <c r="E399" i="11"/>
  <c r="F399" i="11"/>
  <c r="B401" i="11"/>
  <c r="E401" i="11"/>
  <c r="F401" i="11"/>
  <c r="B403" i="11"/>
  <c r="E403" i="11"/>
  <c r="F403" i="11"/>
  <c r="B405" i="11"/>
  <c r="E405" i="11"/>
  <c r="F405" i="11"/>
  <c r="B407" i="11"/>
  <c r="E407" i="11"/>
  <c r="F407" i="11"/>
  <c r="B409" i="11"/>
  <c r="E409" i="11"/>
  <c r="F409" i="11"/>
  <c r="B411" i="11"/>
  <c r="E411" i="11"/>
  <c r="F411" i="11"/>
  <c r="B413" i="11"/>
  <c r="E413" i="11"/>
  <c r="F413" i="11"/>
  <c r="B415" i="11"/>
  <c r="E415" i="11"/>
  <c r="F415" i="11"/>
  <c r="B417" i="11"/>
  <c r="E417" i="11"/>
  <c r="F417" i="11"/>
  <c r="B419" i="11"/>
  <c r="E419" i="11"/>
  <c r="F419" i="11"/>
  <c r="B421" i="11"/>
  <c r="E421" i="11"/>
  <c r="F421" i="11"/>
  <c r="B423" i="11"/>
  <c r="E423" i="11"/>
  <c r="F423" i="11"/>
  <c r="B425" i="11"/>
  <c r="E425" i="11"/>
  <c r="F425" i="11"/>
  <c r="B427" i="11"/>
  <c r="E427" i="11"/>
  <c r="F427" i="11"/>
  <c r="B429" i="11"/>
  <c r="E429" i="11"/>
  <c r="F429" i="11"/>
  <c r="B431" i="11"/>
  <c r="E431" i="11"/>
  <c r="F431" i="11"/>
  <c r="B433" i="11"/>
  <c r="E433" i="11"/>
  <c r="F433" i="11"/>
  <c r="B435" i="11"/>
  <c r="E435" i="11"/>
  <c r="F435" i="11"/>
  <c r="B437" i="11"/>
  <c r="E437" i="11"/>
  <c r="F437" i="11"/>
  <c r="B439" i="11"/>
  <c r="E439" i="11"/>
  <c r="F439" i="11"/>
  <c r="B441" i="11"/>
  <c r="E441" i="11"/>
  <c r="F441" i="11"/>
  <c r="B443" i="11"/>
  <c r="E443" i="11"/>
  <c r="F443" i="11"/>
  <c r="B445" i="11"/>
  <c r="E445" i="11"/>
  <c r="F445" i="11"/>
  <c r="B447" i="11"/>
  <c r="E447" i="11"/>
  <c r="F447" i="11"/>
  <c r="B449" i="11"/>
  <c r="E449" i="11"/>
  <c r="F449" i="11"/>
  <c r="B451" i="11"/>
  <c r="E451" i="11"/>
  <c r="F451" i="11"/>
  <c r="B453" i="11"/>
  <c r="E453" i="11"/>
  <c r="F453" i="11"/>
  <c r="B455" i="11"/>
  <c r="E455" i="11"/>
  <c r="F455" i="11"/>
  <c r="B457" i="11"/>
  <c r="E457" i="11"/>
  <c r="F457" i="11"/>
  <c r="B459" i="11"/>
  <c r="E459" i="11"/>
  <c r="F459" i="11"/>
  <c r="B461" i="11"/>
  <c r="E461" i="11"/>
  <c r="F461" i="11"/>
  <c r="B463" i="11"/>
  <c r="E463" i="11"/>
  <c r="F463" i="11"/>
  <c r="B465" i="11"/>
  <c r="E465" i="11"/>
  <c r="F465" i="11"/>
  <c r="B467" i="11"/>
  <c r="E467" i="11"/>
  <c r="F467" i="11"/>
  <c r="B469" i="11"/>
  <c r="E469" i="11"/>
  <c r="F469" i="11"/>
  <c r="B471" i="11"/>
  <c r="E471" i="11"/>
  <c r="F471" i="11"/>
  <c r="B473" i="11"/>
  <c r="E473" i="11"/>
  <c r="F473" i="11"/>
  <c r="B475" i="11"/>
  <c r="E475" i="11"/>
  <c r="F475" i="11"/>
  <c r="B477" i="11"/>
  <c r="E477" i="11"/>
  <c r="F477" i="11"/>
  <c r="B479" i="11"/>
  <c r="E479" i="11"/>
  <c r="F479" i="11"/>
  <c r="B481" i="11"/>
  <c r="E481" i="11"/>
  <c r="F481" i="11"/>
  <c r="B483" i="11"/>
  <c r="E483" i="11"/>
  <c r="F483" i="11"/>
  <c r="B485" i="11"/>
  <c r="F485" i="11"/>
  <c r="E485" i="11"/>
  <c r="B487" i="11"/>
  <c r="F487" i="11"/>
  <c r="E487" i="11"/>
  <c r="B488" i="11"/>
  <c r="F488" i="11"/>
  <c r="E488" i="11"/>
  <c r="B490" i="11"/>
  <c r="F490" i="11"/>
  <c r="E490" i="11"/>
  <c r="B492" i="11"/>
  <c r="F492" i="11"/>
  <c r="E492" i="11"/>
  <c r="B494" i="11"/>
  <c r="F494" i="11"/>
  <c r="E494" i="11"/>
  <c r="E495" i="11"/>
  <c r="B496" i="11"/>
  <c r="F496" i="11"/>
  <c r="E496" i="11"/>
  <c r="B497" i="11"/>
  <c r="B498" i="11"/>
  <c r="F498" i="11"/>
  <c r="E498" i="11"/>
  <c r="B499" i="11"/>
  <c r="B500" i="11"/>
  <c r="F500" i="11"/>
  <c r="E500" i="11"/>
  <c r="B502" i="11"/>
  <c r="F502" i="11"/>
  <c r="E502" i="11"/>
  <c r="B504" i="11"/>
  <c r="F504" i="11"/>
  <c r="E504" i="11"/>
  <c r="B506" i="11"/>
  <c r="F506" i="11"/>
  <c r="E506" i="11"/>
  <c r="B508" i="11"/>
  <c r="F508" i="11"/>
  <c r="E508" i="11"/>
  <c r="B510" i="11"/>
  <c r="F510" i="11"/>
  <c r="E510" i="11"/>
  <c r="B512" i="11"/>
  <c r="F512" i="11"/>
  <c r="E512" i="11"/>
  <c r="B514" i="11"/>
  <c r="F514" i="11"/>
  <c r="E514" i="11"/>
  <c r="B516" i="11"/>
  <c r="F516" i="11"/>
  <c r="E516" i="11"/>
  <c r="B518" i="11"/>
  <c r="F518" i="11"/>
  <c r="E518" i="11"/>
  <c r="B520" i="11"/>
  <c r="F520" i="11"/>
  <c r="E520" i="11"/>
  <c r="B522" i="11"/>
  <c r="F522" i="11"/>
  <c r="E522" i="11"/>
  <c r="B524" i="11"/>
  <c r="F524" i="11"/>
  <c r="E524" i="11"/>
  <c r="B526" i="11"/>
  <c r="F526" i="11"/>
  <c r="E526" i="11"/>
  <c r="B528" i="11"/>
  <c r="F528" i="11"/>
  <c r="E528" i="11"/>
  <c r="B530" i="11"/>
  <c r="F530" i="11"/>
  <c r="E530" i="11"/>
  <c r="D132" i="9"/>
  <c r="C5" i="9"/>
  <c r="F5" i="9"/>
  <c r="C6" i="9"/>
  <c r="C7" i="9"/>
  <c r="F7" i="9" s="1"/>
  <c r="C8" i="9"/>
  <c r="C9" i="9"/>
  <c r="C10" i="9"/>
  <c r="C11" i="9"/>
  <c r="F11" i="9" s="1"/>
  <c r="C12" i="9"/>
  <c r="C13" i="9"/>
  <c r="F13" i="9" s="1"/>
  <c r="C14" i="9"/>
  <c r="C15" i="9"/>
  <c r="F15" i="9" s="1"/>
  <c r="C16" i="9"/>
  <c r="D16" i="9" s="1"/>
  <c r="C17" i="9"/>
  <c r="C18" i="9"/>
  <c r="D18" i="9" s="1"/>
  <c r="C19" i="9"/>
  <c r="C20" i="9"/>
  <c r="C21" i="9"/>
  <c r="C22" i="9"/>
  <c r="D22" i="9" s="1"/>
  <c r="C23" i="9"/>
  <c r="C24" i="9"/>
  <c r="D24" i="9" s="1"/>
  <c r="F24" i="9"/>
  <c r="C25" i="9"/>
  <c r="C26" i="9"/>
  <c r="F26" i="9" s="1"/>
  <c r="C27" i="9"/>
  <c r="C28" i="9"/>
  <c r="D28" i="9" s="1"/>
  <c r="C29" i="9"/>
  <c r="C30" i="9"/>
  <c r="D30" i="9" s="1"/>
  <c r="C31" i="9"/>
  <c r="D31" i="9" s="1"/>
  <c r="C32" i="9"/>
  <c r="C33" i="9"/>
  <c r="D33" i="9" s="1"/>
  <c r="C34" i="9"/>
  <c r="C35" i="9"/>
  <c r="D35" i="9" s="1"/>
  <c r="C36" i="9"/>
  <c r="D36" i="9" s="1"/>
  <c r="C37" i="9"/>
  <c r="D37" i="9" s="1"/>
  <c r="C38" i="9"/>
  <c r="C39" i="9"/>
  <c r="D39" i="9" s="1"/>
  <c r="C40" i="9"/>
  <c r="D40" i="9" s="1"/>
  <c r="C41" i="9"/>
  <c r="D41" i="9" s="1"/>
  <c r="C42" i="9"/>
  <c r="C43" i="9"/>
  <c r="D43" i="9" s="1"/>
  <c r="C44" i="9"/>
  <c r="D44" i="9" s="1"/>
  <c r="C45" i="9"/>
  <c r="D45" i="9" s="1"/>
  <c r="C46" i="9"/>
  <c r="D46" i="9" s="1"/>
  <c r="C47" i="9"/>
  <c r="D47" i="9" s="1"/>
  <c r="C48" i="9"/>
  <c r="C49" i="9"/>
  <c r="D49" i="9" s="1"/>
  <c r="C50" i="9"/>
  <c r="C51" i="9"/>
  <c r="D51" i="9" s="1"/>
  <c r="C52" i="9"/>
  <c r="D52" i="9" s="1"/>
  <c r="C53" i="9"/>
  <c r="D53" i="9" s="1"/>
  <c r="C54" i="9"/>
  <c r="D54" i="9" s="1"/>
  <c r="C55" i="9"/>
  <c r="D55" i="9" s="1"/>
  <c r="C56" i="9"/>
  <c r="D56" i="9" s="1"/>
  <c r="F56" i="9"/>
  <c r="C57" i="9"/>
  <c r="D57" i="9" s="1"/>
  <c r="C58" i="9"/>
  <c r="F58" i="9" s="1"/>
  <c r="C59" i="9"/>
  <c r="D59" i="9" s="1"/>
  <c r="C60" i="9"/>
  <c r="D60" i="9" s="1"/>
  <c r="C61" i="9"/>
  <c r="D61" i="9" s="1"/>
  <c r="C62" i="9"/>
  <c r="D62" i="9" s="1"/>
  <c r="C63" i="9"/>
  <c r="D63" i="9" s="1"/>
  <c r="C64" i="9"/>
  <c r="C65" i="9"/>
  <c r="D65" i="9" s="1"/>
  <c r="C66" i="9"/>
  <c r="C67" i="9"/>
  <c r="D67" i="9" s="1"/>
  <c r="C68" i="9"/>
  <c r="D68" i="9" s="1"/>
  <c r="C69" i="9"/>
  <c r="D69" i="9" s="1"/>
  <c r="C70" i="9"/>
  <c r="C71" i="9"/>
  <c r="D71" i="9" s="1"/>
  <c r="C72" i="9"/>
  <c r="D72" i="9" s="1"/>
  <c r="C73" i="9"/>
  <c r="D73" i="9" s="1"/>
  <c r="C74" i="9"/>
  <c r="C75" i="9"/>
  <c r="D75" i="9" s="1"/>
  <c r="C76" i="9"/>
  <c r="D76" i="9" s="1"/>
  <c r="C77" i="9"/>
  <c r="D77" i="9" s="1"/>
  <c r="C78" i="9"/>
  <c r="D78" i="9" s="1"/>
  <c r="C79" i="9"/>
  <c r="D79" i="9" s="1"/>
  <c r="C80" i="9"/>
  <c r="C81" i="9"/>
  <c r="D81" i="9" s="1"/>
  <c r="C82" i="9"/>
  <c r="C83" i="9"/>
  <c r="D83" i="9" s="1"/>
  <c r="C84" i="9"/>
  <c r="D84" i="9" s="1"/>
  <c r="C85" i="9"/>
  <c r="D85" i="9" s="1"/>
  <c r="C86" i="9"/>
  <c r="D86" i="9" s="1"/>
  <c r="C87" i="9"/>
  <c r="D87" i="9" s="1"/>
  <c r="C88" i="9"/>
  <c r="D88" i="9" s="1"/>
  <c r="F88" i="9"/>
  <c r="C89" i="9"/>
  <c r="D89" i="9" s="1"/>
  <c r="B90" i="9"/>
  <c r="C90" i="9"/>
  <c r="F90" i="9" s="1"/>
  <c r="B91" i="9"/>
  <c r="C91" i="9"/>
  <c r="C92" i="9"/>
  <c r="D92" i="9" s="1"/>
  <c r="C93" i="9"/>
  <c r="E93" i="9"/>
  <c r="C94" i="9"/>
  <c r="C95" i="9"/>
  <c r="B95" i="9" s="1"/>
  <c r="C96" i="9"/>
  <c r="D96" i="9" s="1"/>
  <c r="C97" i="9"/>
  <c r="E97" i="9" s="1"/>
  <c r="C98" i="9"/>
  <c r="E98" i="9" s="1"/>
  <c r="C99" i="9"/>
  <c r="B99" i="9" s="1"/>
  <c r="C100" i="9"/>
  <c r="D100" i="9" s="1"/>
  <c r="C101" i="9"/>
  <c r="E101" i="9" s="1"/>
  <c r="C102" i="9"/>
  <c r="E102" i="9" s="1"/>
  <c r="C103" i="9"/>
  <c r="B103" i="9" s="1"/>
  <c r="C104" i="9"/>
  <c r="D104" i="9" s="1"/>
  <c r="C105" i="9"/>
  <c r="E105" i="9" s="1"/>
  <c r="B106" i="9"/>
  <c r="C106" i="9"/>
  <c r="E106" i="9" s="1"/>
  <c r="B107" i="9"/>
  <c r="C107" i="9"/>
  <c r="C108" i="9"/>
  <c r="D108" i="9" s="1"/>
  <c r="C109" i="9"/>
  <c r="E109" i="9"/>
  <c r="C110" i="9"/>
  <c r="C111" i="9"/>
  <c r="F111" i="9" s="1"/>
  <c r="C112" i="9"/>
  <c r="D112" i="9" s="1"/>
  <c r="C113" i="9"/>
  <c r="E113" i="9" s="1"/>
  <c r="C114" i="9"/>
  <c r="E114" i="9" s="1"/>
  <c r="C115" i="9"/>
  <c r="B115" i="9" s="1"/>
  <c r="C116" i="9"/>
  <c r="D116" i="9" s="1"/>
  <c r="C117" i="9"/>
  <c r="E117" i="9" s="1"/>
  <c r="C118" i="9"/>
  <c r="E118" i="9" s="1"/>
  <c r="C119" i="9"/>
  <c r="B119" i="9" s="1"/>
  <c r="C120" i="9"/>
  <c r="D120" i="9" s="1"/>
  <c r="C121" i="9"/>
  <c r="E121" i="9" s="1"/>
  <c r="B122" i="9"/>
  <c r="C122" i="9"/>
  <c r="F122" i="9" s="1"/>
  <c r="B123" i="9"/>
  <c r="C123" i="9"/>
  <c r="C124" i="9"/>
  <c r="D124" i="9" s="1"/>
  <c r="C125" i="9"/>
  <c r="E125" i="9"/>
  <c r="C126" i="9"/>
  <c r="C127" i="9"/>
  <c r="B127" i="9" s="1"/>
  <c r="C128" i="9"/>
  <c r="D128" i="9" s="1"/>
  <c r="C129" i="9"/>
  <c r="E129" i="9" s="1"/>
  <c r="C130" i="9"/>
  <c r="E130" i="9" s="1"/>
  <c r="C131" i="9"/>
  <c r="B131" i="9" s="1"/>
  <c r="C132" i="9"/>
  <c r="C133" i="9"/>
  <c r="E133" i="9" s="1"/>
  <c r="C134" i="9"/>
  <c r="E134" i="9" s="1"/>
  <c r="C135" i="9"/>
  <c r="B135" i="9" s="1"/>
  <c r="C136" i="9"/>
  <c r="D136" i="9" s="1"/>
  <c r="C137" i="9"/>
  <c r="E137" i="9" s="1"/>
  <c r="F137" i="9"/>
  <c r="C138" i="9"/>
  <c r="E138" i="9" s="1"/>
  <c r="F138" i="9"/>
  <c r="C139" i="9"/>
  <c r="E139" i="9" s="1"/>
  <c r="C140" i="9"/>
  <c r="C141" i="9"/>
  <c r="E141" i="9"/>
  <c r="F141" i="9"/>
  <c r="C142" i="9"/>
  <c r="C143" i="9"/>
  <c r="B143" i="9" s="1"/>
  <c r="C144" i="9"/>
  <c r="C145" i="9"/>
  <c r="C146" i="9"/>
  <c r="E146" i="9" s="1"/>
  <c r="C147" i="9"/>
  <c r="E147" i="9" s="1"/>
  <c r="C148" i="9"/>
  <c r="E148" i="9" s="1"/>
  <c r="C149" i="9"/>
  <c r="E149" i="9" s="1"/>
  <c r="C150" i="9"/>
  <c r="E150" i="9"/>
  <c r="C151" i="9"/>
  <c r="E151" i="9" s="1"/>
  <c r="C152" i="9"/>
  <c r="E152" i="9" s="1"/>
  <c r="C153" i="9"/>
  <c r="E153" i="9" s="1"/>
  <c r="C154" i="9"/>
  <c r="F154" i="9" s="1"/>
  <c r="C155" i="9"/>
  <c r="E155" i="9" s="1"/>
  <c r="C156" i="9"/>
  <c r="E156" i="9" s="1"/>
  <c r="C157" i="9"/>
  <c r="E157" i="9" s="1"/>
  <c r="C158" i="9"/>
  <c r="E158" i="9"/>
  <c r="C159" i="9"/>
  <c r="D159" i="9" s="1"/>
  <c r="C160" i="9"/>
  <c r="C161" i="9"/>
  <c r="D161" i="9" s="1"/>
  <c r="C162" i="9"/>
  <c r="D162" i="9" s="1"/>
  <c r="C163" i="9"/>
  <c r="D163" i="9" s="1"/>
  <c r="C164" i="9"/>
  <c r="D164" i="9" s="1"/>
  <c r="C165" i="9"/>
  <c r="D165" i="9" s="1"/>
  <c r="C166" i="9"/>
  <c r="D166" i="9" s="1"/>
  <c r="E166" i="9"/>
  <c r="C167" i="9"/>
  <c r="D167" i="9" s="1"/>
  <c r="C168" i="9"/>
  <c r="C169" i="9"/>
  <c r="D169" i="9" s="1"/>
  <c r="C170" i="9"/>
  <c r="D170" i="9" s="1"/>
  <c r="C171" i="9"/>
  <c r="D171" i="9" s="1"/>
  <c r="C172" i="9"/>
  <c r="D172" i="9" s="1"/>
  <c r="C173" i="9"/>
  <c r="D173" i="9" s="1"/>
  <c r="C174" i="9"/>
  <c r="D174" i="9" s="1"/>
  <c r="E174" i="9"/>
  <c r="C175" i="9"/>
  <c r="E175" i="9" s="1"/>
  <c r="C176" i="9"/>
  <c r="C177" i="9"/>
  <c r="D177" i="9" s="1"/>
  <c r="C178" i="9"/>
  <c r="D178" i="9" s="1"/>
  <c r="C179" i="9"/>
  <c r="D179" i="9" s="1"/>
  <c r="C180" i="9"/>
  <c r="C181" i="9"/>
  <c r="C182" i="9"/>
  <c r="D182" i="9" s="1"/>
  <c r="E182" i="9"/>
  <c r="C183" i="9"/>
  <c r="C184" i="9"/>
  <c r="D184" i="9" s="1"/>
  <c r="C185" i="9"/>
  <c r="C186" i="9"/>
  <c r="C187" i="9"/>
  <c r="C188" i="9"/>
  <c r="C189" i="9"/>
  <c r="C190" i="9"/>
  <c r="D190" i="9" s="1"/>
  <c r="C191" i="9"/>
  <c r="C192" i="9"/>
  <c r="D192" i="9" s="1"/>
  <c r="C193" i="9"/>
  <c r="C194" i="9"/>
  <c r="C195" i="9"/>
  <c r="C196" i="9"/>
  <c r="C197" i="9"/>
  <c r="C198" i="9"/>
  <c r="D198" i="9" s="1"/>
  <c r="E198" i="9"/>
  <c r="C199" i="9"/>
  <c r="C200" i="9"/>
  <c r="D200" i="9" s="1"/>
  <c r="C201" i="9"/>
  <c r="C202" i="9"/>
  <c r="C203" i="9"/>
  <c r="C204" i="9"/>
  <c r="C205" i="9"/>
  <c r="C206" i="9"/>
  <c r="D206" i="9" s="1"/>
  <c r="C207" i="9"/>
  <c r="C208" i="9"/>
  <c r="D208" i="9" s="1"/>
  <c r="C209" i="9"/>
  <c r="C210" i="9"/>
  <c r="C211" i="9"/>
  <c r="C212" i="9"/>
  <c r="C213" i="9"/>
  <c r="C214" i="9"/>
  <c r="D214" i="9" s="1"/>
  <c r="E214" i="9"/>
  <c r="C215" i="9"/>
  <c r="C216" i="9"/>
  <c r="D216" i="9" s="1"/>
  <c r="C217" i="9"/>
  <c r="C218" i="9"/>
  <c r="C219" i="9"/>
  <c r="B219" i="9" s="1"/>
  <c r="C220" i="9"/>
  <c r="D220" i="9" s="1"/>
  <c r="C221" i="9"/>
  <c r="C222" i="9"/>
  <c r="E222" i="9" s="1"/>
  <c r="C223" i="9"/>
  <c r="C224" i="9"/>
  <c r="D224" i="9" s="1"/>
  <c r="C225" i="9"/>
  <c r="C226" i="9"/>
  <c r="E226" i="9" s="1"/>
  <c r="C227" i="9"/>
  <c r="C228" i="9"/>
  <c r="D228" i="9" s="1"/>
  <c r="C229" i="9"/>
  <c r="C230" i="9"/>
  <c r="F230" i="9"/>
  <c r="C231" i="9"/>
  <c r="C232" i="9"/>
  <c r="D232" i="9" s="1"/>
  <c r="C233" i="9"/>
  <c r="C234" i="9"/>
  <c r="E234" i="9" s="1"/>
  <c r="C235" i="9"/>
  <c r="B235" i="9" s="1"/>
  <c r="C236" i="9"/>
  <c r="D236" i="9" s="1"/>
  <c r="C237" i="9"/>
  <c r="C238" i="9"/>
  <c r="E238" i="9" s="1"/>
  <c r="C239" i="9"/>
  <c r="C240" i="9"/>
  <c r="D240" i="9" s="1"/>
  <c r="C241" i="9"/>
  <c r="C242" i="9"/>
  <c r="E242" i="9" s="1"/>
  <c r="C243" i="9"/>
  <c r="C244" i="9"/>
  <c r="D244" i="9" s="1"/>
  <c r="C245" i="9"/>
  <c r="C246" i="9"/>
  <c r="F246" i="9"/>
  <c r="C247" i="9"/>
  <c r="C248" i="9"/>
  <c r="D248" i="9" s="1"/>
  <c r="C249" i="9"/>
  <c r="C250" i="9"/>
  <c r="E250" i="9" s="1"/>
  <c r="C251" i="9"/>
  <c r="B251" i="9" s="1"/>
  <c r="C252" i="9"/>
  <c r="D252" i="9" s="1"/>
  <c r="C253" i="9"/>
  <c r="C254" i="9"/>
  <c r="E254" i="9" s="1"/>
  <c r="C255" i="9"/>
  <c r="C256" i="9"/>
  <c r="D256" i="9" s="1"/>
  <c r="C257" i="9"/>
  <c r="C258" i="9"/>
  <c r="E258" i="9" s="1"/>
  <c r="C259" i="9"/>
  <c r="C260" i="9"/>
  <c r="D260" i="9" s="1"/>
  <c r="C261" i="9"/>
  <c r="C262" i="9"/>
  <c r="F262" i="9"/>
  <c r="C263" i="9"/>
  <c r="C264" i="9"/>
  <c r="D264" i="9" s="1"/>
  <c r="C265" i="9"/>
  <c r="C266" i="9"/>
  <c r="E266" i="9" s="1"/>
  <c r="C267" i="9"/>
  <c r="B267" i="9" s="1"/>
  <c r="C268" i="9"/>
  <c r="D268" i="9" s="1"/>
  <c r="C269" i="9"/>
  <c r="C270" i="9"/>
  <c r="E270" i="9" s="1"/>
  <c r="C271" i="9"/>
  <c r="D271" i="9" s="1"/>
  <c r="E271" i="9"/>
  <c r="F271" i="9"/>
  <c r="C272" i="9"/>
  <c r="F272" i="9" s="1"/>
  <c r="C273" i="9"/>
  <c r="D273" i="9" s="1"/>
  <c r="C274" i="9"/>
  <c r="F274" i="9" s="1"/>
  <c r="C275" i="9"/>
  <c r="D275" i="9" s="1"/>
  <c r="C276" i="9"/>
  <c r="F276" i="9"/>
  <c r="C277" i="9"/>
  <c r="D277" i="9" s="1"/>
  <c r="E277" i="9"/>
  <c r="C278" i="9"/>
  <c r="F278" i="9"/>
  <c r="C279" i="9"/>
  <c r="D279" i="9" s="1"/>
  <c r="E279" i="9"/>
  <c r="C280" i="9"/>
  <c r="C281" i="9"/>
  <c r="D281" i="9" s="1"/>
  <c r="E281" i="9"/>
  <c r="C282" i="9"/>
  <c r="C283" i="9"/>
  <c r="D283" i="9" s="1"/>
  <c r="C284" i="9"/>
  <c r="F284" i="9" s="1"/>
  <c r="C285" i="9"/>
  <c r="D285" i="9" s="1"/>
  <c r="C286" i="9"/>
  <c r="F286" i="9" s="1"/>
  <c r="C287" i="9"/>
  <c r="D287" i="9" s="1"/>
  <c r="E287" i="9"/>
  <c r="F287" i="9"/>
  <c r="C288" i="9"/>
  <c r="F288" i="9" s="1"/>
  <c r="C289" i="9"/>
  <c r="D289" i="9" s="1"/>
  <c r="C290" i="9"/>
  <c r="F290" i="9" s="1"/>
  <c r="C291" i="9"/>
  <c r="D291" i="9" s="1"/>
  <c r="C292" i="9"/>
  <c r="F292" i="9"/>
  <c r="C293" i="9"/>
  <c r="B293" i="9" s="1"/>
  <c r="E293" i="9"/>
  <c r="C294" i="9"/>
  <c r="F294" i="9"/>
  <c r="C295" i="9"/>
  <c r="D295" i="9" s="1"/>
  <c r="E295" i="9"/>
  <c r="C296" i="9"/>
  <c r="C297" i="9"/>
  <c r="B297" i="9" s="1"/>
  <c r="E297" i="9"/>
  <c r="C298" i="9"/>
  <c r="C299" i="9"/>
  <c r="D299" i="9" s="1"/>
  <c r="C300" i="9"/>
  <c r="F300" i="9" s="1"/>
  <c r="C301" i="9"/>
  <c r="D301" i="9" s="1"/>
  <c r="C302" i="9"/>
  <c r="F302" i="9" s="1"/>
  <c r="C303" i="9"/>
  <c r="D303" i="9" s="1"/>
  <c r="E303" i="9"/>
  <c r="F303" i="9"/>
  <c r="C304" i="9"/>
  <c r="F304" i="9" s="1"/>
  <c r="C305" i="9"/>
  <c r="D305" i="9" s="1"/>
  <c r="C306" i="9"/>
  <c r="F306" i="9" s="1"/>
  <c r="C307" i="9"/>
  <c r="B307" i="9" s="1"/>
  <c r="C308" i="9"/>
  <c r="C309" i="9"/>
  <c r="C310" i="9"/>
  <c r="F310" i="9" s="1"/>
  <c r="C311" i="9"/>
  <c r="C312" i="9"/>
  <c r="F312" i="9" s="1"/>
  <c r="C313" i="9"/>
  <c r="C314" i="9"/>
  <c r="F314" i="9" s="1"/>
  <c r="C315" i="9"/>
  <c r="C316" i="9"/>
  <c r="D316" i="9" s="1"/>
  <c r="F316" i="9"/>
  <c r="C317" i="9"/>
  <c r="D317" i="9" s="1"/>
  <c r="C318" i="9"/>
  <c r="D318" i="9" s="1"/>
  <c r="C319" i="9"/>
  <c r="D319" i="9" s="1"/>
  <c r="C320" i="9"/>
  <c r="C321" i="9"/>
  <c r="D321" i="9" s="1"/>
  <c r="C322" i="9"/>
  <c r="C323" i="9"/>
  <c r="D323" i="9" s="1"/>
  <c r="C324" i="9"/>
  <c r="D324" i="9" s="1"/>
  <c r="C325" i="9"/>
  <c r="D325" i="9" s="1"/>
  <c r="C326" i="9"/>
  <c r="D326" i="9" s="1"/>
  <c r="C327" i="9"/>
  <c r="D327" i="9" s="1"/>
  <c r="C328" i="9"/>
  <c r="C329" i="9"/>
  <c r="D329" i="9" s="1"/>
  <c r="C330" i="9"/>
  <c r="C331" i="9"/>
  <c r="D331" i="9" s="1"/>
  <c r="C332" i="9"/>
  <c r="D332" i="9" s="1"/>
  <c r="F332" i="9"/>
  <c r="C333" i="9"/>
  <c r="D333" i="9" s="1"/>
  <c r="C334" i="9"/>
  <c r="D334" i="9" s="1"/>
  <c r="C335" i="9"/>
  <c r="D335" i="9" s="1"/>
  <c r="C336" i="9"/>
  <c r="C337" i="9"/>
  <c r="D337" i="9" s="1"/>
  <c r="C338" i="9"/>
  <c r="D338" i="9" s="1"/>
  <c r="C339" i="9"/>
  <c r="D339" i="9" s="1"/>
  <c r="C340" i="9"/>
  <c r="C341" i="9"/>
  <c r="D341" i="9" s="1"/>
  <c r="C342" i="9"/>
  <c r="C343" i="9"/>
  <c r="D343" i="9" s="1"/>
  <c r="C344" i="9"/>
  <c r="D344" i="9" s="1"/>
  <c r="C345" i="9"/>
  <c r="D345" i="9" s="1"/>
  <c r="C346" i="9"/>
  <c r="D346" i="9" s="1"/>
  <c r="F346" i="9"/>
  <c r="C347" i="9"/>
  <c r="D347" i="9" s="1"/>
  <c r="C348" i="9"/>
  <c r="F348" i="9" s="1"/>
  <c r="C349" i="9"/>
  <c r="B349" i="9" s="1"/>
  <c r="C350" i="9"/>
  <c r="C351" i="9"/>
  <c r="D351" i="9" s="1"/>
  <c r="C352" i="9"/>
  <c r="F352" i="9" s="1"/>
  <c r="C353" i="9"/>
  <c r="C354" i="9"/>
  <c r="C355" i="9"/>
  <c r="D355" i="9" s="1"/>
  <c r="C356" i="9"/>
  <c r="F356" i="9"/>
  <c r="C357" i="9"/>
  <c r="B357" i="9" s="1"/>
  <c r="C358" i="9"/>
  <c r="C359" i="9"/>
  <c r="D359" i="9" s="1"/>
  <c r="C360" i="9"/>
  <c r="F360" i="9" s="1"/>
  <c r="C361" i="9"/>
  <c r="C362" i="9"/>
  <c r="C363" i="9"/>
  <c r="D363" i="9" s="1"/>
  <c r="C364" i="9"/>
  <c r="F364" i="9" s="1"/>
  <c r="B365" i="9"/>
  <c r="C365" i="9"/>
  <c r="C366" i="9"/>
  <c r="C367" i="9"/>
  <c r="D367" i="9" s="1"/>
  <c r="C368" i="9"/>
  <c r="D368" i="9" s="1"/>
  <c r="C369" i="9"/>
  <c r="D369" i="9" s="1"/>
  <c r="C370" i="9"/>
  <c r="D370" i="9" s="1"/>
  <c r="C371" i="9"/>
  <c r="D371" i="9" s="1"/>
  <c r="C372" i="9"/>
  <c r="D372" i="9" s="1"/>
  <c r="C373" i="9"/>
  <c r="D373" i="9" s="1"/>
  <c r="C374" i="9"/>
  <c r="D374" i="9" s="1"/>
  <c r="C375" i="9"/>
  <c r="D375" i="9" s="1"/>
  <c r="C376" i="9"/>
  <c r="D376" i="9" s="1"/>
  <c r="C377" i="9"/>
  <c r="D377" i="9" s="1"/>
  <c r="C378" i="9"/>
  <c r="D378" i="9" s="1"/>
  <c r="C379" i="9"/>
  <c r="D379" i="9" s="1"/>
  <c r="C380" i="9"/>
  <c r="D380" i="9" s="1"/>
  <c r="C381" i="9"/>
  <c r="D381" i="9" s="1"/>
  <c r="C382" i="9"/>
  <c r="D382" i="9" s="1"/>
  <c r="C383" i="9"/>
  <c r="D383" i="9" s="1"/>
  <c r="C384" i="9"/>
  <c r="D384" i="9" s="1"/>
  <c r="C385" i="9"/>
  <c r="D385" i="9" s="1"/>
  <c r="C386" i="9"/>
  <c r="D386" i="9" s="1"/>
  <c r="C387" i="9"/>
  <c r="D387" i="9" s="1"/>
  <c r="C388" i="9"/>
  <c r="D388" i="9" s="1"/>
  <c r="C389" i="9"/>
  <c r="D389" i="9" s="1"/>
  <c r="C390" i="9"/>
  <c r="D390" i="9" s="1"/>
  <c r="C391" i="9"/>
  <c r="D391" i="9" s="1"/>
  <c r="C392" i="9"/>
  <c r="D392" i="9" s="1"/>
  <c r="C393" i="9"/>
  <c r="D393" i="9" s="1"/>
  <c r="C394" i="9"/>
  <c r="D394" i="9" s="1"/>
  <c r="C395" i="9"/>
  <c r="D395" i="9" s="1"/>
  <c r="C396" i="9"/>
  <c r="D396" i="9" s="1"/>
  <c r="C397" i="9"/>
  <c r="D397" i="9" s="1"/>
  <c r="C398" i="9"/>
  <c r="D398" i="9" s="1"/>
  <c r="C399" i="9"/>
  <c r="D399" i="9" s="1"/>
  <c r="C400" i="9"/>
  <c r="D400" i="9" s="1"/>
  <c r="C401" i="9"/>
  <c r="D401" i="9" s="1"/>
  <c r="C402" i="9"/>
  <c r="D402" i="9" s="1"/>
  <c r="C403" i="9"/>
  <c r="D403" i="9" s="1"/>
  <c r="C404" i="9"/>
  <c r="D404" i="9" s="1"/>
  <c r="C405" i="9"/>
  <c r="D405" i="9" s="1"/>
  <c r="C406" i="9"/>
  <c r="D406" i="9" s="1"/>
  <c r="C407" i="9"/>
  <c r="D407" i="9" s="1"/>
  <c r="C408" i="9"/>
  <c r="D408" i="9" s="1"/>
  <c r="C409" i="9"/>
  <c r="D409" i="9" s="1"/>
  <c r="C410" i="9"/>
  <c r="D410" i="9" s="1"/>
  <c r="C411" i="9"/>
  <c r="D411" i="9" s="1"/>
  <c r="C412" i="9"/>
  <c r="D412" i="9" s="1"/>
  <c r="C413" i="9"/>
  <c r="D413" i="9" s="1"/>
  <c r="C414" i="9"/>
  <c r="D414" i="9" s="1"/>
  <c r="C415" i="9"/>
  <c r="D415" i="9" s="1"/>
  <c r="C416" i="9"/>
  <c r="D416" i="9" s="1"/>
  <c r="C417" i="9"/>
  <c r="D417" i="9" s="1"/>
  <c r="C418" i="9"/>
  <c r="D418" i="9" s="1"/>
  <c r="C419" i="9"/>
  <c r="D419" i="9" s="1"/>
  <c r="C420" i="9"/>
  <c r="D420" i="9" s="1"/>
  <c r="C421" i="9"/>
  <c r="D421" i="9" s="1"/>
  <c r="C422" i="9"/>
  <c r="D422" i="9" s="1"/>
  <c r="C423" i="9"/>
  <c r="D423" i="9" s="1"/>
  <c r="C424" i="9"/>
  <c r="D424" i="9" s="1"/>
  <c r="C425" i="9"/>
  <c r="D425" i="9" s="1"/>
  <c r="C426" i="9"/>
  <c r="D426" i="9" s="1"/>
  <c r="C427" i="9"/>
  <c r="D427" i="9" s="1"/>
  <c r="C428" i="9"/>
  <c r="D428" i="9" s="1"/>
  <c r="C429" i="9"/>
  <c r="D429" i="9" s="1"/>
  <c r="C430" i="9"/>
  <c r="D430" i="9" s="1"/>
  <c r="C431" i="9"/>
  <c r="D431" i="9" s="1"/>
  <c r="C432" i="9"/>
  <c r="D432" i="9" s="1"/>
  <c r="C433" i="9"/>
  <c r="D433" i="9" s="1"/>
  <c r="C434" i="9"/>
  <c r="D434" i="9" s="1"/>
  <c r="C435" i="9"/>
  <c r="D435" i="9" s="1"/>
  <c r="C436" i="9"/>
  <c r="D436" i="9" s="1"/>
  <c r="C437" i="9"/>
  <c r="D437" i="9" s="1"/>
  <c r="C438" i="9"/>
  <c r="D438" i="9" s="1"/>
  <c r="C439" i="9"/>
  <c r="D439" i="9" s="1"/>
  <c r="C440" i="9"/>
  <c r="C441" i="9"/>
  <c r="D441" i="9" s="1"/>
  <c r="C442" i="9"/>
  <c r="C443" i="9"/>
  <c r="D443" i="9" s="1"/>
  <c r="C444" i="9"/>
  <c r="C445" i="9"/>
  <c r="D445" i="9" s="1"/>
  <c r="C446" i="9"/>
  <c r="C447" i="9"/>
  <c r="D447" i="9" s="1"/>
  <c r="C448" i="9"/>
  <c r="C449" i="9"/>
  <c r="D449" i="9" s="1"/>
  <c r="C450" i="9"/>
  <c r="C451" i="9"/>
  <c r="D451" i="9" s="1"/>
  <c r="C452" i="9"/>
  <c r="C453" i="9"/>
  <c r="D453" i="9" s="1"/>
  <c r="C454" i="9"/>
  <c r="C455" i="9"/>
  <c r="D455" i="9" s="1"/>
  <c r="C456" i="9"/>
  <c r="C457" i="9"/>
  <c r="D457" i="9" s="1"/>
  <c r="C458" i="9"/>
  <c r="C459" i="9"/>
  <c r="D459" i="9" s="1"/>
  <c r="C460" i="9"/>
  <c r="C461" i="9"/>
  <c r="D461" i="9" s="1"/>
  <c r="C462" i="9"/>
  <c r="C463" i="9"/>
  <c r="D463" i="9" s="1"/>
  <c r="C464" i="9"/>
  <c r="C465" i="9"/>
  <c r="D465" i="9" s="1"/>
  <c r="C466" i="9"/>
  <c r="C467" i="9"/>
  <c r="D467" i="9" s="1"/>
  <c r="C468" i="9"/>
  <c r="C469" i="9"/>
  <c r="D469" i="9" s="1"/>
  <c r="C470" i="9"/>
  <c r="C471" i="9"/>
  <c r="D471" i="9" s="1"/>
  <c r="C472" i="9"/>
  <c r="C473" i="9"/>
  <c r="D473" i="9" s="1"/>
  <c r="C474" i="9"/>
  <c r="C475" i="9"/>
  <c r="D475" i="9" s="1"/>
  <c r="C476" i="9"/>
  <c r="C477" i="9"/>
  <c r="D477" i="9" s="1"/>
  <c r="C478" i="9"/>
  <c r="C479" i="9"/>
  <c r="D479" i="9" s="1"/>
  <c r="C480" i="9"/>
  <c r="C481" i="9"/>
  <c r="D481" i="9" s="1"/>
  <c r="C482" i="9"/>
  <c r="C483" i="9"/>
  <c r="D483" i="9" s="1"/>
  <c r="C484" i="9"/>
  <c r="C485" i="9"/>
  <c r="D485" i="9" s="1"/>
  <c r="C486" i="9"/>
  <c r="C487" i="9"/>
  <c r="D487" i="9" s="1"/>
  <c r="C488" i="9"/>
  <c r="C489" i="9"/>
  <c r="D489" i="9" s="1"/>
  <c r="C490" i="9"/>
  <c r="C491" i="9"/>
  <c r="D491" i="9" s="1"/>
  <c r="C492" i="9"/>
  <c r="C493" i="9"/>
  <c r="D493" i="9" s="1"/>
  <c r="C494" i="9"/>
  <c r="C495" i="9"/>
  <c r="D495" i="9" s="1"/>
  <c r="C496" i="9"/>
  <c r="C497" i="9"/>
  <c r="D497" i="9" s="1"/>
  <c r="C498" i="9"/>
  <c r="C499" i="9"/>
  <c r="D499" i="9" s="1"/>
  <c r="C500" i="9"/>
  <c r="C501" i="9"/>
  <c r="D501" i="9" s="1"/>
  <c r="C502" i="9"/>
  <c r="C503" i="9"/>
  <c r="D503" i="9" s="1"/>
  <c r="C504" i="9"/>
  <c r="C505" i="9"/>
  <c r="D505" i="9" s="1"/>
  <c r="C506" i="9"/>
  <c r="C507" i="9"/>
  <c r="D507" i="9" s="1"/>
  <c r="C508" i="9"/>
  <c r="C509" i="9"/>
  <c r="D509" i="9" s="1"/>
  <c r="C510" i="9"/>
  <c r="C511" i="9"/>
  <c r="D511" i="9" s="1"/>
  <c r="C512" i="9"/>
  <c r="C513" i="9"/>
  <c r="D513" i="9" s="1"/>
  <c r="C514" i="9"/>
  <c r="C515" i="9"/>
  <c r="D515" i="9" s="1"/>
  <c r="C516" i="9"/>
  <c r="C517" i="9"/>
  <c r="D517" i="9" s="1"/>
  <c r="C518" i="9"/>
  <c r="C519" i="9"/>
  <c r="D519" i="9" s="1"/>
  <c r="C520" i="9"/>
  <c r="C521" i="9"/>
  <c r="D521" i="9" s="1"/>
  <c r="C522" i="9"/>
  <c r="C523" i="9"/>
  <c r="D523" i="9" s="1"/>
  <c r="C524" i="9"/>
  <c r="C525" i="9"/>
  <c r="D525" i="9" s="1"/>
  <c r="C526" i="9"/>
  <c r="C527" i="9"/>
  <c r="D527" i="9" s="1"/>
  <c r="C528" i="9"/>
  <c r="C529" i="9"/>
  <c r="E529" i="9"/>
  <c r="C530" i="9"/>
  <c r="E530" i="9" s="1"/>
  <c r="F4" i="9"/>
  <c r="C4" i="9"/>
  <c r="D4" i="9" s="1"/>
  <c r="C5" i="7"/>
  <c r="C6" i="7"/>
  <c r="C7" i="7"/>
  <c r="C8" i="7"/>
  <c r="C9" i="7"/>
  <c r="C10" i="7"/>
  <c r="C11" i="7"/>
  <c r="C12" i="7"/>
  <c r="C13" i="7"/>
  <c r="B13" i="7" s="1"/>
  <c r="C14" i="7"/>
  <c r="C15" i="7"/>
  <c r="C16" i="7"/>
  <c r="C17" i="7"/>
  <c r="C18" i="7"/>
  <c r="D18" i="7" s="1"/>
  <c r="C19" i="7"/>
  <c r="C20" i="7"/>
  <c r="B20" i="7" s="1"/>
  <c r="C21" i="7"/>
  <c r="C22" i="7"/>
  <c r="C23" i="7"/>
  <c r="C24" i="7"/>
  <c r="B24" i="7" s="1"/>
  <c r="C25" i="7"/>
  <c r="C26" i="7"/>
  <c r="D26" i="7" s="1"/>
  <c r="C27" i="7"/>
  <c r="C28" i="7"/>
  <c r="B28" i="7" s="1"/>
  <c r="C29" i="7"/>
  <c r="D29" i="7" s="1"/>
  <c r="C30" i="7"/>
  <c r="C31" i="7"/>
  <c r="D31" i="7" s="1"/>
  <c r="C32" i="7"/>
  <c r="C33" i="7"/>
  <c r="D33" i="7" s="1"/>
  <c r="C34" i="7"/>
  <c r="D34" i="7" s="1"/>
  <c r="C35" i="7"/>
  <c r="C36" i="7"/>
  <c r="C37" i="7"/>
  <c r="D37" i="7" s="1"/>
  <c r="C38" i="7"/>
  <c r="D38" i="7" s="1"/>
  <c r="C39" i="7"/>
  <c r="C40" i="7"/>
  <c r="C41" i="7"/>
  <c r="D41" i="7" s="1"/>
  <c r="C42" i="7"/>
  <c r="D42" i="7" s="1"/>
  <c r="C43" i="7"/>
  <c r="C44" i="7"/>
  <c r="B44" i="7" s="1"/>
  <c r="C45" i="7"/>
  <c r="D45" i="7" s="1"/>
  <c r="C46" i="7"/>
  <c r="C47" i="7"/>
  <c r="D47" i="7" s="1"/>
  <c r="C48" i="7"/>
  <c r="C49" i="7"/>
  <c r="C50" i="7"/>
  <c r="C51" i="7"/>
  <c r="C52" i="7"/>
  <c r="C53" i="7"/>
  <c r="B53" i="7" s="1"/>
  <c r="C54" i="7"/>
  <c r="B54" i="7" s="1"/>
  <c r="C55" i="7"/>
  <c r="C56" i="7"/>
  <c r="C57" i="7"/>
  <c r="C58" i="7"/>
  <c r="C59" i="7"/>
  <c r="C60" i="7"/>
  <c r="B60" i="7" s="1"/>
  <c r="C61" i="7"/>
  <c r="C62" i="7"/>
  <c r="B62" i="7" s="1"/>
  <c r="C63" i="7"/>
  <c r="D63" i="7" s="1"/>
  <c r="C64" i="7"/>
  <c r="C65" i="7"/>
  <c r="C66" i="7"/>
  <c r="C67" i="7"/>
  <c r="C68" i="7"/>
  <c r="C69" i="7"/>
  <c r="B69" i="7" s="1"/>
  <c r="C70" i="7"/>
  <c r="B70" i="7" s="1"/>
  <c r="C71" i="7"/>
  <c r="C72" i="7"/>
  <c r="C73" i="7"/>
  <c r="C74" i="7"/>
  <c r="C75" i="7"/>
  <c r="C76" i="7"/>
  <c r="B76" i="7" s="1"/>
  <c r="C77" i="7"/>
  <c r="C78" i="7"/>
  <c r="B78" i="7" s="1"/>
  <c r="C79" i="7"/>
  <c r="D79" i="7" s="1"/>
  <c r="C80" i="7"/>
  <c r="C81" i="7"/>
  <c r="C82" i="7"/>
  <c r="C83" i="7"/>
  <c r="C84" i="7"/>
  <c r="C85" i="7"/>
  <c r="B85" i="7" s="1"/>
  <c r="C86" i="7"/>
  <c r="B86" i="7" s="1"/>
  <c r="D86" i="7"/>
  <c r="C87" i="7"/>
  <c r="C88" i="7"/>
  <c r="C89" i="7"/>
  <c r="C90" i="7"/>
  <c r="C91" i="7"/>
  <c r="C92" i="7"/>
  <c r="B92" i="7" s="1"/>
  <c r="C93" i="7"/>
  <c r="C94" i="7"/>
  <c r="B94" i="7" s="1"/>
  <c r="C95" i="7"/>
  <c r="D95" i="7" s="1"/>
  <c r="C96" i="7"/>
  <c r="C97" i="7"/>
  <c r="C98" i="7"/>
  <c r="C99" i="7"/>
  <c r="C100" i="7"/>
  <c r="C101" i="7"/>
  <c r="B101" i="7" s="1"/>
  <c r="C102" i="7"/>
  <c r="B102" i="7" s="1"/>
  <c r="C103" i="7"/>
  <c r="C104" i="7"/>
  <c r="C105" i="7"/>
  <c r="C106" i="7"/>
  <c r="C107" i="7"/>
  <c r="C108" i="7"/>
  <c r="B108" i="7" s="1"/>
  <c r="C109" i="7"/>
  <c r="C110" i="7"/>
  <c r="B110" i="7" s="1"/>
  <c r="C111" i="7"/>
  <c r="D111" i="7" s="1"/>
  <c r="C112" i="7"/>
  <c r="C113" i="7"/>
  <c r="C114" i="7"/>
  <c r="C115" i="7"/>
  <c r="C116" i="7"/>
  <c r="C117" i="7"/>
  <c r="B117" i="7" s="1"/>
  <c r="C118" i="7"/>
  <c r="B118" i="7" s="1"/>
  <c r="C119" i="7"/>
  <c r="C120" i="7"/>
  <c r="C121" i="7"/>
  <c r="C122" i="7"/>
  <c r="C123" i="7"/>
  <c r="C124" i="7"/>
  <c r="B124" i="7" s="1"/>
  <c r="C125" i="7"/>
  <c r="C126" i="7"/>
  <c r="B126" i="7" s="1"/>
  <c r="C127" i="7"/>
  <c r="D127" i="7" s="1"/>
  <c r="C128" i="7"/>
  <c r="C129" i="7"/>
  <c r="C130" i="7"/>
  <c r="D130" i="7" s="1"/>
  <c r="C131" i="7"/>
  <c r="D131" i="7" s="1"/>
  <c r="C132" i="7"/>
  <c r="C133" i="7"/>
  <c r="C134" i="7"/>
  <c r="D134" i="7" s="1"/>
  <c r="C135" i="7"/>
  <c r="C136" i="7"/>
  <c r="B136" i="7" s="1"/>
  <c r="C137" i="7"/>
  <c r="C138" i="7"/>
  <c r="C139" i="7"/>
  <c r="D139" i="7" s="1"/>
  <c r="C140" i="7"/>
  <c r="C141" i="7"/>
  <c r="B141" i="7" s="1"/>
  <c r="C142" i="7"/>
  <c r="D142" i="7" s="1"/>
  <c r="C143" i="7"/>
  <c r="C144" i="7"/>
  <c r="B144" i="7" s="1"/>
  <c r="C145" i="7"/>
  <c r="C146" i="7"/>
  <c r="C147" i="7"/>
  <c r="D147" i="7" s="1"/>
  <c r="C148" i="7"/>
  <c r="C149" i="7"/>
  <c r="B149" i="7" s="1"/>
  <c r="C150" i="7"/>
  <c r="D150" i="7" s="1"/>
  <c r="C151" i="7"/>
  <c r="C152" i="7"/>
  <c r="B152" i="7" s="1"/>
  <c r="C153" i="7"/>
  <c r="C154" i="7"/>
  <c r="C155" i="7"/>
  <c r="D155" i="7" s="1"/>
  <c r="C156" i="7"/>
  <c r="C157" i="7"/>
  <c r="B157" i="7" s="1"/>
  <c r="C158" i="7"/>
  <c r="D158" i="7" s="1"/>
  <c r="C159" i="7"/>
  <c r="C160" i="7"/>
  <c r="B160" i="7" s="1"/>
  <c r="C161" i="7"/>
  <c r="C162" i="7"/>
  <c r="B162" i="7" s="1"/>
  <c r="C163" i="7"/>
  <c r="D163" i="7" s="1"/>
  <c r="C164" i="7"/>
  <c r="C165" i="7"/>
  <c r="B165" i="7" s="1"/>
  <c r="C166" i="7"/>
  <c r="D166" i="7" s="1"/>
  <c r="C167" i="7"/>
  <c r="C168" i="7"/>
  <c r="B168" i="7" s="1"/>
  <c r="C169" i="7"/>
  <c r="C170" i="7"/>
  <c r="C171" i="7"/>
  <c r="D171" i="7" s="1"/>
  <c r="C172" i="7"/>
  <c r="C173" i="7"/>
  <c r="B173" i="7" s="1"/>
  <c r="C174" i="7"/>
  <c r="D174" i="7" s="1"/>
  <c r="C175" i="7"/>
  <c r="C176" i="7"/>
  <c r="B176" i="7" s="1"/>
  <c r="C177" i="7"/>
  <c r="C178" i="7"/>
  <c r="C179" i="7"/>
  <c r="D179" i="7" s="1"/>
  <c r="C180" i="7"/>
  <c r="C181" i="7"/>
  <c r="B181" i="7" s="1"/>
  <c r="C182" i="7"/>
  <c r="D182" i="7" s="1"/>
  <c r="C183" i="7"/>
  <c r="C184" i="7"/>
  <c r="B184" i="7" s="1"/>
  <c r="C185" i="7"/>
  <c r="C186" i="7"/>
  <c r="C187" i="7"/>
  <c r="C188" i="7"/>
  <c r="B188" i="7" s="1"/>
  <c r="C189" i="7"/>
  <c r="C190" i="7"/>
  <c r="C191" i="7"/>
  <c r="C192" i="7"/>
  <c r="B192" i="7" s="1"/>
  <c r="C193" i="7"/>
  <c r="C194" i="7"/>
  <c r="C195" i="7"/>
  <c r="C196" i="7"/>
  <c r="B196" i="7" s="1"/>
  <c r="C197" i="7"/>
  <c r="C198" i="7"/>
  <c r="B198" i="7" s="1"/>
  <c r="D198" i="7"/>
  <c r="C199" i="7"/>
  <c r="C200" i="7"/>
  <c r="D200" i="7" s="1"/>
  <c r="C201" i="7"/>
  <c r="C202" i="7"/>
  <c r="C203" i="7"/>
  <c r="D203" i="7" s="1"/>
  <c r="C204" i="7"/>
  <c r="D204" i="7" s="1"/>
  <c r="C205" i="7"/>
  <c r="D205" i="7" s="1"/>
  <c r="C206" i="7"/>
  <c r="B206" i="7" s="1"/>
  <c r="C207" i="7"/>
  <c r="B207" i="7" s="1"/>
  <c r="D207" i="7"/>
  <c r="C208" i="7"/>
  <c r="D208" i="7" s="1"/>
  <c r="C209" i="7"/>
  <c r="D209" i="7" s="1"/>
  <c r="C210" i="7"/>
  <c r="B210" i="7" s="1"/>
  <c r="D210" i="7"/>
  <c r="C211" i="7"/>
  <c r="D211" i="7" s="1"/>
  <c r="C212" i="7"/>
  <c r="D212" i="7" s="1"/>
  <c r="C213" i="7"/>
  <c r="C214" i="7"/>
  <c r="C215" i="7"/>
  <c r="D215" i="7" s="1"/>
  <c r="C216" i="7"/>
  <c r="D216" i="7" s="1"/>
  <c r="C217" i="7"/>
  <c r="C218" i="7"/>
  <c r="C219" i="7"/>
  <c r="C220" i="7"/>
  <c r="D220" i="7" s="1"/>
  <c r="C221" i="7"/>
  <c r="D221" i="7" s="1"/>
  <c r="C222" i="7"/>
  <c r="B222" i="7" s="1"/>
  <c r="C223" i="7"/>
  <c r="B223" i="7" s="1"/>
  <c r="D223" i="7"/>
  <c r="C224" i="7"/>
  <c r="C225" i="7"/>
  <c r="D225" i="7" s="1"/>
  <c r="C226" i="7"/>
  <c r="B226" i="7" s="1"/>
  <c r="D226" i="7"/>
  <c r="C227" i="7"/>
  <c r="B227" i="7" s="1"/>
  <c r="D227" i="7"/>
  <c r="C228" i="7"/>
  <c r="C229" i="7"/>
  <c r="C230" i="7"/>
  <c r="B230" i="7" s="1"/>
  <c r="C231" i="7"/>
  <c r="C232" i="7"/>
  <c r="C233" i="7"/>
  <c r="D233" i="7" s="1"/>
  <c r="C234" i="7"/>
  <c r="C235" i="7"/>
  <c r="C236" i="7"/>
  <c r="D236" i="7" s="1"/>
  <c r="C237" i="7"/>
  <c r="C238" i="7"/>
  <c r="B238" i="7" s="1"/>
  <c r="C239" i="7"/>
  <c r="C240" i="7"/>
  <c r="C241" i="7"/>
  <c r="D241" i="7" s="1"/>
  <c r="C242" i="7"/>
  <c r="C243" i="7"/>
  <c r="C244" i="7"/>
  <c r="C245" i="7"/>
  <c r="B245" i="7" s="1"/>
  <c r="C246" i="7"/>
  <c r="B246" i="7" s="1"/>
  <c r="C247" i="7"/>
  <c r="C248" i="7"/>
  <c r="C249" i="7"/>
  <c r="D249" i="7" s="1"/>
  <c r="C250" i="7"/>
  <c r="C251" i="7"/>
  <c r="C252" i="7"/>
  <c r="C253" i="7"/>
  <c r="C254" i="7"/>
  <c r="B254" i="7" s="1"/>
  <c r="C255" i="7"/>
  <c r="B255" i="7" s="1"/>
  <c r="C256" i="7"/>
  <c r="C257" i="7"/>
  <c r="D257" i="7" s="1"/>
  <c r="C258" i="7"/>
  <c r="B258" i="7" s="1"/>
  <c r="C259" i="7"/>
  <c r="B259" i="7" s="1"/>
  <c r="C260" i="7"/>
  <c r="C261" i="7"/>
  <c r="C262" i="7"/>
  <c r="B262" i="7" s="1"/>
  <c r="C263" i="7"/>
  <c r="C264" i="7"/>
  <c r="C265" i="7"/>
  <c r="D265" i="7" s="1"/>
  <c r="C266" i="7"/>
  <c r="C267" i="7"/>
  <c r="B268" i="7"/>
  <c r="C268" i="7"/>
  <c r="D268" i="7" s="1"/>
  <c r="C269" i="7"/>
  <c r="C270" i="7"/>
  <c r="B270" i="7" s="1"/>
  <c r="C271" i="7"/>
  <c r="C272" i="7"/>
  <c r="C273" i="7"/>
  <c r="D273" i="7" s="1"/>
  <c r="C274" i="7"/>
  <c r="C275" i="7"/>
  <c r="C276" i="7"/>
  <c r="C277" i="7"/>
  <c r="D277" i="7" s="1"/>
  <c r="C278" i="7"/>
  <c r="C279" i="7"/>
  <c r="C280" i="7"/>
  <c r="D280" i="7" s="1"/>
  <c r="C281" i="7"/>
  <c r="C282" i="7"/>
  <c r="C283" i="7"/>
  <c r="C284" i="7"/>
  <c r="D284" i="7" s="1"/>
  <c r="C285" i="7"/>
  <c r="D285" i="7" s="1"/>
  <c r="C286" i="7"/>
  <c r="C287" i="7"/>
  <c r="C288" i="7"/>
  <c r="C289" i="7"/>
  <c r="D289" i="7" s="1"/>
  <c r="C290" i="7"/>
  <c r="C291" i="7"/>
  <c r="C292" i="7"/>
  <c r="D292" i="7" s="1"/>
  <c r="C293" i="7"/>
  <c r="D293" i="7" s="1"/>
  <c r="C294" i="7"/>
  <c r="C295" i="7"/>
  <c r="D295" i="7" s="1"/>
  <c r="C296" i="7"/>
  <c r="D296" i="7" s="1"/>
  <c r="C297" i="7"/>
  <c r="C298" i="7"/>
  <c r="B298" i="7" s="1"/>
  <c r="C299" i="7"/>
  <c r="B299" i="7" s="1"/>
  <c r="C300" i="7"/>
  <c r="D300" i="7" s="1"/>
  <c r="C301" i="7"/>
  <c r="D301" i="7" s="1"/>
  <c r="C302" i="7"/>
  <c r="B302" i="7" s="1"/>
  <c r="C303" i="7"/>
  <c r="B303" i="7" s="1"/>
  <c r="C304" i="7"/>
  <c r="D304" i="7" s="1"/>
  <c r="C305" i="7"/>
  <c r="D305" i="7" s="1"/>
  <c r="C306" i="7"/>
  <c r="B306" i="7" s="1"/>
  <c r="C307" i="7"/>
  <c r="B307" i="7" s="1"/>
  <c r="C308" i="7"/>
  <c r="D308" i="7" s="1"/>
  <c r="C309" i="7"/>
  <c r="D309" i="7" s="1"/>
  <c r="C310" i="7"/>
  <c r="C311" i="7"/>
  <c r="B311" i="7" s="1"/>
  <c r="C312" i="7"/>
  <c r="D312" i="7" s="1"/>
  <c r="C313" i="7"/>
  <c r="C314" i="7"/>
  <c r="B314" i="7" s="1"/>
  <c r="C315" i="7"/>
  <c r="B315" i="7" s="1"/>
  <c r="C316" i="7"/>
  <c r="D316" i="7" s="1"/>
  <c r="C317" i="7"/>
  <c r="D317" i="7" s="1"/>
  <c r="C318" i="7"/>
  <c r="B318" i="7" s="1"/>
  <c r="C319" i="7"/>
  <c r="B319" i="7" s="1"/>
  <c r="C320" i="7"/>
  <c r="D320" i="7" s="1"/>
  <c r="C321" i="7"/>
  <c r="B321" i="7" s="1"/>
  <c r="C322" i="7"/>
  <c r="C323" i="7"/>
  <c r="B323" i="7" s="1"/>
  <c r="C324" i="7"/>
  <c r="D324" i="7" s="1"/>
  <c r="C325" i="7"/>
  <c r="C326" i="7"/>
  <c r="B326" i="7" s="1"/>
  <c r="C327" i="7"/>
  <c r="B327" i="7" s="1"/>
  <c r="C328" i="7"/>
  <c r="C329" i="7"/>
  <c r="B329" i="7" s="1"/>
  <c r="C330" i="7"/>
  <c r="C331" i="7"/>
  <c r="D331" i="7" s="1"/>
  <c r="C332" i="7"/>
  <c r="D332" i="7" s="1"/>
  <c r="C333" i="7"/>
  <c r="C334" i="7"/>
  <c r="B334" i="7" s="1"/>
  <c r="C335" i="7"/>
  <c r="C336" i="7"/>
  <c r="C337" i="7"/>
  <c r="B337" i="7" s="1"/>
  <c r="C338" i="7"/>
  <c r="C339" i="7"/>
  <c r="C340" i="7"/>
  <c r="D340" i="7" s="1"/>
  <c r="C341" i="7"/>
  <c r="C342" i="7"/>
  <c r="C343" i="7"/>
  <c r="D343" i="7" s="1"/>
  <c r="C344" i="7"/>
  <c r="C345" i="7"/>
  <c r="B345" i="7" s="1"/>
  <c r="C346" i="7"/>
  <c r="C347" i="7"/>
  <c r="D347" i="7" s="1"/>
  <c r="C348" i="7"/>
  <c r="D348" i="7" s="1"/>
  <c r="C349" i="7"/>
  <c r="C350" i="7"/>
  <c r="B350" i="7" s="1"/>
  <c r="C351" i="7"/>
  <c r="C352" i="7"/>
  <c r="C353" i="7"/>
  <c r="B353" i="7" s="1"/>
  <c r="C354" i="7"/>
  <c r="C355" i="7"/>
  <c r="B355" i="7" s="1"/>
  <c r="C356" i="7"/>
  <c r="D356" i="7" s="1"/>
  <c r="C357" i="7"/>
  <c r="C358" i="7"/>
  <c r="B358" i="7" s="1"/>
  <c r="C359" i="7"/>
  <c r="B359" i="7" s="1"/>
  <c r="C360" i="7"/>
  <c r="C361" i="7"/>
  <c r="B361" i="7" s="1"/>
  <c r="C362" i="7"/>
  <c r="C363" i="7"/>
  <c r="D363" i="7" s="1"/>
  <c r="C364" i="7"/>
  <c r="D364" i="7" s="1"/>
  <c r="C365" i="7"/>
  <c r="C366" i="7"/>
  <c r="B366" i="7" s="1"/>
  <c r="C367" i="7"/>
  <c r="C368" i="7"/>
  <c r="C369" i="7"/>
  <c r="B369" i="7" s="1"/>
  <c r="D369" i="7"/>
  <c r="C370" i="7"/>
  <c r="C371" i="7"/>
  <c r="C372" i="7"/>
  <c r="D372" i="7" s="1"/>
  <c r="C373" i="7"/>
  <c r="C374" i="7"/>
  <c r="C375" i="7"/>
  <c r="D375" i="7" s="1"/>
  <c r="C376" i="7"/>
  <c r="C377" i="7"/>
  <c r="B377" i="7" s="1"/>
  <c r="C378" i="7"/>
  <c r="C379" i="7"/>
  <c r="D379" i="7" s="1"/>
  <c r="C380" i="7"/>
  <c r="D380" i="7" s="1"/>
  <c r="C381" i="7"/>
  <c r="C382" i="7"/>
  <c r="B382" i="7" s="1"/>
  <c r="C383" i="7"/>
  <c r="C384" i="7"/>
  <c r="D384" i="7" s="1"/>
  <c r="C385" i="7"/>
  <c r="C386" i="7"/>
  <c r="B386" i="7" s="1"/>
  <c r="C387" i="7"/>
  <c r="B387" i="7" s="1"/>
  <c r="C388" i="7"/>
  <c r="C389" i="7"/>
  <c r="C390" i="7"/>
  <c r="B390" i="7" s="1"/>
  <c r="C391" i="7"/>
  <c r="C392" i="7"/>
  <c r="C393" i="7"/>
  <c r="C394" i="7"/>
  <c r="B394" i="7" s="1"/>
  <c r="C395" i="7"/>
  <c r="C396" i="7"/>
  <c r="B396" i="7" s="1"/>
  <c r="C397" i="7"/>
  <c r="C398" i="7"/>
  <c r="B398" i="7" s="1"/>
  <c r="C399" i="7"/>
  <c r="B399" i="7" s="1"/>
  <c r="C400" i="7"/>
  <c r="D400" i="7" s="1"/>
  <c r="C401" i="7"/>
  <c r="C402" i="7"/>
  <c r="B402" i="7" s="1"/>
  <c r="C403" i="7"/>
  <c r="B403" i="7" s="1"/>
  <c r="C404" i="7"/>
  <c r="B404" i="7" s="1"/>
  <c r="C405" i="7"/>
  <c r="C406" i="7"/>
  <c r="B406" i="7" s="1"/>
  <c r="C407" i="7"/>
  <c r="B407" i="7" s="1"/>
  <c r="C408" i="7"/>
  <c r="B408" i="7" s="1"/>
  <c r="C409" i="7"/>
  <c r="C410" i="7"/>
  <c r="B410" i="7" s="1"/>
  <c r="C411" i="7"/>
  <c r="B411" i="7" s="1"/>
  <c r="C412" i="7"/>
  <c r="C413" i="7"/>
  <c r="C414" i="7"/>
  <c r="B414" i="7" s="1"/>
  <c r="C415" i="7"/>
  <c r="C416" i="7"/>
  <c r="D416" i="7" s="1"/>
  <c r="C417" i="7"/>
  <c r="C418" i="7"/>
  <c r="B418" i="7" s="1"/>
  <c r="C419" i="7"/>
  <c r="B419" i="7" s="1"/>
  <c r="C420" i="7"/>
  <c r="C421" i="7"/>
  <c r="C422" i="7"/>
  <c r="B422" i="7" s="1"/>
  <c r="C423" i="7"/>
  <c r="C424" i="7"/>
  <c r="C425" i="7"/>
  <c r="C426" i="7"/>
  <c r="B426" i="7" s="1"/>
  <c r="C427" i="7"/>
  <c r="C428" i="7"/>
  <c r="B428" i="7" s="1"/>
  <c r="C429" i="7"/>
  <c r="C430" i="7"/>
  <c r="B430" i="7" s="1"/>
  <c r="C431" i="7"/>
  <c r="B431" i="7" s="1"/>
  <c r="C432" i="7"/>
  <c r="D432" i="7" s="1"/>
  <c r="C433" i="7"/>
  <c r="C434" i="7"/>
  <c r="B434" i="7" s="1"/>
  <c r="C435" i="7"/>
  <c r="B435" i="7" s="1"/>
  <c r="C436" i="7"/>
  <c r="B436" i="7" s="1"/>
  <c r="C437" i="7"/>
  <c r="C438" i="7"/>
  <c r="B438" i="7" s="1"/>
  <c r="C439" i="7"/>
  <c r="B439" i="7" s="1"/>
  <c r="C440" i="7"/>
  <c r="B440" i="7" s="1"/>
  <c r="C441" i="7"/>
  <c r="C442" i="7"/>
  <c r="B442" i="7" s="1"/>
  <c r="C443" i="7"/>
  <c r="B443" i="7" s="1"/>
  <c r="C444" i="7"/>
  <c r="C445" i="7"/>
  <c r="C446" i="7"/>
  <c r="B446" i="7" s="1"/>
  <c r="C447" i="7"/>
  <c r="C448" i="7"/>
  <c r="D448" i="7" s="1"/>
  <c r="C449" i="7"/>
  <c r="C450" i="7"/>
  <c r="B450" i="7" s="1"/>
  <c r="C451" i="7"/>
  <c r="B451" i="7" s="1"/>
  <c r="C452" i="7"/>
  <c r="C453" i="7"/>
  <c r="C454" i="7"/>
  <c r="B454" i="7" s="1"/>
  <c r="C455" i="7"/>
  <c r="C456" i="7"/>
  <c r="C457" i="7"/>
  <c r="C458" i="7"/>
  <c r="B458" i="7" s="1"/>
  <c r="C459" i="7"/>
  <c r="C460" i="7"/>
  <c r="B460" i="7" s="1"/>
  <c r="C461" i="7"/>
  <c r="C462" i="7"/>
  <c r="B462" i="7" s="1"/>
  <c r="C463" i="7"/>
  <c r="B463" i="7" s="1"/>
  <c r="C464" i="7"/>
  <c r="D464" i="7" s="1"/>
  <c r="C465" i="7"/>
  <c r="C466" i="7"/>
  <c r="B466" i="7" s="1"/>
  <c r="C467" i="7"/>
  <c r="B467" i="7" s="1"/>
  <c r="C468" i="7"/>
  <c r="B468" i="7" s="1"/>
  <c r="C469" i="7"/>
  <c r="C470" i="7"/>
  <c r="B470" i="7" s="1"/>
  <c r="C471" i="7"/>
  <c r="B471" i="7" s="1"/>
  <c r="C472" i="7"/>
  <c r="B472" i="7" s="1"/>
  <c r="C473" i="7"/>
  <c r="C474" i="7"/>
  <c r="B474" i="7" s="1"/>
  <c r="C475" i="7"/>
  <c r="B475" i="7" s="1"/>
  <c r="C476" i="7"/>
  <c r="C477" i="7"/>
  <c r="C478" i="7"/>
  <c r="B478" i="7" s="1"/>
  <c r="C479" i="7"/>
  <c r="C480" i="7"/>
  <c r="D480" i="7" s="1"/>
  <c r="C481" i="7"/>
  <c r="C482" i="7"/>
  <c r="B482" i="7" s="1"/>
  <c r="C483" i="7"/>
  <c r="B483" i="7" s="1"/>
  <c r="C484" i="7"/>
  <c r="C485" i="7"/>
  <c r="C486" i="7"/>
  <c r="B486" i="7" s="1"/>
  <c r="C487" i="7"/>
  <c r="C488" i="7"/>
  <c r="C489" i="7"/>
  <c r="C490" i="7"/>
  <c r="B490" i="7" s="1"/>
  <c r="C491" i="7"/>
  <c r="B491" i="7" s="1"/>
  <c r="B492" i="7"/>
  <c r="C492" i="7"/>
  <c r="D492" i="7"/>
  <c r="C493" i="7"/>
  <c r="C494" i="7"/>
  <c r="B494" i="7" s="1"/>
  <c r="C495" i="7"/>
  <c r="B495" i="7" s="1"/>
  <c r="D495" i="7"/>
  <c r="C496" i="7"/>
  <c r="D496" i="7" s="1"/>
  <c r="C497" i="7"/>
  <c r="C498" i="7"/>
  <c r="B498" i="7" s="1"/>
  <c r="C499" i="7"/>
  <c r="B499" i="7" s="1"/>
  <c r="C500" i="7"/>
  <c r="B500" i="7" s="1"/>
  <c r="D500" i="7"/>
  <c r="C501" i="7"/>
  <c r="C502" i="7"/>
  <c r="B502" i="7" s="1"/>
  <c r="C503" i="7"/>
  <c r="B503" i="7" s="1"/>
  <c r="D503" i="7"/>
  <c r="C504" i="7"/>
  <c r="B504" i="7" s="1"/>
  <c r="D504" i="7"/>
  <c r="C505" i="7"/>
  <c r="C506" i="7"/>
  <c r="B506" i="7" s="1"/>
  <c r="C507" i="7"/>
  <c r="B507" i="7" s="1"/>
  <c r="D507" i="7"/>
  <c r="C508" i="7"/>
  <c r="B508" i="7" s="1"/>
  <c r="C509" i="7"/>
  <c r="C510" i="7"/>
  <c r="B510" i="7" s="1"/>
  <c r="C511" i="7"/>
  <c r="B511" i="7" s="1"/>
  <c r="C512" i="7"/>
  <c r="D512" i="7" s="1"/>
  <c r="C513" i="7"/>
  <c r="C514" i="7"/>
  <c r="B514" i="7" s="1"/>
  <c r="C515" i="7"/>
  <c r="B515" i="7" s="1"/>
  <c r="C516" i="7"/>
  <c r="B516" i="7" s="1"/>
  <c r="C517" i="7"/>
  <c r="C518" i="7"/>
  <c r="B518" i="7" s="1"/>
  <c r="C519" i="7"/>
  <c r="B519" i="7" s="1"/>
  <c r="C520" i="7"/>
  <c r="B520" i="7" s="1"/>
  <c r="C521" i="7"/>
  <c r="C522" i="7"/>
  <c r="B522" i="7" s="1"/>
  <c r="C523" i="7"/>
  <c r="B523" i="7" s="1"/>
  <c r="C524" i="7"/>
  <c r="B524" i="7" s="1"/>
  <c r="C525" i="7"/>
  <c r="C526" i="7"/>
  <c r="B526" i="7" s="1"/>
  <c r="C527" i="7"/>
  <c r="B527" i="7" s="1"/>
  <c r="C528" i="7"/>
  <c r="D528" i="7" s="1"/>
  <c r="C529" i="7"/>
  <c r="C530" i="7"/>
  <c r="B530" i="7" s="1"/>
  <c r="C4" i="7"/>
  <c r="D4" i="7" s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G124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G203" i="1" s="1"/>
  <c r="F204" i="1"/>
  <c r="G204" i="1" s="1"/>
  <c r="F205" i="1"/>
  <c r="G205" i="1" s="1"/>
  <c r="F206" i="1"/>
  <c r="G206" i="1" s="1"/>
  <c r="F207" i="1"/>
  <c r="G207" i="1" s="1"/>
  <c r="F208" i="1"/>
  <c r="G208" i="1" s="1"/>
  <c r="F209" i="1"/>
  <c r="G209" i="1" s="1"/>
  <c r="F210" i="1"/>
  <c r="G210" i="1" s="1"/>
  <c r="F211" i="1"/>
  <c r="G211" i="1" s="1"/>
  <c r="F212" i="1"/>
  <c r="G212" i="1" s="1"/>
  <c r="F213" i="1"/>
  <c r="G213" i="1" s="1"/>
  <c r="F214" i="1"/>
  <c r="G214" i="1" s="1"/>
  <c r="F215" i="1"/>
  <c r="G215" i="1" s="1"/>
  <c r="F216" i="1"/>
  <c r="G216" i="1" s="1"/>
  <c r="F217" i="1"/>
  <c r="G217" i="1" s="1"/>
  <c r="F218" i="1"/>
  <c r="G218" i="1" s="1"/>
  <c r="F219" i="1"/>
  <c r="G219" i="1" s="1"/>
  <c r="F220" i="1"/>
  <c r="G220" i="1" s="1"/>
  <c r="F221" i="1"/>
  <c r="G221" i="1" s="1"/>
  <c r="F222" i="1"/>
  <c r="G222" i="1" s="1"/>
  <c r="F223" i="1"/>
  <c r="G223" i="1" s="1"/>
  <c r="F224" i="1"/>
  <c r="G224" i="1" s="1"/>
  <c r="F225" i="1"/>
  <c r="G225" i="1" s="1"/>
  <c r="F226" i="1"/>
  <c r="G226" i="1" s="1"/>
  <c r="F227" i="1"/>
  <c r="G227" i="1" s="1"/>
  <c r="F228" i="1"/>
  <c r="G228" i="1" s="1"/>
  <c r="F229" i="1"/>
  <c r="G229" i="1" s="1"/>
  <c r="F230" i="1"/>
  <c r="G230" i="1" s="1"/>
  <c r="F231" i="1"/>
  <c r="G231" i="1" s="1"/>
  <c r="F232" i="1"/>
  <c r="G232" i="1" s="1"/>
  <c r="F233" i="1"/>
  <c r="G233" i="1" s="1"/>
  <c r="F234" i="1"/>
  <c r="G234" i="1" s="1"/>
  <c r="F235" i="1"/>
  <c r="G235" i="1" s="1"/>
  <c r="F236" i="1"/>
  <c r="G236" i="1" s="1"/>
  <c r="F237" i="1"/>
  <c r="G237" i="1" s="1"/>
  <c r="F238" i="1"/>
  <c r="G238" i="1" s="1"/>
  <c r="F239" i="1"/>
  <c r="G239" i="1" s="1"/>
  <c r="F240" i="1"/>
  <c r="G240" i="1" s="1"/>
  <c r="F241" i="1"/>
  <c r="G241" i="1" s="1"/>
  <c r="F242" i="1"/>
  <c r="G242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F250" i="1"/>
  <c r="G250" i="1" s="1"/>
  <c r="F251" i="1"/>
  <c r="G251" i="1" s="1"/>
  <c r="F252" i="1"/>
  <c r="G252" i="1" s="1"/>
  <c r="F253" i="1"/>
  <c r="G253" i="1" s="1"/>
  <c r="F254" i="1"/>
  <c r="G254" i="1" s="1"/>
  <c r="F255" i="1"/>
  <c r="G255" i="1" s="1"/>
  <c r="F256" i="1"/>
  <c r="G256" i="1" s="1"/>
  <c r="F257" i="1"/>
  <c r="G257" i="1" s="1"/>
  <c r="F258" i="1"/>
  <c r="G258" i="1" s="1"/>
  <c r="F259" i="1"/>
  <c r="G259" i="1" s="1"/>
  <c r="F260" i="1"/>
  <c r="G260" i="1" s="1"/>
  <c r="F261" i="1"/>
  <c r="G261" i="1" s="1"/>
  <c r="F262" i="1"/>
  <c r="G262" i="1" s="1"/>
  <c r="F263" i="1"/>
  <c r="G263" i="1" s="1"/>
  <c r="F264" i="1"/>
  <c r="G264" i="1" s="1"/>
  <c r="F265" i="1"/>
  <c r="G265" i="1" s="1"/>
  <c r="F266" i="1"/>
  <c r="G266" i="1" s="1"/>
  <c r="F267" i="1"/>
  <c r="G267" i="1" s="1"/>
  <c r="F268" i="1"/>
  <c r="G268" i="1" s="1"/>
  <c r="F269" i="1"/>
  <c r="G269" i="1" s="1"/>
  <c r="F270" i="1"/>
  <c r="G270" i="1" s="1"/>
  <c r="F271" i="1"/>
  <c r="G271" i="1" s="1"/>
  <c r="F272" i="1"/>
  <c r="G272" i="1" s="1"/>
  <c r="F273" i="1"/>
  <c r="G273" i="1" s="1"/>
  <c r="F274" i="1"/>
  <c r="G274" i="1" s="1"/>
  <c r="F275" i="1"/>
  <c r="G275" i="1" s="1"/>
  <c r="F276" i="1"/>
  <c r="G276" i="1" s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84" i="1"/>
  <c r="G284" i="1" s="1"/>
  <c r="F285" i="1"/>
  <c r="G285" i="1" s="1"/>
  <c r="F286" i="1"/>
  <c r="G286" i="1" s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95" i="1"/>
  <c r="G295" i="1" s="1"/>
  <c r="F296" i="1"/>
  <c r="G296" i="1" s="1"/>
  <c r="F297" i="1"/>
  <c r="G29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305" i="1"/>
  <c r="G305" i="1" s="1"/>
  <c r="F306" i="1"/>
  <c r="G306" i="1" s="1"/>
  <c r="F307" i="1"/>
  <c r="G307" i="1" s="1"/>
  <c r="F308" i="1"/>
  <c r="G308" i="1" s="1"/>
  <c r="F309" i="1"/>
  <c r="G309" i="1" s="1"/>
  <c r="F310" i="1"/>
  <c r="G310" i="1" s="1"/>
  <c r="F311" i="1"/>
  <c r="G311" i="1" s="1"/>
  <c r="F312" i="1"/>
  <c r="G312" i="1" s="1"/>
  <c r="F313" i="1"/>
  <c r="G313" i="1" s="1"/>
  <c r="F314" i="1"/>
  <c r="G314" i="1" s="1"/>
  <c r="F315" i="1"/>
  <c r="G315" i="1" s="1"/>
  <c r="F316" i="1"/>
  <c r="G316" i="1" s="1"/>
  <c r="F317" i="1"/>
  <c r="G317" i="1" s="1"/>
  <c r="F318" i="1"/>
  <c r="G318" i="1" s="1"/>
  <c r="F319" i="1"/>
  <c r="G319" i="1" s="1"/>
  <c r="F320" i="1"/>
  <c r="G320" i="1" s="1"/>
  <c r="F321" i="1"/>
  <c r="G321" i="1" s="1"/>
  <c r="F322" i="1"/>
  <c r="G322" i="1" s="1"/>
  <c r="F323" i="1"/>
  <c r="G323" i="1" s="1"/>
  <c r="F324" i="1"/>
  <c r="G324" i="1" s="1"/>
  <c r="F325" i="1"/>
  <c r="G325" i="1" s="1"/>
  <c r="F326" i="1"/>
  <c r="G326" i="1" s="1"/>
  <c r="F327" i="1"/>
  <c r="G327" i="1" s="1"/>
  <c r="F328" i="1"/>
  <c r="G328" i="1" s="1"/>
  <c r="F329" i="1"/>
  <c r="G329" i="1" s="1"/>
  <c r="F330" i="1"/>
  <c r="G330" i="1" s="1"/>
  <c r="F331" i="1"/>
  <c r="G331" i="1" s="1"/>
  <c r="F332" i="1"/>
  <c r="G332" i="1" s="1"/>
  <c r="F333" i="1"/>
  <c r="G333" i="1" s="1"/>
  <c r="F334" i="1"/>
  <c r="G334" i="1" s="1"/>
  <c r="F335" i="1"/>
  <c r="G335" i="1" s="1"/>
  <c r="F336" i="1"/>
  <c r="G336" i="1" s="1"/>
  <c r="F337" i="1"/>
  <c r="G337" i="1" s="1"/>
  <c r="F338" i="1"/>
  <c r="G338" i="1" s="1"/>
  <c r="F339" i="1"/>
  <c r="G339" i="1" s="1"/>
  <c r="F340" i="1"/>
  <c r="G340" i="1" s="1"/>
  <c r="F341" i="1"/>
  <c r="G341" i="1" s="1"/>
  <c r="F342" i="1"/>
  <c r="G342" i="1" s="1"/>
  <c r="F343" i="1"/>
  <c r="G343" i="1" s="1"/>
  <c r="F344" i="1"/>
  <c r="G344" i="1" s="1"/>
  <c r="F345" i="1"/>
  <c r="G345" i="1" s="1"/>
  <c r="F346" i="1"/>
  <c r="G346" i="1" s="1"/>
  <c r="F347" i="1"/>
  <c r="G347" i="1" s="1"/>
  <c r="F348" i="1"/>
  <c r="G348" i="1" s="1"/>
  <c r="F349" i="1"/>
  <c r="G349" i="1" s="1"/>
  <c r="F350" i="1"/>
  <c r="G350" i="1" s="1"/>
  <c r="F351" i="1"/>
  <c r="G351" i="1" s="1"/>
  <c r="F352" i="1"/>
  <c r="G352" i="1" s="1"/>
  <c r="F353" i="1"/>
  <c r="G353" i="1" s="1"/>
  <c r="F354" i="1"/>
  <c r="G354" i="1" s="1"/>
  <c r="F355" i="1"/>
  <c r="G355" i="1" s="1"/>
  <c r="F356" i="1"/>
  <c r="G356" i="1" s="1"/>
  <c r="F357" i="1"/>
  <c r="G357" i="1" s="1"/>
  <c r="F358" i="1"/>
  <c r="G358" i="1" s="1"/>
  <c r="F359" i="1"/>
  <c r="G359" i="1" s="1"/>
  <c r="F360" i="1"/>
  <c r="G360" i="1" s="1"/>
  <c r="F361" i="1"/>
  <c r="G361" i="1" s="1"/>
  <c r="F362" i="1"/>
  <c r="G362" i="1" s="1"/>
  <c r="F363" i="1"/>
  <c r="G363" i="1" s="1"/>
  <c r="F364" i="1"/>
  <c r="G364" i="1" s="1"/>
  <c r="F365" i="1"/>
  <c r="G365" i="1" s="1"/>
  <c r="F366" i="1"/>
  <c r="G366" i="1" s="1"/>
  <c r="F367" i="1"/>
  <c r="G367" i="1" s="1"/>
  <c r="F368" i="1"/>
  <c r="G368" i="1" s="1"/>
  <c r="F369" i="1"/>
  <c r="G369" i="1" s="1"/>
  <c r="F370" i="1"/>
  <c r="G370" i="1" s="1"/>
  <c r="F371" i="1"/>
  <c r="G371" i="1" s="1"/>
  <c r="F372" i="1"/>
  <c r="G372" i="1" s="1"/>
  <c r="F373" i="1"/>
  <c r="G373" i="1" s="1"/>
  <c r="F374" i="1"/>
  <c r="G374" i="1" s="1"/>
  <c r="F375" i="1"/>
  <c r="G375" i="1" s="1"/>
  <c r="F376" i="1"/>
  <c r="G376" i="1" s="1"/>
  <c r="F377" i="1"/>
  <c r="G377" i="1" s="1"/>
  <c r="F378" i="1"/>
  <c r="G378" i="1" s="1"/>
  <c r="F379" i="1"/>
  <c r="G379" i="1" s="1"/>
  <c r="F380" i="1"/>
  <c r="G380" i="1" s="1"/>
  <c r="F381" i="1"/>
  <c r="G381" i="1" s="1"/>
  <c r="F382" i="1"/>
  <c r="G382" i="1" s="1"/>
  <c r="F383" i="1"/>
  <c r="G383" i="1" s="1"/>
  <c r="F384" i="1"/>
  <c r="G384" i="1" s="1"/>
  <c r="F385" i="1"/>
  <c r="G385" i="1" s="1"/>
  <c r="F386" i="1"/>
  <c r="G386" i="1" s="1"/>
  <c r="F387" i="1"/>
  <c r="G387" i="1" s="1"/>
  <c r="F388" i="1"/>
  <c r="G388" i="1" s="1"/>
  <c r="F389" i="1"/>
  <c r="G389" i="1" s="1"/>
  <c r="F390" i="1"/>
  <c r="G390" i="1" s="1"/>
  <c r="F391" i="1"/>
  <c r="G391" i="1" s="1"/>
  <c r="F392" i="1"/>
  <c r="G392" i="1" s="1"/>
  <c r="F393" i="1"/>
  <c r="G393" i="1" s="1"/>
  <c r="F394" i="1"/>
  <c r="G394" i="1" s="1"/>
  <c r="F395" i="1"/>
  <c r="G395" i="1" s="1"/>
  <c r="F396" i="1"/>
  <c r="G396" i="1" s="1"/>
  <c r="F397" i="1"/>
  <c r="G397" i="1" s="1"/>
  <c r="F398" i="1"/>
  <c r="G398" i="1" s="1"/>
  <c r="F399" i="1"/>
  <c r="G399" i="1" s="1"/>
  <c r="F400" i="1"/>
  <c r="G400" i="1" s="1"/>
  <c r="F401" i="1"/>
  <c r="G401" i="1" s="1"/>
  <c r="F402" i="1"/>
  <c r="G402" i="1" s="1"/>
  <c r="F403" i="1"/>
  <c r="G403" i="1" s="1"/>
  <c r="F404" i="1"/>
  <c r="G404" i="1" s="1"/>
  <c r="F405" i="1"/>
  <c r="G405" i="1" s="1"/>
  <c r="F406" i="1"/>
  <c r="G406" i="1" s="1"/>
  <c r="F407" i="1"/>
  <c r="G407" i="1" s="1"/>
  <c r="F408" i="1"/>
  <c r="G408" i="1" s="1"/>
  <c r="F409" i="1"/>
  <c r="G409" i="1" s="1"/>
  <c r="F410" i="1"/>
  <c r="G410" i="1" s="1"/>
  <c r="F411" i="1"/>
  <c r="G411" i="1" s="1"/>
  <c r="F412" i="1"/>
  <c r="G412" i="1" s="1"/>
  <c r="F413" i="1"/>
  <c r="G413" i="1" s="1"/>
  <c r="F414" i="1"/>
  <c r="G414" i="1" s="1"/>
  <c r="F415" i="1"/>
  <c r="G415" i="1" s="1"/>
  <c r="F416" i="1"/>
  <c r="G416" i="1" s="1"/>
  <c r="F417" i="1"/>
  <c r="G417" i="1" s="1"/>
  <c r="F418" i="1"/>
  <c r="G418" i="1" s="1"/>
  <c r="F419" i="1"/>
  <c r="G419" i="1" s="1"/>
  <c r="F420" i="1"/>
  <c r="G420" i="1" s="1"/>
  <c r="F421" i="1"/>
  <c r="G421" i="1" s="1"/>
  <c r="F422" i="1"/>
  <c r="G422" i="1" s="1"/>
  <c r="F423" i="1"/>
  <c r="G423" i="1" s="1"/>
  <c r="F424" i="1"/>
  <c r="G424" i="1" s="1"/>
  <c r="F425" i="1"/>
  <c r="G425" i="1" s="1"/>
  <c r="F426" i="1"/>
  <c r="G426" i="1" s="1"/>
  <c r="F427" i="1"/>
  <c r="G427" i="1" s="1"/>
  <c r="F428" i="1"/>
  <c r="G428" i="1" s="1"/>
  <c r="F429" i="1"/>
  <c r="G429" i="1" s="1"/>
  <c r="F430" i="1"/>
  <c r="G430" i="1" s="1"/>
  <c r="F431" i="1"/>
  <c r="G431" i="1" s="1"/>
  <c r="F432" i="1"/>
  <c r="G432" i="1" s="1"/>
  <c r="F433" i="1"/>
  <c r="G433" i="1" s="1"/>
  <c r="F434" i="1"/>
  <c r="G434" i="1" s="1"/>
  <c r="F435" i="1"/>
  <c r="G435" i="1" s="1"/>
  <c r="F436" i="1"/>
  <c r="G436" i="1" s="1"/>
  <c r="F437" i="1"/>
  <c r="G437" i="1" s="1"/>
  <c r="F438" i="1"/>
  <c r="G438" i="1" s="1"/>
  <c r="F439" i="1"/>
  <c r="G439" i="1" s="1"/>
  <c r="F440" i="1"/>
  <c r="G440" i="1" s="1"/>
  <c r="F441" i="1"/>
  <c r="G441" i="1" s="1"/>
  <c r="F442" i="1"/>
  <c r="G442" i="1" s="1"/>
  <c r="F443" i="1"/>
  <c r="G443" i="1" s="1"/>
  <c r="F444" i="1"/>
  <c r="G444" i="1" s="1"/>
  <c r="F445" i="1"/>
  <c r="G445" i="1" s="1"/>
  <c r="F446" i="1"/>
  <c r="G446" i="1" s="1"/>
  <c r="F447" i="1"/>
  <c r="G447" i="1" s="1"/>
  <c r="F448" i="1"/>
  <c r="G448" i="1" s="1"/>
  <c r="F449" i="1"/>
  <c r="G449" i="1" s="1"/>
  <c r="F450" i="1"/>
  <c r="G450" i="1" s="1"/>
  <c r="F451" i="1"/>
  <c r="G451" i="1" s="1"/>
  <c r="F452" i="1"/>
  <c r="G452" i="1" s="1"/>
  <c r="F453" i="1"/>
  <c r="G453" i="1" s="1"/>
  <c r="F454" i="1"/>
  <c r="G454" i="1" s="1"/>
  <c r="F455" i="1"/>
  <c r="G455" i="1" s="1"/>
  <c r="F456" i="1"/>
  <c r="G456" i="1" s="1"/>
  <c r="F457" i="1"/>
  <c r="G457" i="1" s="1"/>
  <c r="F458" i="1"/>
  <c r="G458" i="1" s="1"/>
  <c r="F459" i="1"/>
  <c r="G459" i="1" s="1"/>
  <c r="F460" i="1"/>
  <c r="G460" i="1" s="1"/>
  <c r="F461" i="1"/>
  <c r="G461" i="1" s="1"/>
  <c r="F462" i="1"/>
  <c r="G462" i="1" s="1"/>
  <c r="F463" i="1"/>
  <c r="G463" i="1" s="1"/>
  <c r="F464" i="1"/>
  <c r="G464" i="1" s="1"/>
  <c r="F465" i="1"/>
  <c r="G465" i="1" s="1"/>
  <c r="F466" i="1"/>
  <c r="G466" i="1" s="1"/>
  <c r="F467" i="1"/>
  <c r="G467" i="1" s="1"/>
  <c r="F468" i="1"/>
  <c r="G468" i="1" s="1"/>
  <c r="F469" i="1"/>
  <c r="G469" i="1" s="1"/>
  <c r="F470" i="1"/>
  <c r="G470" i="1" s="1"/>
  <c r="F471" i="1"/>
  <c r="G471" i="1" s="1"/>
  <c r="F472" i="1"/>
  <c r="G472" i="1" s="1"/>
  <c r="F473" i="1"/>
  <c r="G473" i="1" s="1"/>
  <c r="F474" i="1"/>
  <c r="G474" i="1" s="1"/>
  <c r="F475" i="1"/>
  <c r="G475" i="1" s="1"/>
  <c r="F476" i="1"/>
  <c r="G476" i="1" s="1"/>
  <c r="F477" i="1"/>
  <c r="G477" i="1" s="1"/>
  <c r="F478" i="1"/>
  <c r="G478" i="1" s="1"/>
  <c r="F479" i="1"/>
  <c r="G479" i="1" s="1"/>
  <c r="F480" i="1"/>
  <c r="G480" i="1" s="1"/>
  <c r="F481" i="1"/>
  <c r="G481" i="1" s="1"/>
  <c r="F482" i="1"/>
  <c r="G482" i="1" s="1"/>
  <c r="F483" i="1"/>
  <c r="G483" i="1" s="1"/>
  <c r="F484" i="1"/>
  <c r="G484" i="1" s="1"/>
  <c r="F485" i="1"/>
  <c r="G485" i="1" s="1"/>
  <c r="F486" i="1"/>
  <c r="G486" i="1" s="1"/>
  <c r="F487" i="1"/>
  <c r="G487" i="1" s="1"/>
  <c r="F488" i="1"/>
  <c r="G488" i="1" s="1"/>
  <c r="F489" i="1"/>
  <c r="G489" i="1" s="1"/>
  <c r="F490" i="1"/>
  <c r="G490" i="1" s="1"/>
  <c r="F491" i="1"/>
  <c r="G491" i="1" s="1"/>
  <c r="F493" i="1"/>
  <c r="G493" i="1" s="1"/>
  <c r="F494" i="1"/>
  <c r="G494" i="1" s="1"/>
  <c r="F495" i="1"/>
  <c r="G495" i="1" s="1"/>
  <c r="F496" i="1"/>
  <c r="G496" i="1" s="1"/>
  <c r="F497" i="1"/>
  <c r="G497" i="1" s="1"/>
  <c r="F498" i="1"/>
  <c r="G498" i="1" s="1"/>
  <c r="F499" i="1"/>
  <c r="G499" i="1" s="1"/>
  <c r="F500" i="1"/>
  <c r="G500" i="1" s="1"/>
  <c r="F501" i="1"/>
  <c r="G501" i="1" s="1"/>
  <c r="F502" i="1"/>
  <c r="G502" i="1" s="1"/>
  <c r="F503" i="1"/>
  <c r="G503" i="1" s="1"/>
  <c r="F504" i="1"/>
  <c r="G504" i="1" s="1"/>
  <c r="F505" i="1"/>
  <c r="G505" i="1" s="1"/>
  <c r="F506" i="1"/>
  <c r="G506" i="1" s="1"/>
  <c r="F507" i="1"/>
  <c r="G507" i="1" s="1"/>
  <c r="F8" i="1"/>
  <c r="G8" i="1" s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99" i="1"/>
  <c r="O500" i="1"/>
  <c r="O501" i="1"/>
  <c r="O503" i="1"/>
  <c r="O504" i="1"/>
  <c r="O505" i="1"/>
  <c r="O506" i="1"/>
  <c r="O507" i="1"/>
  <c r="O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M8" i="1"/>
  <c r="K8" i="1"/>
  <c r="J8" i="1"/>
  <c r="I8" i="1"/>
  <c r="E8" i="1"/>
  <c r="F299" i="9" l="1"/>
  <c r="F291" i="9"/>
  <c r="F283" i="9"/>
  <c r="F275" i="9"/>
  <c r="D297" i="9"/>
  <c r="B528" i="8"/>
  <c r="E528" i="8"/>
  <c r="F528" i="8"/>
  <c r="B524" i="8"/>
  <c r="E524" i="8"/>
  <c r="F524" i="8"/>
  <c r="B520" i="8"/>
  <c r="E520" i="8"/>
  <c r="F520" i="8"/>
  <c r="B516" i="8"/>
  <c r="E516" i="8"/>
  <c r="F516" i="8"/>
  <c r="B512" i="8"/>
  <c r="E512" i="8"/>
  <c r="F512" i="8"/>
  <c r="B508" i="8"/>
  <c r="E508" i="8"/>
  <c r="F508" i="8"/>
  <c r="B504" i="8"/>
  <c r="E504" i="8"/>
  <c r="F504" i="8"/>
  <c r="B500" i="8"/>
  <c r="E500" i="8"/>
  <c r="F500" i="8"/>
  <c r="B496" i="8"/>
  <c r="E496" i="8"/>
  <c r="F496" i="8"/>
  <c r="B492" i="8"/>
  <c r="E492" i="8"/>
  <c r="F492" i="8"/>
  <c r="B488" i="8"/>
  <c r="E488" i="8"/>
  <c r="F488" i="8"/>
  <c r="B484" i="8"/>
  <c r="E484" i="8"/>
  <c r="F484" i="8"/>
  <c r="B480" i="8"/>
  <c r="E480" i="8"/>
  <c r="F480" i="8"/>
  <c r="B476" i="8"/>
  <c r="E476" i="8"/>
  <c r="F476" i="8"/>
  <c r="B472" i="8"/>
  <c r="E472" i="8"/>
  <c r="F472" i="8"/>
  <c r="B468" i="8"/>
  <c r="E468" i="8"/>
  <c r="F468" i="8"/>
  <c r="B464" i="8"/>
  <c r="E464" i="8"/>
  <c r="F464" i="8"/>
  <c r="B460" i="8"/>
  <c r="E460" i="8"/>
  <c r="F460" i="8"/>
  <c r="B456" i="8"/>
  <c r="E456" i="8"/>
  <c r="F456" i="8"/>
  <c r="B452" i="8"/>
  <c r="E452" i="8"/>
  <c r="F452" i="8"/>
  <c r="B448" i="8"/>
  <c r="E448" i="8"/>
  <c r="F448" i="8"/>
  <c r="B444" i="8"/>
  <c r="E444" i="8"/>
  <c r="F444" i="8"/>
  <c r="B440" i="8"/>
  <c r="E440" i="8"/>
  <c r="F440" i="8"/>
  <c r="B436" i="8"/>
  <c r="E436" i="8"/>
  <c r="F436" i="8"/>
  <c r="B432" i="8"/>
  <c r="E432" i="8"/>
  <c r="F432" i="8"/>
  <c r="B428" i="8"/>
  <c r="E428" i="8"/>
  <c r="F428" i="8"/>
  <c r="B424" i="8"/>
  <c r="E424" i="8"/>
  <c r="F424" i="8"/>
  <c r="B420" i="8"/>
  <c r="E420" i="8"/>
  <c r="F420" i="8"/>
  <c r="B416" i="8"/>
  <c r="E416" i="8"/>
  <c r="F416" i="8"/>
  <c r="B412" i="8"/>
  <c r="E412" i="8"/>
  <c r="F412" i="8"/>
  <c r="B408" i="8"/>
  <c r="E408" i="8"/>
  <c r="F408" i="8"/>
  <c r="B404" i="8"/>
  <c r="E404" i="8"/>
  <c r="F404" i="8"/>
  <c r="B400" i="8"/>
  <c r="E400" i="8"/>
  <c r="F400" i="8"/>
  <c r="B396" i="8"/>
  <c r="E396" i="8"/>
  <c r="F396" i="8"/>
  <c r="B392" i="8"/>
  <c r="E392" i="8"/>
  <c r="F392" i="8"/>
  <c r="D392" i="8"/>
  <c r="B388" i="8"/>
  <c r="E388" i="8"/>
  <c r="F388" i="8"/>
  <c r="D388" i="8"/>
  <c r="B384" i="8"/>
  <c r="E384" i="8"/>
  <c r="F384" i="8"/>
  <c r="D384" i="8"/>
  <c r="B380" i="8"/>
  <c r="E380" i="8"/>
  <c r="F380" i="8"/>
  <c r="D380" i="8"/>
  <c r="B376" i="8"/>
  <c r="E376" i="8"/>
  <c r="F376" i="8"/>
  <c r="D376" i="8"/>
  <c r="B372" i="8"/>
  <c r="E372" i="8"/>
  <c r="F372" i="8"/>
  <c r="D372" i="8"/>
  <c r="B368" i="8"/>
  <c r="E368" i="8"/>
  <c r="F368" i="8"/>
  <c r="D368" i="8"/>
  <c r="B364" i="8"/>
  <c r="E364" i="8"/>
  <c r="F364" i="8"/>
  <c r="D364" i="8"/>
  <c r="B360" i="8"/>
  <c r="E360" i="8"/>
  <c r="F360" i="8"/>
  <c r="D360" i="8"/>
  <c r="B356" i="8"/>
  <c r="E356" i="8"/>
  <c r="F356" i="8"/>
  <c r="D356" i="8"/>
  <c r="B352" i="8"/>
  <c r="E352" i="8"/>
  <c r="F352" i="8"/>
  <c r="D352" i="8"/>
  <c r="B348" i="8"/>
  <c r="E348" i="8"/>
  <c r="F348" i="8"/>
  <c r="D348" i="8"/>
  <c r="B344" i="8"/>
  <c r="E344" i="8"/>
  <c r="F344" i="8"/>
  <c r="D344" i="8"/>
  <c r="E340" i="8"/>
  <c r="F340" i="8"/>
  <c r="B340" i="8"/>
  <c r="D340" i="8"/>
  <c r="B336" i="8"/>
  <c r="E336" i="8"/>
  <c r="F336" i="8"/>
  <c r="D336" i="8"/>
  <c r="E332" i="8"/>
  <c r="F332" i="8"/>
  <c r="D332" i="8"/>
  <c r="B328" i="8"/>
  <c r="E328" i="8"/>
  <c r="F328" i="8"/>
  <c r="D328" i="8"/>
  <c r="E324" i="8"/>
  <c r="F324" i="8"/>
  <c r="B324" i="8"/>
  <c r="D324" i="8"/>
  <c r="E320" i="8"/>
  <c r="F320" i="8"/>
  <c r="B320" i="8"/>
  <c r="D320" i="8"/>
  <c r="B316" i="8"/>
  <c r="E316" i="8"/>
  <c r="F316" i="8"/>
  <c r="D316" i="8"/>
  <c r="B312" i="8"/>
  <c r="E312" i="8"/>
  <c r="F312" i="8"/>
  <c r="D312" i="8"/>
  <c r="E308" i="8"/>
  <c r="F308" i="8"/>
  <c r="B308" i="8"/>
  <c r="D308" i="8"/>
  <c r="E304" i="8"/>
  <c r="F304" i="8"/>
  <c r="D304" i="8"/>
  <c r="B300" i="8"/>
  <c r="E300" i="8"/>
  <c r="F300" i="8"/>
  <c r="D300" i="8"/>
  <c r="B296" i="8"/>
  <c r="E296" i="8"/>
  <c r="F296" i="8"/>
  <c r="D296" i="8"/>
  <c r="E292" i="8"/>
  <c r="F292" i="8"/>
  <c r="B292" i="8"/>
  <c r="D292" i="8"/>
  <c r="E288" i="8"/>
  <c r="F288" i="8"/>
  <c r="B288" i="8"/>
  <c r="D288" i="8"/>
  <c r="B284" i="8"/>
  <c r="E284" i="8"/>
  <c r="F284" i="8"/>
  <c r="D284" i="8"/>
  <c r="B280" i="8"/>
  <c r="E280" i="8"/>
  <c r="F280" i="8"/>
  <c r="D280" i="8"/>
  <c r="E276" i="8"/>
  <c r="F276" i="8"/>
  <c r="B276" i="8"/>
  <c r="D276" i="8"/>
  <c r="E272" i="8"/>
  <c r="F272" i="8"/>
  <c r="D272" i="8"/>
  <c r="B268" i="8"/>
  <c r="E268" i="8"/>
  <c r="F268" i="8"/>
  <c r="D268" i="8"/>
  <c r="B264" i="8"/>
  <c r="E264" i="8"/>
  <c r="F264" i="8"/>
  <c r="D264" i="8"/>
  <c r="E260" i="8"/>
  <c r="F260" i="8"/>
  <c r="B260" i="8"/>
  <c r="D260" i="8"/>
  <c r="E256" i="8"/>
  <c r="F256" i="8"/>
  <c r="B256" i="8"/>
  <c r="D256" i="8"/>
  <c r="B252" i="8"/>
  <c r="E252" i="8"/>
  <c r="F252" i="8"/>
  <c r="D252" i="8"/>
  <c r="B248" i="8"/>
  <c r="E248" i="8"/>
  <c r="F248" i="8"/>
  <c r="D248" i="8"/>
  <c r="E244" i="8"/>
  <c r="F244" i="8"/>
  <c r="B244" i="8"/>
  <c r="D244" i="8"/>
  <c r="E240" i="8"/>
  <c r="F240" i="8"/>
  <c r="D240" i="8"/>
  <c r="B236" i="8"/>
  <c r="E236" i="8"/>
  <c r="F236" i="8"/>
  <c r="D236" i="8"/>
  <c r="B232" i="8"/>
  <c r="E232" i="8"/>
  <c r="F232" i="8"/>
  <c r="D232" i="8"/>
  <c r="E228" i="8"/>
  <c r="F228" i="8"/>
  <c r="B228" i="8"/>
  <c r="D228" i="8"/>
  <c r="E224" i="8"/>
  <c r="F224" i="8"/>
  <c r="B224" i="8"/>
  <c r="D224" i="8"/>
  <c r="B220" i="8"/>
  <c r="E220" i="8"/>
  <c r="F220" i="8"/>
  <c r="D220" i="8"/>
  <c r="B216" i="8"/>
  <c r="E216" i="8"/>
  <c r="F216" i="8"/>
  <c r="D216" i="8"/>
  <c r="E212" i="8"/>
  <c r="F212" i="8"/>
  <c r="B212" i="8"/>
  <c r="D212" i="8"/>
  <c r="E208" i="8"/>
  <c r="F208" i="8"/>
  <c r="D208" i="8"/>
  <c r="B204" i="8"/>
  <c r="E204" i="8"/>
  <c r="F204" i="8"/>
  <c r="D204" i="8"/>
  <c r="B200" i="8"/>
  <c r="E200" i="8"/>
  <c r="F200" i="8"/>
  <c r="D200" i="8"/>
  <c r="E196" i="8"/>
  <c r="F196" i="8"/>
  <c r="D196" i="8"/>
  <c r="B196" i="8"/>
  <c r="E192" i="8"/>
  <c r="F192" i="8"/>
  <c r="D192" i="8"/>
  <c r="B192" i="8"/>
  <c r="B188" i="8"/>
  <c r="E188" i="8"/>
  <c r="F188" i="8"/>
  <c r="D188" i="8"/>
  <c r="B184" i="8"/>
  <c r="E184" i="8"/>
  <c r="F184" i="8"/>
  <c r="D184" i="8"/>
  <c r="E180" i="8"/>
  <c r="F180" i="8"/>
  <c r="B180" i="8"/>
  <c r="D180" i="8"/>
  <c r="E176" i="8"/>
  <c r="D176" i="8"/>
  <c r="F176" i="8"/>
  <c r="B172" i="8"/>
  <c r="F172" i="8"/>
  <c r="E172" i="8"/>
  <c r="D172" i="8"/>
  <c r="B168" i="8"/>
  <c r="E168" i="8"/>
  <c r="F168" i="8"/>
  <c r="D168" i="8"/>
  <c r="F164" i="8"/>
  <c r="E164" i="8"/>
  <c r="D164" i="8"/>
  <c r="B164" i="8"/>
  <c r="E160" i="8"/>
  <c r="F160" i="8"/>
  <c r="D160" i="8"/>
  <c r="B160" i="8"/>
  <c r="B156" i="8"/>
  <c r="F156" i="8"/>
  <c r="E156" i="8"/>
  <c r="D156" i="8"/>
  <c r="B152" i="8"/>
  <c r="E152" i="8"/>
  <c r="F152" i="8"/>
  <c r="D152" i="8"/>
  <c r="F148" i="8"/>
  <c r="E148" i="8"/>
  <c r="B148" i="8"/>
  <c r="D148" i="8"/>
  <c r="E144" i="8"/>
  <c r="F144" i="8"/>
  <c r="D144" i="8"/>
  <c r="B140" i="8"/>
  <c r="F140" i="8"/>
  <c r="E140" i="8"/>
  <c r="D140" i="8"/>
  <c r="B136" i="8"/>
  <c r="E136" i="8"/>
  <c r="F136" i="8"/>
  <c r="D136" i="8"/>
  <c r="F132" i="8"/>
  <c r="E132" i="8"/>
  <c r="D132" i="8"/>
  <c r="B132" i="8"/>
  <c r="E128" i="8"/>
  <c r="F128" i="8"/>
  <c r="D128" i="8"/>
  <c r="B128" i="8"/>
  <c r="B124" i="8"/>
  <c r="F124" i="8"/>
  <c r="E124" i="8"/>
  <c r="D124" i="8"/>
  <c r="B120" i="8"/>
  <c r="E120" i="8"/>
  <c r="F120" i="8"/>
  <c r="D120" i="8"/>
  <c r="F116" i="8"/>
  <c r="E116" i="8"/>
  <c r="B116" i="8"/>
  <c r="D116" i="8"/>
  <c r="E112" i="8"/>
  <c r="F112" i="8"/>
  <c r="D112" i="8"/>
  <c r="B108" i="8"/>
  <c r="F108" i="8"/>
  <c r="E108" i="8"/>
  <c r="D108" i="8"/>
  <c r="B104" i="8"/>
  <c r="E104" i="8"/>
  <c r="F104" i="8"/>
  <c r="D104" i="8"/>
  <c r="F100" i="8"/>
  <c r="E100" i="8"/>
  <c r="D100" i="8"/>
  <c r="B100" i="8"/>
  <c r="E96" i="8"/>
  <c r="F96" i="8"/>
  <c r="D96" i="8"/>
  <c r="B96" i="8"/>
  <c r="B92" i="8"/>
  <c r="F92" i="8"/>
  <c r="D92" i="8"/>
  <c r="E92" i="8"/>
  <c r="B88" i="8"/>
  <c r="E88" i="8"/>
  <c r="F88" i="8"/>
  <c r="D88" i="8"/>
  <c r="F84" i="8"/>
  <c r="E84" i="8"/>
  <c r="B84" i="8"/>
  <c r="D84" i="8"/>
  <c r="E80" i="8"/>
  <c r="F80" i="8"/>
  <c r="D80" i="8"/>
  <c r="B76" i="8"/>
  <c r="F76" i="8"/>
  <c r="E76" i="8"/>
  <c r="D76" i="8"/>
  <c r="B72" i="8"/>
  <c r="E72" i="8"/>
  <c r="F72" i="8"/>
  <c r="D72" i="8"/>
  <c r="F68" i="8"/>
  <c r="E68" i="8"/>
  <c r="D68" i="8"/>
  <c r="B68" i="8"/>
  <c r="E64" i="8"/>
  <c r="F64" i="8"/>
  <c r="D64" i="8"/>
  <c r="B64" i="8"/>
  <c r="B60" i="8"/>
  <c r="F60" i="8"/>
  <c r="E60" i="8"/>
  <c r="D60" i="8"/>
  <c r="B56" i="8"/>
  <c r="E56" i="8"/>
  <c r="F56" i="8"/>
  <c r="D56" i="8"/>
  <c r="F52" i="8"/>
  <c r="E52" i="8"/>
  <c r="B52" i="8"/>
  <c r="D52" i="8"/>
  <c r="E48" i="8"/>
  <c r="F48" i="8"/>
  <c r="D48" i="8"/>
  <c r="B44" i="8"/>
  <c r="F44" i="8"/>
  <c r="E44" i="8"/>
  <c r="D44" i="8"/>
  <c r="B40" i="8"/>
  <c r="E40" i="8"/>
  <c r="F40" i="8"/>
  <c r="D40" i="8"/>
  <c r="F36" i="8"/>
  <c r="E36" i="8"/>
  <c r="D36" i="8"/>
  <c r="B36" i="8"/>
  <c r="E32" i="8"/>
  <c r="F32" i="8"/>
  <c r="D32" i="8"/>
  <c r="B32" i="8"/>
  <c r="B28" i="8"/>
  <c r="F28" i="8"/>
  <c r="E28" i="8"/>
  <c r="D28" i="8"/>
  <c r="B24" i="8"/>
  <c r="E24" i="8"/>
  <c r="F24" i="8"/>
  <c r="D24" i="8"/>
  <c r="F20" i="8"/>
  <c r="E20" i="8"/>
  <c r="B20" i="8"/>
  <c r="D20" i="8"/>
  <c r="E16" i="8"/>
  <c r="F16" i="8"/>
  <c r="D16" i="8"/>
  <c r="B12" i="8"/>
  <c r="F12" i="8"/>
  <c r="E12" i="8"/>
  <c r="D12" i="8"/>
  <c r="B304" i="8"/>
  <c r="B176" i="8"/>
  <c r="B48" i="8"/>
  <c r="D520" i="8"/>
  <c r="D504" i="8"/>
  <c r="D488" i="8"/>
  <c r="D472" i="8"/>
  <c r="D456" i="8"/>
  <c r="D440" i="8"/>
  <c r="D424" i="8"/>
  <c r="D408" i="8"/>
  <c r="D443" i="7"/>
  <c r="D440" i="7"/>
  <c r="D431" i="7"/>
  <c r="D428" i="7"/>
  <c r="D245" i="7"/>
  <c r="D54" i="7"/>
  <c r="B4" i="9"/>
  <c r="F338" i="9"/>
  <c r="F324" i="9"/>
  <c r="F307" i="9"/>
  <c r="E305" i="9"/>
  <c r="E301" i="9"/>
  <c r="E299" i="9"/>
  <c r="E291" i="9"/>
  <c r="E289" i="9"/>
  <c r="E285" i="9"/>
  <c r="E283" i="9"/>
  <c r="E275" i="9"/>
  <c r="E273" i="9"/>
  <c r="F258" i="9"/>
  <c r="F226" i="9"/>
  <c r="E190" i="9"/>
  <c r="E170" i="9"/>
  <c r="E154" i="9"/>
  <c r="B114" i="9"/>
  <c r="F72" i="9"/>
  <c r="F16" i="9"/>
  <c r="B4" i="8"/>
  <c r="F4" i="8"/>
  <c r="E4" i="8"/>
  <c r="D4" i="8"/>
  <c r="B527" i="8"/>
  <c r="E527" i="8"/>
  <c r="F527" i="8"/>
  <c r="D527" i="8"/>
  <c r="B523" i="8"/>
  <c r="E523" i="8"/>
  <c r="F523" i="8"/>
  <c r="D523" i="8"/>
  <c r="B519" i="8"/>
  <c r="E519" i="8"/>
  <c r="F519" i="8"/>
  <c r="D519" i="8"/>
  <c r="B515" i="8"/>
  <c r="E515" i="8"/>
  <c r="F515" i="8"/>
  <c r="D515" i="8"/>
  <c r="B511" i="8"/>
  <c r="E511" i="8"/>
  <c r="F511" i="8"/>
  <c r="D511" i="8"/>
  <c r="B507" i="8"/>
  <c r="E507" i="8"/>
  <c r="F507" i="8"/>
  <c r="D507" i="8"/>
  <c r="B503" i="8"/>
  <c r="E503" i="8"/>
  <c r="F503" i="8"/>
  <c r="D503" i="8"/>
  <c r="B499" i="8"/>
  <c r="E499" i="8"/>
  <c r="F499" i="8"/>
  <c r="D499" i="8"/>
  <c r="B495" i="8"/>
  <c r="E495" i="8"/>
  <c r="F495" i="8"/>
  <c r="D495" i="8"/>
  <c r="B491" i="8"/>
  <c r="E491" i="8"/>
  <c r="F491" i="8"/>
  <c r="D491" i="8"/>
  <c r="B487" i="8"/>
  <c r="E487" i="8"/>
  <c r="F487" i="8"/>
  <c r="D487" i="8"/>
  <c r="B483" i="8"/>
  <c r="E483" i="8"/>
  <c r="F483" i="8"/>
  <c r="D483" i="8"/>
  <c r="B479" i="8"/>
  <c r="E479" i="8"/>
  <c r="F479" i="8"/>
  <c r="D479" i="8"/>
  <c r="B475" i="8"/>
  <c r="E475" i="8"/>
  <c r="F475" i="8"/>
  <c r="D475" i="8"/>
  <c r="B471" i="8"/>
  <c r="E471" i="8"/>
  <c r="F471" i="8"/>
  <c r="D471" i="8"/>
  <c r="B467" i="8"/>
  <c r="E467" i="8"/>
  <c r="F467" i="8"/>
  <c r="D467" i="8"/>
  <c r="B463" i="8"/>
  <c r="E463" i="8"/>
  <c r="F463" i="8"/>
  <c r="D463" i="8"/>
  <c r="B459" i="8"/>
  <c r="E459" i="8"/>
  <c r="F459" i="8"/>
  <c r="D459" i="8"/>
  <c r="B455" i="8"/>
  <c r="E455" i="8"/>
  <c r="F455" i="8"/>
  <c r="D455" i="8"/>
  <c r="B451" i="8"/>
  <c r="E451" i="8"/>
  <c r="F451" i="8"/>
  <c r="D451" i="8"/>
  <c r="B447" i="8"/>
  <c r="E447" i="8"/>
  <c r="F447" i="8"/>
  <c r="D447" i="8"/>
  <c r="B443" i="8"/>
  <c r="E443" i="8"/>
  <c r="F443" i="8"/>
  <c r="D443" i="8"/>
  <c r="B439" i="8"/>
  <c r="E439" i="8"/>
  <c r="F439" i="8"/>
  <c r="D439" i="8"/>
  <c r="B435" i="8"/>
  <c r="E435" i="8"/>
  <c r="F435" i="8"/>
  <c r="D435" i="8"/>
  <c r="B431" i="8"/>
  <c r="E431" i="8"/>
  <c r="F431" i="8"/>
  <c r="D431" i="8"/>
  <c r="B427" i="8"/>
  <c r="E427" i="8"/>
  <c r="F427" i="8"/>
  <c r="D427" i="8"/>
  <c r="B423" i="8"/>
  <c r="E423" i="8"/>
  <c r="F423" i="8"/>
  <c r="D423" i="8"/>
  <c r="B419" i="8"/>
  <c r="E419" i="8"/>
  <c r="F419" i="8"/>
  <c r="D419" i="8"/>
  <c r="B415" i="8"/>
  <c r="E415" i="8"/>
  <c r="F415" i="8"/>
  <c r="D415" i="8"/>
  <c r="B411" i="8"/>
  <c r="E411" i="8"/>
  <c r="F411" i="8"/>
  <c r="D411" i="8"/>
  <c r="B407" i="8"/>
  <c r="E407" i="8"/>
  <c r="F407" i="8"/>
  <c r="D407" i="8"/>
  <c r="B403" i="8"/>
  <c r="E403" i="8"/>
  <c r="F403" i="8"/>
  <c r="D403" i="8"/>
  <c r="B399" i="8"/>
  <c r="E399" i="8"/>
  <c r="F399" i="8"/>
  <c r="D399" i="8"/>
  <c r="B395" i="8"/>
  <c r="E395" i="8"/>
  <c r="F395" i="8"/>
  <c r="D395" i="8"/>
  <c r="B391" i="8"/>
  <c r="E391" i="8"/>
  <c r="F391" i="8"/>
  <c r="D391" i="8"/>
  <c r="B387" i="8"/>
  <c r="E387" i="8"/>
  <c r="F387" i="8"/>
  <c r="D387" i="8"/>
  <c r="B383" i="8"/>
  <c r="E383" i="8"/>
  <c r="F383" i="8"/>
  <c r="D383" i="8"/>
  <c r="B379" i="8"/>
  <c r="E379" i="8"/>
  <c r="F379" i="8"/>
  <c r="D379" i="8"/>
  <c r="B375" i="8"/>
  <c r="E375" i="8"/>
  <c r="F375" i="8"/>
  <c r="D375" i="8"/>
  <c r="B371" i="8"/>
  <c r="E371" i="8"/>
  <c r="F371" i="8"/>
  <c r="D371" i="8"/>
  <c r="B367" i="8"/>
  <c r="E367" i="8"/>
  <c r="F367" i="8"/>
  <c r="D367" i="8"/>
  <c r="B363" i="8"/>
  <c r="E363" i="8"/>
  <c r="F363" i="8"/>
  <c r="D363" i="8"/>
  <c r="B359" i="8"/>
  <c r="E359" i="8"/>
  <c r="F359" i="8"/>
  <c r="D359" i="8"/>
  <c r="B355" i="8"/>
  <c r="E355" i="8"/>
  <c r="F355" i="8"/>
  <c r="D355" i="8"/>
  <c r="B351" i="8"/>
  <c r="E351" i="8"/>
  <c r="F351" i="8"/>
  <c r="D351" i="8"/>
  <c r="B347" i="8"/>
  <c r="E347" i="8"/>
  <c r="F347" i="8"/>
  <c r="D347" i="8"/>
  <c r="B343" i="8"/>
  <c r="E343" i="8"/>
  <c r="F343" i="8"/>
  <c r="D343" i="8"/>
  <c r="B339" i="8"/>
  <c r="E339" i="8"/>
  <c r="F339" i="8"/>
  <c r="D339" i="8"/>
  <c r="B335" i="8"/>
  <c r="E335" i="8"/>
  <c r="D335" i="8"/>
  <c r="F335" i="8"/>
  <c r="B331" i="8"/>
  <c r="E331" i="8"/>
  <c r="F331" i="8"/>
  <c r="D331" i="8"/>
  <c r="B327" i="8"/>
  <c r="E327" i="8"/>
  <c r="F327" i="8"/>
  <c r="D327" i="8"/>
  <c r="B323" i="8"/>
  <c r="E323" i="8"/>
  <c r="F323" i="8"/>
  <c r="D323" i="8"/>
  <c r="B319" i="8"/>
  <c r="E319" i="8"/>
  <c r="F319" i="8"/>
  <c r="D319" i="8"/>
  <c r="B315" i="8"/>
  <c r="E315" i="8"/>
  <c r="F315" i="8"/>
  <c r="D315" i="8"/>
  <c r="B311" i="8"/>
  <c r="E311" i="8"/>
  <c r="F311" i="8"/>
  <c r="D311" i="8"/>
  <c r="B307" i="8"/>
  <c r="E307" i="8"/>
  <c r="F307" i="8"/>
  <c r="D307" i="8"/>
  <c r="B303" i="8"/>
  <c r="E303" i="8"/>
  <c r="F303" i="8"/>
  <c r="D303" i="8"/>
  <c r="B299" i="8"/>
  <c r="E299" i="8"/>
  <c r="F299" i="8"/>
  <c r="D299" i="8"/>
  <c r="B295" i="8"/>
  <c r="E295" i="8"/>
  <c r="F295" i="8"/>
  <c r="D295" i="8"/>
  <c r="B291" i="8"/>
  <c r="E291" i="8"/>
  <c r="F291" i="8"/>
  <c r="D291" i="8"/>
  <c r="B287" i="8"/>
  <c r="E287" i="8"/>
  <c r="F287" i="8"/>
  <c r="D287" i="8"/>
  <c r="B283" i="8"/>
  <c r="E283" i="8"/>
  <c r="F283" i="8"/>
  <c r="D283" i="8"/>
  <c r="B279" i="8"/>
  <c r="E279" i="8"/>
  <c r="F279" i="8"/>
  <c r="D279" i="8"/>
  <c r="B275" i="8"/>
  <c r="E275" i="8"/>
  <c r="F275" i="8"/>
  <c r="D275" i="8"/>
  <c r="B271" i="8"/>
  <c r="E271" i="8"/>
  <c r="F271" i="8"/>
  <c r="D271" i="8"/>
  <c r="B267" i="8"/>
  <c r="E267" i="8"/>
  <c r="F267" i="8"/>
  <c r="D267" i="8"/>
  <c r="B263" i="8"/>
  <c r="E263" i="8"/>
  <c r="F263" i="8"/>
  <c r="D263" i="8"/>
  <c r="B259" i="8"/>
  <c r="E259" i="8"/>
  <c r="F259" i="8"/>
  <c r="D259" i="8"/>
  <c r="B255" i="8"/>
  <c r="E255" i="8"/>
  <c r="F255" i="8"/>
  <c r="D255" i="8"/>
  <c r="B251" i="8"/>
  <c r="E251" i="8"/>
  <c r="F251" i="8"/>
  <c r="D251" i="8"/>
  <c r="B247" i="8"/>
  <c r="E247" i="8"/>
  <c r="F247" i="8"/>
  <c r="D247" i="8"/>
  <c r="B243" i="8"/>
  <c r="E243" i="8"/>
  <c r="F243" i="8"/>
  <c r="D243" i="8"/>
  <c r="B239" i="8"/>
  <c r="E239" i="8"/>
  <c r="F239" i="8"/>
  <c r="D239" i="8"/>
  <c r="B235" i="8"/>
  <c r="E235" i="8"/>
  <c r="F235" i="8"/>
  <c r="D235" i="8"/>
  <c r="B231" i="8"/>
  <c r="E231" i="8"/>
  <c r="F231" i="8"/>
  <c r="D231" i="8"/>
  <c r="B227" i="8"/>
  <c r="E227" i="8"/>
  <c r="F227" i="8"/>
  <c r="D227" i="8"/>
  <c r="B223" i="8"/>
  <c r="E223" i="8"/>
  <c r="F223" i="8"/>
  <c r="D223" i="8"/>
  <c r="B219" i="8"/>
  <c r="E219" i="8"/>
  <c r="F219" i="8"/>
  <c r="D219" i="8"/>
  <c r="B215" i="8"/>
  <c r="E215" i="8"/>
  <c r="F215" i="8"/>
  <c r="D215" i="8"/>
  <c r="B211" i="8"/>
  <c r="E211" i="8"/>
  <c r="F211" i="8"/>
  <c r="D211" i="8"/>
  <c r="B207" i="8"/>
  <c r="E207" i="8"/>
  <c r="F207" i="8"/>
  <c r="D207" i="8"/>
  <c r="B203" i="8"/>
  <c r="E203" i="8"/>
  <c r="F203" i="8"/>
  <c r="D203" i="8"/>
  <c r="B199" i="8"/>
  <c r="E199" i="8"/>
  <c r="F199" i="8"/>
  <c r="D199" i="8"/>
  <c r="B195" i="8"/>
  <c r="E195" i="8"/>
  <c r="F195" i="8"/>
  <c r="D195" i="8"/>
  <c r="B191" i="8"/>
  <c r="E191" i="8"/>
  <c r="F191" i="8"/>
  <c r="D191" i="8"/>
  <c r="B187" i="8"/>
  <c r="E187" i="8"/>
  <c r="F187" i="8"/>
  <c r="D187" i="8"/>
  <c r="B183" i="8"/>
  <c r="E183" i="8"/>
  <c r="F183" i="8"/>
  <c r="D183" i="8"/>
  <c r="B179" i="8"/>
  <c r="E179" i="8"/>
  <c r="F179" i="8"/>
  <c r="D179" i="8"/>
  <c r="B175" i="8"/>
  <c r="E175" i="8"/>
  <c r="F175" i="8"/>
  <c r="D175" i="8"/>
  <c r="B171" i="8"/>
  <c r="E171" i="8"/>
  <c r="F171" i="8"/>
  <c r="D171" i="8"/>
  <c r="B167" i="8"/>
  <c r="E167" i="8"/>
  <c r="F167" i="8"/>
  <c r="D167" i="8"/>
  <c r="B163" i="8"/>
  <c r="E163" i="8"/>
  <c r="F163" i="8"/>
  <c r="D163" i="8"/>
  <c r="B159" i="8"/>
  <c r="E159" i="8"/>
  <c r="F159" i="8"/>
  <c r="D159" i="8"/>
  <c r="B155" i="8"/>
  <c r="E155" i="8"/>
  <c r="F155" i="8"/>
  <c r="D155" i="8"/>
  <c r="B151" i="8"/>
  <c r="E151" i="8"/>
  <c r="F151" i="8"/>
  <c r="D151" i="8"/>
  <c r="B147" i="8"/>
  <c r="E147" i="8"/>
  <c r="F147" i="8"/>
  <c r="D147" i="8"/>
  <c r="B143" i="8"/>
  <c r="E143" i="8"/>
  <c r="F143" i="8"/>
  <c r="D143" i="8"/>
  <c r="B139" i="8"/>
  <c r="E139" i="8"/>
  <c r="F139" i="8"/>
  <c r="D139" i="8"/>
  <c r="B135" i="8"/>
  <c r="E135" i="8"/>
  <c r="F135" i="8"/>
  <c r="D135" i="8"/>
  <c r="B131" i="8"/>
  <c r="E131" i="8"/>
  <c r="F131" i="8"/>
  <c r="D131" i="8"/>
  <c r="B127" i="8"/>
  <c r="E127" i="8"/>
  <c r="F127" i="8"/>
  <c r="D127" i="8"/>
  <c r="B123" i="8"/>
  <c r="E123" i="8"/>
  <c r="F123" i="8"/>
  <c r="D123" i="8"/>
  <c r="B119" i="8"/>
  <c r="E119" i="8"/>
  <c r="F119" i="8"/>
  <c r="D119" i="8"/>
  <c r="B115" i="8"/>
  <c r="E115" i="8"/>
  <c r="F115" i="8"/>
  <c r="D115" i="8"/>
  <c r="B111" i="8"/>
  <c r="E111" i="8"/>
  <c r="F111" i="8"/>
  <c r="D111" i="8"/>
  <c r="B107" i="8"/>
  <c r="E107" i="8"/>
  <c r="F107" i="8"/>
  <c r="D107" i="8"/>
  <c r="B103" i="8"/>
  <c r="E103" i="8"/>
  <c r="F103" i="8"/>
  <c r="D103" i="8"/>
  <c r="B99" i="8"/>
  <c r="E99" i="8"/>
  <c r="F99" i="8"/>
  <c r="D99" i="8"/>
  <c r="B95" i="8"/>
  <c r="E95" i="8"/>
  <c r="F95" i="8"/>
  <c r="D95" i="8"/>
  <c r="B91" i="8"/>
  <c r="E91" i="8"/>
  <c r="F91" i="8"/>
  <c r="D91" i="8"/>
  <c r="B87" i="8"/>
  <c r="E87" i="8"/>
  <c r="F87" i="8"/>
  <c r="D87" i="8"/>
  <c r="B83" i="8"/>
  <c r="E83" i="8"/>
  <c r="F83" i="8"/>
  <c r="D83" i="8"/>
  <c r="B79" i="8"/>
  <c r="E79" i="8"/>
  <c r="F79" i="8"/>
  <c r="D79" i="8"/>
  <c r="B75" i="8"/>
  <c r="E75" i="8"/>
  <c r="F75" i="8"/>
  <c r="D75" i="8"/>
  <c r="B71" i="8"/>
  <c r="E71" i="8"/>
  <c r="F71" i="8"/>
  <c r="D71" i="8"/>
  <c r="B67" i="8"/>
  <c r="E67" i="8"/>
  <c r="F67" i="8"/>
  <c r="D67" i="8"/>
  <c r="B63" i="8"/>
  <c r="E63" i="8"/>
  <c r="F63" i="8"/>
  <c r="D63" i="8"/>
  <c r="B59" i="8"/>
  <c r="E59" i="8"/>
  <c r="F59" i="8"/>
  <c r="D59" i="8"/>
  <c r="B55" i="8"/>
  <c r="E55" i="8"/>
  <c r="F55" i="8"/>
  <c r="D55" i="8"/>
  <c r="B51" i="8"/>
  <c r="E51" i="8"/>
  <c r="F51" i="8"/>
  <c r="D51" i="8"/>
  <c r="B47" i="8"/>
  <c r="E47" i="8"/>
  <c r="F47" i="8"/>
  <c r="D47" i="8"/>
  <c r="B43" i="8"/>
  <c r="E43" i="8"/>
  <c r="F43" i="8"/>
  <c r="D43" i="8"/>
  <c r="B39" i="8"/>
  <c r="E39" i="8"/>
  <c r="F39" i="8"/>
  <c r="D39" i="8"/>
  <c r="B35" i="8"/>
  <c r="E35" i="8"/>
  <c r="F35" i="8"/>
  <c r="D35" i="8"/>
  <c r="B31" i="8"/>
  <c r="E31" i="8"/>
  <c r="F31" i="8"/>
  <c r="D31" i="8"/>
  <c r="B27" i="8"/>
  <c r="E27" i="8"/>
  <c r="F27" i="8"/>
  <c r="D27" i="8"/>
  <c r="B23" i="8"/>
  <c r="E23" i="8"/>
  <c r="F23" i="8"/>
  <c r="D23" i="8"/>
  <c r="B19" i="8"/>
  <c r="E19" i="8"/>
  <c r="F19" i="8"/>
  <c r="D19" i="8"/>
  <c r="B15" i="8"/>
  <c r="E15" i="8"/>
  <c r="F15" i="8"/>
  <c r="D15" i="8"/>
  <c r="B11" i="8"/>
  <c r="E11" i="8"/>
  <c r="F11" i="8"/>
  <c r="D11" i="8"/>
  <c r="B272" i="8"/>
  <c r="B144" i="8"/>
  <c r="B16" i="8"/>
  <c r="D516" i="8"/>
  <c r="D500" i="8"/>
  <c r="D484" i="8"/>
  <c r="D468" i="8"/>
  <c r="D452" i="8"/>
  <c r="D436" i="8"/>
  <c r="D420" i="8"/>
  <c r="D404" i="8"/>
  <c r="E530" i="8"/>
  <c r="F530" i="8"/>
  <c r="D530" i="8"/>
  <c r="B530" i="8"/>
  <c r="E526" i="8"/>
  <c r="F526" i="8"/>
  <c r="B526" i="8"/>
  <c r="D526" i="8"/>
  <c r="E522" i="8"/>
  <c r="F522" i="8"/>
  <c r="D522" i="8"/>
  <c r="B522" i="8"/>
  <c r="E518" i="8"/>
  <c r="F518" i="8"/>
  <c r="B518" i="8"/>
  <c r="D518" i="8"/>
  <c r="E514" i="8"/>
  <c r="F514" i="8"/>
  <c r="D514" i="8"/>
  <c r="B514" i="8"/>
  <c r="E510" i="8"/>
  <c r="F510" i="8"/>
  <c r="B510" i="8"/>
  <c r="D510" i="8"/>
  <c r="E506" i="8"/>
  <c r="F506" i="8"/>
  <c r="D506" i="8"/>
  <c r="B506" i="8"/>
  <c r="E502" i="8"/>
  <c r="F502" i="8"/>
  <c r="B502" i="8"/>
  <c r="D502" i="8"/>
  <c r="E498" i="8"/>
  <c r="F498" i="8"/>
  <c r="D498" i="8"/>
  <c r="B498" i="8"/>
  <c r="E494" i="8"/>
  <c r="F494" i="8"/>
  <c r="B494" i="8"/>
  <c r="D494" i="8"/>
  <c r="E490" i="8"/>
  <c r="F490" i="8"/>
  <c r="D490" i="8"/>
  <c r="B490" i="8"/>
  <c r="E486" i="8"/>
  <c r="F486" i="8"/>
  <c r="B486" i="8"/>
  <c r="D486" i="8"/>
  <c r="E482" i="8"/>
  <c r="F482" i="8"/>
  <c r="D482" i="8"/>
  <c r="B482" i="8"/>
  <c r="E478" i="8"/>
  <c r="F478" i="8"/>
  <c r="B478" i="8"/>
  <c r="D478" i="8"/>
  <c r="E474" i="8"/>
  <c r="F474" i="8"/>
  <c r="D474" i="8"/>
  <c r="B474" i="8"/>
  <c r="E470" i="8"/>
  <c r="F470" i="8"/>
  <c r="B470" i="8"/>
  <c r="D470" i="8"/>
  <c r="E466" i="8"/>
  <c r="F466" i="8"/>
  <c r="D466" i="8"/>
  <c r="B466" i="8"/>
  <c r="E462" i="8"/>
  <c r="F462" i="8"/>
  <c r="B462" i="8"/>
  <c r="D462" i="8"/>
  <c r="E458" i="8"/>
  <c r="F458" i="8"/>
  <c r="D458" i="8"/>
  <c r="B458" i="8"/>
  <c r="E454" i="8"/>
  <c r="F454" i="8"/>
  <c r="B454" i="8"/>
  <c r="D454" i="8"/>
  <c r="E450" i="8"/>
  <c r="F450" i="8"/>
  <c r="D450" i="8"/>
  <c r="B450" i="8"/>
  <c r="E446" i="8"/>
  <c r="F446" i="8"/>
  <c r="B446" i="8"/>
  <c r="D446" i="8"/>
  <c r="E442" i="8"/>
  <c r="F442" i="8"/>
  <c r="D442" i="8"/>
  <c r="B442" i="8"/>
  <c r="E438" i="8"/>
  <c r="F438" i="8"/>
  <c r="B438" i="8"/>
  <c r="D438" i="8"/>
  <c r="E434" i="8"/>
  <c r="F434" i="8"/>
  <c r="D434" i="8"/>
  <c r="B434" i="8"/>
  <c r="E430" i="8"/>
  <c r="F430" i="8"/>
  <c r="B430" i="8"/>
  <c r="D430" i="8"/>
  <c r="E426" i="8"/>
  <c r="F426" i="8"/>
  <c r="D426" i="8"/>
  <c r="B426" i="8"/>
  <c r="E422" i="8"/>
  <c r="F422" i="8"/>
  <c r="B422" i="8"/>
  <c r="D422" i="8"/>
  <c r="E418" i="8"/>
  <c r="F418" i="8"/>
  <c r="D418" i="8"/>
  <c r="B418" i="8"/>
  <c r="E414" i="8"/>
  <c r="F414" i="8"/>
  <c r="B414" i="8"/>
  <c r="D414" i="8"/>
  <c r="E410" i="8"/>
  <c r="F410" i="8"/>
  <c r="D410" i="8"/>
  <c r="B410" i="8"/>
  <c r="E406" i="8"/>
  <c r="F406" i="8"/>
  <c r="B406" i="8"/>
  <c r="D406" i="8"/>
  <c r="E402" i="8"/>
  <c r="F402" i="8"/>
  <c r="D402" i="8"/>
  <c r="B402" i="8"/>
  <c r="E398" i="8"/>
  <c r="F398" i="8"/>
  <c r="B398" i="8"/>
  <c r="D398" i="8"/>
  <c r="E394" i="8"/>
  <c r="F394" i="8"/>
  <c r="D394" i="8"/>
  <c r="B394" i="8"/>
  <c r="E390" i="8"/>
  <c r="F390" i="8"/>
  <c r="B390" i="8"/>
  <c r="D390" i="8"/>
  <c r="E386" i="8"/>
  <c r="F386" i="8"/>
  <c r="D386" i="8"/>
  <c r="B386" i="8"/>
  <c r="E382" i="8"/>
  <c r="F382" i="8"/>
  <c r="B382" i="8"/>
  <c r="D382" i="8"/>
  <c r="E378" i="8"/>
  <c r="F378" i="8"/>
  <c r="D378" i="8"/>
  <c r="B378" i="8"/>
  <c r="E374" i="8"/>
  <c r="F374" i="8"/>
  <c r="B374" i="8"/>
  <c r="D374" i="8"/>
  <c r="E370" i="8"/>
  <c r="F370" i="8"/>
  <c r="D370" i="8"/>
  <c r="B370" i="8"/>
  <c r="E366" i="8"/>
  <c r="F366" i="8"/>
  <c r="B366" i="8"/>
  <c r="D366" i="8"/>
  <c r="E362" i="8"/>
  <c r="F362" i="8"/>
  <c r="D362" i="8"/>
  <c r="B362" i="8"/>
  <c r="E358" i="8"/>
  <c r="F358" i="8"/>
  <c r="B358" i="8"/>
  <c r="D358" i="8"/>
  <c r="E354" i="8"/>
  <c r="F354" i="8"/>
  <c r="D354" i="8"/>
  <c r="B354" i="8"/>
  <c r="E350" i="8"/>
  <c r="F350" i="8"/>
  <c r="B350" i="8"/>
  <c r="D350" i="8"/>
  <c r="E346" i="8"/>
  <c r="F346" i="8"/>
  <c r="D346" i="8"/>
  <c r="B346" i="8"/>
  <c r="B342" i="8"/>
  <c r="E342" i="8"/>
  <c r="F342" i="8"/>
  <c r="D342" i="8"/>
  <c r="B338" i="8"/>
  <c r="E338" i="8"/>
  <c r="F338" i="8"/>
  <c r="D338" i="8"/>
  <c r="B334" i="8"/>
  <c r="E334" i="8"/>
  <c r="F334" i="8"/>
  <c r="D334" i="8"/>
  <c r="B330" i="8"/>
  <c r="E330" i="8"/>
  <c r="F330" i="8"/>
  <c r="D330" i="8"/>
  <c r="B326" i="8"/>
  <c r="E326" i="8"/>
  <c r="F326" i="8"/>
  <c r="D326" i="8"/>
  <c r="B322" i="8"/>
  <c r="E322" i="8"/>
  <c r="F322" i="8"/>
  <c r="D322" i="8"/>
  <c r="B318" i="8"/>
  <c r="E318" i="8"/>
  <c r="F318" i="8"/>
  <c r="D318" i="8"/>
  <c r="B314" i="8"/>
  <c r="E314" i="8"/>
  <c r="F314" i="8"/>
  <c r="D314" i="8"/>
  <c r="B310" i="8"/>
  <c r="E310" i="8"/>
  <c r="F310" i="8"/>
  <c r="D310" i="8"/>
  <c r="B306" i="8"/>
  <c r="E306" i="8"/>
  <c r="F306" i="8"/>
  <c r="D306" i="8"/>
  <c r="B302" i="8"/>
  <c r="E302" i="8"/>
  <c r="F302" i="8"/>
  <c r="D302" i="8"/>
  <c r="B298" i="8"/>
  <c r="E298" i="8"/>
  <c r="F298" i="8"/>
  <c r="D298" i="8"/>
  <c r="B294" i="8"/>
  <c r="E294" i="8"/>
  <c r="F294" i="8"/>
  <c r="D294" i="8"/>
  <c r="B290" i="8"/>
  <c r="E290" i="8"/>
  <c r="F290" i="8"/>
  <c r="D290" i="8"/>
  <c r="B286" i="8"/>
  <c r="E286" i="8"/>
  <c r="F286" i="8"/>
  <c r="D286" i="8"/>
  <c r="B282" i="8"/>
  <c r="E282" i="8"/>
  <c r="F282" i="8"/>
  <c r="D282" i="8"/>
  <c r="B278" i="8"/>
  <c r="E278" i="8"/>
  <c r="F278" i="8"/>
  <c r="D278" i="8"/>
  <c r="B274" i="8"/>
  <c r="E274" i="8"/>
  <c r="F274" i="8"/>
  <c r="D274" i="8"/>
  <c r="B270" i="8"/>
  <c r="E270" i="8"/>
  <c r="F270" i="8"/>
  <c r="D270" i="8"/>
  <c r="B266" i="8"/>
  <c r="E266" i="8"/>
  <c r="F266" i="8"/>
  <c r="D266" i="8"/>
  <c r="B262" i="8"/>
  <c r="E262" i="8"/>
  <c r="F262" i="8"/>
  <c r="D262" i="8"/>
  <c r="B258" i="8"/>
  <c r="E258" i="8"/>
  <c r="F258" i="8"/>
  <c r="D258" i="8"/>
  <c r="B254" i="8"/>
  <c r="E254" i="8"/>
  <c r="F254" i="8"/>
  <c r="D254" i="8"/>
  <c r="B250" i="8"/>
  <c r="E250" i="8"/>
  <c r="F250" i="8"/>
  <c r="D250" i="8"/>
  <c r="B246" i="8"/>
  <c r="E246" i="8"/>
  <c r="F246" i="8"/>
  <c r="D246" i="8"/>
  <c r="B242" i="8"/>
  <c r="E242" i="8"/>
  <c r="F242" i="8"/>
  <c r="D242" i="8"/>
  <c r="B238" i="8"/>
  <c r="E238" i="8"/>
  <c r="F238" i="8"/>
  <c r="D238" i="8"/>
  <c r="B234" i="8"/>
  <c r="E234" i="8"/>
  <c r="F234" i="8"/>
  <c r="D234" i="8"/>
  <c r="B230" i="8"/>
  <c r="E230" i="8"/>
  <c r="F230" i="8"/>
  <c r="D230" i="8"/>
  <c r="B226" i="8"/>
  <c r="E226" i="8"/>
  <c r="F226" i="8"/>
  <c r="D226" i="8"/>
  <c r="B222" i="8"/>
  <c r="E222" i="8"/>
  <c r="F222" i="8"/>
  <c r="D222" i="8"/>
  <c r="B218" i="8"/>
  <c r="E218" i="8"/>
  <c r="F218" i="8"/>
  <c r="D218" i="8"/>
  <c r="B214" i="8"/>
  <c r="E214" i="8"/>
  <c r="F214" i="8"/>
  <c r="D214" i="8"/>
  <c r="B210" i="8"/>
  <c r="E210" i="8"/>
  <c r="F210" i="8"/>
  <c r="D210" i="8"/>
  <c r="B206" i="8"/>
  <c r="E206" i="8"/>
  <c r="F206" i="8"/>
  <c r="D206" i="8"/>
  <c r="B202" i="8"/>
  <c r="E202" i="8"/>
  <c r="F202" i="8"/>
  <c r="D202" i="8"/>
  <c r="B198" i="8"/>
  <c r="E198" i="8"/>
  <c r="F198" i="8"/>
  <c r="D198" i="8"/>
  <c r="B194" i="8"/>
  <c r="E194" i="8"/>
  <c r="F194" i="8"/>
  <c r="D194" i="8"/>
  <c r="B190" i="8"/>
  <c r="E190" i="8"/>
  <c r="F190" i="8"/>
  <c r="D190" i="8"/>
  <c r="B186" i="8"/>
  <c r="E186" i="8"/>
  <c r="F186" i="8"/>
  <c r="D186" i="8"/>
  <c r="B182" i="8"/>
  <c r="E182" i="8"/>
  <c r="F182" i="8"/>
  <c r="D182" i="8"/>
  <c r="B178" i="8"/>
  <c r="E178" i="8"/>
  <c r="F178" i="8"/>
  <c r="D178" i="8"/>
  <c r="B174" i="8"/>
  <c r="E174" i="8"/>
  <c r="F174" i="8"/>
  <c r="D174" i="8"/>
  <c r="B170" i="8"/>
  <c r="E170" i="8"/>
  <c r="F170" i="8"/>
  <c r="D170" i="8"/>
  <c r="B166" i="8"/>
  <c r="E166" i="8"/>
  <c r="D166" i="8"/>
  <c r="F166" i="8"/>
  <c r="B162" i="8"/>
  <c r="E162" i="8"/>
  <c r="F162" i="8"/>
  <c r="D162" i="8"/>
  <c r="B158" i="8"/>
  <c r="E158" i="8"/>
  <c r="F158" i="8"/>
  <c r="D158" i="8"/>
  <c r="B154" i="8"/>
  <c r="E154" i="8"/>
  <c r="F154" i="8"/>
  <c r="D154" i="8"/>
  <c r="B150" i="8"/>
  <c r="E150" i="8"/>
  <c r="F150" i="8"/>
  <c r="D150" i="8"/>
  <c r="B146" i="8"/>
  <c r="E146" i="8"/>
  <c r="F146" i="8"/>
  <c r="D146" i="8"/>
  <c r="B142" i="8"/>
  <c r="E142" i="8"/>
  <c r="F142" i="8"/>
  <c r="D142" i="8"/>
  <c r="B138" i="8"/>
  <c r="E138" i="8"/>
  <c r="F138" i="8"/>
  <c r="D138" i="8"/>
  <c r="B134" i="8"/>
  <c r="E134" i="8"/>
  <c r="D134" i="8"/>
  <c r="F134" i="8"/>
  <c r="B130" i="8"/>
  <c r="E130" i="8"/>
  <c r="F130" i="8"/>
  <c r="D130" i="8"/>
  <c r="B126" i="8"/>
  <c r="E126" i="8"/>
  <c r="F126" i="8"/>
  <c r="D126" i="8"/>
  <c r="B122" i="8"/>
  <c r="E122" i="8"/>
  <c r="F122" i="8"/>
  <c r="D122" i="8"/>
  <c r="B118" i="8"/>
  <c r="E118" i="8"/>
  <c r="F118" i="8"/>
  <c r="D118" i="8"/>
  <c r="B114" i="8"/>
  <c r="E114" i="8"/>
  <c r="F114" i="8"/>
  <c r="D114" i="8"/>
  <c r="B110" i="8"/>
  <c r="E110" i="8"/>
  <c r="F110" i="8"/>
  <c r="D110" i="8"/>
  <c r="B106" i="8"/>
  <c r="E106" i="8"/>
  <c r="F106" i="8"/>
  <c r="D106" i="8"/>
  <c r="B102" i="8"/>
  <c r="E102" i="8"/>
  <c r="F102" i="8"/>
  <c r="D102" i="8"/>
  <c r="B98" i="8"/>
  <c r="E98" i="8"/>
  <c r="F98" i="8"/>
  <c r="D98" i="8"/>
  <c r="B94" i="8"/>
  <c r="E94" i="8"/>
  <c r="F94" i="8"/>
  <c r="D94" i="8"/>
  <c r="B90" i="8"/>
  <c r="E90" i="8"/>
  <c r="F90" i="8"/>
  <c r="D90" i="8"/>
  <c r="B86" i="8"/>
  <c r="E86" i="8"/>
  <c r="F86" i="8"/>
  <c r="D86" i="8"/>
  <c r="B82" i="8"/>
  <c r="E82" i="8"/>
  <c r="F82" i="8"/>
  <c r="D82" i="8"/>
  <c r="B78" i="8"/>
  <c r="E78" i="8"/>
  <c r="F78" i="8"/>
  <c r="D78" i="8"/>
  <c r="B74" i="8"/>
  <c r="E74" i="8"/>
  <c r="F74" i="8"/>
  <c r="D74" i="8"/>
  <c r="B70" i="8"/>
  <c r="E70" i="8"/>
  <c r="F70" i="8"/>
  <c r="D70" i="8"/>
  <c r="B66" i="8"/>
  <c r="E66" i="8"/>
  <c r="F66" i="8"/>
  <c r="D66" i="8"/>
  <c r="B62" i="8"/>
  <c r="E62" i="8"/>
  <c r="F62" i="8"/>
  <c r="D62" i="8"/>
  <c r="B58" i="8"/>
  <c r="E58" i="8"/>
  <c r="F58" i="8"/>
  <c r="D58" i="8"/>
  <c r="B54" i="8"/>
  <c r="E54" i="8"/>
  <c r="F54" i="8"/>
  <c r="D54" i="8"/>
  <c r="B50" i="8"/>
  <c r="E50" i="8"/>
  <c r="F50" i="8"/>
  <c r="D50" i="8"/>
  <c r="B46" i="8"/>
  <c r="E46" i="8"/>
  <c r="F46" i="8"/>
  <c r="D46" i="8"/>
  <c r="B42" i="8"/>
  <c r="E42" i="8"/>
  <c r="F42" i="8"/>
  <c r="D42" i="8"/>
  <c r="B38" i="8"/>
  <c r="E38" i="8"/>
  <c r="D38" i="8"/>
  <c r="F38" i="8"/>
  <c r="B34" i="8"/>
  <c r="E34" i="8"/>
  <c r="F34" i="8"/>
  <c r="D34" i="8"/>
  <c r="B30" i="8"/>
  <c r="E30" i="8"/>
  <c r="F30" i="8"/>
  <c r="D30" i="8"/>
  <c r="B26" i="8"/>
  <c r="E26" i="8"/>
  <c r="F26" i="8"/>
  <c r="D26" i="8"/>
  <c r="B22" i="8"/>
  <c r="E22" i="8"/>
  <c r="F22" i="8"/>
  <c r="D22" i="8"/>
  <c r="B18" i="8"/>
  <c r="E18" i="8"/>
  <c r="F18" i="8"/>
  <c r="D18" i="8"/>
  <c r="B14" i="8"/>
  <c r="E14" i="8"/>
  <c r="F14" i="8"/>
  <c r="D14" i="8"/>
  <c r="B10" i="8"/>
  <c r="E10" i="8"/>
  <c r="F10" i="8"/>
  <c r="D10" i="8"/>
  <c r="B240" i="8"/>
  <c r="B112" i="8"/>
  <c r="D528" i="8"/>
  <c r="D512" i="8"/>
  <c r="D496" i="8"/>
  <c r="D480" i="8"/>
  <c r="D464" i="8"/>
  <c r="D448" i="8"/>
  <c r="D432" i="8"/>
  <c r="D416" i="8"/>
  <c r="D400" i="8"/>
  <c r="D439" i="7"/>
  <c r="D436" i="7"/>
  <c r="D337" i="7"/>
  <c r="D118" i="7"/>
  <c r="F295" i="9"/>
  <c r="F279" i="9"/>
  <c r="F242" i="9"/>
  <c r="E206" i="9"/>
  <c r="E178" i="9"/>
  <c r="E162" i="9"/>
  <c r="F146" i="9"/>
  <c r="B130" i="9"/>
  <c r="B98" i="9"/>
  <c r="F40" i="9"/>
  <c r="E529" i="8"/>
  <c r="D529" i="8"/>
  <c r="F529" i="8"/>
  <c r="B529" i="8"/>
  <c r="E525" i="8"/>
  <c r="D525" i="8"/>
  <c r="F525" i="8"/>
  <c r="E521" i="8"/>
  <c r="D521" i="8"/>
  <c r="F521" i="8"/>
  <c r="B521" i="8"/>
  <c r="E517" i="8"/>
  <c r="D517" i="8"/>
  <c r="F517" i="8"/>
  <c r="E513" i="8"/>
  <c r="D513" i="8"/>
  <c r="F513" i="8"/>
  <c r="B513" i="8"/>
  <c r="E509" i="8"/>
  <c r="D509" i="8"/>
  <c r="F509" i="8"/>
  <c r="E505" i="8"/>
  <c r="D505" i="8"/>
  <c r="F505" i="8"/>
  <c r="B505" i="8"/>
  <c r="E501" i="8"/>
  <c r="D501" i="8"/>
  <c r="F501" i="8"/>
  <c r="E497" i="8"/>
  <c r="D497" i="8"/>
  <c r="F497" i="8"/>
  <c r="B497" i="8"/>
  <c r="E493" i="8"/>
  <c r="D493" i="8"/>
  <c r="F493" i="8"/>
  <c r="E489" i="8"/>
  <c r="D489" i="8"/>
  <c r="F489" i="8"/>
  <c r="B489" i="8"/>
  <c r="E485" i="8"/>
  <c r="D485" i="8"/>
  <c r="F485" i="8"/>
  <c r="E481" i="8"/>
  <c r="D481" i="8"/>
  <c r="F481" i="8"/>
  <c r="B481" i="8"/>
  <c r="E477" i="8"/>
  <c r="D477" i="8"/>
  <c r="F477" i="8"/>
  <c r="E473" i="8"/>
  <c r="D473" i="8"/>
  <c r="F473" i="8"/>
  <c r="B473" i="8"/>
  <c r="E469" i="8"/>
  <c r="D469" i="8"/>
  <c r="F469" i="8"/>
  <c r="E465" i="8"/>
  <c r="D465" i="8"/>
  <c r="F465" i="8"/>
  <c r="B465" i="8"/>
  <c r="E461" i="8"/>
  <c r="D461" i="8"/>
  <c r="F461" i="8"/>
  <c r="E457" i="8"/>
  <c r="D457" i="8"/>
  <c r="F457" i="8"/>
  <c r="B457" i="8"/>
  <c r="E453" i="8"/>
  <c r="D453" i="8"/>
  <c r="F453" i="8"/>
  <c r="E449" i="8"/>
  <c r="D449" i="8"/>
  <c r="F449" i="8"/>
  <c r="B449" i="8"/>
  <c r="E445" i="8"/>
  <c r="D445" i="8"/>
  <c r="F445" i="8"/>
  <c r="E441" i="8"/>
  <c r="D441" i="8"/>
  <c r="F441" i="8"/>
  <c r="B441" i="8"/>
  <c r="E437" i="8"/>
  <c r="D437" i="8"/>
  <c r="F437" i="8"/>
  <c r="E433" i="8"/>
  <c r="D433" i="8"/>
  <c r="F433" i="8"/>
  <c r="B433" i="8"/>
  <c r="E429" i="8"/>
  <c r="D429" i="8"/>
  <c r="F429" i="8"/>
  <c r="E425" i="8"/>
  <c r="D425" i="8"/>
  <c r="F425" i="8"/>
  <c r="B425" i="8"/>
  <c r="E421" i="8"/>
  <c r="D421" i="8"/>
  <c r="F421" i="8"/>
  <c r="E417" i="8"/>
  <c r="D417" i="8"/>
  <c r="F417" i="8"/>
  <c r="B417" i="8"/>
  <c r="E413" i="8"/>
  <c r="D413" i="8"/>
  <c r="F413" i="8"/>
  <c r="E409" i="8"/>
  <c r="D409" i="8"/>
  <c r="F409" i="8"/>
  <c r="B409" i="8"/>
  <c r="E405" i="8"/>
  <c r="D405" i="8"/>
  <c r="F405" i="8"/>
  <c r="E401" i="8"/>
  <c r="D401" i="8"/>
  <c r="F401" i="8"/>
  <c r="B401" i="8"/>
  <c r="E397" i="8"/>
  <c r="D397" i="8"/>
  <c r="F397" i="8"/>
  <c r="E393" i="8"/>
  <c r="D393" i="8"/>
  <c r="F393" i="8"/>
  <c r="B393" i="8"/>
  <c r="E389" i="8"/>
  <c r="D389" i="8"/>
  <c r="F389" i="8"/>
  <c r="E385" i="8"/>
  <c r="D385" i="8"/>
  <c r="F385" i="8"/>
  <c r="B385" i="8"/>
  <c r="E381" i="8"/>
  <c r="D381" i="8"/>
  <c r="F381" i="8"/>
  <c r="E377" i="8"/>
  <c r="D377" i="8"/>
  <c r="F377" i="8"/>
  <c r="B377" i="8"/>
  <c r="E373" i="8"/>
  <c r="D373" i="8"/>
  <c r="F373" i="8"/>
  <c r="E369" i="8"/>
  <c r="D369" i="8"/>
  <c r="F369" i="8"/>
  <c r="B369" i="8"/>
  <c r="E365" i="8"/>
  <c r="D365" i="8"/>
  <c r="F365" i="8"/>
  <c r="E361" i="8"/>
  <c r="D361" i="8"/>
  <c r="F361" i="8"/>
  <c r="B361" i="8"/>
  <c r="E357" i="8"/>
  <c r="D357" i="8"/>
  <c r="F357" i="8"/>
  <c r="E353" i="8"/>
  <c r="D353" i="8"/>
  <c r="F353" i="8"/>
  <c r="B353" i="8"/>
  <c r="E349" i="8"/>
  <c r="D349" i="8"/>
  <c r="F349" i="8"/>
  <c r="E345" i="8"/>
  <c r="F345" i="8"/>
  <c r="D345" i="8"/>
  <c r="B345" i="8"/>
  <c r="B341" i="8"/>
  <c r="E341" i="8"/>
  <c r="F341" i="8"/>
  <c r="D341" i="8"/>
  <c r="B337" i="8"/>
  <c r="E337" i="8"/>
  <c r="F337" i="8"/>
  <c r="D337" i="8"/>
  <c r="B333" i="8"/>
  <c r="E333" i="8"/>
  <c r="F333" i="8"/>
  <c r="D333" i="8"/>
  <c r="B329" i="8"/>
  <c r="E329" i="8"/>
  <c r="F329" i="8"/>
  <c r="D329" i="8"/>
  <c r="B325" i="8"/>
  <c r="E325" i="8"/>
  <c r="F325" i="8"/>
  <c r="D325" i="8"/>
  <c r="B321" i="8"/>
  <c r="E321" i="8"/>
  <c r="F321" i="8"/>
  <c r="D321" i="8"/>
  <c r="B317" i="8"/>
  <c r="E317" i="8"/>
  <c r="F317" i="8"/>
  <c r="D317" i="8"/>
  <c r="B313" i="8"/>
  <c r="E313" i="8"/>
  <c r="F313" i="8"/>
  <c r="D313" i="8"/>
  <c r="B309" i="8"/>
  <c r="E309" i="8"/>
  <c r="F309" i="8"/>
  <c r="D309" i="8"/>
  <c r="B305" i="8"/>
  <c r="E305" i="8"/>
  <c r="F305" i="8"/>
  <c r="D305" i="8"/>
  <c r="B301" i="8"/>
  <c r="E301" i="8"/>
  <c r="F301" i="8"/>
  <c r="D301" i="8"/>
  <c r="B297" i="8"/>
  <c r="E297" i="8"/>
  <c r="F297" i="8"/>
  <c r="D297" i="8"/>
  <c r="B293" i="8"/>
  <c r="E293" i="8"/>
  <c r="F293" i="8"/>
  <c r="D293" i="8"/>
  <c r="B289" i="8"/>
  <c r="E289" i="8"/>
  <c r="F289" i="8"/>
  <c r="D289" i="8"/>
  <c r="B285" i="8"/>
  <c r="E285" i="8"/>
  <c r="F285" i="8"/>
  <c r="D285" i="8"/>
  <c r="B281" i="8"/>
  <c r="E281" i="8"/>
  <c r="F281" i="8"/>
  <c r="D281" i="8"/>
  <c r="B277" i="8"/>
  <c r="E277" i="8"/>
  <c r="F277" i="8"/>
  <c r="D277" i="8"/>
  <c r="B273" i="8"/>
  <c r="E273" i="8"/>
  <c r="F273" i="8"/>
  <c r="D273" i="8"/>
  <c r="B269" i="8"/>
  <c r="E269" i="8"/>
  <c r="F269" i="8"/>
  <c r="D269" i="8"/>
  <c r="B265" i="8"/>
  <c r="E265" i="8"/>
  <c r="F265" i="8"/>
  <c r="D265" i="8"/>
  <c r="B261" i="8"/>
  <c r="E261" i="8"/>
  <c r="F261" i="8"/>
  <c r="D261" i="8"/>
  <c r="B257" i="8"/>
  <c r="E257" i="8"/>
  <c r="F257" i="8"/>
  <c r="D257" i="8"/>
  <c r="B253" i="8"/>
  <c r="E253" i="8"/>
  <c r="F253" i="8"/>
  <c r="D253" i="8"/>
  <c r="B249" i="8"/>
  <c r="E249" i="8"/>
  <c r="F249" i="8"/>
  <c r="D249" i="8"/>
  <c r="B245" i="8"/>
  <c r="E245" i="8"/>
  <c r="F245" i="8"/>
  <c r="D245" i="8"/>
  <c r="B241" i="8"/>
  <c r="E241" i="8"/>
  <c r="F241" i="8"/>
  <c r="D241" i="8"/>
  <c r="B237" i="8"/>
  <c r="E237" i="8"/>
  <c r="F237" i="8"/>
  <c r="D237" i="8"/>
  <c r="B233" i="8"/>
  <c r="E233" i="8"/>
  <c r="F233" i="8"/>
  <c r="D233" i="8"/>
  <c r="B229" i="8"/>
  <c r="E229" i="8"/>
  <c r="F229" i="8"/>
  <c r="D229" i="8"/>
  <c r="B225" i="8"/>
  <c r="E225" i="8"/>
  <c r="F225" i="8"/>
  <c r="D225" i="8"/>
  <c r="B221" i="8"/>
  <c r="E221" i="8"/>
  <c r="F221" i="8"/>
  <c r="D221" i="8"/>
  <c r="B217" i="8"/>
  <c r="E217" i="8"/>
  <c r="F217" i="8"/>
  <c r="D217" i="8"/>
  <c r="B213" i="8"/>
  <c r="E213" i="8"/>
  <c r="F213" i="8"/>
  <c r="D213" i="8"/>
  <c r="B209" i="8"/>
  <c r="E209" i="8"/>
  <c r="F209" i="8"/>
  <c r="D209" i="8"/>
  <c r="B205" i="8"/>
  <c r="E205" i="8"/>
  <c r="F205" i="8"/>
  <c r="D205" i="8"/>
  <c r="B201" i="8"/>
  <c r="E201" i="8"/>
  <c r="F201" i="8"/>
  <c r="D201" i="8"/>
  <c r="B197" i="8"/>
  <c r="E197" i="8"/>
  <c r="F197" i="8"/>
  <c r="D197" i="8"/>
  <c r="B193" i="8"/>
  <c r="E193" i="8"/>
  <c r="F193" i="8"/>
  <c r="D193" i="8"/>
  <c r="B189" i="8"/>
  <c r="E189" i="8"/>
  <c r="F189" i="8"/>
  <c r="D189" i="8"/>
  <c r="B185" i="8"/>
  <c r="E185" i="8"/>
  <c r="F185" i="8"/>
  <c r="D185" i="8"/>
  <c r="B181" i="8"/>
  <c r="E181" i="8"/>
  <c r="F181" i="8"/>
  <c r="D181" i="8"/>
  <c r="B177" i="8"/>
  <c r="E177" i="8"/>
  <c r="F177" i="8"/>
  <c r="D177" i="8"/>
  <c r="B173" i="8"/>
  <c r="E173" i="8"/>
  <c r="F173" i="8"/>
  <c r="D173" i="8"/>
  <c r="B169" i="8"/>
  <c r="E169" i="8"/>
  <c r="F169" i="8"/>
  <c r="D169" i="8"/>
  <c r="B165" i="8"/>
  <c r="E165" i="8"/>
  <c r="F165" i="8"/>
  <c r="D165" i="8"/>
  <c r="B161" i="8"/>
  <c r="E161" i="8"/>
  <c r="F161" i="8"/>
  <c r="D161" i="8"/>
  <c r="B157" i="8"/>
  <c r="E157" i="8"/>
  <c r="F157" i="8"/>
  <c r="D157" i="8"/>
  <c r="B153" i="8"/>
  <c r="E153" i="8"/>
  <c r="F153" i="8"/>
  <c r="D153" i="8"/>
  <c r="B149" i="8"/>
  <c r="E149" i="8"/>
  <c r="F149" i="8"/>
  <c r="D149" i="8"/>
  <c r="B145" i="8"/>
  <c r="E145" i="8"/>
  <c r="F145" i="8"/>
  <c r="D145" i="8"/>
  <c r="B141" i="8"/>
  <c r="E141" i="8"/>
  <c r="F141" i="8"/>
  <c r="D141" i="8"/>
  <c r="B137" i="8"/>
  <c r="E137" i="8"/>
  <c r="F137" i="8"/>
  <c r="D137" i="8"/>
  <c r="B133" i="8"/>
  <c r="E133" i="8"/>
  <c r="F133" i="8"/>
  <c r="D133" i="8"/>
  <c r="B129" i="8"/>
  <c r="E129" i="8"/>
  <c r="F129" i="8"/>
  <c r="D129" i="8"/>
  <c r="B125" i="8"/>
  <c r="E125" i="8"/>
  <c r="F125" i="8"/>
  <c r="D125" i="8"/>
  <c r="B121" i="8"/>
  <c r="E121" i="8"/>
  <c r="F121" i="8"/>
  <c r="D121" i="8"/>
  <c r="B117" i="8"/>
  <c r="E117" i="8"/>
  <c r="F117" i="8"/>
  <c r="D117" i="8"/>
  <c r="B113" i="8"/>
  <c r="E113" i="8"/>
  <c r="D113" i="8"/>
  <c r="F113" i="8"/>
  <c r="B109" i="8"/>
  <c r="E109" i="8"/>
  <c r="F109" i="8"/>
  <c r="D109" i="8"/>
  <c r="B105" i="8"/>
  <c r="E105" i="8"/>
  <c r="F105" i="8"/>
  <c r="D105" i="8"/>
  <c r="B101" i="8"/>
  <c r="E101" i="8"/>
  <c r="F101" i="8"/>
  <c r="D101" i="8"/>
  <c r="B97" i="8"/>
  <c r="E97" i="8"/>
  <c r="F97" i="8"/>
  <c r="D97" i="8"/>
  <c r="B93" i="8"/>
  <c r="E93" i="8"/>
  <c r="F93" i="8"/>
  <c r="D93" i="8"/>
  <c r="B89" i="8"/>
  <c r="E89" i="8"/>
  <c r="F89" i="8"/>
  <c r="D89" i="8"/>
  <c r="B85" i="8"/>
  <c r="E85" i="8"/>
  <c r="F85" i="8"/>
  <c r="D85" i="8"/>
  <c r="B81" i="8"/>
  <c r="E81" i="8"/>
  <c r="D81" i="8"/>
  <c r="F81" i="8"/>
  <c r="B77" i="8"/>
  <c r="E77" i="8"/>
  <c r="F77" i="8"/>
  <c r="D77" i="8"/>
  <c r="B73" i="8"/>
  <c r="E73" i="8"/>
  <c r="F73" i="8"/>
  <c r="D73" i="8"/>
  <c r="B69" i="8"/>
  <c r="E69" i="8"/>
  <c r="F69" i="8"/>
  <c r="D69" i="8"/>
  <c r="B65" i="8"/>
  <c r="E65" i="8"/>
  <c r="F65" i="8"/>
  <c r="D65" i="8"/>
  <c r="B61" i="8"/>
  <c r="E61" i="8"/>
  <c r="F61" i="8"/>
  <c r="D61" i="8"/>
  <c r="B57" i="8"/>
  <c r="E57" i="8"/>
  <c r="F57" i="8"/>
  <c r="D57" i="8"/>
  <c r="B53" i="8"/>
  <c r="E53" i="8"/>
  <c r="F53" i="8"/>
  <c r="D53" i="8"/>
  <c r="B49" i="8"/>
  <c r="E49" i="8"/>
  <c r="D49" i="8"/>
  <c r="F49" i="8"/>
  <c r="B45" i="8"/>
  <c r="E45" i="8"/>
  <c r="F45" i="8"/>
  <c r="D45" i="8"/>
  <c r="B41" i="8"/>
  <c r="E41" i="8"/>
  <c r="F41" i="8"/>
  <c r="D41" i="8"/>
  <c r="B37" i="8"/>
  <c r="E37" i="8"/>
  <c r="F37" i="8"/>
  <c r="D37" i="8"/>
  <c r="B33" i="8"/>
  <c r="E33" i="8"/>
  <c r="F33" i="8"/>
  <c r="D33" i="8"/>
  <c r="B29" i="8"/>
  <c r="E29" i="8"/>
  <c r="F29" i="8"/>
  <c r="D29" i="8"/>
  <c r="B25" i="8"/>
  <c r="E25" i="8"/>
  <c r="F25" i="8"/>
  <c r="D25" i="8"/>
  <c r="B21" i="8"/>
  <c r="E21" i="8"/>
  <c r="F21" i="8"/>
  <c r="D21" i="8"/>
  <c r="B17" i="8"/>
  <c r="E17" i="8"/>
  <c r="F17" i="8"/>
  <c r="D17" i="8"/>
  <c r="B13" i="8"/>
  <c r="E13" i="8"/>
  <c r="F13" i="8"/>
  <c r="D13" i="8"/>
  <c r="B9" i="8"/>
  <c r="E9" i="8"/>
  <c r="F9" i="8"/>
  <c r="D9" i="8"/>
  <c r="B5" i="8"/>
  <c r="E5" i="8"/>
  <c r="F5" i="8"/>
  <c r="D5" i="8"/>
  <c r="B501" i="8"/>
  <c r="B469" i="8"/>
  <c r="B437" i="8"/>
  <c r="B405" i="8"/>
  <c r="B373" i="8"/>
  <c r="B332" i="8"/>
  <c r="B208" i="8"/>
  <c r="B80" i="8"/>
  <c r="D524" i="8"/>
  <c r="D508" i="8"/>
  <c r="D492" i="8"/>
  <c r="D476" i="8"/>
  <c r="D460" i="8"/>
  <c r="D444" i="8"/>
  <c r="D428" i="8"/>
  <c r="D412" i="8"/>
  <c r="D396" i="8"/>
  <c r="B8" i="8"/>
  <c r="E8" i="8"/>
  <c r="F8" i="8"/>
  <c r="B7" i="8"/>
  <c r="E7" i="8"/>
  <c r="F7" i="8"/>
  <c r="D7" i="8"/>
  <c r="B6" i="8"/>
  <c r="E6" i="8"/>
  <c r="F6" i="8"/>
  <c r="D6" i="8"/>
  <c r="D527" i="7"/>
  <c r="D524" i="7"/>
  <c r="D475" i="7"/>
  <c r="D472" i="7"/>
  <c r="D471" i="7"/>
  <c r="D468" i="7"/>
  <c r="D463" i="7"/>
  <c r="D460" i="7"/>
  <c r="D411" i="7"/>
  <c r="D408" i="7"/>
  <c r="D407" i="7"/>
  <c r="D404" i="7"/>
  <c r="D399" i="7"/>
  <c r="D396" i="7"/>
  <c r="D359" i="7"/>
  <c r="D358" i="7"/>
  <c r="D355" i="7"/>
  <c r="D327" i="7"/>
  <c r="D326" i="7"/>
  <c r="D323" i="7"/>
  <c r="D318" i="7"/>
  <c r="D315" i="7"/>
  <c r="D314" i="7"/>
  <c r="D311" i="7"/>
  <c r="D306" i="7"/>
  <c r="D303" i="7"/>
  <c r="D302" i="7"/>
  <c r="D299" i="7"/>
  <c r="D259" i="7"/>
  <c r="D258" i="7"/>
  <c r="D255" i="7"/>
  <c r="B236" i="7"/>
  <c r="D162" i="7"/>
  <c r="D102" i="7"/>
  <c r="D70" i="7"/>
  <c r="B37" i="7"/>
  <c r="B18" i="7"/>
  <c r="B487" i="7"/>
  <c r="D487" i="7"/>
  <c r="B479" i="7"/>
  <c r="D479" i="7"/>
  <c r="B456" i="7"/>
  <c r="D456" i="7"/>
  <c r="B452" i="7"/>
  <c r="D452" i="7"/>
  <c r="B444" i="7"/>
  <c r="D444" i="7"/>
  <c r="B427" i="7"/>
  <c r="D427" i="7"/>
  <c r="B423" i="7"/>
  <c r="D423" i="7"/>
  <c r="B415" i="7"/>
  <c r="D415" i="7"/>
  <c r="B392" i="7"/>
  <c r="D392" i="7"/>
  <c r="B388" i="7"/>
  <c r="D388" i="7"/>
  <c r="B374" i="7"/>
  <c r="D374" i="7"/>
  <c r="B367" i="7"/>
  <c r="D367" i="7"/>
  <c r="B342" i="7"/>
  <c r="D342" i="7"/>
  <c r="B335" i="7"/>
  <c r="D335" i="7"/>
  <c r="B290" i="7"/>
  <c r="D290" i="7"/>
  <c r="B286" i="7"/>
  <c r="D286" i="7"/>
  <c r="B274" i="7"/>
  <c r="D274" i="7"/>
  <c r="B261" i="7"/>
  <c r="D261" i="7"/>
  <c r="D252" i="7"/>
  <c r="B252" i="7"/>
  <c r="B243" i="7"/>
  <c r="D243" i="7"/>
  <c r="B239" i="7"/>
  <c r="D239" i="7"/>
  <c r="B178" i="7"/>
  <c r="D178" i="7"/>
  <c r="B129" i="7"/>
  <c r="D129" i="7"/>
  <c r="B125" i="7"/>
  <c r="D125" i="7"/>
  <c r="D123" i="7"/>
  <c r="B123" i="7"/>
  <c r="B114" i="7"/>
  <c r="D114" i="7"/>
  <c r="B112" i="7"/>
  <c r="D112" i="7"/>
  <c r="B97" i="7"/>
  <c r="D97" i="7"/>
  <c r="B93" i="7"/>
  <c r="D93" i="7"/>
  <c r="D91" i="7"/>
  <c r="B91" i="7"/>
  <c r="B82" i="7"/>
  <c r="D82" i="7"/>
  <c r="B80" i="7"/>
  <c r="D80" i="7"/>
  <c r="B65" i="7"/>
  <c r="D65" i="7"/>
  <c r="B61" i="7"/>
  <c r="D61" i="7"/>
  <c r="D59" i="7"/>
  <c r="B59" i="7"/>
  <c r="B50" i="7"/>
  <c r="D50" i="7"/>
  <c r="B48" i="7"/>
  <c r="D48" i="7"/>
  <c r="D46" i="7"/>
  <c r="B46" i="7"/>
  <c r="D27" i="7"/>
  <c r="B27" i="7"/>
  <c r="B6" i="7"/>
  <c r="D6" i="7"/>
  <c r="D523" i="7"/>
  <c r="D520" i="7"/>
  <c r="D519" i="7"/>
  <c r="D516" i="7"/>
  <c r="D511" i="7"/>
  <c r="D508" i="7"/>
  <c r="D491" i="7"/>
  <c r="B488" i="7"/>
  <c r="D488" i="7"/>
  <c r="B484" i="7"/>
  <c r="D484" i="7"/>
  <c r="B476" i="7"/>
  <c r="D476" i="7"/>
  <c r="B459" i="7"/>
  <c r="D459" i="7"/>
  <c r="B455" i="7"/>
  <c r="D455" i="7"/>
  <c r="B447" i="7"/>
  <c r="D447" i="7"/>
  <c r="B424" i="7"/>
  <c r="D424" i="7"/>
  <c r="B420" i="7"/>
  <c r="D420" i="7"/>
  <c r="B412" i="7"/>
  <c r="D412" i="7"/>
  <c r="B395" i="7"/>
  <c r="D395" i="7"/>
  <c r="B391" i="7"/>
  <c r="D391" i="7"/>
  <c r="B383" i="7"/>
  <c r="D383" i="7"/>
  <c r="B371" i="7"/>
  <c r="D371" i="7"/>
  <c r="B351" i="7"/>
  <c r="D351" i="7"/>
  <c r="B339" i="7"/>
  <c r="D339" i="7"/>
  <c r="B291" i="7"/>
  <c r="D291" i="7"/>
  <c r="B287" i="7"/>
  <c r="D287" i="7"/>
  <c r="B283" i="7"/>
  <c r="D283" i="7"/>
  <c r="B275" i="7"/>
  <c r="D275" i="7"/>
  <c r="B271" i="7"/>
  <c r="D271" i="7"/>
  <c r="B242" i="7"/>
  <c r="D242" i="7"/>
  <c r="B229" i="7"/>
  <c r="D229" i="7"/>
  <c r="B146" i="7"/>
  <c r="D146" i="7"/>
  <c r="B128" i="7"/>
  <c r="D128" i="7"/>
  <c r="B113" i="7"/>
  <c r="D113" i="7"/>
  <c r="B109" i="7"/>
  <c r="D109" i="7"/>
  <c r="D107" i="7"/>
  <c r="B107" i="7"/>
  <c r="B98" i="7"/>
  <c r="D98" i="7"/>
  <c r="B96" i="7"/>
  <c r="D96" i="7"/>
  <c r="B81" i="7"/>
  <c r="D81" i="7"/>
  <c r="B77" i="7"/>
  <c r="D77" i="7"/>
  <c r="D75" i="7"/>
  <c r="B75" i="7"/>
  <c r="B66" i="7"/>
  <c r="D66" i="7"/>
  <c r="B64" i="7"/>
  <c r="D64" i="7"/>
  <c r="B49" i="7"/>
  <c r="D49" i="7"/>
  <c r="D43" i="7"/>
  <c r="B43" i="7"/>
  <c r="B32" i="7"/>
  <c r="D32" i="7"/>
  <c r="D30" i="7"/>
  <c r="B30" i="7"/>
  <c r="D22" i="7"/>
  <c r="B22" i="7"/>
  <c r="B9" i="7"/>
  <c r="D9" i="7"/>
  <c r="D279" i="7"/>
  <c r="B279" i="7"/>
  <c r="B267" i="7"/>
  <c r="D267" i="7"/>
  <c r="B263" i="7"/>
  <c r="D263" i="7"/>
  <c r="D260" i="7"/>
  <c r="B260" i="7"/>
  <c r="D213" i="7"/>
  <c r="B213" i="7"/>
  <c r="D199" i="7"/>
  <c r="B199" i="7"/>
  <c r="B154" i="7"/>
  <c r="D154" i="7"/>
  <c r="B105" i="7"/>
  <c r="D105" i="7"/>
  <c r="B73" i="7"/>
  <c r="D73" i="7"/>
  <c r="D298" i="9"/>
  <c r="E298" i="9"/>
  <c r="D296" i="9"/>
  <c r="E296" i="9"/>
  <c r="D282" i="9"/>
  <c r="E282" i="9"/>
  <c r="D280" i="9"/>
  <c r="E280" i="9"/>
  <c r="D196" i="9"/>
  <c r="E196" i="9"/>
  <c r="E126" i="9"/>
  <c r="B126" i="9"/>
  <c r="E94" i="9"/>
  <c r="B94" i="9"/>
  <c r="F4" i="11"/>
  <c r="E4" i="11"/>
  <c r="E527" i="11"/>
  <c r="B527" i="11"/>
  <c r="B523" i="11"/>
  <c r="F523" i="11"/>
  <c r="B519" i="11"/>
  <c r="F519" i="11"/>
  <c r="E519" i="11"/>
  <c r="D515" i="11"/>
  <c r="F515" i="11"/>
  <c r="E515" i="11"/>
  <c r="D511" i="11"/>
  <c r="E511" i="11"/>
  <c r="B511" i="11"/>
  <c r="D507" i="11"/>
  <c r="B507" i="11"/>
  <c r="F507" i="11"/>
  <c r="D503" i="11"/>
  <c r="B503" i="11"/>
  <c r="F503" i="11"/>
  <c r="E503" i="11"/>
  <c r="D499" i="11"/>
  <c r="F499" i="11"/>
  <c r="E499" i="11"/>
  <c r="D495" i="11"/>
  <c r="B495" i="11"/>
  <c r="F495" i="11"/>
  <c r="D491" i="11"/>
  <c r="B491" i="11"/>
  <c r="F491" i="11"/>
  <c r="E491" i="11"/>
  <c r="D486" i="11"/>
  <c r="B486" i="11"/>
  <c r="F486" i="11"/>
  <c r="E486" i="11"/>
  <c r="D482" i="11"/>
  <c r="E482" i="11"/>
  <c r="F482" i="11"/>
  <c r="D478" i="11"/>
  <c r="E478" i="11"/>
  <c r="D474" i="11"/>
  <c r="E474" i="11"/>
  <c r="F354" i="11"/>
  <c r="B354" i="11"/>
  <c r="B350" i="11"/>
  <c r="E350" i="11"/>
  <c r="B346" i="11"/>
  <c r="E346" i="11"/>
  <c r="F346" i="11"/>
  <c r="E342" i="11"/>
  <c r="F342" i="11"/>
  <c r="F338" i="11"/>
  <c r="B338" i="11"/>
  <c r="B334" i="11"/>
  <c r="E334" i="11"/>
  <c r="B330" i="11"/>
  <c r="E330" i="11"/>
  <c r="F330" i="11"/>
  <c r="E326" i="11"/>
  <c r="F326" i="11"/>
  <c r="F322" i="11"/>
  <c r="B322" i="11"/>
  <c r="B318" i="11"/>
  <c r="E318" i="11"/>
  <c r="B314" i="11"/>
  <c r="E314" i="11"/>
  <c r="F314" i="11"/>
  <c r="E310" i="11"/>
  <c r="F310" i="11"/>
  <c r="F306" i="11"/>
  <c r="B306" i="11"/>
  <c r="B302" i="11"/>
  <c r="E302" i="11"/>
  <c r="B298" i="11"/>
  <c r="E298" i="11"/>
  <c r="F298" i="11"/>
  <c r="E294" i="11"/>
  <c r="F294" i="11"/>
  <c r="F290" i="11"/>
  <c r="B290" i="11"/>
  <c r="B286" i="11"/>
  <c r="E286" i="11"/>
  <c r="B282" i="11"/>
  <c r="E282" i="11"/>
  <c r="F282" i="11"/>
  <c r="E278" i="11"/>
  <c r="F278" i="11"/>
  <c r="F274" i="11"/>
  <c r="B274" i="11"/>
  <c r="B270" i="11"/>
  <c r="E270" i="11"/>
  <c r="B266" i="11"/>
  <c r="E266" i="11"/>
  <c r="F266" i="11"/>
  <c r="E262" i="11"/>
  <c r="F262" i="11"/>
  <c r="F258" i="11"/>
  <c r="B258" i="11"/>
  <c r="B254" i="11"/>
  <c r="E254" i="11"/>
  <c r="B250" i="11"/>
  <c r="E250" i="11"/>
  <c r="F250" i="11"/>
  <c r="E246" i="11"/>
  <c r="F246" i="11"/>
  <c r="F242" i="11"/>
  <c r="B242" i="11"/>
  <c r="B238" i="11"/>
  <c r="E238" i="11"/>
  <c r="B234" i="11"/>
  <c r="E234" i="11"/>
  <c r="F234" i="11"/>
  <c r="E230" i="11"/>
  <c r="F230" i="11"/>
  <c r="F226" i="11"/>
  <c r="B226" i="11"/>
  <c r="B222" i="11"/>
  <c r="E222" i="11"/>
  <c r="B528" i="7"/>
  <c r="B512" i="7"/>
  <c r="B496" i="7"/>
  <c r="B480" i="7"/>
  <c r="B464" i="7"/>
  <c r="B448" i="7"/>
  <c r="B432" i="7"/>
  <c r="B416" i="7"/>
  <c r="B400" i="7"/>
  <c r="B384" i="7"/>
  <c r="B375" i="7"/>
  <c r="B343" i="7"/>
  <c r="B304" i="7"/>
  <c r="B295" i="7"/>
  <c r="B292" i="7"/>
  <c r="B282" i="7"/>
  <c r="D282" i="7"/>
  <c r="B269" i="7"/>
  <c r="D269" i="7"/>
  <c r="B266" i="7"/>
  <c r="D266" i="7"/>
  <c r="B251" i="7"/>
  <c r="D251" i="7"/>
  <c r="B247" i="7"/>
  <c r="D247" i="7"/>
  <c r="D244" i="7"/>
  <c r="B244" i="7"/>
  <c r="D195" i="7"/>
  <c r="B195" i="7"/>
  <c r="D191" i="7"/>
  <c r="B191" i="7"/>
  <c r="D187" i="7"/>
  <c r="B187" i="7"/>
  <c r="B138" i="7"/>
  <c r="D138" i="7"/>
  <c r="B122" i="7"/>
  <c r="D122" i="7"/>
  <c r="D115" i="7"/>
  <c r="B115" i="7"/>
  <c r="B104" i="7"/>
  <c r="D104" i="7"/>
  <c r="B90" i="7"/>
  <c r="D90" i="7"/>
  <c r="D83" i="7"/>
  <c r="B83" i="7"/>
  <c r="B72" i="7"/>
  <c r="D72" i="7"/>
  <c r="B58" i="7"/>
  <c r="D58" i="7"/>
  <c r="D51" i="7"/>
  <c r="B51" i="7"/>
  <c r="B40" i="7"/>
  <c r="D40" i="7"/>
  <c r="B21" i="7"/>
  <c r="D21" i="7"/>
  <c r="D14" i="7"/>
  <c r="B14" i="7"/>
  <c r="B10" i="7"/>
  <c r="D10" i="7"/>
  <c r="B5" i="7"/>
  <c r="D5" i="7"/>
  <c r="D340" i="9"/>
  <c r="F340" i="9"/>
  <c r="D330" i="9"/>
  <c r="F330" i="9"/>
  <c r="D294" i="9"/>
  <c r="E294" i="9"/>
  <c r="D292" i="9"/>
  <c r="E292" i="9"/>
  <c r="B278" i="9"/>
  <c r="D278" i="9"/>
  <c r="E278" i="9"/>
  <c r="D276" i="9"/>
  <c r="E276" i="9"/>
  <c r="B262" i="9"/>
  <c r="E262" i="9"/>
  <c r="B246" i="9"/>
  <c r="E246" i="9"/>
  <c r="B230" i="9"/>
  <c r="E230" i="9"/>
  <c r="D188" i="9"/>
  <c r="E188" i="9"/>
  <c r="D168" i="9"/>
  <c r="E168" i="9"/>
  <c r="E142" i="9"/>
  <c r="F142" i="9"/>
  <c r="D70" i="9"/>
  <c r="F70" i="9"/>
  <c r="F527" i="11"/>
  <c r="B515" i="11"/>
  <c r="F350" i="11"/>
  <c r="E338" i="11"/>
  <c r="B326" i="11"/>
  <c r="F286" i="11"/>
  <c r="E274" i="11"/>
  <c r="B262" i="11"/>
  <c r="F222" i="11"/>
  <c r="F6" i="11"/>
  <c r="B320" i="7"/>
  <c r="B308" i="7"/>
  <c r="B253" i="7"/>
  <c r="D253" i="7"/>
  <c r="B250" i="7"/>
  <c r="D250" i="7"/>
  <c r="B235" i="7"/>
  <c r="D235" i="7"/>
  <c r="B231" i="7"/>
  <c r="D231" i="7"/>
  <c r="D228" i="7"/>
  <c r="B228" i="7"/>
  <c r="B219" i="7"/>
  <c r="D219" i="7"/>
  <c r="B133" i="7"/>
  <c r="D133" i="7"/>
  <c r="B121" i="7"/>
  <c r="D121" i="7"/>
  <c r="B89" i="7"/>
  <c r="D89" i="7"/>
  <c r="B57" i="7"/>
  <c r="D57" i="7"/>
  <c r="B17" i="7"/>
  <c r="D17" i="7"/>
  <c r="D336" i="9"/>
  <c r="F336" i="9"/>
  <c r="D322" i="9"/>
  <c r="F322" i="9"/>
  <c r="F308" i="9"/>
  <c r="B308" i="9"/>
  <c r="D304" i="9"/>
  <c r="E304" i="9"/>
  <c r="D290" i="9"/>
  <c r="E290" i="9"/>
  <c r="D288" i="9"/>
  <c r="E288" i="9"/>
  <c r="D274" i="9"/>
  <c r="E274" i="9"/>
  <c r="B272" i="9"/>
  <c r="E272" i="9"/>
  <c r="F270" i="9"/>
  <c r="F254" i="9"/>
  <c r="F238" i="9"/>
  <c r="F222" i="9"/>
  <c r="D212" i="9"/>
  <c r="E212" i="9"/>
  <c r="D180" i="9"/>
  <c r="E180" i="9"/>
  <c r="E145" i="9"/>
  <c r="F145" i="9"/>
  <c r="E110" i="9"/>
  <c r="B110" i="9"/>
  <c r="B482" i="11"/>
  <c r="E354" i="11"/>
  <c r="B342" i="11"/>
  <c r="F302" i="11"/>
  <c r="E290" i="11"/>
  <c r="B278" i="11"/>
  <c r="F238" i="11"/>
  <c r="E226" i="11"/>
  <c r="F10" i="11"/>
  <c r="D515" i="7"/>
  <c r="D499" i="7"/>
  <c r="D483" i="7"/>
  <c r="D467" i="7"/>
  <c r="D451" i="7"/>
  <c r="D435" i="7"/>
  <c r="D419" i="7"/>
  <c r="D403" i="7"/>
  <c r="D387" i="7"/>
  <c r="D353" i="7"/>
  <c r="D321" i="7"/>
  <c r="D319" i="7"/>
  <c r="D307" i="7"/>
  <c r="D298" i="7"/>
  <c r="D288" i="7"/>
  <c r="B288" i="7"/>
  <c r="D276" i="7"/>
  <c r="B276" i="7"/>
  <c r="B237" i="7"/>
  <c r="D237" i="7"/>
  <c r="B234" i="7"/>
  <c r="D234" i="7"/>
  <c r="D197" i="7"/>
  <c r="B197" i="7"/>
  <c r="D193" i="7"/>
  <c r="B193" i="7"/>
  <c r="D189" i="7"/>
  <c r="B189" i="7"/>
  <c r="D185" i="7"/>
  <c r="B185" i="7"/>
  <c r="B170" i="7"/>
  <c r="D170" i="7"/>
  <c r="B120" i="7"/>
  <c r="D120" i="7"/>
  <c r="B106" i="7"/>
  <c r="D106" i="7"/>
  <c r="D99" i="7"/>
  <c r="B99" i="7"/>
  <c r="B88" i="7"/>
  <c r="D88" i="7"/>
  <c r="B74" i="7"/>
  <c r="D74" i="7"/>
  <c r="D67" i="7"/>
  <c r="B67" i="7"/>
  <c r="B56" i="7"/>
  <c r="D56" i="7"/>
  <c r="D35" i="7"/>
  <c r="B35" i="7"/>
  <c r="D302" i="9"/>
  <c r="E302" i="9"/>
  <c r="D300" i="9"/>
  <c r="E300" i="9"/>
  <c r="F298" i="9"/>
  <c r="F296" i="9"/>
  <c r="D286" i="9"/>
  <c r="E286" i="9"/>
  <c r="D284" i="9"/>
  <c r="E284" i="9"/>
  <c r="F282" i="9"/>
  <c r="F280" i="9"/>
  <c r="F266" i="9"/>
  <c r="F250" i="9"/>
  <c r="F234" i="9"/>
  <c r="D204" i="9"/>
  <c r="E204" i="9"/>
  <c r="D176" i="9"/>
  <c r="E176" i="9"/>
  <c r="D160" i="9"/>
  <c r="E160" i="9"/>
  <c r="D38" i="9"/>
  <c r="F38" i="9"/>
  <c r="E507" i="11"/>
  <c r="F318" i="11"/>
  <c r="E306" i="11"/>
  <c r="B294" i="11"/>
  <c r="F254" i="11"/>
  <c r="E242" i="11"/>
  <c r="B230" i="11"/>
  <c r="F14" i="11"/>
  <c r="E172" i="9"/>
  <c r="E164" i="9"/>
  <c r="F86" i="9"/>
  <c r="F54" i="9"/>
  <c r="F22" i="9"/>
  <c r="D235" i="9"/>
  <c r="D90" i="9"/>
  <c r="E4" i="9"/>
  <c r="F305" i="9"/>
  <c r="F301" i="9"/>
  <c r="F297" i="9"/>
  <c r="F293" i="9"/>
  <c r="F289" i="9"/>
  <c r="F285" i="9"/>
  <c r="F281" i="9"/>
  <c r="F277" i="9"/>
  <c r="F273" i="9"/>
  <c r="B134" i="9"/>
  <c r="B118" i="9"/>
  <c r="B111" i="9"/>
  <c r="B102" i="9"/>
  <c r="D175" i="9"/>
  <c r="B25" i="7"/>
  <c r="D25" i="7"/>
  <c r="B8" i="7"/>
  <c r="D8" i="7"/>
  <c r="E361" i="9"/>
  <c r="F361" i="9"/>
  <c r="D361" i="9"/>
  <c r="E353" i="9"/>
  <c r="D353" i="9"/>
  <c r="F353" i="9"/>
  <c r="D328" i="9"/>
  <c r="F328" i="9"/>
  <c r="B315" i="9"/>
  <c r="D315" i="9"/>
  <c r="F315" i="9"/>
  <c r="D218" i="9"/>
  <c r="E218" i="9"/>
  <c r="D202" i="9"/>
  <c r="E202" i="9"/>
  <c r="D186" i="9"/>
  <c r="E186" i="9"/>
  <c r="D64" i="9"/>
  <c r="F64" i="9"/>
  <c r="D32" i="9"/>
  <c r="F32" i="9"/>
  <c r="B9" i="9"/>
  <c r="D9" i="9"/>
  <c r="F9" i="9"/>
  <c r="B379" i="7"/>
  <c r="B363" i="7"/>
  <c r="B347" i="7"/>
  <c r="B331" i="7"/>
  <c r="B316" i="7"/>
  <c r="B312" i="7"/>
  <c r="B300" i="7"/>
  <c r="B296" i="7"/>
  <c r="B284" i="7"/>
  <c r="B280" i="7"/>
  <c r="B215" i="7"/>
  <c r="B211" i="7"/>
  <c r="B209" i="7"/>
  <c r="B203" i="7"/>
  <c r="B200" i="7"/>
  <c r="B182" i="7"/>
  <c r="B174" i="7"/>
  <c r="B166" i="7"/>
  <c r="B158" i="7"/>
  <c r="B150" i="7"/>
  <c r="B142" i="7"/>
  <c r="B134" i="7"/>
  <c r="B130" i="7"/>
  <c r="B41" i="7"/>
  <c r="B34" i="7"/>
  <c r="B12" i="7"/>
  <c r="D12" i="7"/>
  <c r="F529" i="9"/>
  <c r="D529" i="9"/>
  <c r="E526" i="9"/>
  <c r="D526" i="9"/>
  <c r="E522" i="9"/>
  <c r="D522" i="9"/>
  <c r="E518" i="9"/>
  <c r="D518" i="9"/>
  <c r="E514" i="9"/>
  <c r="D514" i="9"/>
  <c r="E510" i="9"/>
  <c r="D510" i="9"/>
  <c r="E506" i="9"/>
  <c r="D506" i="9"/>
  <c r="E502" i="9"/>
  <c r="D502" i="9"/>
  <c r="E498" i="9"/>
  <c r="D498" i="9"/>
  <c r="E494" i="9"/>
  <c r="D494" i="9"/>
  <c r="E490" i="9"/>
  <c r="D490" i="9"/>
  <c r="E486" i="9"/>
  <c r="D486" i="9"/>
  <c r="E482" i="9"/>
  <c r="D482" i="9"/>
  <c r="E478" i="9"/>
  <c r="D478" i="9"/>
  <c r="E474" i="9"/>
  <c r="D474" i="9"/>
  <c r="E470" i="9"/>
  <c r="D470" i="9"/>
  <c r="E466" i="9"/>
  <c r="D466" i="9"/>
  <c r="E462" i="9"/>
  <c r="D462" i="9"/>
  <c r="E458" i="9"/>
  <c r="D458" i="9"/>
  <c r="E454" i="9"/>
  <c r="D454" i="9"/>
  <c r="E450" i="9"/>
  <c r="D450" i="9"/>
  <c r="E446" i="9"/>
  <c r="D446" i="9"/>
  <c r="E442" i="9"/>
  <c r="D442" i="9"/>
  <c r="E366" i="9"/>
  <c r="D366" i="9"/>
  <c r="B366" i="9"/>
  <c r="B361" i="9"/>
  <c r="E358" i="9"/>
  <c r="D358" i="9"/>
  <c r="B358" i="9"/>
  <c r="B353" i="9"/>
  <c r="E350" i="9"/>
  <c r="D350" i="9"/>
  <c r="B350" i="9"/>
  <c r="D342" i="9"/>
  <c r="F342" i="9"/>
  <c r="E309" i="9"/>
  <c r="F309" i="9"/>
  <c r="D309" i="9"/>
  <c r="B309" i="9"/>
  <c r="B269" i="9"/>
  <c r="D269" i="9"/>
  <c r="E269" i="9"/>
  <c r="F269" i="9"/>
  <c r="B261" i="9"/>
  <c r="D261" i="9"/>
  <c r="E261" i="9"/>
  <c r="F261" i="9"/>
  <c r="B253" i="9"/>
  <c r="D253" i="9"/>
  <c r="E253" i="9"/>
  <c r="F253" i="9"/>
  <c r="B245" i="9"/>
  <c r="D245" i="9"/>
  <c r="E245" i="9"/>
  <c r="F245" i="9"/>
  <c r="B237" i="9"/>
  <c r="D237" i="9"/>
  <c r="E237" i="9"/>
  <c r="F237" i="9"/>
  <c r="B229" i="9"/>
  <c r="D229" i="9"/>
  <c r="E229" i="9"/>
  <c r="F229" i="9"/>
  <c r="B221" i="9"/>
  <c r="D221" i="9"/>
  <c r="E221" i="9"/>
  <c r="F221" i="9"/>
  <c r="E207" i="9"/>
  <c r="D207" i="9"/>
  <c r="E191" i="9"/>
  <c r="D191" i="9"/>
  <c r="D14" i="9"/>
  <c r="F14" i="9"/>
  <c r="B216" i="7"/>
  <c r="B212" i="7"/>
  <c r="B204" i="7"/>
  <c r="B131" i="7"/>
  <c r="B45" i="7"/>
  <c r="B38" i="7"/>
  <c r="B29" i="7"/>
  <c r="D23" i="7"/>
  <c r="B23" i="7"/>
  <c r="B16" i="7"/>
  <c r="D16" i="7"/>
  <c r="B529" i="9"/>
  <c r="E365" i="9"/>
  <c r="D365" i="9"/>
  <c r="F365" i="9"/>
  <c r="E357" i="9"/>
  <c r="F357" i="9"/>
  <c r="D357" i="9"/>
  <c r="E349" i="9"/>
  <c r="D349" i="9"/>
  <c r="F349" i="9"/>
  <c r="F344" i="9"/>
  <c r="D320" i="9"/>
  <c r="F320" i="9"/>
  <c r="B311" i="9"/>
  <c r="D311" i="9"/>
  <c r="F311" i="9"/>
  <c r="D210" i="9"/>
  <c r="E210" i="9"/>
  <c r="D194" i="9"/>
  <c r="E194" i="9"/>
  <c r="B140" i="9"/>
  <c r="D140" i="9"/>
  <c r="E140" i="9"/>
  <c r="F140" i="9"/>
  <c r="D80" i="9"/>
  <c r="F80" i="9"/>
  <c r="D48" i="9"/>
  <c r="F48" i="9"/>
  <c r="D20" i="9"/>
  <c r="F20" i="9"/>
  <c r="D530" i="7"/>
  <c r="D526" i="7"/>
  <c r="D522" i="7"/>
  <c r="D518" i="7"/>
  <c r="D514" i="7"/>
  <c r="D510" i="7"/>
  <c r="D506" i="7"/>
  <c r="D502" i="7"/>
  <c r="D498" i="7"/>
  <c r="D494" i="7"/>
  <c r="D490" i="7"/>
  <c r="D486" i="7"/>
  <c r="D482" i="7"/>
  <c r="D478" i="7"/>
  <c r="D474" i="7"/>
  <c r="D470" i="7"/>
  <c r="D466" i="7"/>
  <c r="D462" i="7"/>
  <c r="D458" i="7"/>
  <c r="D454" i="7"/>
  <c r="D450" i="7"/>
  <c r="D446" i="7"/>
  <c r="D442" i="7"/>
  <c r="D438" i="7"/>
  <c r="D434" i="7"/>
  <c r="D430" i="7"/>
  <c r="D426" i="7"/>
  <c r="D422" i="7"/>
  <c r="D418" i="7"/>
  <c r="D414" i="7"/>
  <c r="D410" i="7"/>
  <c r="D406" i="7"/>
  <c r="D402" i="7"/>
  <c r="D398" i="7"/>
  <c r="D394" i="7"/>
  <c r="D390" i="7"/>
  <c r="D386" i="7"/>
  <c r="D382" i="7"/>
  <c r="D377" i="7"/>
  <c r="D366" i="7"/>
  <c r="D361" i="7"/>
  <c r="D350" i="7"/>
  <c r="D345" i="7"/>
  <c r="D334" i="7"/>
  <c r="D329" i="7"/>
  <c r="B317" i="7"/>
  <c r="B301" i="7"/>
  <c r="B285" i="7"/>
  <c r="B273" i="7"/>
  <c r="B265" i="7"/>
  <c r="B257" i="7"/>
  <c r="B249" i="7"/>
  <c r="B241" i="7"/>
  <c r="B233" i="7"/>
  <c r="B225" i="7"/>
  <c r="B220" i="7"/>
  <c r="B208" i="7"/>
  <c r="D126" i="7"/>
  <c r="D117" i="7"/>
  <c r="D110" i="7"/>
  <c r="D101" i="7"/>
  <c r="D94" i="7"/>
  <c r="D85" i="7"/>
  <c r="D78" i="7"/>
  <c r="D69" i="7"/>
  <c r="D62" i="7"/>
  <c r="D53" i="7"/>
  <c r="B42" i="7"/>
  <c r="B33" i="7"/>
  <c r="B26" i="7"/>
  <c r="D20" i="7"/>
  <c r="D13" i="7"/>
  <c r="E362" i="9"/>
  <c r="D362" i="9"/>
  <c r="B362" i="9"/>
  <c r="E354" i="9"/>
  <c r="D354" i="9"/>
  <c r="B354" i="9"/>
  <c r="B313" i="9"/>
  <c r="F313" i="9"/>
  <c r="D313" i="9"/>
  <c r="B265" i="9"/>
  <c r="D265" i="9"/>
  <c r="E265" i="9"/>
  <c r="F265" i="9"/>
  <c r="B257" i="9"/>
  <c r="D257" i="9"/>
  <c r="E257" i="9"/>
  <c r="F257" i="9"/>
  <c r="B249" i="9"/>
  <c r="D249" i="9"/>
  <c r="E249" i="9"/>
  <c r="F249" i="9"/>
  <c r="B241" i="9"/>
  <c r="D241" i="9"/>
  <c r="E241" i="9"/>
  <c r="F241" i="9"/>
  <c r="B233" i="9"/>
  <c r="D233" i="9"/>
  <c r="E233" i="9"/>
  <c r="F233" i="9"/>
  <c r="B225" i="9"/>
  <c r="D225" i="9"/>
  <c r="E225" i="9"/>
  <c r="F225" i="9"/>
  <c r="E215" i="9"/>
  <c r="D215" i="9"/>
  <c r="E199" i="9"/>
  <c r="D199" i="9"/>
  <c r="E183" i="9"/>
  <c r="D183" i="9"/>
  <c r="B144" i="9"/>
  <c r="D144" i="9"/>
  <c r="E144" i="9"/>
  <c r="F144" i="9"/>
  <c r="F29" i="9"/>
  <c r="D29" i="9"/>
  <c r="F25" i="9"/>
  <c r="D25" i="9"/>
  <c r="B6" i="9"/>
  <c r="D6" i="9"/>
  <c r="F6" i="9"/>
  <c r="F529" i="11"/>
  <c r="E529" i="11"/>
  <c r="F525" i="11"/>
  <c r="E525" i="11"/>
  <c r="B525" i="11"/>
  <c r="F521" i="11"/>
  <c r="E521" i="11"/>
  <c r="D517" i="11"/>
  <c r="F517" i="11"/>
  <c r="E517" i="11"/>
  <c r="B517" i="11"/>
  <c r="D513" i="11"/>
  <c r="F513" i="11"/>
  <c r="E513" i="11"/>
  <c r="D509" i="11"/>
  <c r="F509" i="11"/>
  <c r="E509" i="11"/>
  <c r="B509" i="11"/>
  <c r="D505" i="11"/>
  <c r="F505" i="11"/>
  <c r="E505" i="11"/>
  <c r="D501" i="11"/>
  <c r="F501" i="11"/>
  <c r="E501" i="11"/>
  <c r="B501" i="11"/>
  <c r="D497" i="11"/>
  <c r="F497" i="11"/>
  <c r="E497" i="11"/>
  <c r="D493" i="11"/>
  <c r="F493" i="11"/>
  <c r="E493" i="11"/>
  <c r="B493" i="11"/>
  <c r="D489" i="11"/>
  <c r="F489" i="11"/>
  <c r="E489" i="11"/>
  <c r="D484" i="11"/>
  <c r="E484" i="11"/>
  <c r="B484" i="11"/>
  <c r="F484" i="11"/>
  <c r="D480" i="11"/>
  <c r="F480" i="11"/>
  <c r="B480" i="11"/>
  <c r="E480" i="11"/>
  <c r="D476" i="11"/>
  <c r="E476" i="11"/>
  <c r="B356" i="11"/>
  <c r="E356" i="11"/>
  <c r="F356" i="11"/>
  <c r="B352" i="11"/>
  <c r="E352" i="11"/>
  <c r="F352" i="11"/>
  <c r="B348" i="11"/>
  <c r="E348" i="11"/>
  <c r="F348" i="11"/>
  <c r="E344" i="11"/>
  <c r="B344" i="11"/>
  <c r="F344" i="11"/>
  <c r="E340" i="11"/>
  <c r="F340" i="11"/>
  <c r="B340" i="11"/>
  <c r="E336" i="11"/>
  <c r="B336" i="11"/>
  <c r="F336" i="11"/>
  <c r="E332" i="11"/>
  <c r="B332" i="11"/>
  <c r="F332" i="11"/>
  <c r="E328" i="11"/>
  <c r="B328" i="11"/>
  <c r="F328" i="11"/>
  <c r="E324" i="11"/>
  <c r="F324" i="11"/>
  <c r="B324" i="11"/>
  <c r="E320" i="11"/>
  <c r="B320" i="11"/>
  <c r="F320" i="11"/>
  <c r="E316" i="11"/>
  <c r="B316" i="11"/>
  <c r="F316" i="11"/>
  <c r="E312" i="11"/>
  <c r="B312" i="11"/>
  <c r="F312" i="11"/>
  <c r="E308" i="11"/>
  <c r="F308" i="11"/>
  <c r="B308" i="11"/>
  <c r="E304" i="11"/>
  <c r="B304" i="11"/>
  <c r="F304" i="11"/>
  <c r="E300" i="11"/>
  <c r="B300" i="11"/>
  <c r="F300" i="11"/>
  <c r="E296" i="11"/>
  <c r="B296" i="11"/>
  <c r="F296" i="11"/>
  <c r="E292" i="11"/>
  <c r="F292" i="11"/>
  <c r="B292" i="11"/>
  <c r="E288" i="11"/>
  <c r="B288" i="11"/>
  <c r="F288" i="11"/>
  <c r="E284" i="11"/>
  <c r="B284" i="11"/>
  <c r="F284" i="11"/>
  <c r="E280" i="11"/>
  <c r="B280" i="11"/>
  <c r="F280" i="11"/>
  <c r="E276" i="11"/>
  <c r="F276" i="11"/>
  <c r="B276" i="11"/>
  <c r="E272" i="11"/>
  <c r="B272" i="11"/>
  <c r="F272" i="11"/>
  <c r="E268" i="11"/>
  <c r="B268" i="11"/>
  <c r="F268" i="11"/>
  <c r="E264" i="11"/>
  <c r="B264" i="11"/>
  <c r="F264" i="11"/>
  <c r="E260" i="11"/>
  <c r="F260" i="11"/>
  <c r="B260" i="11"/>
  <c r="E256" i="11"/>
  <c r="B256" i="11"/>
  <c r="E248" i="11"/>
  <c r="B248" i="11"/>
  <c r="E244" i="11"/>
  <c r="B244" i="11"/>
  <c r="E240" i="11"/>
  <c r="B240" i="11"/>
  <c r="E236" i="11"/>
  <c r="B236" i="11"/>
  <c r="E232" i="11"/>
  <c r="B232" i="11"/>
  <c r="E228" i="11"/>
  <c r="B228" i="11"/>
  <c r="E224" i="11"/>
  <c r="B224" i="11"/>
  <c r="E306" i="9"/>
  <c r="D306" i="9"/>
  <c r="B270" i="9"/>
  <c r="D270" i="9"/>
  <c r="B266" i="9"/>
  <c r="D266" i="9"/>
  <c r="B258" i="9"/>
  <c r="D258" i="9"/>
  <c r="B254" i="9"/>
  <c r="D254" i="9"/>
  <c r="B250" i="9"/>
  <c r="D250" i="9"/>
  <c r="B242" i="9"/>
  <c r="D242" i="9"/>
  <c r="B238" i="9"/>
  <c r="D238" i="9"/>
  <c r="B234" i="9"/>
  <c r="D234" i="9"/>
  <c r="B226" i="9"/>
  <c r="D226" i="9"/>
  <c r="B222" i="9"/>
  <c r="D222" i="9"/>
  <c r="E217" i="9"/>
  <c r="D217" i="9"/>
  <c r="E209" i="9"/>
  <c r="D209" i="9"/>
  <c r="E201" i="9"/>
  <c r="D201" i="9"/>
  <c r="E193" i="9"/>
  <c r="D193" i="9"/>
  <c r="E185" i="9"/>
  <c r="D185" i="9"/>
  <c r="F158" i="9"/>
  <c r="D158" i="9"/>
  <c r="F156" i="9"/>
  <c r="D156" i="9"/>
  <c r="F152" i="9"/>
  <c r="D152" i="9"/>
  <c r="F150" i="9"/>
  <c r="D150" i="9"/>
  <c r="F148" i="9"/>
  <c r="D148" i="9"/>
  <c r="B145" i="9"/>
  <c r="D145" i="9"/>
  <c r="F143" i="9"/>
  <c r="B141" i="9"/>
  <c r="D141" i="9"/>
  <c r="F139" i="9"/>
  <c r="B137" i="9"/>
  <c r="D137" i="9"/>
  <c r="F133" i="9"/>
  <c r="D133" i="9"/>
  <c r="F129" i="9"/>
  <c r="D129" i="9"/>
  <c r="F125" i="9"/>
  <c r="D125" i="9"/>
  <c r="E122" i="9"/>
  <c r="F121" i="9"/>
  <c r="D121" i="9"/>
  <c r="F117" i="9"/>
  <c r="D117" i="9"/>
  <c r="F113" i="9"/>
  <c r="D113" i="9"/>
  <c r="F109" i="9"/>
  <c r="D109" i="9"/>
  <c r="F105" i="9"/>
  <c r="D105" i="9"/>
  <c r="F101" i="9"/>
  <c r="D101" i="9"/>
  <c r="F97" i="9"/>
  <c r="D97" i="9"/>
  <c r="F93" i="9"/>
  <c r="D93" i="9"/>
  <c r="E90" i="9"/>
  <c r="F82" i="9"/>
  <c r="D82" i="9"/>
  <c r="F66" i="9"/>
  <c r="D66" i="9"/>
  <c r="F50" i="9"/>
  <c r="D50" i="9"/>
  <c r="F34" i="9"/>
  <c r="D34" i="9"/>
  <c r="F19" i="9"/>
  <c r="D19" i="9"/>
  <c r="B11" i="9"/>
  <c r="D11" i="9"/>
  <c r="B8" i="9"/>
  <c r="D8" i="9"/>
  <c r="F8" i="9"/>
  <c r="D293" i="9"/>
  <c r="D272" i="9"/>
  <c r="D251" i="9"/>
  <c r="D230" i="9"/>
  <c r="D122" i="9"/>
  <c r="B505" i="11"/>
  <c r="E528" i="9"/>
  <c r="D528" i="9"/>
  <c r="E524" i="9"/>
  <c r="D524" i="9"/>
  <c r="E520" i="9"/>
  <c r="D520" i="9"/>
  <c r="E516" i="9"/>
  <c r="D516" i="9"/>
  <c r="E512" i="9"/>
  <c r="D512" i="9"/>
  <c r="E508" i="9"/>
  <c r="D508" i="9"/>
  <c r="E504" i="9"/>
  <c r="D504" i="9"/>
  <c r="E500" i="9"/>
  <c r="D500" i="9"/>
  <c r="E496" i="9"/>
  <c r="D496" i="9"/>
  <c r="E492" i="9"/>
  <c r="D492" i="9"/>
  <c r="E488" i="9"/>
  <c r="D488" i="9"/>
  <c r="E484" i="9"/>
  <c r="D484" i="9"/>
  <c r="E480" i="9"/>
  <c r="D480" i="9"/>
  <c r="E476" i="9"/>
  <c r="D476" i="9"/>
  <c r="E472" i="9"/>
  <c r="D472" i="9"/>
  <c r="E468" i="9"/>
  <c r="D468" i="9"/>
  <c r="E464" i="9"/>
  <c r="D464" i="9"/>
  <c r="E460" i="9"/>
  <c r="D460" i="9"/>
  <c r="E456" i="9"/>
  <c r="D456" i="9"/>
  <c r="E452" i="9"/>
  <c r="D452" i="9"/>
  <c r="E448" i="9"/>
  <c r="D448" i="9"/>
  <c r="E444" i="9"/>
  <c r="D444" i="9"/>
  <c r="E440" i="9"/>
  <c r="D440" i="9"/>
  <c r="E364" i="9"/>
  <c r="D364" i="9"/>
  <c r="E360" i="9"/>
  <c r="D360" i="9"/>
  <c r="E356" i="9"/>
  <c r="D356" i="9"/>
  <c r="E352" i="9"/>
  <c r="D352" i="9"/>
  <c r="E348" i="9"/>
  <c r="D348" i="9"/>
  <c r="F334" i="9"/>
  <c r="F326" i="9"/>
  <c r="F318" i="9"/>
  <c r="B314" i="9"/>
  <c r="D314" i="9"/>
  <c r="B312" i="9"/>
  <c r="D312" i="9"/>
  <c r="B310" i="9"/>
  <c r="D310" i="9"/>
  <c r="E307" i="9"/>
  <c r="D307" i="9"/>
  <c r="B306" i="9"/>
  <c r="B305" i="9"/>
  <c r="B304" i="9"/>
  <c r="B303" i="9"/>
  <c r="B302" i="9"/>
  <c r="B301" i="9"/>
  <c r="B300" i="9"/>
  <c r="B299" i="9"/>
  <c r="B298" i="9"/>
  <c r="B296" i="9"/>
  <c r="B295" i="9"/>
  <c r="B294" i="9"/>
  <c r="B292" i="9"/>
  <c r="B291" i="9"/>
  <c r="B290" i="9"/>
  <c r="B289" i="9"/>
  <c r="B288" i="9"/>
  <c r="B287" i="9"/>
  <c r="B286" i="9"/>
  <c r="B285" i="9"/>
  <c r="B284" i="9"/>
  <c r="B283" i="9"/>
  <c r="B282" i="9"/>
  <c r="B281" i="9"/>
  <c r="B280" i="9"/>
  <c r="B279" i="9"/>
  <c r="B277" i="9"/>
  <c r="B276" i="9"/>
  <c r="B275" i="9"/>
  <c r="B274" i="9"/>
  <c r="B273" i="9"/>
  <c r="B271" i="9"/>
  <c r="B263" i="9"/>
  <c r="D263" i="9"/>
  <c r="B259" i="9"/>
  <c r="D259" i="9"/>
  <c r="B255" i="9"/>
  <c r="D255" i="9"/>
  <c r="B247" i="9"/>
  <c r="D247" i="9"/>
  <c r="B243" i="9"/>
  <c r="D243" i="9"/>
  <c r="B239" i="9"/>
  <c r="D239" i="9"/>
  <c r="B231" i="9"/>
  <c r="D231" i="9"/>
  <c r="B227" i="9"/>
  <c r="D227" i="9"/>
  <c r="B223" i="9"/>
  <c r="D223" i="9"/>
  <c r="E216" i="9"/>
  <c r="E211" i="9"/>
  <c r="D211" i="9"/>
  <c r="E208" i="9"/>
  <c r="E203" i="9"/>
  <c r="D203" i="9"/>
  <c r="E200" i="9"/>
  <c r="E195" i="9"/>
  <c r="D195" i="9"/>
  <c r="E192" i="9"/>
  <c r="E187" i="9"/>
  <c r="D187" i="9"/>
  <c r="E184" i="9"/>
  <c r="E179" i="9"/>
  <c r="E177" i="9"/>
  <c r="E173" i="9"/>
  <c r="E171" i="9"/>
  <c r="E169" i="9"/>
  <c r="E167" i="9"/>
  <c r="E165" i="9"/>
  <c r="E163" i="9"/>
  <c r="E161" i="9"/>
  <c r="E159" i="9"/>
  <c r="B146" i="9"/>
  <c r="D146" i="9"/>
  <c r="E143" i="9"/>
  <c r="B142" i="9"/>
  <c r="D142" i="9"/>
  <c r="B138" i="9"/>
  <c r="D138" i="9"/>
  <c r="F134" i="9"/>
  <c r="D134" i="9"/>
  <c r="F130" i="9"/>
  <c r="D130" i="9"/>
  <c r="F126" i="9"/>
  <c r="D126" i="9"/>
  <c r="F118" i="9"/>
  <c r="D118" i="9"/>
  <c r="F114" i="9"/>
  <c r="D114" i="9"/>
  <c r="F110" i="9"/>
  <c r="D110" i="9"/>
  <c r="F106" i="9"/>
  <c r="D106" i="9"/>
  <c r="F102" i="9"/>
  <c r="D102" i="9"/>
  <c r="F98" i="9"/>
  <c r="D98" i="9"/>
  <c r="F94" i="9"/>
  <c r="D94" i="9"/>
  <c r="F78" i="9"/>
  <c r="F62" i="9"/>
  <c r="F46" i="9"/>
  <c r="F30" i="9"/>
  <c r="F27" i="9"/>
  <c r="D27" i="9"/>
  <c r="F21" i="9"/>
  <c r="D21" i="9"/>
  <c r="F18" i="9"/>
  <c r="B13" i="9"/>
  <c r="D13" i="9"/>
  <c r="B10" i="9"/>
  <c r="D10" i="9"/>
  <c r="F10" i="9"/>
  <c r="D267" i="9"/>
  <c r="D246" i="9"/>
  <c r="D154" i="9"/>
  <c r="D111" i="9"/>
  <c r="D26" i="9"/>
  <c r="B513" i="11"/>
  <c r="E308" i="9"/>
  <c r="D308" i="9"/>
  <c r="E213" i="9"/>
  <c r="D213" i="9"/>
  <c r="E205" i="9"/>
  <c r="D205" i="9"/>
  <c r="E197" i="9"/>
  <c r="D197" i="9"/>
  <c r="E189" i="9"/>
  <c r="D189" i="9"/>
  <c r="E181" i="9"/>
  <c r="D181" i="9"/>
  <c r="F157" i="9"/>
  <c r="D157" i="9"/>
  <c r="F155" i="9"/>
  <c r="D155" i="9"/>
  <c r="F153" i="9"/>
  <c r="D153" i="9"/>
  <c r="F151" i="9"/>
  <c r="D151" i="9"/>
  <c r="F149" i="9"/>
  <c r="D149" i="9"/>
  <c r="F147" i="9"/>
  <c r="D147" i="9"/>
  <c r="B139" i="9"/>
  <c r="D139" i="9"/>
  <c r="F135" i="9"/>
  <c r="D135" i="9"/>
  <c r="F131" i="9"/>
  <c r="D131" i="9"/>
  <c r="F127" i="9"/>
  <c r="D127" i="9"/>
  <c r="F123" i="9"/>
  <c r="D123" i="9"/>
  <c r="F119" i="9"/>
  <c r="D119" i="9"/>
  <c r="F115" i="9"/>
  <c r="D115" i="9"/>
  <c r="F107" i="9"/>
  <c r="D107" i="9"/>
  <c r="F103" i="9"/>
  <c r="D103" i="9"/>
  <c r="F99" i="9"/>
  <c r="D99" i="9"/>
  <c r="F95" i="9"/>
  <c r="D95" i="9"/>
  <c r="F91" i="9"/>
  <c r="D91" i="9"/>
  <c r="F74" i="9"/>
  <c r="D74" i="9"/>
  <c r="F42" i="9"/>
  <c r="D42" i="9"/>
  <c r="F23" i="9"/>
  <c r="D23" i="9"/>
  <c r="B12" i="9"/>
  <c r="F12" i="9"/>
  <c r="D12" i="9"/>
  <c r="B7" i="9"/>
  <c r="D7" i="9"/>
  <c r="D530" i="9"/>
  <c r="D262" i="9"/>
  <c r="D219" i="9"/>
  <c r="D143" i="9"/>
  <c r="D58" i="9"/>
  <c r="D15" i="9"/>
  <c r="B521" i="11"/>
  <c r="B489" i="11"/>
  <c r="B252" i="11"/>
  <c r="B5" i="9"/>
  <c r="D5" i="9"/>
  <c r="F17" i="9"/>
  <c r="D17" i="9"/>
  <c r="F256" i="11"/>
  <c r="F252" i="11"/>
  <c r="F248" i="11"/>
  <c r="F244" i="11"/>
  <c r="F240" i="11"/>
  <c r="F236" i="11"/>
  <c r="F232" i="11"/>
  <c r="F228" i="11"/>
  <c r="F224" i="11"/>
  <c r="B4" i="11"/>
  <c r="B478" i="11"/>
  <c r="F476" i="11"/>
  <c r="B474" i="11"/>
  <c r="F472" i="11"/>
  <c r="B470" i="11"/>
  <c r="F468" i="11"/>
  <c r="B466" i="11"/>
  <c r="F464" i="11"/>
  <c r="B462" i="11"/>
  <c r="F460" i="11"/>
  <c r="B458" i="11"/>
  <c r="F456" i="11"/>
  <c r="B454" i="11"/>
  <c r="F452" i="11"/>
  <c r="B450" i="11"/>
  <c r="F448" i="11"/>
  <c r="B446" i="11"/>
  <c r="F444" i="11"/>
  <c r="B442" i="11"/>
  <c r="F440" i="11"/>
  <c r="B438" i="11"/>
  <c r="F436" i="11"/>
  <c r="B434" i="11"/>
  <c r="F432" i="11"/>
  <c r="B430" i="11"/>
  <c r="F428" i="11"/>
  <c r="B426" i="11"/>
  <c r="F424" i="11"/>
  <c r="B422" i="11"/>
  <c r="F420" i="11"/>
  <c r="B418" i="11"/>
  <c r="F416" i="11"/>
  <c r="B414" i="11"/>
  <c r="F412" i="11"/>
  <c r="B410" i="11"/>
  <c r="F408" i="11"/>
  <c r="B406" i="11"/>
  <c r="F404" i="11"/>
  <c r="B402" i="11"/>
  <c r="F400" i="11"/>
  <c r="B398" i="11"/>
  <c r="F396" i="11"/>
  <c r="B394" i="11"/>
  <c r="F392" i="11"/>
  <c r="B390" i="11"/>
  <c r="F388" i="11"/>
  <c r="B386" i="11"/>
  <c r="F384" i="11"/>
  <c r="B382" i="11"/>
  <c r="F380" i="11"/>
  <c r="B378" i="11"/>
  <c r="F376" i="11"/>
  <c r="B374" i="11"/>
  <c r="F372" i="11"/>
  <c r="B370" i="11"/>
  <c r="F368" i="11"/>
  <c r="B366" i="11"/>
  <c r="F364" i="11"/>
  <c r="B362" i="11"/>
  <c r="F360" i="11"/>
  <c r="B358" i="11"/>
  <c r="B359" i="11"/>
  <c r="F478" i="11"/>
  <c r="B476" i="11"/>
  <c r="F474" i="11"/>
  <c r="B472" i="11"/>
  <c r="F470" i="11"/>
  <c r="B468" i="11"/>
  <c r="F466" i="11"/>
  <c r="B464" i="11"/>
  <c r="F462" i="11"/>
  <c r="B460" i="11"/>
  <c r="F458" i="11"/>
  <c r="B456" i="11"/>
  <c r="F454" i="11"/>
  <c r="B452" i="11"/>
  <c r="F450" i="11"/>
  <c r="B448" i="11"/>
  <c r="F446" i="11"/>
  <c r="B444" i="11"/>
  <c r="F442" i="11"/>
  <c r="B440" i="11"/>
  <c r="F438" i="11"/>
  <c r="B436" i="11"/>
  <c r="F434" i="11"/>
  <c r="B432" i="11"/>
  <c r="F430" i="11"/>
  <c r="B428" i="11"/>
  <c r="F426" i="11"/>
  <c r="B424" i="11"/>
  <c r="F422" i="11"/>
  <c r="B420" i="11"/>
  <c r="F418" i="11"/>
  <c r="B416" i="11"/>
  <c r="F414" i="11"/>
  <c r="B412" i="11"/>
  <c r="F410" i="11"/>
  <c r="B408" i="11"/>
  <c r="F406" i="11"/>
  <c r="B404" i="11"/>
  <c r="F402" i="11"/>
  <c r="B400" i="11"/>
  <c r="F398" i="11"/>
  <c r="B396" i="11"/>
  <c r="F394" i="11"/>
  <c r="B392" i="11"/>
  <c r="F390" i="11"/>
  <c r="B388" i="11"/>
  <c r="F386" i="11"/>
  <c r="B384" i="11"/>
  <c r="F382" i="11"/>
  <c r="B380" i="11"/>
  <c r="F378" i="11"/>
  <c r="B376" i="11"/>
  <c r="F374" i="11"/>
  <c r="B372" i="11"/>
  <c r="F370" i="11"/>
  <c r="B368" i="11"/>
  <c r="F366" i="11"/>
  <c r="B364" i="11"/>
  <c r="F362" i="11"/>
  <c r="B360" i="11"/>
  <c r="F358" i="11"/>
  <c r="B220" i="11"/>
  <c r="F218" i="11"/>
  <c r="B216" i="11"/>
  <c r="F214" i="11"/>
  <c r="E161" i="11"/>
  <c r="B161" i="11"/>
  <c r="F161" i="11"/>
  <c r="E157" i="11"/>
  <c r="B157" i="11"/>
  <c r="F157" i="11"/>
  <c r="B211" i="11"/>
  <c r="E211" i="11"/>
  <c r="B209" i="11"/>
  <c r="E209" i="11"/>
  <c r="B207" i="11"/>
  <c r="E207" i="11"/>
  <c r="B205" i="11"/>
  <c r="E205" i="11"/>
  <c r="B203" i="11"/>
  <c r="E203" i="11"/>
  <c r="B201" i="11"/>
  <c r="E201" i="11"/>
  <c r="B199" i="11"/>
  <c r="E199" i="11"/>
  <c r="B197" i="11"/>
  <c r="E197" i="11"/>
  <c r="B195" i="11"/>
  <c r="E195" i="11"/>
  <c r="B193" i="11"/>
  <c r="E193" i="11"/>
  <c r="B191" i="11"/>
  <c r="E191" i="11"/>
  <c r="B189" i="11"/>
  <c r="E189" i="11"/>
  <c r="B187" i="11"/>
  <c r="E187" i="11"/>
  <c r="B185" i="11"/>
  <c r="E185" i="11"/>
  <c r="B183" i="11"/>
  <c r="E183" i="11"/>
  <c r="B181" i="11"/>
  <c r="E181" i="11"/>
  <c r="B179" i="11"/>
  <c r="E179" i="11"/>
  <c r="B177" i="11"/>
  <c r="E177" i="11"/>
  <c r="B175" i="11"/>
  <c r="E175" i="11"/>
  <c r="B173" i="11"/>
  <c r="E173" i="11"/>
  <c r="B171" i="11"/>
  <c r="E171" i="11"/>
  <c r="B169" i="11"/>
  <c r="E169" i="11"/>
  <c r="B167" i="11"/>
  <c r="E167" i="11"/>
  <c r="B165" i="11"/>
  <c r="E165" i="11"/>
  <c r="E160" i="11"/>
  <c r="B160" i="11"/>
  <c r="F160" i="11"/>
  <c r="E156" i="11"/>
  <c r="B156" i="11"/>
  <c r="F156" i="11"/>
  <c r="E152" i="11"/>
  <c r="B152" i="11"/>
  <c r="F152" i="11"/>
  <c r="F220" i="11"/>
  <c r="B218" i="11"/>
  <c r="F216" i="11"/>
  <c r="B214" i="11"/>
  <c r="E159" i="11"/>
  <c r="B159" i="11"/>
  <c r="F159" i="11"/>
  <c r="B212" i="11"/>
  <c r="E212" i="11"/>
  <c r="B210" i="11"/>
  <c r="E210" i="11"/>
  <c r="B208" i="11"/>
  <c r="E208" i="11"/>
  <c r="B206" i="11"/>
  <c r="E206" i="11"/>
  <c r="B204" i="11"/>
  <c r="E204" i="11"/>
  <c r="B202" i="11"/>
  <c r="E202" i="11"/>
  <c r="B200" i="11"/>
  <c r="E200" i="11"/>
  <c r="B198" i="11"/>
  <c r="E198" i="11"/>
  <c r="B196" i="11"/>
  <c r="E196" i="11"/>
  <c r="B194" i="11"/>
  <c r="E194" i="11"/>
  <c r="B192" i="11"/>
  <c r="E192" i="11"/>
  <c r="B190" i="11"/>
  <c r="E190" i="11"/>
  <c r="B188" i="11"/>
  <c r="E188" i="11"/>
  <c r="B186" i="11"/>
  <c r="E186" i="11"/>
  <c r="B184" i="11"/>
  <c r="E184" i="11"/>
  <c r="B182" i="11"/>
  <c r="E182" i="11"/>
  <c r="B180" i="11"/>
  <c r="E180" i="11"/>
  <c r="B178" i="11"/>
  <c r="E178" i="11"/>
  <c r="B176" i="11"/>
  <c r="E176" i="11"/>
  <c r="B174" i="11"/>
  <c r="E174" i="11"/>
  <c r="B172" i="11"/>
  <c r="E172" i="11"/>
  <c r="B170" i="11"/>
  <c r="E170" i="11"/>
  <c r="B168" i="11"/>
  <c r="E168" i="11"/>
  <c r="B166" i="11"/>
  <c r="E166" i="11"/>
  <c r="B164" i="11"/>
  <c r="E164" i="11"/>
  <c r="E162" i="11"/>
  <c r="B162" i="11"/>
  <c r="F162" i="11"/>
  <c r="E158" i="11"/>
  <c r="B158" i="11"/>
  <c r="F158" i="11"/>
  <c r="E154" i="11"/>
  <c r="B154" i="11"/>
  <c r="F154" i="11"/>
  <c r="E150" i="11"/>
  <c r="B150" i="11"/>
  <c r="F150" i="11"/>
  <c r="E109" i="11"/>
  <c r="F109" i="11"/>
  <c r="B109" i="11"/>
  <c r="E105" i="11"/>
  <c r="F105" i="11"/>
  <c r="B105" i="11"/>
  <c r="E101" i="11"/>
  <c r="F101" i="11"/>
  <c r="B101" i="11"/>
  <c r="E97" i="11"/>
  <c r="F97" i="11"/>
  <c r="B97" i="11"/>
  <c r="E93" i="11"/>
  <c r="F93" i="11"/>
  <c r="B93" i="11"/>
  <c r="E155" i="11"/>
  <c r="B155" i="11"/>
  <c r="E153" i="11"/>
  <c r="B153" i="11"/>
  <c r="E151" i="11"/>
  <c r="B151" i="11"/>
  <c r="E149" i="11"/>
  <c r="B149" i="11"/>
  <c r="E147" i="11"/>
  <c r="B147" i="11"/>
  <c r="E145" i="11"/>
  <c r="B145" i="11"/>
  <c r="E143" i="11"/>
  <c r="B143" i="11"/>
  <c r="E141" i="11"/>
  <c r="B141" i="11"/>
  <c r="E139" i="11"/>
  <c r="B139" i="11"/>
  <c r="E137" i="11"/>
  <c r="B137" i="11"/>
  <c r="E135" i="11"/>
  <c r="B135" i="11"/>
  <c r="E133" i="11"/>
  <c r="B133" i="11"/>
  <c r="E131" i="11"/>
  <c r="B131" i="11"/>
  <c r="E129" i="11"/>
  <c r="B129" i="11"/>
  <c r="E127" i="11"/>
  <c r="B127" i="11"/>
  <c r="E125" i="11"/>
  <c r="B125" i="11"/>
  <c r="E123" i="11"/>
  <c r="B123" i="11"/>
  <c r="E121" i="11"/>
  <c r="B121" i="11"/>
  <c r="E119" i="11"/>
  <c r="B119" i="11"/>
  <c r="E117" i="11"/>
  <c r="B117" i="11"/>
  <c r="E115" i="11"/>
  <c r="B115" i="11"/>
  <c r="E113" i="11"/>
  <c r="B113" i="11"/>
  <c r="E111" i="11"/>
  <c r="B111" i="11"/>
  <c r="E108" i="11"/>
  <c r="F108" i="11"/>
  <c r="B108" i="11"/>
  <c r="E104" i="11"/>
  <c r="F104" i="11"/>
  <c r="B104" i="11"/>
  <c r="E100" i="11"/>
  <c r="F100" i="11"/>
  <c r="B100" i="11"/>
  <c r="E96" i="11"/>
  <c r="F96" i="11"/>
  <c r="B96" i="11"/>
  <c r="E92" i="11"/>
  <c r="F92" i="11"/>
  <c r="B92" i="11"/>
  <c r="E107" i="11"/>
  <c r="F107" i="11"/>
  <c r="B107" i="11"/>
  <c r="E103" i="11"/>
  <c r="F103" i="11"/>
  <c r="B103" i="11"/>
  <c r="E99" i="11"/>
  <c r="F99" i="11"/>
  <c r="B99" i="11"/>
  <c r="E95" i="11"/>
  <c r="F95" i="11"/>
  <c r="B95" i="11"/>
  <c r="E91" i="11"/>
  <c r="F91" i="11"/>
  <c r="B91" i="11"/>
  <c r="E148" i="11"/>
  <c r="B148" i="11"/>
  <c r="E146" i="11"/>
  <c r="B146" i="11"/>
  <c r="E144" i="11"/>
  <c r="B144" i="11"/>
  <c r="E142" i="11"/>
  <c r="B142" i="11"/>
  <c r="E140" i="11"/>
  <c r="B140" i="11"/>
  <c r="E138" i="11"/>
  <c r="B138" i="11"/>
  <c r="E136" i="11"/>
  <c r="B136" i="11"/>
  <c r="E134" i="11"/>
  <c r="B134" i="11"/>
  <c r="E132" i="11"/>
  <c r="B132" i="11"/>
  <c r="E130" i="11"/>
  <c r="B130" i="11"/>
  <c r="E128" i="11"/>
  <c r="B128" i="11"/>
  <c r="E126" i="11"/>
  <c r="B126" i="11"/>
  <c r="E124" i="11"/>
  <c r="B124" i="11"/>
  <c r="E122" i="11"/>
  <c r="B122" i="11"/>
  <c r="E120" i="11"/>
  <c r="B120" i="11"/>
  <c r="E118" i="11"/>
  <c r="B118" i="11"/>
  <c r="E116" i="11"/>
  <c r="B116" i="11"/>
  <c r="E114" i="11"/>
  <c r="B114" i="11"/>
  <c r="E112" i="11"/>
  <c r="B112" i="11"/>
  <c r="E110" i="11"/>
  <c r="B110" i="11"/>
  <c r="E106" i="11"/>
  <c r="F106" i="11"/>
  <c r="B106" i="11"/>
  <c r="E102" i="11"/>
  <c r="F102" i="11"/>
  <c r="B102" i="11"/>
  <c r="E98" i="11"/>
  <c r="F98" i="11"/>
  <c r="B98" i="11"/>
  <c r="E94" i="11"/>
  <c r="F94" i="11"/>
  <c r="B94" i="11"/>
  <c r="E90" i="11"/>
  <c r="F90" i="11"/>
  <c r="B90" i="11"/>
  <c r="B88" i="11"/>
  <c r="E88" i="11"/>
  <c r="B86" i="11"/>
  <c r="E86" i="11"/>
  <c r="B84" i="11"/>
  <c r="E84" i="11"/>
  <c r="B82" i="11"/>
  <c r="E82" i="11"/>
  <c r="B80" i="11"/>
  <c r="E80" i="11"/>
  <c r="B78" i="11"/>
  <c r="E78" i="11"/>
  <c r="B76" i="11"/>
  <c r="E76" i="11"/>
  <c r="B74" i="11"/>
  <c r="E74" i="11"/>
  <c r="B72" i="11"/>
  <c r="E72" i="11"/>
  <c r="B70" i="11"/>
  <c r="E70" i="11"/>
  <c r="B68" i="11"/>
  <c r="E68" i="11"/>
  <c r="B66" i="11"/>
  <c r="E66" i="11"/>
  <c r="B64" i="11"/>
  <c r="E64" i="11"/>
  <c r="B62" i="11"/>
  <c r="E62" i="11"/>
  <c r="B60" i="11"/>
  <c r="E60" i="11"/>
  <c r="B58" i="11"/>
  <c r="E58" i="11"/>
  <c r="B56" i="11"/>
  <c r="E56" i="11"/>
  <c r="B54" i="11"/>
  <c r="E54" i="11"/>
  <c r="B52" i="11"/>
  <c r="E52" i="11"/>
  <c r="B50" i="11"/>
  <c r="E50" i="11"/>
  <c r="B48" i="11"/>
  <c r="E48" i="11"/>
  <c r="B46" i="11"/>
  <c r="E46" i="11"/>
  <c r="B44" i="11"/>
  <c r="E44" i="11"/>
  <c r="B42" i="11"/>
  <c r="E42" i="11"/>
  <c r="B40" i="11"/>
  <c r="E40" i="11"/>
  <c r="B38" i="11"/>
  <c r="E38" i="11"/>
  <c r="B36" i="11"/>
  <c r="E36" i="11"/>
  <c r="B34" i="11"/>
  <c r="E34" i="11"/>
  <c r="B32" i="11"/>
  <c r="E32" i="11"/>
  <c r="B30" i="11"/>
  <c r="E30" i="11"/>
  <c r="B28" i="11"/>
  <c r="E28" i="11"/>
  <c r="B26" i="11"/>
  <c r="E26" i="11"/>
  <c r="B24" i="11"/>
  <c r="E24" i="11"/>
  <c r="B22" i="11"/>
  <c r="E22" i="11"/>
  <c r="B20" i="11"/>
  <c r="E20" i="11"/>
  <c r="B18" i="11"/>
  <c r="E18" i="11"/>
  <c r="B16" i="11"/>
  <c r="E16" i="11"/>
  <c r="B89" i="11"/>
  <c r="E89" i="11"/>
  <c r="B87" i="11"/>
  <c r="E87" i="11"/>
  <c r="B85" i="11"/>
  <c r="E85" i="11"/>
  <c r="B83" i="11"/>
  <c r="E83" i="11"/>
  <c r="B81" i="11"/>
  <c r="E81" i="11"/>
  <c r="B79" i="11"/>
  <c r="E79" i="11"/>
  <c r="B77" i="11"/>
  <c r="E77" i="11"/>
  <c r="B75" i="11"/>
  <c r="E75" i="11"/>
  <c r="B73" i="11"/>
  <c r="E73" i="11"/>
  <c r="B71" i="11"/>
  <c r="E71" i="11"/>
  <c r="B69" i="11"/>
  <c r="E69" i="11"/>
  <c r="B67" i="11"/>
  <c r="E67" i="11"/>
  <c r="B65" i="11"/>
  <c r="E65" i="11"/>
  <c r="B63" i="11"/>
  <c r="E63" i="11"/>
  <c r="B61" i="11"/>
  <c r="E61" i="11"/>
  <c r="B59" i="11"/>
  <c r="E59" i="11"/>
  <c r="B57" i="11"/>
  <c r="E57" i="11"/>
  <c r="B55" i="11"/>
  <c r="E55" i="11"/>
  <c r="B53" i="11"/>
  <c r="E53" i="11"/>
  <c r="B51" i="11"/>
  <c r="E51" i="11"/>
  <c r="B49" i="11"/>
  <c r="E49" i="11"/>
  <c r="B47" i="11"/>
  <c r="E47" i="11"/>
  <c r="B45" i="11"/>
  <c r="E45" i="11"/>
  <c r="B43" i="11"/>
  <c r="E43" i="11"/>
  <c r="B41" i="11"/>
  <c r="E41" i="11"/>
  <c r="B39" i="11"/>
  <c r="E39" i="11"/>
  <c r="B37" i="11"/>
  <c r="E37" i="11"/>
  <c r="B35" i="11"/>
  <c r="E35" i="11"/>
  <c r="B33" i="11"/>
  <c r="E33" i="11"/>
  <c r="B31" i="11"/>
  <c r="E31" i="11"/>
  <c r="B29" i="11"/>
  <c r="E29" i="11"/>
  <c r="B27" i="11"/>
  <c r="E27" i="11"/>
  <c r="B25" i="11"/>
  <c r="E25" i="11"/>
  <c r="B23" i="11"/>
  <c r="E23" i="11"/>
  <c r="B21" i="11"/>
  <c r="E21" i="11"/>
  <c r="B19" i="11"/>
  <c r="E19" i="11"/>
  <c r="B17" i="11"/>
  <c r="E17" i="11"/>
  <c r="E15" i="11"/>
  <c r="E14" i="11"/>
  <c r="E13" i="11"/>
  <c r="E12" i="11"/>
  <c r="E11" i="11"/>
  <c r="E10" i="11"/>
  <c r="E9" i="11"/>
  <c r="E8" i="11"/>
  <c r="E7" i="11"/>
  <c r="E6" i="11"/>
  <c r="E5" i="11"/>
  <c r="F523" i="9"/>
  <c r="B523" i="9"/>
  <c r="F517" i="9"/>
  <c r="B517" i="9"/>
  <c r="F511" i="9"/>
  <c r="B511" i="9"/>
  <c r="F503" i="9"/>
  <c r="B503" i="9"/>
  <c r="F497" i="9"/>
  <c r="B497" i="9"/>
  <c r="F491" i="9"/>
  <c r="B491" i="9"/>
  <c r="F487" i="9"/>
  <c r="B487" i="9"/>
  <c r="F481" i="9"/>
  <c r="B481" i="9"/>
  <c r="F475" i="9"/>
  <c r="B475" i="9"/>
  <c r="F469" i="9"/>
  <c r="B469" i="9"/>
  <c r="F463" i="9"/>
  <c r="B463" i="9"/>
  <c r="F457" i="9"/>
  <c r="B457" i="9"/>
  <c r="F451" i="9"/>
  <c r="B451" i="9"/>
  <c r="F445" i="9"/>
  <c r="B445" i="9"/>
  <c r="F441" i="9"/>
  <c r="B441" i="9"/>
  <c r="E430" i="9"/>
  <c r="F430" i="9"/>
  <c r="B430" i="9"/>
  <c r="E418" i="9"/>
  <c r="F418" i="9"/>
  <c r="B418" i="9"/>
  <c r="E406" i="9"/>
  <c r="F406" i="9"/>
  <c r="B406" i="9"/>
  <c r="E390" i="9"/>
  <c r="F390" i="9"/>
  <c r="B390" i="9"/>
  <c r="E378" i="9"/>
  <c r="F378" i="9"/>
  <c r="B378" i="9"/>
  <c r="B341" i="9"/>
  <c r="E341" i="9"/>
  <c r="F341" i="9"/>
  <c r="B333" i="9"/>
  <c r="E333" i="9"/>
  <c r="F333" i="9"/>
  <c r="B73" i="9"/>
  <c r="E73" i="9"/>
  <c r="F73" i="9"/>
  <c r="B57" i="9"/>
  <c r="E57" i="9"/>
  <c r="F57" i="9"/>
  <c r="B530" i="9"/>
  <c r="E437" i="9"/>
  <c r="F437" i="9"/>
  <c r="B437" i="9"/>
  <c r="E433" i="9"/>
  <c r="F433" i="9"/>
  <c r="B433" i="9"/>
  <c r="E429" i="9"/>
  <c r="F429" i="9"/>
  <c r="B429" i="9"/>
  <c r="E425" i="9"/>
  <c r="F425" i="9"/>
  <c r="B425" i="9"/>
  <c r="E421" i="9"/>
  <c r="F421" i="9"/>
  <c r="B421" i="9"/>
  <c r="E417" i="9"/>
  <c r="F417" i="9"/>
  <c r="B417" i="9"/>
  <c r="E413" i="9"/>
  <c r="F413" i="9"/>
  <c r="B413" i="9"/>
  <c r="E409" i="9"/>
  <c r="F409" i="9"/>
  <c r="B409" i="9"/>
  <c r="E405" i="9"/>
  <c r="F405" i="9"/>
  <c r="B405" i="9"/>
  <c r="E401" i="9"/>
  <c r="F401" i="9"/>
  <c r="B401" i="9"/>
  <c r="E397" i="9"/>
  <c r="F397" i="9"/>
  <c r="B397" i="9"/>
  <c r="E393" i="9"/>
  <c r="F393" i="9"/>
  <c r="B393" i="9"/>
  <c r="E389" i="9"/>
  <c r="F389" i="9"/>
  <c r="B389" i="9"/>
  <c r="E385" i="9"/>
  <c r="F385" i="9"/>
  <c r="B385" i="9"/>
  <c r="E381" i="9"/>
  <c r="F381" i="9"/>
  <c r="B381" i="9"/>
  <c r="E377" i="9"/>
  <c r="F377" i="9"/>
  <c r="B377" i="9"/>
  <c r="E373" i="9"/>
  <c r="F373" i="9"/>
  <c r="B373" i="9"/>
  <c r="E369" i="9"/>
  <c r="F369" i="9"/>
  <c r="B369" i="9"/>
  <c r="B343" i="9"/>
  <c r="E343" i="9"/>
  <c r="F343" i="9"/>
  <c r="B335" i="9"/>
  <c r="E335" i="9"/>
  <c r="F335" i="9"/>
  <c r="B327" i="9"/>
  <c r="E327" i="9"/>
  <c r="F327" i="9"/>
  <c r="B319" i="9"/>
  <c r="E319" i="9"/>
  <c r="F319" i="9"/>
  <c r="F527" i="9"/>
  <c r="B527" i="9"/>
  <c r="F521" i="9"/>
  <c r="B521" i="9"/>
  <c r="F515" i="9"/>
  <c r="B515" i="9"/>
  <c r="F509" i="9"/>
  <c r="B509" i="9"/>
  <c r="F505" i="9"/>
  <c r="B505" i="9"/>
  <c r="F499" i="9"/>
  <c r="B499" i="9"/>
  <c r="F493" i="9"/>
  <c r="B493" i="9"/>
  <c r="F489" i="9"/>
  <c r="B489" i="9"/>
  <c r="F483" i="9"/>
  <c r="B483" i="9"/>
  <c r="F477" i="9"/>
  <c r="B477" i="9"/>
  <c r="F471" i="9"/>
  <c r="B471" i="9"/>
  <c r="F465" i="9"/>
  <c r="B465" i="9"/>
  <c r="F461" i="9"/>
  <c r="B461" i="9"/>
  <c r="F455" i="9"/>
  <c r="B455" i="9"/>
  <c r="F449" i="9"/>
  <c r="B449" i="9"/>
  <c r="F443" i="9"/>
  <c r="B443" i="9"/>
  <c r="E434" i="9"/>
  <c r="F434" i="9"/>
  <c r="B434" i="9"/>
  <c r="E426" i="9"/>
  <c r="F426" i="9"/>
  <c r="B426" i="9"/>
  <c r="E414" i="9"/>
  <c r="F414" i="9"/>
  <c r="B414" i="9"/>
  <c r="E402" i="9"/>
  <c r="F402" i="9"/>
  <c r="B402" i="9"/>
  <c r="E394" i="9"/>
  <c r="F394" i="9"/>
  <c r="B394" i="9"/>
  <c r="E382" i="9"/>
  <c r="F382" i="9"/>
  <c r="B382" i="9"/>
  <c r="E370" i="9"/>
  <c r="F370" i="9"/>
  <c r="B370" i="9"/>
  <c r="B325" i="9"/>
  <c r="E325" i="9"/>
  <c r="F325" i="9"/>
  <c r="B89" i="9"/>
  <c r="E89" i="9"/>
  <c r="F89" i="9"/>
  <c r="B41" i="9"/>
  <c r="E41" i="9"/>
  <c r="F41" i="9"/>
  <c r="F530" i="9"/>
  <c r="F528" i="9"/>
  <c r="B528" i="9"/>
  <c r="F526" i="9"/>
  <c r="B526" i="9"/>
  <c r="F524" i="9"/>
  <c r="B524" i="9"/>
  <c r="F522" i="9"/>
  <c r="B522" i="9"/>
  <c r="F520" i="9"/>
  <c r="B520" i="9"/>
  <c r="F518" i="9"/>
  <c r="B518" i="9"/>
  <c r="F516" i="9"/>
  <c r="B516" i="9"/>
  <c r="F514" i="9"/>
  <c r="B514" i="9"/>
  <c r="F512" i="9"/>
  <c r="B512" i="9"/>
  <c r="F510" i="9"/>
  <c r="B510" i="9"/>
  <c r="F508" i="9"/>
  <c r="B508" i="9"/>
  <c r="F506" i="9"/>
  <c r="B506" i="9"/>
  <c r="F504" i="9"/>
  <c r="B504" i="9"/>
  <c r="F502" i="9"/>
  <c r="B502" i="9"/>
  <c r="F500" i="9"/>
  <c r="B500" i="9"/>
  <c r="F498" i="9"/>
  <c r="B498" i="9"/>
  <c r="F496" i="9"/>
  <c r="B496" i="9"/>
  <c r="F494" i="9"/>
  <c r="B494" i="9"/>
  <c r="F492" i="9"/>
  <c r="B492" i="9"/>
  <c r="F490" i="9"/>
  <c r="B490" i="9"/>
  <c r="F488" i="9"/>
  <c r="B488" i="9"/>
  <c r="F486" i="9"/>
  <c r="B486" i="9"/>
  <c r="F484" i="9"/>
  <c r="B484" i="9"/>
  <c r="F482" i="9"/>
  <c r="B482" i="9"/>
  <c r="F480" i="9"/>
  <c r="B480" i="9"/>
  <c r="F478" i="9"/>
  <c r="B478" i="9"/>
  <c r="F476" i="9"/>
  <c r="B476" i="9"/>
  <c r="F474" i="9"/>
  <c r="B474" i="9"/>
  <c r="F472" i="9"/>
  <c r="B472" i="9"/>
  <c r="F470" i="9"/>
  <c r="B470" i="9"/>
  <c r="F468" i="9"/>
  <c r="B468" i="9"/>
  <c r="F466" i="9"/>
  <c r="B466" i="9"/>
  <c r="F464" i="9"/>
  <c r="B464" i="9"/>
  <c r="F462" i="9"/>
  <c r="B462" i="9"/>
  <c r="F460" i="9"/>
  <c r="B460" i="9"/>
  <c r="F458" i="9"/>
  <c r="B458" i="9"/>
  <c r="F456" i="9"/>
  <c r="B456" i="9"/>
  <c r="F454" i="9"/>
  <c r="B454" i="9"/>
  <c r="F452" i="9"/>
  <c r="B452" i="9"/>
  <c r="F450" i="9"/>
  <c r="B450" i="9"/>
  <c r="F448" i="9"/>
  <c r="B448" i="9"/>
  <c r="F446" i="9"/>
  <c r="B446" i="9"/>
  <c r="F444" i="9"/>
  <c r="B444" i="9"/>
  <c r="F442" i="9"/>
  <c r="B442" i="9"/>
  <c r="F440" i="9"/>
  <c r="B440" i="9"/>
  <c r="E436" i="9"/>
  <c r="F436" i="9"/>
  <c r="B436" i="9"/>
  <c r="E432" i="9"/>
  <c r="F432" i="9"/>
  <c r="B432" i="9"/>
  <c r="E428" i="9"/>
  <c r="F428" i="9"/>
  <c r="B428" i="9"/>
  <c r="E424" i="9"/>
  <c r="F424" i="9"/>
  <c r="B424" i="9"/>
  <c r="E420" i="9"/>
  <c r="F420" i="9"/>
  <c r="B420" i="9"/>
  <c r="E416" i="9"/>
  <c r="F416" i="9"/>
  <c r="B416" i="9"/>
  <c r="E412" i="9"/>
  <c r="F412" i="9"/>
  <c r="B412" i="9"/>
  <c r="E408" i="9"/>
  <c r="F408" i="9"/>
  <c r="B408" i="9"/>
  <c r="E404" i="9"/>
  <c r="F404" i="9"/>
  <c r="B404" i="9"/>
  <c r="E400" i="9"/>
  <c r="F400" i="9"/>
  <c r="B400" i="9"/>
  <c r="E396" i="9"/>
  <c r="F396" i="9"/>
  <c r="B396" i="9"/>
  <c r="E392" i="9"/>
  <c r="F392" i="9"/>
  <c r="B392" i="9"/>
  <c r="E388" i="9"/>
  <c r="F388" i="9"/>
  <c r="B388" i="9"/>
  <c r="E384" i="9"/>
  <c r="F384" i="9"/>
  <c r="B384" i="9"/>
  <c r="E380" i="9"/>
  <c r="F380" i="9"/>
  <c r="B380" i="9"/>
  <c r="E376" i="9"/>
  <c r="F376" i="9"/>
  <c r="B376" i="9"/>
  <c r="E372" i="9"/>
  <c r="F372" i="9"/>
  <c r="B372" i="9"/>
  <c r="E368" i="9"/>
  <c r="F368" i="9"/>
  <c r="B368" i="9"/>
  <c r="B345" i="9"/>
  <c r="E345" i="9"/>
  <c r="F345" i="9"/>
  <c r="B337" i="9"/>
  <c r="E337" i="9"/>
  <c r="F337" i="9"/>
  <c r="B329" i="9"/>
  <c r="E329" i="9"/>
  <c r="F329" i="9"/>
  <c r="B321" i="9"/>
  <c r="E321" i="9"/>
  <c r="F321" i="9"/>
  <c r="F525" i="9"/>
  <c r="B525" i="9"/>
  <c r="F519" i="9"/>
  <c r="B519" i="9"/>
  <c r="F513" i="9"/>
  <c r="B513" i="9"/>
  <c r="F507" i="9"/>
  <c r="B507" i="9"/>
  <c r="F501" i="9"/>
  <c r="B501" i="9"/>
  <c r="F495" i="9"/>
  <c r="B495" i="9"/>
  <c r="F485" i="9"/>
  <c r="B485" i="9"/>
  <c r="F479" i="9"/>
  <c r="B479" i="9"/>
  <c r="F473" i="9"/>
  <c r="B473" i="9"/>
  <c r="F467" i="9"/>
  <c r="B467" i="9"/>
  <c r="F459" i="9"/>
  <c r="B459" i="9"/>
  <c r="F453" i="9"/>
  <c r="B453" i="9"/>
  <c r="F447" i="9"/>
  <c r="B447" i="9"/>
  <c r="E438" i="9"/>
  <c r="F438" i="9"/>
  <c r="B438" i="9"/>
  <c r="E422" i="9"/>
  <c r="F422" i="9"/>
  <c r="B422" i="9"/>
  <c r="E410" i="9"/>
  <c r="F410" i="9"/>
  <c r="B410" i="9"/>
  <c r="E398" i="9"/>
  <c r="F398" i="9"/>
  <c r="B398" i="9"/>
  <c r="E386" i="9"/>
  <c r="F386" i="9"/>
  <c r="B386" i="9"/>
  <c r="E374" i="9"/>
  <c r="F374" i="9"/>
  <c r="B374" i="9"/>
  <c r="B317" i="9"/>
  <c r="E317" i="9"/>
  <c r="F317" i="9"/>
  <c r="E527" i="9"/>
  <c r="E525" i="9"/>
  <c r="E523" i="9"/>
  <c r="E521" i="9"/>
  <c r="E519" i="9"/>
  <c r="E517" i="9"/>
  <c r="E515" i="9"/>
  <c r="E513" i="9"/>
  <c r="E511" i="9"/>
  <c r="E509" i="9"/>
  <c r="E507" i="9"/>
  <c r="E505" i="9"/>
  <c r="E503" i="9"/>
  <c r="E501" i="9"/>
  <c r="E499" i="9"/>
  <c r="E497" i="9"/>
  <c r="E495" i="9"/>
  <c r="E493" i="9"/>
  <c r="E491" i="9"/>
  <c r="E489" i="9"/>
  <c r="E487" i="9"/>
  <c r="E485" i="9"/>
  <c r="E483" i="9"/>
  <c r="E481" i="9"/>
  <c r="E479" i="9"/>
  <c r="E477" i="9"/>
  <c r="E475" i="9"/>
  <c r="E473" i="9"/>
  <c r="E471" i="9"/>
  <c r="E469" i="9"/>
  <c r="E467" i="9"/>
  <c r="E465" i="9"/>
  <c r="E463" i="9"/>
  <c r="E461" i="9"/>
  <c r="E459" i="9"/>
  <c r="E457" i="9"/>
  <c r="E455" i="9"/>
  <c r="E453" i="9"/>
  <c r="E451" i="9"/>
  <c r="E449" i="9"/>
  <c r="E447" i="9"/>
  <c r="E445" i="9"/>
  <c r="E443" i="9"/>
  <c r="E441" i="9"/>
  <c r="E439" i="9"/>
  <c r="F439" i="9"/>
  <c r="B439" i="9"/>
  <c r="E435" i="9"/>
  <c r="F435" i="9"/>
  <c r="B435" i="9"/>
  <c r="E431" i="9"/>
  <c r="F431" i="9"/>
  <c r="B431" i="9"/>
  <c r="E427" i="9"/>
  <c r="F427" i="9"/>
  <c r="B427" i="9"/>
  <c r="E423" i="9"/>
  <c r="F423" i="9"/>
  <c r="B423" i="9"/>
  <c r="E419" i="9"/>
  <c r="F419" i="9"/>
  <c r="B419" i="9"/>
  <c r="E415" i="9"/>
  <c r="F415" i="9"/>
  <c r="B415" i="9"/>
  <c r="E411" i="9"/>
  <c r="F411" i="9"/>
  <c r="B411" i="9"/>
  <c r="E407" i="9"/>
  <c r="F407" i="9"/>
  <c r="B407" i="9"/>
  <c r="E403" i="9"/>
  <c r="F403" i="9"/>
  <c r="B403" i="9"/>
  <c r="E399" i="9"/>
  <c r="F399" i="9"/>
  <c r="B399" i="9"/>
  <c r="E395" i="9"/>
  <c r="F395" i="9"/>
  <c r="B395" i="9"/>
  <c r="E391" i="9"/>
  <c r="F391" i="9"/>
  <c r="B391" i="9"/>
  <c r="E387" i="9"/>
  <c r="F387" i="9"/>
  <c r="B387" i="9"/>
  <c r="E383" i="9"/>
  <c r="F383" i="9"/>
  <c r="B383" i="9"/>
  <c r="E379" i="9"/>
  <c r="F379" i="9"/>
  <c r="B379" i="9"/>
  <c r="E375" i="9"/>
  <c r="F375" i="9"/>
  <c r="B375" i="9"/>
  <c r="E371" i="9"/>
  <c r="F371" i="9"/>
  <c r="B371" i="9"/>
  <c r="E367" i="9"/>
  <c r="F367" i="9"/>
  <c r="B367" i="9"/>
  <c r="E363" i="9"/>
  <c r="F363" i="9"/>
  <c r="B363" i="9"/>
  <c r="E359" i="9"/>
  <c r="F359" i="9"/>
  <c r="B359" i="9"/>
  <c r="E355" i="9"/>
  <c r="F355" i="9"/>
  <c r="B355" i="9"/>
  <c r="E351" i="9"/>
  <c r="F351" i="9"/>
  <c r="B351" i="9"/>
  <c r="B347" i="9"/>
  <c r="E347" i="9"/>
  <c r="F347" i="9"/>
  <c r="B339" i="9"/>
  <c r="E339" i="9"/>
  <c r="F339" i="9"/>
  <c r="B331" i="9"/>
  <c r="E331" i="9"/>
  <c r="F331" i="9"/>
  <c r="B323" i="9"/>
  <c r="E323" i="9"/>
  <c r="F323" i="9"/>
  <c r="B268" i="9"/>
  <c r="E268" i="9"/>
  <c r="F268" i="9"/>
  <c r="B264" i="9"/>
  <c r="E264" i="9"/>
  <c r="F264" i="9"/>
  <c r="B260" i="9"/>
  <c r="E260" i="9"/>
  <c r="F260" i="9"/>
  <c r="B256" i="9"/>
  <c r="E256" i="9"/>
  <c r="F256" i="9"/>
  <c r="B252" i="9"/>
  <c r="E252" i="9"/>
  <c r="F252" i="9"/>
  <c r="B248" i="9"/>
  <c r="E248" i="9"/>
  <c r="F248" i="9"/>
  <c r="B244" i="9"/>
  <c r="E244" i="9"/>
  <c r="F244" i="9"/>
  <c r="B240" i="9"/>
  <c r="E240" i="9"/>
  <c r="F240" i="9"/>
  <c r="B236" i="9"/>
  <c r="E236" i="9"/>
  <c r="F236" i="9"/>
  <c r="B232" i="9"/>
  <c r="E232" i="9"/>
  <c r="F232" i="9"/>
  <c r="B228" i="9"/>
  <c r="E228" i="9"/>
  <c r="F228" i="9"/>
  <c r="B224" i="9"/>
  <c r="E224" i="9"/>
  <c r="F224" i="9"/>
  <c r="B220" i="9"/>
  <c r="E220" i="9"/>
  <c r="F220" i="9"/>
  <c r="F366" i="9"/>
  <c r="B364" i="9"/>
  <c r="F362" i="9"/>
  <c r="B360" i="9"/>
  <c r="F358" i="9"/>
  <c r="B356" i="9"/>
  <c r="F354" i="9"/>
  <c r="B352" i="9"/>
  <c r="F350" i="9"/>
  <c r="B348" i="9"/>
  <c r="B346" i="9"/>
  <c r="E346" i="9"/>
  <c r="B344" i="9"/>
  <c r="E344" i="9"/>
  <c r="B342" i="9"/>
  <c r="E342" i="9"/>
  <c r="B340" i="9"/>
  <c r="E340" i="9"/>
  <c r="B338" i="9"/>
  <c r="E338" i="9"/>
  <c r="B336" i="9"/>
  <c r="E336" i="9"/>
  <c r="B334" i="9"/>
  <c r="E334" i="9"/>
  <c r="B332" i="9"/>
  <c r="E332" i="9"/>
  <c r="B330" i="9"/>
  <c r="E330" i="9"/>
  <c r="B328" i="9"/>
  <c r="E328" i="9"/>
  <c r="B326" i="9"/>
  <c r="E326" i="9"/>
  <c r="B324" i="9"/>
  <c r="E324" i="9"/>
  <c r="B322" i="9"/>
  <c r="E322" i="9"/>
  <c r="B320" i="9"/>
  <c r="E320" i="9"/>
  <c r="B318" i="9"/>
  <c r="E318" i="9"/>
  <c r="B316" i="9"/>
  <c r="E316" i="9"/>
  <c r="E315" i="9"/>
  <c r="E314" i="9"/>
  <c r="E313" i="9"/>
  <c r="E312" i="9"/>
  <c r="E311" i="9"/>
  <c r="E310" i="9"/>
  <c r="F267" i="9"/>
  <c r="F263" i="9"/>
  <c r="F259" i="9"/>
  <c r="F255" i="9"/>
  <c r="F251" i="9"/>
  <c r="F247" i="9"/>
  <c r="F243" i="9"/>
  <c r="F239" i="9"/>
  <c r="F235" i="9"/>
  <c r="F231" i="9"/>
  <c r="F227" i="9"/>
  <c r="F223" i="9"/>
  <c r="F219" i="9"/>
  <c r="F218" i="9"/>
  <c r="B218" i="9"/>
  <c r="F216" i="9"/>
  <c r="B216" i="9"/>
  <c r="F214" i="9"/>
  <c r="B214" i="9"/>
  <c r="F212" i="9"/>
  <c r="B212" i="9"/>
  <c r="F210" i="9"/>
  <c r="B210" i="9"/>
  <c r="F208" i="9"/>
  <c r="B208" i="9"/>
  <c r="F206" i="9"/>
  <c r="B206" i="9"/>
  <c r="F204" i="9"/>
  <c r="B204" i="9"/>
  <c r="F202" i="9"/>
  <c r="B202" i="9"/>
  <c r="F200" i="9"/>
  <c r="B200" i="9"/>
  <c r="F198" i="9"/>
  <c r="B198" i="9"/>
  <c r="F196" i="9"/>
  <c r="B196" i="9"/>
  <c r="F194" i="9"/>
  <c r="B194" i="9"/>
  <c r="F192" i="9"/>
  <c r="B192" i="9"/>
  <c r="F190" i="9"/>
  <c r="B190" i="9"/>
  <c r="F188" i="9"/>
  <c r="B188" i="9"/>
  <c r="F186" i="9"/>
  <c r="B186" i="9"/>
  <c r="F184" i="9"/>
  <c r="B184" i="9"/>
  <c r="F182" i="9"/>
  <c r="B182" i="9"/>
  <c r="F180" i="9"/>
  <c r="B180" i="9"/>
  <c r="F178" i="9"/>
  <c r="B178" i="9"/>
  <c r="F176" i="9"/>
  <c r="B176" i="9"/>
  <c r="F174" i="9"/>
  <c r="B174" i="9"/>
  <c r="F172" i="9"/>
  <c r="B172" i="9"/>
  <c r="F170" i="9"/>
  <c r="B170" i="9"/>
  <c r="F168" i="9"/>
  <c r="B168" i="9"/>
  <c r="F166" i="9"/>
  <c r="B166" i="9"/>
  <c r="F164" i="9"/>
  <c r="B164" i="9"/>
  <c r="F162" i="9"/>
  <c r="B162" i="9"/>
  <c r="F160" i="9"/>
  <c r="B160" i="9"/>
  <c r="B76" i="9"/>
  <c r="E76" i="9"/>
  <c r="F76" i="9"/>
  <c r="B60" i="9"/>
  <c r="E60" i="9"/>
  <c r="F60" i="9"/>
  <c r="B44" i="9"/>
  <c r="E44" i="9"/>
  <c r="F44" i="9"/>
  <c r="B28" i="9"/>
  <c r="E28" i="9"/>
  <c r="F28" i="9"/>
  <c r="E267" i="9"/>
  <c r="E263" i="9"/>
  <c r="E259" i="9"/>
  <c r="E255" i="9"/>
  <c r="E251" i="9"/>
  <c r="E247" i="9"/>
  <c r="E243" i="9"/>
  <c r="E239" i="9"/>
  <c r="E235" i="9"/>
  <c r="E231" i="9"/>
  <c r="E227" i="9"/>
  <c r="E223" i="9"/>
  <c r="E219" i="9"/>
  <c r="F136" i="9"/>
  <c r="E136" i="9"/>
  <c r="B136" i="9"/>
  <c r="F132" i="9"/>
  <c r="E132" i="9"/>
  <c r="B132" i="9"/>
  <c r="F128" i="9"/>
  <c r="E128" i="9"/>
  <c r="B128" i="9"/>
  <c r="F124" i="9"/>
  <c r="E124" i="9"/>
  <c r="B124" i="9"/>
  <c r="F120" i="9"/>
  <c r="E120" i="9"/>
  <c r="B120" i="9"/>
  <c r="F116" i="9"/>
  <c r="E116" i="9"/>
  <c r="B116" i="9"/>
  <c r="F112" i="9"/>
  <c r="E112" i="9"/>
  <c r="B112" i="9"/>
  <c r="F108" i="9"/>
  <c r="E108" i="9"/>
  <c r="B108" i="9"/>
  <c r="F104" i="9"/>
  <c r="E104" i="9"/>
  <c r="B104" i="9"/>
  <c r="F100" i="9"/>
  <c r="E100" i="9"/>
  <c r="B100" i="9"/>
  <c r="F96" i="9"/>
  <c r="E96" i="9"/>
  <c r="B96" i="9"/>
  <c r="F92" i="9"/>
  <c r="E92" i="9"/>
  <c r="B92" i="9"/>
  <c r="B81" i="9"/>
  <c r="E81" i="9"/>
  <c r="F81" i="9"/>
  <c r="B65" i="9"/>
  <c r="E65" i="9"/>
  <c r="F65" i="9"/>
  <c r="B49" i="9"/>
  <c r="E49" i="9"/>
  <c r="F49" i="9"/>
  <c r="B33" i="9"/>
  <c r="E33" i="9"/>
  <c r="F33" i="9"/>
  <c r="F217" i="9"/>
  <c r="B217" i="9"/>
  <c r="F215" i="9"/>
  <c r="B215" i="9"/>
  <c r="F213" i="9"/>
  <c r="B213" i="9"/>
  <c r="F211" i="9"/>
  <c r="B211" i="9"/>
  <c r="F209" i="9"/>
  <c r="B209" i="9"/>
  <c r="F207" i="9"/>
  <c r="B207" i="9"/>
  <c r="F205" i="9"/>
  <c r="B205" i="9"/>
  <c r="F203" i="9"/>
  <c r="B203" i="9"/>
  <c r="F201" i="9"/>
  <c r="B201" i="9"/>
  <c r="F199" i="9"/>
  <c r="B199" i="9"/>
  <c r="F197" i="9"/>
  <c r="B197" i="9"/>
  <c r="F195" i="9"/>
  <c r="B195" i="9"/>
  <c r="F193" i="9"/>
  <c r="B193" i="9"/>
  <c r="F191" i="9"/>
  <c r="B191" i="9"/>
  <c r="F189" i="9"/>
  <c r="B189" i="9"/>
  <c r="F187" i="9"/>
  <c r="B187" i="9"/>
  <c r="F185" i="9"/>
  <c r="B185" i="9"/>
  <c r="F183" i="9"/>
  <c r="B183" i="9"/>
  <c r="F181" i="9"/>
  <c r="B181" i="9"/>
  <c r="F179" i="9"/>
  <c r="B179" i="9"/>
  <c r="F177" i="9"/>
  <c r="B177" i="9"/>
  <c r="F175" i="9"/>
  <c r="B175" i="9"/>
  <c r="F173" i="9"/>
  <c r="B173" i="9"/>
  <c r="F171" i="9"/>
  <c r="B171" i="9"/>
  <c r="F169" i="9"/>
  <c r="B169" i="9"/>
  <c r="F167" i="9"/>
  <c r="B167" i="9"/>
  <c r="F165" i="9"/>
  <c r="B165" i="9"/>
  <c r="F163" i="9"/>
  <c r="B163" i="9"/>
  <c r="F161" i="9"/>
  <c r="B161" i="9"/>
  <c r="F159" i="9"/>
  <c r="B159" i="9"/>
  <c r="B84" i="9"/>
  <c r="E84" i="9"/>
  <c r="F84" i="9"/>
  <c r="B68" i="9"/>
  <c r="E68" i="9"/>
  <c r="F68" i="9"/>
  <c r="B52" i="9"/>
  <c r="E52" i="9"/>
  <c r="F52" i="9"/>
  <c r="B36" i="9"/>
  <c r="E36" i="9"/>
  <c r="F36" i="9"/>
  <c r="B86" i="9"/>
  <c r="E86" i="9"/>
  <c r="B83" i="9"/>
  <c r="E83" i="9"/>
  <c r="F83" i="9"/>
  <c r="B78" i="9"/>
  <c r="E78" i="9"/>
  <c r="B75" i="9"/>
  <c r="E75" i="9"/>
  <c r="F75" i="9"/>
  <c r="B70" i="9"/>
  <c r="E70" i="9"/>
  <c r="B67" i="9"/>
  <c r="E67" i="9"/>
  <c r="F67" i="9"/>
  <c r="B62" i="9"/>
  <c r="E62" i="9"/>
  <c r="B59" i="9"/>
  <c r="E59" i="9"/>
  <c r="F59" i="9"/>
  <c r="B54" i="9"/>
  <c r="E54" i="9"/>
  <c r="B51" i="9"/>
  <c r="E51" i="9"/>
  <c r="F51" i="9"/>
  <c r="B46" i="9"/>
  <c r="E46" i="9"/>
  <c r="B43" i="9"/>
  <c r="E43" i="9"/>
  <c r="F43" i="9"/>
  <c r="B38" i="9"/>
  <c r="E38" i="9"/>
  <c r="B35" i="9"/>
  <c r="E35" i="9"/>
  <c r="F35" i="9"/>
  <c r="B30" i="9"/>
  <c r="E30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E135" i="9"/>
  <c r="B133" i="9"/>
  <c r="E131" i="9"/>
  <c r="B129" i="9"/>
  <c r="E127" i="9"/>
  <c r="B125" i="9"/>
  <c r="E123" i="9"/>
  <c r="B121" i="9"/>
  <c r="E119" i="9"/>
  <c r="B117" i="9"/>
  <c r="E115" i="9"/>
  <c r="B113" i="9"/>
  <c r="E111" i="9"/>
  <c r="B109" i="9"/>
  <c r="E107" i="9"/>
  <c r="B105" i="9"/>
  <c r="E103" i="9"/>
  <c r="B101" i="9"/>
  <c r="E99" i="9"/>
  <c r="B97" i="9"/>
  <c r="E95" i="9"/>
  <c r="B93" i="9"/>
  <c r="E91" i="9"/>
  <c r="B88" i="9"/>
  <c r="E88" i="9"/>
  <c r="B85" i="9"/>
  <c r="E85" i="9"/>
  <c r="F85" i="9"/>
  <c r="B80" i="9"/>
  <c r="E80" i="9"/>
  <c r="B77" i="9"/>
  <c r="E77" i="9"/>
  <c r="F77" i="9"/>
  <c r="B72" i="9"/>
  <c r="E72" i="9"/>
  <c r="B69" i="9"/>
  <c r="E69" i="9"/>
  <c r="F69" i="9"/>
  <c r="B64" i="9"/>
  <c r="E64" i="9"/>
  <c r="B61" i="9"/>
  <c r="E61" i="9"/>
  <c r="F61" i="9"/>
  <c r="B56" i="9"/>
  <c r="E56" i="9"/>
  <c r="B53" i="9"/>
  <c r="E53" i="9"/>
  <c r="F53" i="9"/>
  <c r="B48" i="9"/>
  <c r="E48" i="9"/>
  <c r="B45" i="9"/>
  <c r="E45" i="9"/>
  <c r="F45" i="9"/>
  <c r="B40" i="9"/>
  <c r="E40" i="9"/>
  <c r="B37" i="9"/>
  <c r="E37" i="9"/>
  <c r="F37" i="9"/>
  <c r="B32" i="9"/>
  <c r="E32" i="9"/>
  <c r="B87" i="9"/>
  <c r="E87" i="9"/>
  <c r="F87" i="9"/>
  <c r="B82" i="9"/>
  <c r="E82" i="9"/>
  <c r="B79" i="9"/>
  <c r="E79" i="9"/>
  <c r="F79" i="9"/>
  <c r="B74" i="9"/>
  <c r="E74" i="9"/>
  <c r="B71" i="9"/>
  <c r="E71" i="9"/>
  <c r="F71" i="9"/>
  <c r="B66" i="9"/>
  <c r="E66" i="9"/>
  <c r="B63" i="9"/>
  <c r="E63" i="9"/>
  <c r="F63" i="9"/>
  <c r="B58" i="9"/>
  <c r="E58" i="9"/>
  <c r="B55" i="9"/>
  <c r="E55" i="9"/>
  <c r="F55" i="9"/>
  <c r="B50" i="9"/>
  <c r="E50" i="9"/>
  <c r="B47" i="9"/>
  <c r="E47" i="9"/>
  <c r="F47" i="9"/>
  <c r="B42" i="9"/>
  <c r="E42" i="9"/>
  <c r="B39" i="9"/>
  <c r="E39" i="9"/>
  <c r="F39" i="9"/>
  <c r="B34" i="9"/>
  <c r="E34" i="9"/>
  <c r="B31" i="9"/>
  <c r="E31" i="9"/>
  <c r="F31" i="9"/>
  <c r="B26" i="9"/>
  <c r="E26" i="9"/>
  <c r="B24" i="9"/>
  <c r="E24" i="9"/>
  <c r="B22" i="9"/>
  <c r="E22" i="9"/>
  <c r="B20" i="9"/>
  <c r="E20" i="9"/>
  <c r="B18" i="9"/>
  <c r="E18" i="9"/>
  <c r="B16" i="9"/>
  <c r="E16" i="9"/>
  <c r="B14" i="9"/>
  <c r="E14" i="9"/>
  <c r="B29" i="9"/>
  <c r="E29" i="9"/>
  <c r="B27" i="9"/>
  <c r="E27" i="9"/>
  <c r="B25" i="9"/>
  <c r="E25" i="9"/>
  <c r="B23" i="9"/>
  <c r="E23" i="9"/>
  <c r="B21" i="9"/>
  <c r="E21" i="9"/>
  <c r="B19" i="9"/>
  <c r="E19" i="9"/>
  <c r="B17" i="9"/>
  <c r="E17" i="9"/>
  <c r="B15" i="9"/>
  <c r="E15" i="9"/>
  <c r="E13" i="9"/>
  <c r="E12" i="9"/>
  <c r="E11" i="9"/>
  <c r="E10" i="9"/>
  <c r="E9" i="9"/>
  <c r="E8" i="9"/>
  <c r="E7" i="9"/>
  <c r="E6" i="9"/>
  <c r="E5" i="9"/>
  <c r="D521" i="7"/>
  <c r="B521" i="7"/>
  <c r="D513" i="7"/>
  <c r="B513" i="7"/>
  <c r="D501" i="7"/>
  <c r="B501" i="7"/>
  <c r="D489" i="7"/>
  <c r="B489" i="7"/>
  <c r="D477" i="7"/>
  <c r="B477" i="7"/>
  <c r="D469" i="7"/>
  <c r="B469" i="7"/>
  <c r="D453" i="7"/>
  <c r="B453" i="7"/>
  <c r="D441" i="7"/>
  <c r="B441" i="7"/>
  <c r="D425" i="7"/>
  <c r="B425" i="7"/>
  <c r="D417" i="7"/>
  <c r="B417" i="7"/>
  <c r="D405" i="7"/>
  <c r="B405" i="7"/>
  <c r="D397" i="7"/>
  <c r="B397" i="7"/>
  <c r="D381" i="7"/>
  <c r="B381" i="7"/>
  <c r="D365" i="7"/>
  <c r="B365" i="7"/>
  <c r="D333" i="7"/>
  <c r="B333" i="7"/>
  <c r="B378" i="7"/>
  <c r="D378" i="7"/>
  <c r="B362" i="7"/>
  <c r="D362" i="7"/>
  <c r="B346" i="7"/>
  <c r="D346" i="7"/>
  <c r="B330" i="7"/>
  <c r="D330" i="7"/>
  <c r="B214" i="7"/>
  <c r="D214" i="7"/>
  <c r="D529" i="7"/>
  <c r="B529" i="7"/>
  <c r="D517" i="7"/>
  <c r="B517" i="7"/>
  <c r="D505" i="7"/>
  <c r="B505" i="7"/>
  <c r="D493" i="7"/>
  <c r="B493" i="7"/>
  <c r="D481" i="7"/>
  <c r="B481" i="7"/>
  <c r="D465" i="7"/>
  <c r="B465" i="7"/>
  <c r="D457" i="7"/>
  <c r="B457" i="7"/>
  <c r="D445" i="7"/>
  <c r="B445" i="7"/>
  <c r="D433" i="7"/>
  <c r="B433" i="7"/>
  <c r="D421" i="7"/>
  <c r="B421" i="7"/>
  <c r="D409" i="7"/>
  <c r="B409" i="7"/>
  <c r="D393" i="7"/>
  <c r="B393" i="7"/>
  <c r="D385" i="7"/>
  <c r="B385" i="7"/>
  <c r="D360" i="7"/>
  <c r="B360" i="7"/>
  <c r="D349" i="7"/>
  <c r="B349" i="7"/>
  <c r="B310" i="7"/>
  <c r="D310" i="7"/>
  <c r="B278" i="7"/>
  <c r="D278" i="7"/>
  <c r="D194" i="7"/>
  <c r="B194" i="7"/>
  <c r="D190" i="7"/>
  <c r="B190" i="7"/>
  <c r="D186" i="7"/>
  <c r="B186" i="7"/>
  <c r="D373" i="7"/>
  <c r="B373" i="7"/>
  <c r="D368" i="7"/>
  <c r="B368" i="7"/>
  <c r="D357" i="7"/>
  <c r="B357" i="7"/>
  <c r="D352" i="7"/>
  <c r="B352" i="7"/>
  <c r="D341" i="7"/>
  <c r="B341" i="7"/>
  <c r="D336" i="7"/>
  <c r="B336" i="7"/>
  <c r="D325" i="7"/>
  <c r="B325" i="7"/>
  <c r="D313" i="7"/>
  <c r="B313" i="7"/>
  <c r="D297" i="7"/>
  <c r="B297" i="7"/>
  <c r="D281" i="7"/>
  <c r="B281" i="7"/>
  <c r="B218" i="7"/>
  <c r="D218" i="7"/>
  <c r="D525" i="7"/>
  <c r="B525" i="7"/>
  <c r="D509" i="7"/>
  <c r="B509" i="7"/>
  <c r="D497" i="7"/>
  <c r="B497" i="7"/>
  <c r="D485" i="7"/>
  <c r="B485" i="7"/>
  <c r="D473" i="7"/>
  <c r="B473" i="7"/>
  <c r="D461" i="7"/>
  <c r="B461" i="7"/>
  <c r="D449" i="7"/>
  <c r="B449" i="7"/>
  <c r="D437" i="7"/>
  <c r="B437" i="7"/>
  <c r="D429" i="7"/>
  <c r="B429" i="7"/>
  <c r="D413" i="7"/>
  <c r="B413" i="7"/>
  <c r="D401" i="7"/>
  <c r="B401" i="7"/>
  <c r="D389" i="7"/>
  <c r="B389" i="7"/>
  <c r="D376" i="7"/>
  <c r="B376" i="7"/>
  <c r="D344" i="7"/>
  <c r="B344" i="7"/>
  <c r="D328" i="7"/>
  <c r="B328" i="7"/>
  <c r="B294" i="7"/>
  <c r="D294" i="7"/>
  <c r="B370" i="7"/>
  <c r="D370" i="7"/>
  <c r="B354" i="7"/>
  <c r="D354" i="7"/>
  <c r="B338" i="7"/>
  <c r="D338" i="7"/>
  <c r="B322" i="7"/>
  <c r="D322" i="7"/>
  <c r="D272" i="7"/>
  <c r="B272" i="7"/>
  <c r="D264" i="7"/>
  <c r="B264" i="7"/>
  <c r="D256" i="7"/>
  <c r="B256" i="7"/>
  <c r="D248" i="7"/>
  <c r="B248" i="7"/>
  <c r="D240" i="7"/>
  <c r="B240" i="7"/>
  <c r="D232" i="7"/>
  <c r="B232" i="7"/>
  <c r="D224" i="7"/>
  <c r="B224" i="7"/>
  <c r="D217" i="7"/>
  <c r="B217" i="7"/>
  <c r="B202" i="7"/>
  <c r="D202" i="7"/>
  <c r="D183" i="7"/>
  <c r="B183" i="7"/>
  <c r="D175" i="7"/>
  <c r="B175" i="7"/>
  <c r="D167" i="7"/>
  <c r="B167" i="7"/>
  <c r="D159" i="7"/>
  <c r="B159" i="7"/>
  <c r="D151" i="7"/>
  <c r="B151" i="7"/>
  <c r="D143" i="7"/>
  <c r="B143" i="7"/>
  <c r="D135" i="7"/>
  <c r="B135" i="7"/>
  <c r="D119" i="7"/>
  <c r="B119" i="7"/>
  <c r="D103" i="7"/>
  <c r="B103" i="7"/>
  <c r="D87" i="7"/>
  <c r="B87" i="7"/>
  <c r="D71" i="7"/>
  <c r="B71" i="7"/>
  <c r="D55" i="7"/>
  <c r="B55" i="7"/>
  <c r="D39" i="7"/>
  <c r="B39" i="7"/>
  <c r="B309" i="7"/>
  <c r="B293" i="7"/>
  <c r="B277" i="7"/>
  <c r="B221" i="7"/>
  <c r="D201" i="7"/>
  <c r="B201" i="7"/>
  <c r="B380" i="7"/>
  <c r="B372" i="7"/>
  <c r="B364" i="7"/>
  <c r="B356" i="7"/>
  <c r="B348" i="7"/>
  <c r="B340" i="7"/>
  <c r="B332" i="7"/>
  <c r="B324" i="7"/>
  <c r="B305" i="7"/>
  <c r="B289" i="7"/>
  <c r="B205" i="7"/>
  <c r="D270" i="7"/>
  <c r="D262" i="7"/>
  <c r="D254" i="7"/>
  <c r="D246" i="7"/>
  <c r="D238" i="7"/>
  <c r="D230" i="7"/>
  <c r="D222" i="7"/>
  <c r="D206" i="7"/>
  <c r="D180" i="7"/>
  <c r="B180" i="7"/>
  <c r="D172" i="7"/>
  <c r="B172" i="7"/>
  <c r="D164" i="7"/>
  <c r="B164" i="7"/>
  <c r="D156" i="7"/>
  <c r="B156" i="7"/>
  <c r="D148" i="7"/>
  <c r="B148" i="7"/>
  <c r="D140" i="7"/>
  <c r="B140" i="7"/>
  <c r="B177" i="7"/>
  <c r="D177" i="7"/>
  <c r="B169" i="7"/>
  <c r="D169" i="7"/>
  <c r="B161" i="7"/>
  <c r="D161" i="7"/>
  <c r="B153" i="7"/>
  <c r="D153" i="7"/>
  <c r="B145" i="7"/>
  <c r="D145" i="7"/>
  <c r="B137" i="7"/>
  <c r="D137" i="7"/>
  <c r="B132" i="7"/>
  <c r="D132" i="7"/>
  <c r="B116" i="7"/>
  <c r="D116" i="7"/>
  <c r="B100" i="7"/>
  <c r="D100" i="7"/>
  <c r="B84" i="7"/>
  <c r="D84" i="7"/>
  <c r="B68" i="7"/>
  <c r="D68" i="7"/>
  <c r="B52" i="7"/>
  <c r="D52" i="7"/>
  <c r="B36" i="7"/>
  <c r="D36" i="7"/>
  <c r="D196" i="7"/>
  <c r="D192" i="7"/>
  <c r="D188" i="7"/>
  <c r="D184" i="7"/>
  <c r="D181" i="7"/>
  <c r="D176" i="7"/>
  <c r="D173" i="7"/>
  <c r="D168" i="7"/>
  <c r="D165" i="7"/>
  <c r="D160" i="7"/>
  <c r="D157" i="7"/>
  <c r="D152" i="7"/>
  <c r="D149" i="7"/>
  <c r="D144" i="7"/>
  <c r="D141" i="7"/>
  <c r="D136" i="7"/>
  <c r="D124" i="7"/>
  <c r="D108" i="7"/>
  <c r="D92" i="7"/>
  <c r="D76" i="7"/>
  <c r="D60" i="7"/>
  <c r="D44" i="7"/>
  <c r="D28" i="7"/>
  <c r="D24" i="7"/>
  <c r="D15" i="7"/>
  <c r="B15" i="7"/>
  <c r="D11" i="7"/>
  <c r="B11" i="7"/>
  <c r="D7" i="7"/>
  <c r="B7" i="7"/>
  <c r="B179" i="7"/>
  <c r="B171" i="7"/>
  <c r="B163" i="7"/>
  <c r="B155" i="7"/>
  <c r="B147" i="7"/>
  <c r="B139" i="7"/>
  <c r="B127" i="7"/>
  <c r="B111" i="7"/>
  <c r="B95" i="7"/>
  <c r="B79" i="7"/>
  <c r="B63" i="7"/>
  <c r="B47" i="7"/>
  <c r="B31" i="7"/>
  <c r="D19" i="7"/>
  <c r="B19" i="7"/>
  <c r="B4" i="7"/>
  <c r="H8" i="1"/>
</calcChain>
</file>

<file path=xl/sharedStrings.xml><?xml version="1.0" encoding="utf-8"?>
<sst xmlns="http://schemas.openxmlformats.org/spreadsheetml/2006/main" count="20793" uniqueCount="239">
  <si>
    <t>48954</t>
  </si>
  <si>
    <t>TÍTULO</t>
  </si>
  <si>
    <t>NOMBRE CORTO</t>
  </si>
  <si>
    <t>DESCRIPCIÓN</t>
  </si>
  <si>
    <t>Remuneración bruta y neta</t>
  </si>
  <si>
    <t>LTAIPT_A63F08A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</si>
  <si>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</si>
  <si>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</si>
  <si>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</si>
  <si>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</si>
  <si>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</si>
  <si>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</si>
  <si>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</si>
  <si>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</si>
  <si>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</si>
  <si>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</si>
  <si>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</si>
  <si>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</si>
  <si>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</si>
  <si>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</si>
  <si>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</si>
  <si>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</si>
  <si>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</si>
  <si>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</si>
  <si>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</si>
  <si>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</si>
  <si>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</si>
  <si>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</si>
  <si>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</si>
  <si>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</si>
  <si>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</si>
  <si>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</si>
  <si>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</si>
  <si>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</si>
  <si>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</si>
  <si>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</si>
  <si>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</si>
  <si>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</si>
  <si>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</si>
  <si>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</si>
  <si>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</si>
  <si>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</si>
  <si>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</si>
  <si>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</si>
  <si>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</si>
  <si>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</si>
  <si>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</si>
  <si>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</si>
  <si>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</si>
  <si>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</si>
  <si>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</si>
  <si>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</si>
  <si>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</si>
  <si>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</si>
  <si>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</si>
  <si>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</si>
  <si>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</si>
  <si>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</si>
  <si>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</si>
  <si>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</si>
  <si>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</si>
  <si>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</si>
  <si>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</si>
  <si>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</si>
  <si>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</si>
  <si>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</si>
  <si>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</si>
  <si>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</si>
  <si>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</si>
  <si>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</si>
  <si>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</si>
  <si>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</si>
  <si>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</si>
  <si>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</si>
  <si>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</si>
  <si>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</si>
  <si>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</si>
  <si>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</si>
  <si>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</si>
  <si>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</si>
  <si>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</si>
  <si>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</si>
  <si>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</si>
  <si>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</si>
  <si>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</si>
  <si>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</si>
  <si>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</si>
  <si>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</si>
  <si>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</si>
  <si>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</si>
  <si>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</si>
  <si>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</si>
  <si>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</si>
  <si>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</si>
  <si>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</si>
  <si>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</si>
  <si>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</si>
  <si>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</si>
  <si>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</si>
  <si>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</si>
  <si>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</si>
  <si>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</si>
  <si>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</si>
  <si>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</si>
  <si>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</si>
  <si>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</si>
  <si>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</si>
  <si>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</si>
  <si>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</si>
  <si>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</si>
  <si>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</si>
  <si>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</si>
  <si>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</si>
  <si>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</si>
  <si>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</si>
  <si>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</si>
  <si>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</si>
  <si>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</si>
  <si>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</si>
  <si>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</si>
  <si>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</si>
  <si>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</si>
  <si>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</si>
  <si>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</si>
  <si>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</si>
  <si>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</si>
  <si>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</si>
  <si>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</si>
  <si>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</si>
  <si>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</si>
  <si>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</si>
  <si>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</si>
  <si>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</si>
  <si>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</si>
  <si>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</si>
  <si>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</si>
  <si>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</si>
  <si>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</si>
  <si>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</si>
  <si>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</si>
  <si>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</si>
  <si>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</si>
  <si>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</si>
  <si>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</si>
  <si>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</si>
  <si>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</si>
  <si>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</si>
  <si>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</si>
  <si>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</si>
  <si>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</si>
  <si>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</si>
  <si>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</si>
  <si>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</si>
  <si>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</si>
  <si>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</si>
  <si>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</si>
  <si>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</si>
  <si>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</si>
  <si>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</si>
  <si>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</si>
  <si>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</si>
  <si>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</si>
  <si>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</si>
  <si>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</si>
  <si>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</si>
  <si>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</si>
  <si>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</si>
  <si>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</si>
  <si>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</si>
  <si>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</si>
  <si>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</si>
  <si>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</si>
  <si>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</si>
  <si>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</si>
  <si>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</si>
  <si>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</si>
  <si>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</si>
  <si>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</si>
  <si>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</si>
  <si>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</si>
  <si>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</si>
  <si>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</si>
  <si>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</si>
  <si>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</si>
  <si>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</si>
  <si>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</si>
  <si>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</si>
  <si>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</si>
  <si>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</si>
  <si>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</si>
  <si>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</si>
  <si>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</si>
  <si>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</si>
  <si>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</si>
  <si>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</si>
  <si>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</si>
  <si>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</si>
  <si>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</si>
  <si>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</si>
  <si>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</si>
  <si>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</si>
  <si>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</si>
  <si>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</si>
  <si>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</si>
  <si>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</si>
  <si>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</si>
  <si>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</si>
  <si>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</si>
  <si>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</si>
  <si>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</si>
  <si>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</si>
  <si>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</si>
  <si>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</si>
  <si>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</si>
  <si>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 xml:space="preserve">Pesos Mexicanos </t>
  </si>
  <si>
    <t xml:space="preserve">Secretaria Adminsitrativa / Comité de Administración </t>
  </si>
  <si>
    <t xml:space="preserve">Durante el periodo no se otorgaron percepciones adicionales en dinero </t>
  </si>
  <si>
    <t xml:space="preserve">No aplica </t>
  </si>
  <si>
    <t xml:space="preserve">Durante el Periodo no se otorgaron prestaciones adicionales en especie </t>
  </si>
  <si>
    <t>BAJA DE EMPLEADO POR TÉRMINO DE LEGISLATURA</t>
  </si>
  <si>
    <t>NOMBRAMIENTO EL DÍA 11 DE SEPTIEMBRE DE 2021</t>
  </si>
  <si>
    <t>NOMBRAMIENTO EL DÍA 20 DE AGOSTO DE 2021</t>
  </si>
  <si>
    <t>NOMBRAMIENTO EL DÍA 23 DE SEPTIEMBRE DE 2021</t>
  </si>
  <si>
    <t>TOMA DE PROTESTA EL DÍA 29 DE AGOSTO DE 2021</t>
  </si>
  <si>
    <t xml:space="preserve">BAJA DE EMPLEADO POR CAMBIO DE FUNCIONARIO </t>
  </si>
  <si>
    <t>BAJA DE EMPLEADO POR TERMINO DE INTERINATO</t>
  </si>
  <si>
    <t xml:space="preserve">PESOS </t>
  </si>
  <si>
    <t xml:space="preserve">MENSUAL (DIVIDIDO AL 50% EN CADA QUINCENA ) </t>
  </si>
  <si>
    <t xml:space="preserve">NO APLICA </t>
  </si>
  <si>
    <t xml:space="preserve">EN  EL PRESUPUESTO DE EGRESOS PARA EL EJERCICIO FISCAL 2021 NO SE CONSIDERA EL PAGO DE COMISIONES </t>
  </si>
  <si>
    <t xml:space="preserve">EN EL PRESUPUESTO DE EGRESOS PARA EL EJERCICIO FISCAL 2021 NO SE CONSIDERA EL PAGO DE BONOS </t>
  </si>
  <si>
    <t xml:space="preserve">DURANTE EL PERIODO NO SE OTORGARON ESTIMULOS A LOS TRABAJADORES </t>
  </si>
  <si>
    <t xml:space="preserve">DURANTE EL PERIODO NO SE ENTREGARON APOYOS ECONOMICOS </t>
  </si>
  <si>
    <t>NO APLICA</t>
  </si>
  <si>
    <t xml:space="preserve">DURANTE EL PERIODO NO SE OTORGARON OTRAS PRESTACIONES ECONOMICAS </t>
  </si>
  <si>
    <t>DURANTE EL PERIODO NO SE OTORGARON PRESTACIONES EN ESPECIE</t>
  </si>
  <si>
    <t>REGRESA A PUESTO DE BASE DADO QUE CULMINA SU NOMBRAMIENTO COMO ENCARGADO PARLAMENTARIO</t>
  </si>
  <si>
    <t>.</t>
  </si>
  <si>
    <t>31,222.65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</si>
</sst>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9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5" fillId="4" borderId="0" xfId="0" applyFont="1" applyFill="1" applyAlignment="1">
      <alignment horizontal="left" vertical="top" wrapText="1"/>
    </xf>
    <xf numFmtId="0" fontId="0" fillId="5" borderId="0" xfId="0" applyFill="1"/>
    <xf numFmtId="2" fontId="0" fillId="5" borderId="0" xfId="1" applyNumberFormat="1" applyFont="1" applyFill="1"/>
    <xf numFmtId="14" fontId="0" fillId="5" borderId="0" xfId="0" applyNumberFormat="1" applyFill="1"/>
    <xf numFmtId="0" fontId="5" fillId="5" borderId="0" xfId="0" applyFont="1" applyFill="1" applyAlignment="1">
      <alignment horizontal="left" vertical="top" wrapText="1"/>
    </xf>
    <xf numFmtId="0" fontId="0" fillId="0" borderId="0" xfId="0" applyAlignment="1">
      <alignment horizontal="left"/>
    </xf>
    <xf numFmtId="0" fontId="0" fillId="5" borderId="0" xfId="0" applyFill="1" applyAlignment="1">
      <alignment horizontal="left"/>
    </xf>
    <xf numFmtId="14" fontId="0" fillId="5" borderId="0" xfId="0" applyNumberFormat="1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2" fontId="2" fillId="3" borderId="1" xfId="0" applyNumberFormat="1" applyFont="1" applyFill="1" applyBorder="1" applyAlignment="1">
      <alignment horizontal="center" wrapText="1"/>
    </xf>
    <xf numFmtId="2" fontId="0" fillId="5" borderId="0" xfId="0" applyNumberFormat="1" applyFill="1"/>
    <xf numFmtId="0" fontId="0" fillId="0" borderId="0" xfId="0" applyFill="1"/>
    <xf numFmtId="2" fontId="0" fillId="0" borderId="0" xfId="1" applyNumberFormat="1" applyFont="1" applyFill="1"/>
    <xf numFmtId="0" fontId="5" fillId="0" borderId="0" xfId="0" applyFont="1" applyFill="1" applyAlignment="1">
      <alignment horizontal="left" vertical="top" wrapText="1"/>
    </xf>
    <xf numFmtId="14" fontId="0" fillId="0" borderId="0" xfId="0" applyNumberFormat="1" applyFill="1"/>
    <xf numFmtId="0" fontId="0" fillId="0" borderId="0" xfId="0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0" applyFont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Aspel/Sistemas%20Aspel/NOI9.00/Datos1/02%20de%20julio%202021%20omina%20transparecn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 de julio 2021 omina transpar"/>
      <sheetName val="Hoja1"/>
      <sheetName val="Hoja2"/>
      <sheetName val="Hoja3"/>
    </sheetNames>
    <sheetDataSet>
      <sheetData sheetId="0">
        <row r="3">
          <cell r="E3" t="str">
            <v>ACOLTZI</v>
          </cell>
          <cell r="F3" t="str">
            <v>FLORES</v>
          </cell>
          <cell r="G3" t="str">
            <v>GLORIA</v>
          </cell>
          <cell r="J3">
            <v>19</v>
          </cell>
          <cell r="K3" t="str">
            <v>SECRETARIO PARTICULAR</v>
          </cell>
          <cell r="N3" t="str">
            <v>PERSONAL DIPUTADOS</v>
          </cell>
          <cell r="U3">
            <v>0</v>
          </cell>
          <cell r="W3">
            <v>0</v>
          </cell>
          <cell r="Y3">
            <v>0</v>
          </cell>
          <cell r="AH3">
            <v>0</v>
          </cell>
          <cell r="AK3">
            <v>0</v>
          </cell>
          <cell r="AU3">
            <v>0</v>
          </cell>
          <cell r="BQ3">
            <v>4250</v>
          </cell>
          <cell r="BR3">
            <v>3922.71</v>
          </cell>
          <cell r="CE3">
            <v>0</v>
          </cell>
          <cell r="DE3">
            <v>5324.18</v>
          </cell>
          <cell r="DG3">
            <v>0</v>
          </cell>
          <cell r="EP3">
            <v>0</v>
          </cell>
          <cell r="EQ3">
            <v>0</v>
          </cell>
          <cell r="FD3">
            <v>0</v>
          </cell>
          <cell r="FF3">
            <v>0</v>
          </cell>
        </row>
        <row r="4">
          <cell r="E4" t="str">
            <v>ADAN</v>
          </cell>
          <cell r="F4" t="str">
            <v>MATA</v>
          </cell>
          <cell r="G4" t="str">
            <v>ERNESTO</v>
          </cell>
          <cell r="J4">
            <v>19</v>
          </cell>
          <cell r="K4" t="str">
            <v>SECRETARIO PARTICULAR</v>
          </cell>
          <cell r="N4" t="str">
            <v>SECRETRARIA ADMINISTRATIVA</v>
          </cell>
          <cell r="U4">
            <v>0</v>
          </cell>
          <cell r="W4">
            <v>0</v>
          </cell>
          <cell r="Y4">
            <v>0</v>
          </cell>
          <cell r="AH4">
            <v>0</v>
          </cell>
          <cell r="AK4">
            <v>0</v>
          </cell>
          <cell r="AU4">
            <v>0</v>
          </cell>
          <cell r="BQ4">
            <v>3214.64</v>
          </cell>
          <cell r="BR4">
            <v>3000</v>
          </cell>
          <cell r="CE4">
            <v>0</v>
          </cell>
          <cell r="DE4">
            <v>0</v>
          </cell>
          <cell r="DG4">
            <v>0</v>
          </cell>
          <cell r="EP4">
            <v>0</v>
          </cell>
          <cell r="EQ4">
            <v>0</v>
          </cell>
          <cell r="FD4">
            <v>0</v>
          </cell>
          <cell r="FF4">
            <v>0</v>
          </cell>
        </row>
        <row r="5">
          <cell r="E5" t="str">
            <v>AGUILAR</v>
          </cell>
          <cell r="F5" t="str">
            <v>AVILA</v>
          </cell>
          <cell r="G5" t="str">
            <v>ARTURO</v>
          </cell>
          <cell r="J5">
            <v>19</v>
          </cell>
          <cell r="K5" t="str">
            <v>SECRETARIO PARTICULAR</v>
          </cell>
          <cell r="N5" t="str">
            <v>SECRETRARIA ADMINISTRATIVA</v>
          </cell>
          <cell r="U5">
            <v>0</v>
          </cell>
          <cell r="W5">
            <v>0</v>
          </cell>
          <cell r="Y5">
            <v>0</v>
          </cell>
          <cell r="AH5">
            <v>0</v>
          </cell>
          <cell r="AK5">
            <v>0</v>
          </cell>
          <cell r="AU5">
            <v>0</v>
          </cell>
          <cell r="BQ5">
            <v>7997.57</v>
          </cell>
          <cell r="BR5">
            <v>7000</v>
          </cell>
          <cell r="CE5">
            <v>0</v>
          </cell>
          <cell r="DE5">
            <v>6135.12</v>
          </cell>
          <cell r="DG5">
            <v>2760.8</v>
          </cell>
          <cell r="EP5">
            <v>0</v>
          </cell>
          <cell r="EQ5">
            <v>0</v>
          </cell>
          <cell r="FD5">
            <v>0</v>
          </cell>
          <cell r="FF5">
            <v>0</v>
          </cell>
        </row>
        <row r="6">
          <cell r="E6" t="str">
            <v>AGUILAR</v>
          </cell>
          <cell r="F6" t="str">
            <v>PUMARADA</v>
          </cell>
          <cell r="G6" t="str">
            <v>ANA MARIA</v>
          </cell>
          <cell r="J6">
            <v>19</v>
          </cell>
          <cell r="K6" t="str">
            <v>SECRETARIO PARTICULAR</v>
          </cell>
          <cell r="N6" t="str">
            <v>SECRETRARIA ADMINISTRATIVA</v>
          </cell>
          <cell r="U6">
            <v>0</v>
          </cell>
          <cell r="W6">
            <v>12511.5</v>
          </cell>
          <cell r="Y6">
            <v>5443.06</v>
          </cell>
          <cell r="AH6">
            <v>0</v>
          </cell>
          <cell r="AK6">
            <v>0</v>
          </cell>
          <cell r="AU6">
            <v>0</v>
          </cell>
          <cell r="BQ6">
            <v>10426.25</v>
          </cell>
          <cell r="BR6">
            <v>8909.91</v>
          </cell>
          <cell r="CE6">
            <v>0</v>
          </cell>
          <cell r="DE6">
            <v>27803.33</v>
          </cell>
          <cell r="DG6">
            <v>0</v>
          </cell>
          <cell r="EP6">
            <v>0</v>
          </cell>
          <cell r="EQ6">
            <v>0</v>
          </cell>
          <cell r="FD6">
            <v>0</v>
          </cell>
          <cell r="FF6">
            <v>0</v>
          </cell>
        </row>
        <row r="7">
          <cell r="E7" t="str">
            <v>AHUATZI</v>
          </cell>
          <cell r="F7" t="str">
            <v>RODRIGUEZ</v>
          </cell>
          <cell r="G7" t="str">
            <v>FANY</v>
          </cell>
          <cell r="J7">
            <v>19</v>
          </cell>
          <cell r="K7" t="str">
            <v>SECRETARIO PARTICULAR</v>
          </cell>
          <cell r="N7" t="str">
            <v>SALUD</v>
          </cell>
          <cell r="BQ7">
            <v>0</v>
          </cell>
          <cell r="BR7">
            <v>0</v>
          </cell>
          <cell r="GU7">
            <v>5496.28</v>
          </cell>
          <cell r="GW7">
            <v>4994.75</v>
          </cell>
          <cell r="HB7">
            <v>0</v>
          </cell>
          <cell r="HI7">
            <v>0</v>
          </cell>
        </row>
        <row r="8">
          <cell r="E8" t="str">
            <v>ALFARO</v>
          </cell>
          <cell r="F8" t="str">
            <v>GONZALEZ</v>
          </cell>
          <cell r="G8" t="str">
            <v>HAZEL</v>
          </cell>
          <cell r="J8">
            <v>19</v>
          </cell>
          <cell r="K8" t="str">
            <v>SECRETARIO PARTICULAR</v>
          </cell>
          <cell r="N8" t="str">
            <v>PERSONAL DIPUTADOS</v>
          </cell>
          <cell r="U8">
            <v>0</v>
          </cell>
          <cell r="W8">
            <v>0</v>
          </cell>
          <cell r="Y8">
            <v>0</v>
          </cell>
          <cell r="AH8">
            <v>0</v>
          </cell>
          <cell r="AK8">
            <v>0</v>
          </cell>
          <cell r="AU8">
            <v>0</v>
          </cell>
          <cell r="BQ8">
            <v>3228.29</v>
          </cell>
          <cell r="BR8">
            <v>3012.16</v>
          </cell>
          <cell r="CE8">
            <v>0</v>
          </cell>
          <cell r="DE8">
            <v>0</v>
          </cell>
          <cell r="DG8">
            <v>0</v>
          </cell>
          <cell r="EP8">
            <v>0</v>
          </cell>
          <cell r="EQ8">
            <v>0</v>
          </cell>
          <cell r="FD8">
            <v>0</v>
          </cell>
          <cell r="FF8">
            <v>0</v>
          </cell>
        </row>
        <row r="9">
          <cell r="E9" t="str">
            <v>ALMANZA</v>
          </cell>
          <cell r="F9" t="str">
            <v>PADILLA</v>
          </cell>
          <cell r="G9" t="str">
            <v>INDIANA CECILIA</v>
          </cell>
          <cell r="J9">
            <v>19</v>
          </cell>
          <cell r="K9" t="str">
            <v>SECRETARIO PARTICULAR</v>
          </cell>
          <cell r="N9" t="str">
            <v>SECRETRARIA ADMINISTRATIVA</v>
          </cell>
          <cell r="U9">
            <v>0</v>
          </cell>
          <cell r="W9">
            <v>0</v>
          </cell>
          <cell r="Y9">
            <v>0</v>
          </cell>
          <cell r="AH9">
            <v>0</v>
          </cell>
          <cell r="AK9">
            <v>0</v>
          </cell>
          <cell r="AU9">
            <v>0</v>
          </cell>
          <cell r="BQ9">
            <v>9329.14</v>
          </cell>
          <cell r="BR9">
            <v>8047.15</v>
          </cell>
          <cell r="CE9">
            <v>0</v>
          </cell>
          <cell r="DE9">
            <v>16426.099999999999</v>
          </cell>
          <cell r="DG9">
            <v>7391.75</v>
          </cell>
          <cell r="EP9">
            <v>0</v>
          </cell>
          <cell r="EQ9">
            <v>0</v>
          </cell>
          <cell r="FD9">
            <v>0</v>
          </cell>
          <cell r="FF9">
            <v>0</v>
          </cell>
          <cell r="GU9">
            <v>9329.14</v>
          </cell>
          <cell r="GW9">
            <v>8047.15</v>
          </cell>
          <cell r="HB9">
            <v>0</v>
          </cell>
          <cell r="HI9">
            <v>0</v>
          </cell>
        </row>
        <row r="10">
          <cell r="E10" t="str">
            <v>ALVAREZ</v>
          </cell>
          <cell r="F10" t="str">
            <v>PADILLA</v>
          </cell>
          <cell r="G10" t="str">
            <v>ROGELIO</v>
          </cell>
          <cell r="J10">
            <v>7</v>
          </cell>
          <cell r="K10" t="str">
            <v>SECRETARIO TECNICO</v>
          </cell>
          <cell r="N10" t="str">
            <v>MOVILIDAD, COMUNICACIONES Y TRANSPORTE</v>
          </cell>
          <cell r="U10">
            <v>0</v>
          </cell>
          <cell r="W10">
            <v>0</v>
          </cell>
          <cell r="Y10">
            <v>0</v>
          </cell>
          <cell r="AH10">
            <v>0</v>
          </cell>
          <cell r="AK10">
            <v>0</v>
          </cell>
          <cell r="AU10">
            <v>0</v>
          </cell>
          <cell r="BQ10">
            <v>9500</v>
          </cell>
          <cell r="BR10">
            <v>8181.51</v>
          </cell>
          <cell r="CE10">
            <v>0</v>
          </cell>
          <cell r="DE10">
            <v>0</v>
          </cell>
          <cell r="DG10">
            <v>0</v>
          </cell>
          <cell r="EP10">
            <v>0</v>
          </cell>
          <cell r="EQ10">
            <v>0</v>
          </cell>
          <cell r="FD10">
            <v>0</v>
          </cell>
          <cell r="FF10">
            <v>0</v>
          </cell>
        </row>
        <row r="11">
          <cell r="E11" t="str">
            <v>ANAYA</v>
          </cell>
          <cell r="F11" t="str">
            <v>SANCHEZ</v>
          </cell>
          <cell r="G11" t="str">
            <v>JOSE EDUARDO</v>
          </cell>
          <cell r="J11">
            <v>19</v>
          </cell>
          <cell r="K11" t="str">
            <v>SECRETARIO PARTICULAR</v>
          </cell>
          <cell r="N11" t="str">
            <v>FOMENTO ARTESANAL Y MIPYMES</v>
          </cell>
          <cell r="BQ11">
            <v>0</v>
          </cell>
          <cell r="BR11">
            <v>0</v>
          </cell>
          <cell r="GU11">
            <v>4262.5</v>
          </cell>
          <cell r="GW11">
            <v>3933.85</v>
          </cell>
          <cell r="HB11">
            <v>0</v>
          </cell>
          <cell r="HI11">
            <v>0</v>
          </cell>
        </row>
        <row r="12">
          <cell r="E12" t="str">
            <v>ANGERS</v>
          </cell>
          <cell r="F12" t="str">
            <v>REYNA</v>
          </cell>
          <cell r="G12" t="str">
            <v>ALEJANDRO</v>
          </cell>
          <cell r="J12">
            <v>19</v>
          </cell>
          <cell r="K12" t="str">
            <v>SECRETARIO PARTICULAR</v>
          </cell>
          <cell r="N12" t="str">
            <v>MEDIO AMBIENTE Y RECURSOS NATURALES</v>
          </cell>
          <cell r="BQ12">
            <v>0</v>
          </cell>
          <cell r="BR12">
            <v>0</v>
          </cell>
          <cell r="GU12">
            <v>8620.83</v>
          </cell>
          <cell r="GW12">
            <v>7490.13</v>
          </cell>
          <cell r="HB12">
            <v>0</v>
          </cell>
          <cell r="HI12">
            <v>0</v>
          </cell>
        </row>
        <row r="13">
          <cell r="E13" t="str">
            <v>ANGULO</v>
          </cell>
          <cell r="F13" t="str">
            <v xml:space="preserve"> RAMIREZ</v>
          </cell>
          <cell r="G13" t="str">
            <v>DULCE MARIA</v>
          </cell>
          <cell r="J13">
            <v>7</v>
          </cell>
          <cell r="K13" t="str">
            <v>SECRETARIO TECNICO</v>
          </cell>
          <cell r="N13" t="str">
            <v>EDUCACIÓN, CULTURA, CIENCIA Y TECNOLOGIA</v>
          </cell>
          <cell r="BQ13">
            <v>0</v>
          </cell>
          <cell r="BR13">
            <v>0</v>
          </cell>
          <cell r="GU13">
            <v>9200</v>
          </cell>
          <cell r="GW13">
            <v>7945.59</v>
          </cell>
          <cell r="HB13">
            <v>0</v>
          </cell>
          <cell r="HI13">
            <v>0</v>
          </cell>
        </row>
        <row r="14">
          <cell r="E14" t="str">
            <v>ANGULO</v>
          </cell>
          <cell r="F14" t="str">
            <v>PEREZ</v>
          </cell>
          <cell r="G14" t="str">
            <v>DAMARIS</v>
          </cell>
          <cell r="J14">
            <v>19</v>
          </cell>
          <cell r="K14" t="str">
            <v>SECRETARIO PARTICULAR</v>
          </cell>
          <cell r="N14" t="str">
            <v>PERSONAL DIPUTADOS</v>
          </cell>
          <cell r="U14">
            <v>0</v>
          </cell>
          <cell r="W14">
            <v>0</v>
          </cell>
          <cell r="Y14">
            <v>0</v>
          </cell>
          <cell r="AH14">
            <v>0</v>
          </cell>
          <cell r="AK14">
            <v>0</v>
          </cell>
          <cell r="AU14">
            <v>0</v>
          </cell>
          <cell r="BQ14">
            <v>3775.68</v>
          </cell>
          <cell r="BR14">
            <v>3500</v>
          </cell>
          <cell r="CE14">
            <v>0</v>
          </cell>
          <cell r="DE14">
            <v>0</v>
          </cell>
          <cell r="DG14">
            <v>0</v>
          </cell>
          <cell r="EP14">
            <v>0</v>
          </cell>
          <cell r="EQ14">
            <v>0</v>
          </cell>
          <cell r="FD14">
            <v>0</v>
          </cell>
          <cell r="FF14">
            <v>0</v>
          </cell>
        </row>
        <row r="15">
          <cell r="E15" t="str">
            <v>ANGULO</v>
          </cell>
          <cell r="F15" t="str">
            <v>SANCHEZ</v>
          </cell>
          <cell r="G15" t="str">
            <v>LUIS</v>
          </cell>
          <cell r="J15">
            <v>19</v>
          </cell>
          <cell r="K15" t="str">
            <v>SECRETARIO PARTICULAR</v>
          </cell>
          <cell r="N15" t="str">
            <v>PERSONAL DIPUTADOS</v>
          </cell>
          <cell r="U15">
            <v>0</v>
          </cell>
          <cell r="W15">
            <v>0</v>
          </cell>
          <cell r="Y15">
            <v>0</v>
          </cell>
          <cell r="AH15">
            <v>0</v>
          </cell>
          <cell r="AK15">
            <v>0</v>
          </cell>
          <cell r="AU15">
            <v>0</v>
          </cell>
          <cell r="BQ15">
            <v>8500</v>
          </cell>
          <cell r="BR15">
            <v>7395.11</v>
          </cell>
          <cell r="CE15">
            <v>0</v>
          </cell>
          <cell r="DE15">
            <v>0</v>
          </cell>
          <cell r="DG15">
            <v>0</v>
          </cell>
          <cell r="EP15">
            <v>0</v>
          </cell>
          <cell r="EQ15">
            <v>0</v>
          </cell>
          <cell r="FD15">
            <v>0</v>
          </cell>
          <cell r="FF15">
            <v>0</v>
          </cell>
        </row>
        <row r="16">
          <cell r="E16" t="str">
            <v>ARELLANO</v>
          </cell>
          <cell r="F16" t="str">
            <v>GAVITO</v>
          </cell>
          <cell r="G16" t="str">
            <v>CAROLINA</v>
          </cell>
          <cell r="J16">
            <v>19</v>
          </cell>
          <cell r="K16" t="str">
            <v>SECRETARIO PARTICULAR</v>
          </cell>
          <cell r="N16" t="str">
            <v>PERSONAL DIPUTADOS</v>
          </cell>
          <cell r="U16">
            <v>0</v>
          </cell>
          <cell r="W16">
            <v>0</v>
          </cell>
          <cell r="Y16">
            <v>0</v>
          </cell>
          <cell r="AH16">
            <v>0</v>
          </cell>
          <cell r="AK16">
            <v>0</v>
          </cell>
          <cell r="AU16">
            <v>0</v>
          </cell>
          <cell r="BQ16">
            <v>2500</v>
          </cell>
          <cell r="BR16">
            <v>2500</v>
          </cell>
          <cell r="CE16">
            <v>0</v>
          </cell>
          <cell r="DE16">
            <v>4401.83</v>
          </cell>
          <cell r="DG16">
            <v>1980.82</v>
          </cell>
          <cell r="EP16">
            <v>0</v>
          </cell>
          <cell r="EQ16">
            <v>0</v>
          </cell>
          <cell r="FD16">
            <v>0</v>
          </cell>
          <cell r="FF16">
            <v>0</v>
          </cell>
        </row>
        <row r="17">
          <cell r="E17" t="str">
            <v>ARGUELLES</v>
          </cell>
          <cell r="F17" t="str">
            <v>GARCIA</v>
          </cell>
          <cell r="G17" t="str">
            <v>NICOLAS</v>
          </cell>
          <cell r="J17">
            <v>19</v>
          </cell>
          <cell r="K17" t="str">
            <v>SECRETARIO PARTICULAR</v>
          </cell>
          <cell r="N17" t="str">
            <v>PERSONAL DIPUTADOS</v>
          </cell>
          <cell r="U17">
            <v>0</v>
          </cell>
          <cell r="W17">
            <v>0</v>
          </cell>
          <cell r="Y17">
            <v>0</v>
          </cell>
          <cell r="AH17">
            <v>0</v>
          </cell>
          <cell r="AK17">
            <v>0</v>
          </cell>
          <cell r="AU17">
            <v>0</v>
          </cell>
          <cell r="BQ17">
            <v>9250</v>
          </cell>
          <cell r="BR17">
            <v>7984.91</v>
          </cell>
          <cell r="CE17">
            <v>0</v>
          </cell>
          <cell r="DE17">
            <v>0</v>
          </cell>
          <cell r="DG17">
            <v>0</v>
          </cell>
          <cell r="EP17">
            <v>0</v>
          </cell>
          <cell r="EQ17">
            <v>0</v>
          </cell>
          <cell r="FD17">
            <v>0</v>
          </cell>
          <cell r="FF17">
            <v>0</v>
          </cell>
        </row>
        <row r="18">
          <cell r="E18" t="str">
            <v>ARMAS</v>
          </cell>
          <cell r="F18" t="str">
            <v>BARBOSA</v>
          </cell>
          <cell r="G18" t="str">
            <v>ELIAS FLORENCIO</v>
          </cell>
          <cell r="J18">
            <v>19</v>
          </cell>
          <cell r="K18" t="str">
            <v>SECRETARIO PARTICULAR</v>
          </cell>
          <cell r="N18" t="str">
            <v>SECRETRARIA ADMINISTRATIVA</v>
          </cell>
          <cell r="U18">
            <v>0</v>
          </cell>
          <cell r="W18">
            <v>6211.5</v>
          </cell>
          <cell r="Y18">
            <v>1735.31</v>
          </cell>
          <cell r="AH18">
            <v>0</v>
          </cell>
          <cell r="AK18">
            <v>0</v>
          </cell>
          <cell r="AU18">
            <v>0</v>
          </cell>
          <cell r="BQ18">
            <v>5176.25</v>
          </cell>
          <cell r="BR18">
            <v>4725.92</v>
          </cell>
          <cell r="CE18">
            <v>0</v>
          </cell>
          <cell r="DE18">
            <v>13803.33</v>
          </cell>
          <cell r="DG18">
            <v>0</v>
          </cell>
          <cell r="EP18">
            <v>0</v>
          </cell>
          <cell r="EQ18">
            <v>0</v>
          </cell>
          <cell r="FD18">
            <v>0</v>
          </cell>
          <cell r="FF18">
            <v>0</v>
          </cell>
        </row>
        <row r="19">
          <cell r="E19" t="str">
            <v>AZTATZI</v>
          </cell>
          <cell r="F19" t="str">
            <v>TLACHI</v>
          </cell>
          <cell r="G19" t="str">
            <v>GUSTAVO</v>
          </cell>
          <cell r="J19">
            <v>19</v>
          </cell>
          <cell r="K19" t="str">
            <v>SECRETARIO PARTICULAR</v>
          </cell>
          <cell r="N19" t="str">
            <v>COMISION DE PUNTOS CONSTITUCIONALES</v>
          </cell>
          <cell r="U19">
            <v>0</v>
          </cell>
          <cell r="W19">
            <v>0</v>
          </cell>
          <cell r="Y19">
            <v>0</v>
          </cell>
          <cell r="AH19">
            <v>0</v>
          </cell>
          <cell r="AK19">
            <v>0</v>
          </cell>
          <cell r="AU19">
            <v>0</v>
          </cell>
          <cell r="BQ19">
            <v>7500</v>
          </cell>
          <cell r="BR19">
            <v>6608.71</v>
          </cell>
          <cell r="CE19">
            <v>0</v>
          </cell>
          <cell r="DE19">
            <v>0</v>
          </cell>
          <cell r="DG19">
            <v>0</v>
          </cell>
          <cell r="EP19">
            <v>0</v>
          </cell>
          <cell r="EQ19">
            <v>0</v>
          </cell>
          <cell r="FD19">
            <v>0</v>
          </cell>
          <cell r="FF19">
            <v>0</v>
          </cell>
          <cell r="GU19">
            <v>7822.07</v>
          </cell>
          <cell r="GW19">
            <v>6861.99</v>
          </cell>
          <cell r="HB19">
            <v>0</v>
          </cell>
          <cell r="HI19">
            <v>0</v>
          </cell>
        </row>
        <row r="20">
          <cell r="E20" t="str">
            <v>BAEZ</v>
          </cell>
          <cell r="F20" t="str">
            <v>HERNANDEZ</v>
          </cell>
          <cell r="G20" t="str">
            <v>YAZMIN</v>
          </cell>
          <cell r="J20">
            <v>19</v>
          </cell>
          <cell r="K20" t="str">
            <v>SECRETARIO PARTICULAR</v>
          </cell>
          <cell r="N20" t="str">
            <v>PERSONAL DIPUTADOS</v>
          </cell>
          <cell r="U20">
            <v>0</v>
          </cell>
          <cell r="W20">
            <v>0</v>
          </cell>
          <cell r="Y20">
            <v>0</v>
          </cell>
          <cell r="AH20">
            <v>0</v>
          </cell>
          <cell r="AK20">
            <v>0</v>
          </cell>
          <cell r="AU20">
            <v>0</v>
          </cell>
          <cell r="BQ20">
            <v>4000</v>
          </cell>
          <cell r="BR20">
            <v>3699.91</v>
          </cell>
          <cell r="CE20">
            <v>0</v>
          </cell>
          <cell r="DE20">
            <v>0</v>
          </cell>
          <cell r="DG20">
            <v>0</v>
          </cell>
          <cell r="EP20">
            <v>0</v>
          </cell>
          <cell r="EQ20">
            <v>0</v>
          </cell>
          <cell r="FD20">
            <v>0</v>
          </cell>
          <cell r="FF20">
            <v>0</v>
          </cell>
        </row>
        <row r="21">
          <cell r="E21" t="str">
            <v>BARREDA</v>
          </cell>
          <cell r="F21" t="str">
            <v>MORALES</v>
          </cell>
          <cell r="G21" t="str">
            <v>JOSE DANIEL</v>
          </cell>
          <cell r="J21">
            <v>19</v>
          </cell>
          <cell r="K21" t="str">
            <v>SECRETARIO PARTICULAR</v>
          </cell>
          <cell r="N21" t="str">
            <v>PERSONAL DIPUTADOS</v>
          </cell>
          <cell r="U21">
            <v>0</v>
          </cell>
          <cell r="W21">
            <v>0</v>
          </cell>
          <cell r="Y21">
            <v>0</v>
          </cell>
          <cell r="AH21">
            <v>0</v>
          </cell>
          <cell r="AK21">
            <v>0</v>
          </cell>
          <cell r="AU21">
            <v>0</v>
          </cell>
          <cell r="BQ21">
            <v>4250</v>
          </cell>
          <cell r="BR21">
            <v>3922.71</v>
          </cell>
          <cell r="CE21">
            <v>0</v>
          </cell>
          <cell r="DE21">
            <v>5324.18</v>
          </cell>
          <cell r="DG21">
            <v>0</v>
          </cell>
          <cell r="EP21">
            <v>0</v>
          </cell>
          <cell r="EQ21">
            <v>0</v>
          </cell>
          <cell r="FD21">
            <v>0</v>
          </cell>
          <cell r="FF21">
            <v>0</v>
          </cell>
          <cell r="GU21">
            <v>6725.46</v>
          </cell>
          <cell r="GW21">
            <v>5999.61</v>
          </cell>
          <cell r="HB21">
            <v>0</v>
          </cell>
          <cell r="HI21">
            <v>0</v>
          </cell>
        </row>
        <row r="22">
          <cell r="E22" t="str">
            <v>BASTIDA</v>
          </cell>
          <cell r="F22" t="str">
            <v>GARCIA</v>
          </cell>
          <cell r="G22" t="str">
            <v>JOSE LUIS</v>
          </cell>
          <cell r="J22">
            <v>19</v>
          </cell>
          <cell r="K22" t="str">
            <v>SECRETARIO PARTICULAR</v>
          </cell>
          <cell r="N22" t="str">
            <v>COMISION DE PUNTOS CONSTITUCIONALES</v>
          </cell>
          <cell r="U22">
            <v>0</v>
          </cell>
          <cell r="W22">
            <v>0</v>
          </cell>
          <cell r="Y22">
            <v>0</v>
          </cell>
          <cell r="AH22">
            <v>0</v>
          </cell>
          <cell r="AK22">
            <v>0</v>
          </cell>
          <cell r="AU22">
            <v>0</v>
          </cell>
          <cell r="BQ22">
            <v>5000</v>
          </cell>
          <cell r="BR22">
            <v>4577.87</v>
          </cell>
          <cell r="CE22">
            <v>0</v>
          </cell>
          <cell r="DE22">
            <v>0</v>
          </cell>
          <cell r="DG22">
            <v>0</v>
          </cell>
          <cell r="EP22">
            <v>0</v>
          </cell>
          <cell r="EQ22">
            <v>0</v>
          </cell>
          <cell r="FD22">
            <v>8803.56</v>
          </cell>
          <cell r="FF22">
            <v>3961.6</v>
          </cell>
        </row>
        <row r="23">
          <cell r="E23" t="str">
            <v>BERRUECOS</v>
          </cell>
          <cell r="F23" t="str">
            <v>AVALOS</v>
          </cell>
          <cell r="G23" t="str">
            <v>MARIA GUADALUPE</v>
          </cell>
          <cell r="J23">
            <v>19</v>
          </cell>
          <cell r="K23" t="str">
            <v>SECRETARIO PARTICULAR</v>
          </cell>
          <cell r="N23" t="str">
            <v>ENFERMERIA</v>
          </cell>
          <cell r="U23">
            <v>0</v>
          </cell>
          <cell r="W23">
            <v>1498.7</v>
          </cell>
          <cell r="Y23">
            <v>272.52999999999997</v>
          </cell>
          <cell r="AH23">
            <v>0</v>
          </cell>
          <cell r="AK23">
            <v>0</v>
          </cell>
          <cell r="AU23">
            <v>0</v>
          </cell>
          <cell r="BQ23">
            <v>3746.75</v>
          </cell>
          <cell r="BR23">
            <v>3474.2200000000003</v>
          </cell>
          <cell r="CE23">
            <v>0</v>
          </cell>
          <cell r="DE23">
            <v>6597.02</v>
          </cell>
          <cell r="DG23">
            <v>0</v>
          </cell>
          <cell r="EP23">
            <v>0</v>
          </cell>
          <cell r="EQ23">
            <v>0</v>
          </cell>
          <cell r="FD23">
            <v>0</v>
          </cell>
          <cell r="FF23">
            <v>0</v>
          </cell>
          <cell r="GU23">
            <v>3746.75</v>
          </cell>
          <cell r="GW23">
            <v>3474.22</v>
          </cell>
          <cell r="HB23">
            <v>0</v>
          </cell>
          <cell r="HI23">
            <v>0</v>
          </cell>
        </row>
        <row r="24">
          <cell r="E24" t="str">
            <v>BONILLA</v>
          </cell>
          <cell r="F24" t="str">
            <v>CARRION</v>
          </cell>
          <cell r="G24" t="str">
            <v>LUCERO CHRISTEL</v>
          </cell>
          <cell r="J24">
            <v>7</v>
          </cell>
          <cell r="K24" t="str">
            <v>SECRETARIO TECNICO</v>
          </cell>
          <cell r="N24" t="str">
            <v>COMISION DE FINANZAS Y FISCALIZACIÓN</v>
          </cell>
          <cell r="U24">
            <v>0</v>
          </cell>
          <cell r="W24">
            <v>0</v>
          </cell>
          <cell r="Y24">
            <v>0</v>
          </cell>
          <cell r="AH24">
            <v>0</v>
          </cell>
          <cell r="AK24">
            <v>0</v>
          </cell>
          <cell r="AU24">
            <v>0</v>
          </cell>
          <cell r="BQ24">
            <v>15692.740000000002</v>
          </cell>
          <cell r="BR24">
            <v>13000.000000000002</v>
          </cell>
          <cell r="CE24">
            <v>0</v>
          </cell>
          <cell r="DE24">
            <v>19031.93</v>
          </cell>
          <cell r="DG24">
            <v>8564.3700000000008</v>
          </cell>
          <cell r="EP24">
            <v>0</v>
          </cell>
          <cell r="EQ24">
            <v>0</v>
          </cell>
          <cell r="FD24">
            <v>0</v>
          </cell>
          <cell r="FF24">
            <v>0</v>
          </cell>
        </row>
        <row r="25">
          <cell r="E25" t="str">
            <v>BONILLA</v>
          </cell>
          <cell r="F25" t="str">
            <v>CHAVEZ</v>
          </cell>
          <cell r="G25" t="str">
            <v>OSCAR ISMAEL</v>
          </cell>
          <cell r="J25">
            <v>19</v>
          </cell>
          <cell r="K25" t="str">
            <v>SECRETARIO PARTICULAR</v>
          </cell>
          <cell r="N25" t="str">
            <v>COMISION DE FINANZAS Y FISCALIZACIÓN</v>
          </cell>
          <cell r="U25">
            <v>0</v>
          </cell>
          <cell r="W25">
            <v>0</v>
          </cell>
          <cell r="Y25">
            <v>0</v>
          </cell>
          <cell r="AH25">
            <v>0</v>
          </cell>
          <cell r="AK25">
            <v>0</v>
          </cell>
          <cell r="AU25">
            <v>0</v>
          </cell>
          <cell r="BQ25">
            <v>5000</v>
          </cell>
          <cell r="BR25">
            <v>4577.87</v>
          </cell>
          <cell r="CE25">
            <v>0</v>
          </cell>
          <cell r="DE25">
            <v>0</v>
          </cell>
          <cell r="DG25">
            <v>0</v>
          </cell>
          <cell r="EP25">
            <v>0</v>
          </cell>
          <cell r="EQ25">
            <v>0</v>
          </cell>
          <cell r="FD25">
            <v>8803.65</v>
          </cell>
          <cell r="FF25">
            <v>3961.64</v>
          </cell>
        </row>
        <row r="26">
          <cell r="E26" t="str">
            <v>BRITO</v>
          </cell>
          <cell r="F26" t="str">
            <v>JIMENEZ</v>
          </cell>
          <cell r="G26" t="str">
            <v>RODOLFO</v>
          </cell>
          <cell r="J26">
            <v>7</v>
          </cell>
          <cell r="K26" t="str">
            <v>SECRETARIO TECNICO</v>
          </cell>
          <cell r="N26" t="str">
            <v>SALUD</v>
          </cell>
          <cell r="U26">
            <v>0</v>
          </cell>
          <cell r="W26">
            <v>0</v>
          </cell>
          <cell r="Y26">
            <v>0</v>
          </cell>
          <cell r="AH26">
            <v>0</v>
          </cell>
          <cell r="AK26">
            <v>0</v>
          </cell>
          <cell r="AU26">
            <v>0</v>
          </cell>
          <cell r="BQ26">
            <v>13500</v>
          </cell>
          <cell r="BR26">
            <v>11322.99</v>
          </cell>
          <cell r="CE26">
            <v>0</v>
          </cell>
          <cell r="DE26">
            <v>23769.86</v>
          </cell>
          <cell r="DG26">
            <v>10696.44</v>
          </cell>
          <cell r="EP26">
            <v>0</v>
          </cell>
          <cell r="EQ26">
            <v>0</v>
          </cell>
          <cell r="FD26">
            <v>0</v>
          </cell>
          <cell r="FF26">
            <v>0</v>
          </cell>
        </row>
        <row r="27">
          <cell r="E27" t="str">
            <v>BUSTOS</v>
          </cell>
          <cell r="F27" t="str">
            <v>CERVANTES</v>
          </cell>
          <cell r="G27" t="str">
            <v>GALILEO</v>
          </cell>
          <cell r="J27">
            <v>19</v>
          </cell>
          <cell r="K27" t="str">
            <v>SECRETARIO PARTICULAR</v>
          </cell>
          <cell r="N27" t="str">
            <v>PERSONAL DIPUTADOS</v>
          </cell>
          <cell r="U27">
            <v>0</v>
          </cell>
          <cell r="W27">
            <v>0</v>
          </cell>
          <cell r="Y27">
            <v>0</v>
          </cell>
          <cell r="AH27">
            <v>0</v>
          </cell>
          <cell r="AK27">
            <v>0</v>
          </cell>
          <cell r="AU27">
            <v>0</v>
          </cell>
          <cell r="BQ27">
            <v>7000</v>
          </cell>
          <cell r="BR27">
            <v>6215.51</v>
          </cell>
          <cell r="CE27">
            <v>0</v>
          </cell>
          <cell r="DE27">
            <v>0</v>
          </cell>
          <cell r="DG27">
            <v>0</v>
          </cell>
          <cell r="EP27">
            <v>0</v>
          </cell>
          <cell r="EQ27">
            <v>0</v>
          </cell>
          <cell r="FD27">
            <v>0</v>
          </cell>
          <cell r="FF27">
            <v>0</v>
          </cell>
        </row>
        <row r="28">
          <cell r="E28" t="str">
            <v>CABALLERO</v>
          </cell>
          <cell r="F28" t="str">
            <v>ALCARAZ</v>
          </cell>
          <cell r="G28" t="str">
            <v>MANFRED HERBEY</v>
          </cell>
          <cell r="J28">
            <v>19</v>
          </cell>
          <cell r="K28" t="str">
            <v>SECRETARIO PARTICULAR</v>
          </cell>
          <cell r="N28" t="str">
            <v>PERSONAL DIPUTADOS</v>
          </cell>
          <cell r="U28">
            <v>0</v>
          </cell>
          <cell r="W28">
            <v>0</v>
          </cell>
          <cell r="Y28">
            <v>0</v>
          </cell>
          <cell r="AH28">
            <v>0</v>
          </cell>
          <cell r="AK28">
            <v>0</v>
          </cell>
          <cell r="AU28">
            <v>0</v>
          </cell>
          <cell r="BQ28">
            <v>4352.55</v>
          </cell>
          <cell r="BR28">
            <v>4014.1000000000004</v>
          </cell>
          <cell r="CE28">
            <v>0</v>
          </cell>
          <cell r="DE28">
            <v>0</v>
          </cell>
          <cell r="DG28">
            <v>0</v>
          </cell>
          <cell r="EP28">
            <v>0</v>
          </cell>
          <cell r="EQ28">
            <v>0</v>
          </cell>
          <cell r="FD28">
            <v>0</v>
          </cell>
          <cell r="FF28">
            <v>0</v>
          </cell>
        </row>
        <row r="29">
          <cell r="E29" t="str">
            <v>CABALLERO</v>
          </cell>
          <cell r="F29" t="str">
            <v>MUÑOZ</v>
          </cell>
          <cell r="G29" t="str">
            <v>MARCOS</v>
          </cell>
          <cell r="J29">
            <v>19</v>
          </cell>
          <cell r="K29" t="str">
            <v>SECRETARIO PARTICULAR</v>
          </cell>
          <cell r="N29" t="str">
            <v>PERSONAL DIPUTADOS</v>
          </cell>
          <cell r="U29">
            <v>0</v>
          </cell>
          <cell r="W29">
            <v>0</v>
          </cell>
          <cell r="Y29">
            <v>0</v>
          </cell>
          <cell r="AH29">
            <v>0</v>
          </cell>
          <cell r="AK29">
            <v>0</v>
          </cell>
          <cell r="AU29">
            <v>0</v>
          </cell>
          <cell r="BQ29">
            <v>4000</v>
          </cell>
          <cell r="BR29">
            <v>3699.91</v>
          </cell>
          <cell r="CE29">
            <v>0</v>
          </cell>
          <cell r="DE29">
            <v>0</v>
          </cell>
          <cell r="DG29">
            <v>0</v>
          </cell>
          <cell r="EP29">
            <v>7042.92</v>
          </cell>
          <cell r="EQ29">
            <v>3169.32</v>
          </cell>
          <cell r="FD29">
            <v>0</v>
          </cell>
          <cell r="FF29">
            <v>0</v>
          </cell>
        </row>
        <row r="30">
          <cell r="E30" t="str">
            <v>CABALLERO</v>
          </cell>
          <cell r="F30" t="str">
            <v>PALAFOX</v>
          </cell>
          <cell r="G30" t="str">
            <v>BALTAZAR</v>
          </cell>
          <cell r="J30">
            <v>19</v>
          </cell>
          <cell r="K30" t="str">
            <v>SECRETARIO PARTICULAR</v>
          </cell>
          <cell r="N30" t="str">
            <v>PERSONAL DIPUTADOS</v>
          </cell>
          <cell r="U30">
            <v>0</v>
          </cell>
          <cell r="W30">
            <v>0</v>
          </cell>
          <cell r="Y30">
            <v>0</v>
          </cell>
          <cell r="AH30">
            <v>0</v>
          </cell>
          <cell r="AK30">
            <v>0</v>
          </cell>
          <cell r="AU30">
            <v>0</v>
          </cell>
          <cell r="BQ30">
            <v>1588.72</v>
          </cell>
          <cell r="BR30">
            <v>1501.28</v>
          </cell>
          <cell r="CE30">
            <v>0</v>
          </cell>
          <cell r="DE30">
            <v>0</v>
          </cell>
          <cell r="DG30">
            <v>0</v>
          </cell>
          <cell r="EP30">
            <v>0</v>
          </cell>
          <cell r="EQ30">
            <v>0</v>
          </cell>
          <cell r="FD30">
            <v>0</v>
          </cell>
          <cell r="FF30">
            <v>0</v>
          </cell>
        </row>
        <row r="31">
          <cell r="E31" t="str">
            <v>CABRERA</v>
          </cell>
          <cell r="F31" t="str">
            <v>TOQUIANTZI</v>
          </cell>
          <cell r="G31" t="str">
            <v>RAFAEL ALEJANDRO</v>
          </cell>
          <cell r="J31">
            <v>19</v>
          </cell>
          <cell r="K31" t="str">
            <v>SECRETARIO PARTICULAR</v>
          </cell>
          <cell r="N31" t="str">
            <v>OBRAS PÚBLICAS, DESARROLLO URBANO Y ECOL</v>
          </cell>
          <cell r="BQ31">
            <v>0</v>
          </cell>
          <cell r="BR31">
            <v>0</v>
          </cell>
          <cell r="GU31">
            <v>4818.3599999999997</v>
          </cell>
          <cell r="GW31">
            <v>4425.3</v>
          </cell>
          <cell r="HB31">
            <v>0</v>
          </cell>
          <cell r="HI31">
            <v>0</v>
          </cell>
        </row>
        <row r="32">
          <cell r="E32" t="str">
            <v>CALVA</v>
          </cell>
          <cell r="F32" t="str">
            <v>GONZALEZ</v>
          </cell>
          <cell r="G32" t="str">
            <v>MERARI</v>
          </cell>
          <cell r="J32">
            <v>19</v>
          </cell>
          <cell r="K32" t="str">
            <v>SECRETARIO PARTICULAR</v>
          </cell>
          <cell r="N32" t="str">
            <v xml:space="preserve"> SECRETARIA ADMINISTRATIVA SITE</v>
          </cell>
          <cell r="U32">
            <v>0</v>
          </cell>
          <cell r="W32">
            <v>0</v>
          </cell>
          <cell r="Y32">
            <v>0</v>
          </cell>
          <cell r="AH32">
            <v>0</v>
          </cell>
          <cell r="AK32">
            <v>0</v>
          </cell>
          <cell r="AU32">
            <v>0</v>
          </cell>
          <cell r="BQ32">
            <v>2555</v>
          </cell>
          <cell r="BR32">
            <v>2405.7199999999998</v>
          </cell>
          <cell r="CE32">
            <v>0</v>
          </cell>
          <cell r="DE32">
            <v>3920</v>
          </cell>
          <cell r="DG32">
            <v>1764</v>
          </cell>
          <cell r="EP32">
            <v>0</v>
          </cell>
          <cell r="EQ32">
            <v>0</v>
          </cell>
          <cell r="FD32">
            <v>0</v>
          </cell>
          <cell r="FF32">
            <v>0</v>
          </cell>
          <cell r="GU32">
            <v>2555</v>
          </cell>
          <cell r="GW32">
            <v>2405.7199999999998</v>
          </cell>
          <cell r="HB32">
            <v>0</v>
          </cell>
          <cell r="HI32">
            <v>0</v>
          </cell>
        </row>
        <row r="33">
          <cell r="E33" t="str">
            <v>CALVILLO</v>
          </cell>
          <cell r="F33" t="str">
            <v>PEREZ</v>
          </cell>
          <cell r="G33" t="str">
            <v>FRANCISCO</v>
          </cell>
          <cell r="J33">
            <v>17</v>
          </cell>
          <cell r="K33" t="str">
            <v>JEFE DE ÁREA</v>
          </cell>
          <cell r="N33" t="str">
            <v>RECURSOS HUMANOS</v>
          </cell>
          <cell r="U33">
            <v>0</v>
          </cell>
          <cell r="W33">
            <v>20264.400000000001</v>
          </cell>
          <cell r="Y33">
            <v>10388.959999999999</v>
          </cell>
          <cell r="AH33">
            <v>0</v>
          </cell>
          <cell r="AK33">
            <v>0</v>
          </cell>
          <cell r="AU33">
            <v>0</v>
          </cell>
          <cell r="BQ33">
            <v>19887</v>
          </cell>
          <cell r="BR33">
            <v>16207.77</v>
          </cell>
          <cell r="CE33">
            <v>0</v>
          </cell>
          <cell r="DE33">
            <v>53032</v>
          </cell>
          <cell r="DG33">
            <v>0</v>
          </cell>
          <cell r="EP33">
            <v>0</v>
          </cell>
          <cell r="EQ33">
            <v>0</v>
          </cell>
          <cell r="FD33">
            <v>0</v>
          </cell>
          <cell r="FF33">
            <v>0</v>
          </cell>
          <cell r="GU33">
            <v>19887</v>
          </cell>
          <cell r="GW33">
            <v>16207.77</v>
          </cell>
          <cell r="HB33">
            <v>3000</v>
          </cell>
          <cell r="HI33">
            <v>0</v>
          </cell>
        </row>
        <row r="34">
          <cell r="E34" t="str">
            <v>CALZADA</v>
          </cell>
          <cell r="F34" t="str">
            <v>DE LA ROSA</v>
          </cell>
          <cell r="G34" t="str">
            <v>JULIO SEBASTIAN</v>
          </cell>
          <cell r="J34">
            <v>19</v>
          </cell>
          <cell r="K34" t="str">
            <v>SECRETARIO PARTICULAR</v>
          </cell>
          <cell r="N34" t="str">
            <v>PERSONAL DIPUTADOS</v>
          </cell>
          <cell r="U34">
            <v>0</v>
          </cell>
          <cell r="W34">
            <v>0</v>
          </cell>
          <cell r="Y34">
            <v>0</v>
          </cell>
          <cell r="AH34">
            <v>5906.85</v>
          </cell>
          <cell r="AK34">
            <v>2658.08</v>
          </cell>
          <cell r="AU34">
            <v>0</v>
          </cell>
          <cell r="BQ34">
            <v>0</v>
          </cell>
          <cell r="BR34">
            <v>0</v>
          </cell>
          <cell r="CE34">
            <v>0</v>
          </cell>
          <cell r="DE34">
            <v>0</v>
          </cell>
          <cell r="DG34">
            <v>0</v>
          </cell>
          <cell r="EP34">
            <v>0</v>
          </cell>
          <cell r="EQ34">
            <v>0</v>
          </cell>
          <cell r="FD34">
            <v>0</v>
          </cell>
          <cell r="FF34">
            <v>0</v>
          </cell>
        </row>
        <row r="35">
          <cell r="E35" t="str">
            <v>CAMPOS</v>
          </cell>
          <cell r="F35" t="str">
            <v>PARRA</v>
          </cell>
          <cell r="G35" t="str">
            <v>ADRIANA AMIRA</v>
          </cell>
          <cell r="J35">
            <v>19</v>
          </cell>
          <cell r="K35" t="str">
            <v>SECRETARIO PARTICULAR</v>
          </cell>
          <cell r="N35" t="str">
            <v>PERSONAL DIPUTADOS</v>
          </cell>
          <cell r="U35">
            <v>0</v>
          </cell>
          <cell r="W35">
            <v>0</v>
          </cell>
          <cell r="Y35">
            <v>0</v>
          </cell>
          <cell r="AH35">
            <v>0</v>
          </cell>
          <cell r="AK35">
            <v>0</v>
          </cell>
          <cell r="AU35">
            <v>0</v>
          </cell>
          <cell r="BQ35">
            <v>5174.95</v>
          </cell>
          <cell r="BR35">
            <v>4724.83</v>
          </cell>
          <cell r="CE35">
            <v>0</v>
          </cell>
          <cell r="DE35">
            <v>9111.69</v>
          </cell>
          <cell r="DG35">
            <v>4100.26</v>
          </cell>
          <cell r="EP35">
            <v>0</v>
          </cell>
          <cell r="EQ35">
            <v>0</v>
          </cell>
          <cell r="FD35">
            <v>0</v>
          </cell>
          <cell r="FF35">
            <v>0</v>
          </cell>
        </row>
        <row r="36">
          <cell r="E36" t="str">
            <v>CANTE</v>
          </cell>
          <cell r="F36" t="str">
            <v>HERNANDEZ</v>
          </cell>
          <cell r="G36" t="str">
            <v>EDWIN EDGAR</v>
          </cell>
          <cell r="J36">
            <v>19</v>
          </cell>
          <cell r="K36" t="str">
            <v>SECRETARIO PARTICULAR</v>
          </cell>
          <cell r="N36" t="str">
            <v>SECRETRARIA ADMINISTRATIVA</v>
          </cell>
          <cell r="U36">
            <v>0</v>
          </cell>
          <cell r="W36">
            <v>0</v>
          </cell>
          <cell r="Y36">
            <v>0</v>
          </cell>
          <cell r="AH36">
            <v>0</v>
          </cell>
          <cell r="AK36">
            <v>0</v>
          </cell>
          <cell r="AU36">
            <v>0</v>
          </cell>
          <cell r="BQ36">
            <v>4336.72</v>
          </cell>
          <cell r="BR36">
            <v>4000</v>
          </cell>
          <cell r="CE36">
            <v>0</v>
          </cell>
          <cell r="DE36">
            <v>0</v>
          </cell>
          <cell r="DG36">
            <v>0</v>
          </cell>
          <cell r="EP36">
            <v>0</v>
          </cell>
          <cell r="EQ36">
            <v>0</v>
          </cell>
          <cell r="FD36">
            <v>0</v>
          </cell>
          <cell r="FF36">
            <v>0</v>
          </cell>
        </row>
        <row r="37">
          <cell r="E37" t="str">
            <v>CAPILLA</v>
          </cell>
          <cell r="F37" t="str">
            <v>JUAREZ</v>
          </cell>
          <cell r="G37" t="str">
            <v>PABLO</v>
          </cell>
          <cell r="J37">
            <v>19</v>
          </cell>
          <cell r="K37" t="str">
            <v>SECRETARIO PARTICULAR</v>
          </cell>
          <cell r="N37" t="str">
            <v>COMISION DE FINANZAS Y FISCALIZACIÓN</v>
          </cell>
          <cell r="BQ37">
            <v>0</v>
          </cell>
          <cell r="BR37">
            <v>0</v>
          </cell>
          <cell r="GU37">
            <v>5496.28</v>
          </cell>
          <cell r="GW37">
            <v>4994.75</v>
          </cell>
          <cell r="HB37">
            <v>0</v>
          </cell>
          <cell r="HI37">
            <v>0</v>
          </cell>
        </row>
        <row r="38">
          <cell r="E38" t="str">
            <v>CAPULEÑO</v>
          </cell>
          <cell r="F38" t="str">
            <v>JIMENEZ</v>
          </cell>
          <cell r="G38" t="str">
            <v>BLANCA NORA</v>
          </cell>
          <cell r="J38">
            <v>19</v>
          </cell>
          <cell r="K38" t="str">
            <v>SECRETARIO PARTICULAR</v>
          </cell>
          <cell r="N38" t="str">
            <v>SECRETRARIA ADMINISTRATIVA</v>
          </cell>
          <cell r="U38">
            <v>0</v>
          </cell>
          <cell r="W38">
            <v>11765.56</v>
          </cell>
          <cell r="Y38">
            <v>5018.1899999999996</v>
          </cell>
          <cell r="AH38">
            <v>0</v>
          </cell>
          <cell r="AK38">
            <v>0</v>
          </cell>
          <cell r="AU38">
            <v>0</v>
          </cell>
          <cell r="BQ38">
            <v>9804.630000000001</v>
          </cell>
          <cell r="BR38">
            <v>8421.0700000000015</v>
          </cell>
          <cell r="CE38">
            <v>0</v>
          </cell>
          <cell r="DE38">
            <v>26145.68</v>
          </cell>
          <cell r="DG38">
            <v>0</v>
          </cell>
          <cell r="EP38">
            <v>0</v>
          </cell>
          <cell r="EQ38">
            <v>0</v>
          </cell>
          <cell r="FD38">
            <v>0</v>
          </cell>
          <cell r="FF38">
            <v>0</v>
          </cell>
        </row>
        <row r="39">
          <cell r="E39" t="str">
            <v>CARDOSO</v>
          </cell>
          <cell r="F39" t="str">
            <v>GALINDO</v>
          </cell>
          <cell r="G39" t="str">
            <v>ROSA</v>
          </cell>
          <cell r="J39">
            <v>19</v>
          </cell>
          <cell r="K39" t="str">
            <v>SECRETARIO PARTICULAR</v>
          </cell>
          <cell r="N39" t="str">
            <v>PERSONAL DIPUTADOS</v>
          </cell>
          <cell r="U39">
            <v>0</v>
          </cell>
          <cell r="W39">
            <v>0</v>
          </cell>
          <cell r="Y39">
            <v>0</v>
          </cell>
          <cell r="AH39">
            <v>0</v>
          </cell>
          <cell r="AK39">
            <v>0</v>
          </cell>
          <cell r="AU39">
            <v>0</v>
          </cell>
          <cell r="BQ39">
            <v>7000</v>
          </cell>
          <cell r="BR39">
            <v>5431.02</v>
          </cell>
          <cell r="CE39">
            <v>0</v>
          </cell>
          <cell r="DE39">
            <v>0</v>
          </cell>
          <cell r="DG39">
            <v>0</v>
          </cell>
          <cell r="EP39">
            <v>12325.11</v>
          </cell>
          <cell r="EQ39">
            <v>5546.3</v>
          </cell>
          <cell r="FD39">
            <v>0</v>
          </cell>
          <cell r="FF39">
            <v>0</v>
          </cell>
        </row>
        <row r="40">
          <cell r="E40" t="str">
            <v>CARREON</v>
          </cell>
          <cell r="F40" t="str">
            <v>HUERTA</v>
          </cell>
          <cell r="G40" t="str">
            <v>SUE</v>
          </cell>
          <cell r="J40">
            <v>19</v>
          </cell>
          <cell r="K40" t="str">
            <v>SECRETARIO PARTICULAR</v>
          </cell>
          <cell r="N40" t="str">
            <v>PERSONAL DIPUTADOS</v>
          </cell>
          <cell r="U40">
            <v>0</v>
          </cell>
          <cell r="W40">
            <v>0</v>
          </cell>
          <cell r="Y40">
            <v>0</v>
          </cell>
          <cell r="AH40">
            <v>0</v>
          </cell>
          <cell r="AK40">
            <v>0</v>
          </cell>
          <cell r="AU40">
            <v>0</v>
          </cell>
          <cell r="BQ40">
            <v>6000</v>
          </cell>
          <cell r="BR40">
            <v>5408.5</v>
          </cell>
          <cell r="CE40">
            <v>0</v>
          </cell>
          <cell r="DE40">
            <v>0</v>
          </cell>
          <cell r="DG40">
            <v>0</v>
          </cell>
          <cell r="EP40">
            <v>10564.38</v>
          </cell>
          <cell r="EQ40">
            <v>4753.97</v>
          </cell>
          <cell r="FD40">
            <v>0</v>
          </cell>
          <cell r="FF40">
            <v>0</v>
          </cell>
        </row>
        <row r="41">
          <cell r="E41" t="str">
            <v>CARRETO</v>
          </cell>
          <cell r="F41" t="str">
            <v>PORTILLO</v>
          </cell>
          <cell r="G41" t="str">
            <v>GABRIELA</v>
          </cell>
          <cell r="J41">
            <v>7</v>
          </cell>
          <cell r="K41" t="str">
            <v>SECRETARIO TECNICO</v>
          </cell>
          <cell r="N41" t="str">
            <v>MOVILIDAD, COMUNICACIONES Y TRANSPORTE</v>
          </cell>
          <cell r="BQ41">
            <v>0</v>
          </cell>
          <cell r="BR41">
            <v>0</v>
          </cell>
          <cell r="GU41">
            <v>18307.8</v>
          </cell>
          <cell r="GW41">
            <v>15000</v>
          </cell>
          <cell r="HB41">
            <v>0</v>
          </cell>
          <cell r="HI41">
            <v>0</v>
          </cell>
        </row>
        <row r="42">
          <cell r="E42" t="str">
            <v>CARVENTE</v>
          </cell>
          <cell r="F42" t="str">
            <v>XOCHICALE</v>
          </cell>
          <cell r="G42" t="str">
            <v>RAYMUNDO DOUGLAS</v>
          </cell>
          <cell r="J42">
            <v>19</v>
          </cell>
          <cell r="K42" t="str">
            <v>SECRETARIO PARTICULAR</v>
          </cell>
          <cell r="N42" t="str">
            <v>PERSONAL DIPUTADOS</v>
          </cell>
          <cell r="U42">
            <v>0</v>
          </cell>
          <cell r="W42">
            <v>0</v>
          </cell>
          <cell r="Y42">
            <v>0</v>
          </cell>
          <cell r="AH42">
            <v>0</v>
          </cell>
          <cell r="AK42">
            <v>0</v>
          </cell>
          <cell r="AU42">
            <v>0</v>
          </cell>
          <cell r="BQ42">
            <v>10500</v>
          </cell>
          <cell r="BR42">
            <v>8967.91</v>
          </cell>
          <cell r="CE42">
            <v>0</v>
          </cell>
          <cell r="DE42">
            <v>0</v>
          </cell>
          <cell r="DG42">
            <v>0</v>
          </cell>
          <cell r="EP42">
            <v>18487.669999999998</v>
          </cell>
          <cell r="EQ42">
            <v>8319.4500000000007</v>
          </cell>
          <cell r="FD42">
            <v>0</v>
          </cell>
          <cell r="FF42">
            <v>0</v>
          </cell>
        </row>
        <row r="43">
          <cell r="E43" t="str">
            <v>CASTILLA</v>
          </cell>
          <cell r="F43" t="str">
            <v>ARROYO</v>
          </cell>
          <cell r="G43" t="str">
            <v>GEORGINA</v>
          </cell>
          <cell r="J43">
            <v>19</v>
          </cell>
          <cell r="K43" t="str">
            <v>SECRETARIO PARTICULAR</v>
          </cell>
          <cell r="N43" t="str">
            <v>DERECHOS HUMANOS, GRUPOS VULNERABLES Y</v>
          </cell>
          <cell r="BQ43">
            <v>0</v>
          </cell>
          <cell r="BR43">
            <v>0</v>
          </cell>
          <cell r="GU43">
            <v>5496.28</v>
          </cell>
          <cell r="GW43">
            <v>4994.75</v>
          </cell>
          <cell r="HB43">
            <v>0</v>
          </cell>
          <cell r="HI43">
            <v>0</v>
          </cell>
        </row>
        <row r="44">
          <cell r="E44" t="str">
            <v>CASTILLO</v>
          </cell>
          <cell r="F44" t="str">
            <v>MORALES</v>
          </cell>
          <cell r="G44" t="str">
            <v>RODRIGO</v>
          </cell>
          <cell r="J44">
            <v>7</v>
          </cell>
          <cell r="K44" t="str">
            <v>SECRETARIO TECNICO</v>
          </cell>
          <cell r="N44" t="str">
            <v>DESARROLLO ECONÓMICO</v>
          </cell>
          <cell r="U44">
            <v>0</v>
          </cell>
          <cell r="W44">
            <v>6249.65</v>
          </cell>
          <cell r="Y44">
            <v>3655.65</v>
          </cell>
          <cell r="AH44">
            <v>0</v>
          </cell>
          <cell r="AK44">
            <v>0</v>
          </cell>
          <cell r="AU44">
            <v>0</v>
          </cell>
          <cell r="BQ44">
            <v>15624.119999999999</v>
          </cell>
          <cell r="BR44">
            <v>12947.519999999999</v>
          </cell>
          <cell r="CE44">
            <v>0</v>
          </cell>
          <cell r="DE44">
            <v>27509.87</v>
          </cell>
          <cell r="DG44">
            <v>0</v>
          </cell>
          <cell r="EP44">
            <v>0</v>
          </cell>
          <cell r="EQ44">
            <v>0</v>
          </cell>
          <cell r="FD44">
            <v>0</v>
          </cell>
          <cell r="FF44">
            <v>0</v>
          </cell>
        </row>
        <row r="45">
          <cell r="E45" t="str">
            <v>CERVANTES</v>
          </cell>
          <cell r="F45" t="str">
            <v>SIERRA</v>
          </cell>
          <cell r="G45" t="str">
            <v>JETZEL</v>
          </cell>
          <cell r="J45">
            <v>19</v>
          </cell>
          <cell r="K45" t="str">
            <v>SECRETARIO PARTICULAR</v>
          </cell>
          <cell r="N45" t="str">
            <v>PERSONAL DIPUTADOS</v>
          </cell>
          <cell r="U45">
            <v>0</v>
          </cell>
          <cell r="W45">
            <v>0</v>
          </cell>
          <cell r="Y45">
            <v>0</v>
          </cell>
          <cell r="AH45">
            <v>0</v>
          </cell>
          <cell r="AK45">
            <v>0</v>
          </cell>
          <cell r="AU45">
            <v>0</v>
          </cell>
          <cell r="BQ45">
            <v>2330.94</v>
          </cell>
          <cell r="BR45">
            <v>2196</v>
          </cell>
          <cell r="CE45">
            <v>0</v>
          </cell>
          <cell r="DE45">
            <v>0</v>
          </cell>
          <cell r="DG45">
            <v>0</v>
          </cell>
          <cell r="EP45">
            <v>0</v>
          </cell>
          <cell r="EQ45">
            <v>0</v>
          </cell>
          <cell r="FD45">
            <v>0</v>
          </cell>
          <cell r="FF45">
            <v>0</v>
          </cell>
        </row>
        <row r="46">
          <cell r="E46" t="str">
            <v>CILIA</v>
          </cell>
          <cell r="F46" t="str">
            <v>LEAL</v>
          </cell>
          <cell r="G46" t="str">
            <v>TUPAK AMARU</v>
          </cell>
          <cell r="J46">
            <v>19</v>
          </cell>
          <cell r="K46" t="str">
            <v>SECRETARIO PARTICULAR</v>
          </cell>
          <cell r="N46" t="str">
            <v>EDUCACIÓN, CULTURA, CIENCIA Y TECNOLOGIA</v>
          </cell>
          <cell r="BQ46">
            <v>0</v>
          </cell>
          <cell r="BR46">
            <v>0</v>
          </cell>
          <cell r="GU46">
            <v>4200</v>
          </cell>
          <cell r="GW46">
            <v>3878.15</v>
          </cell>
          <cell r="HB46">
            <v>0</v>
          </cell>
          <cell r="HI46">
            <v>0</v>
          </cell>
        </row>
        <row r="47">
          <cell r="E47" t="str">
            <v>CISNEROS</v>
          </cell>
          <cell r="F47" t="str">
            <v>BELTRAN</v>
          </cell>
          <cell r="G47" t="str">
            <v>MAGALI</v>
          </cell>
          <cell r="J47">
            <v>19</v>
          </cell>
          <cell r="K47" t="str">
            <v>SECRETARIO PARTICULAR</v>
          </cell>
          <cell r="N47" t="str">
            <v>PERSONAL DIPUTADOS</v>
          </cell>
          <cell r="U47">
            <v>0</v>
          </cell>
          <cell r="W47">
            <v>0</v>
          </cell>
          <cell r="Y47">
            <v>0</v>
          </cell>
          <cell r="AH47">
            <v>0</v>
          </cell>
          <cell r="AK47">
            <v>0</v>
          </cell>
          <cell r="AU47">
            <v>0</v>
          </cell>
          <cell r="BQ47">
            <v>8633.3799999999992</v>
          </cell>
          <cell r="BR47">
            <v>7499.9999999999991</v>
          </cell>
          <cell r="CE47">
            <v>0</v>
          </cell>
          <cell r="DE47">
            <v>0</v>
          </cell>
          <cell r="DG47">
            <v>0</v>
          </cell>
          <cell r="EP47">
            <v>0</v>
          </cell>
          <cell r="EQ47">
            <v>0</v>
          </cell>
          <cell r="FD47">
            <v>0</v>
          </cell>
          <cell r="FF47">
            <v>0</v>
          </cell>
        </row>
        <row r="48">
          <cell r="E48" t="str">
            <v>COCOLETZI</v>
          </cell>
          <cell r="F48" t="str">
            <v>PEREZ</v>
          </cell>
          <cell r="G48" t="str">
            <v>MARIA GUADALUPE</v>
          </cell>
          <cell r="J48">
            <v>19</v>
          </cell>
          <cell r="K48" t="str">
            <v>SECRETARIO PARTICULAR</v>
          </cell>
          <cell r="N48" t="str">
            <v>SECRETRARIA ADMINISTRATIVA</v>
          </cell>
          <cell r="U48">
            <v>0</v>
          </cell>
          <cell r="W48">
            <v>0</v>
          </cell>
          <cell r="Y48">
            <v>0</v>
          </cell>
          <cell r="AH48">
            <v>0</v>
          </cell>
          <cell r="AK48">
            <v>0</v>
          </cell>
          <cell r="AU48">
            <v>0</v>
          </cell>
          <cell r="BQ48">
            <v>2500</v>
          </cell>
          <cell r="BR48">
            <v>2354.2399999999998</v>
          </cell>
          <cell r="CE48">
            <v>0</v>
          </cell>
          <cell r="DE48">
            <v>0</v>
          </cell>
          <cell r="DG48">
            <v>0</v>
          </cell>
          <cell r="EP48">
            <v>0</v>
          </cell>
          <cell r="EQ48">
            <v>0</v>
          </cell>
          <cell r="FD48">
            <v>0</v>
          </cell>
          <cell r="FF48">
            <v>0</v>
          </cell>
        </row>
        <row r="49">
          <cell r="E49" t="str">
            <v>COLCHADO</v>
          </cell>
          <cell r="F49" t="str">
            <v>PACHECO</v>
          </cell>
          <cell r="G49" t="str">
            <v>ALMA VIRIDIANA</v>
          </cell>
          <cell r="J49">
            <v>19</v>
          </cell>
          <cell r="K49" t="str">
            <v>SECRETARIO PARTICULAR</v>
          </cell>
          <cell r="N49" t="str">
            <v>PERSONAL DIPUTADOS</v>
          </cell>
          <cell r="U49">
            <v>0</v>
          </cell>
          <cell r="W49">
            <v>0</v>
          </cell>
          <cell r="Y49">
            <v>0</v>
          </cell>
          <cell r="AH49">
            <v>0</v>
          </cell>
          <cell r="AK49">
            <v>0</v>
          </cell>
          <cell r="AU49">
            <v>0</v>
          </cell>
          <cell r="BQ49">
            <v>7500</v>
          </cell>
          <cell r="BR49">
            <v>6608.71</v>
          </cell>
          <cell r="CE49">
            <v>0</v>
          </cell>
          <cell r="DE49">
            <v>0</v>
          </cell>
          <cell r="DG49">
            <v>0</v>
          </cell>
          <cell r="EP49">
            <v>0</v>
          </cell>
          <cell r="EQ49">
            <v>0</v>
          </cell>
          <cell r="FD49">
            <v>0</v>
          </cell>
          <cell r="FF49">
            <v>0</v>
          </cell>
        </row>
        <row r="50">
          <cell r="E50" t="str">
            <v>CONTRERAS</v>
          </cell>
          <cell r="F50" t="str">
            <v>JIMENEZ</v>
          </cell>
          <cell r="G50" t="str">
            <v>FATIMA</v>
          </cell>
          <cell r="J50">
            <v>19</v>
          </cell>
          <cell r="K50" t="str">
            <v>SECRETARIO PARTICULAR</v>
          </cell>
          <cell r="N50" t="str">
            <v>TRABAJO, COMPETITIVIDAD, SEGURIDAD SOCIA</v>
          </cell>
          <cell r="BQ50">
            <v>0</v>
          </cell>
          <cell r="BR50">
            <v>0</v>
          </cell>
          <cell r="GU50">
            <v>4336.72</v>
          </cell>
          <cell r="GW50">
            <v>4000</v>
          </cell>
          <cell r="HB50">
            <v>0</v>
          </cell>
          <cell r="HI50">
            <v>0</v>
          </cell>
        </row>
        <row r="51">
          <cell r="E51" t="str">
            <v>CONTRERAS</v>
          </cell>
          <cell r="F51" t="str">
            <v>MOTOLINIA</v>
          </cell>
          <cell r="G51" t="str">
            <v>ENRIQUE</v>
          </cell>
          <cell r="J51">
            <v>19</v>
          </cell>
          <cell r="K51" t="str">
            <v>SECRETARIO PARTICULAR</v>
          </cell>
          <cell r="N51" t="str">
            <v>ASUNTOS ELECTORALES</v>
          </cell>
          <cell r="BQ51">
            <v>0</v>
          </cell>
          <cell r="BR51">
            <v>0</v>
          </cell>
          <cell r="GU51">
            <v>7050</v>
          </cell>
          <cell r="GW51">
            <v>6254.83</v>
          </cell>
          <cell r="HB51">
            <v>0</v>
          </cell>
          <cell r="HI51">
            <v>0</v>
          </cell>
        </row>
        <row r="52">
          <cell r="E52" t="str">
            <v>CORONA</v>
          </cell>
          <cell r="F52" t="str">
            <v>BARRAGAN</v>
          </cell>
          <cell r="G52" t="str">
            <v>SILVIA</v>
          </cell>
          <cell r="J52">
            <v>19</v>
          </cell>
          <cell r="K52" t="str">
            <v>SECRETARIO PARTICULAR</v>
          </cell>
          <cell r="N52" t="str">
            <v>DE LA FAMILIA Y SU DESARROLLO INTEGRAL</v>
          </cell>
          <cell r="BQ52">
            <v>0</v>
          </cell>
          <cell r="BR52">
            <v>0</v>
          </cell>
          <cell r="GU52">
            <v>3439.06</v>
          </cell>
          <cell r="GW52">
            <v>3200</v>
          </cell>
          <cell r="HB52">
            <v>0</v>
          </cell>
          <cell r="HI52">
            <v>0</v>
          </cell>
        </row>
        <row r="53">
          <cell r="E53" t="str">
            <v>CORONA</v>
          </cell>
          <cell r="F53" t="str">
            <v>CUELLAR</v>
          </cell>
          <cell r="G53" t="str">
            <v>SAMANTHA OFELIA</v>
          </cell>
          <cell r="J53">
            <v>19</v>
          </cell>
          <cell r="K53" t="str">
            <v>SECRETARIO PARTICULAR</v>
          </cell>
          <cell r="N53" t="str">
            <v>EDUCACIÓN, CULTURA, CIENCIA Y TECNOLOGIA</v>
          </cell>
          <cell r="BQ53">
            <v>0</v>
          </cell>
          <cell r="BR53">
            <v>0</v>
          </cell>
          <cell r="GU53">
            <v>4450</v>
          </cell>
          <cell r="GW53">
            <v>4100.95</v>
          </cell>
          <cell r="HB53">
            <v>0</v>
          </cell>
          <cell r="HI53">
            <v>0</v>
          </cell>
        </row>
        <row r="54">
          <cell r="E54" t="str">
            <v>CORTES</v>
          </cell>
          <cell r="F54" t="str">
            <v>ESPINOZA</v>
          </cell>
          <cell r="G54" t="str">
            <v>DUGLAS RUSSELL</v>
          </cell>
          <cell r="J54">
            <v>19</v>
          </cell>
          <cell r="K54" t="str">
            <v>SECRETARIO PARTICULAR</v>
          </cell>
          <cell r="N54" t="str">
            <v xml:space="preserve"> SECRETARIA ADMINISTRATIVA SITE</v>
          </cell>
          <cell r="U54">
            <v>0</v>
          </cell>
          <cell r="W54">
            <v>0</v>
          </cell>
          <cell r="Y54">
            <v>0</v>
          </cell>
          <cell r="AH54">
            <v>0</v>
          </cell>
          <cell r="AK54">
            <v>0</v>
          </cell>
          <cell r="AU54">
            <v>0</v>
          </cell>
          <cell r="BQ54">
            <v>15156.48</v>
          </cell>
          <cell r="BR54">
            <v>12589.869999999999</v>
          </cell>
          <cell r="CE54">
            <v>0</v>
          </cell>
          <cell r="DE54">
            <v>26686.48</v>
          </cell>
          <cell r="DG54">
            <v>12008.92</v>
          </cell>
          <cell r="EP54">
            <v>0</v>
          </cell>
          <cell r="EQ54">
            <v>0</v>
          </cell>
          <cell r="FD54">
            <v>0</v>
          </cell>
          <cell r="FF54">
            <v>0</v>
          </cell>
        </row>
        <row r="55">
          <cell r="E55" t="str">
            <v>CORTES</v>
          </cell>
          <cell r="F55" t="str">
            <v>GARCIA</v>
          </cell>
          <cell r="G55" t="str">
            <v>GENARO</v>
          </cell>
          <cell r="J55">
            <v>19</v>
          </cell>
          <cell r="K55" t="str">
            <v>SECRETARIO PARTICULAR</v>
          </cell>
          <cell r="N55" t="str">
            <v>PERSONAL DIPUTADOS</v>
          </cell>
          <cell r="U55">
            <v>0</v>
          </cell>
          <cell r="W55">
            <v>0</v>
          </cell>
          <cell r="Y55">
            <v>0</v>
          </cell>
          <cell r="AH55">
            <v>0</v>
          </cell>
          <cell r="AK55">
            <v>0</v>
          </cell>
          <cell r="AU55">
            <v>0</v>
          </cell>
          <cell r="BQ55">
            <v>3166.67</v>
          </cell>
          <cell r="BR55">
            <v>2957.25</v>
          </cell>
          <cell r="CE55">
            <v>0</v>
          </cell>
          <cell r="DE55">
            <v>5575.65</v>
          </cell>
          <cell r="DG55">
            <v>2509.04</v>
          </cell>
          <cell r="EP55">
            <v>0</v>
          </cell>
          <cell r="EQ55">
            <v>0</v>
          </cell>
          <cell r="FD55">
            <v>0</v>
          </cell>
          <cell r="FF55">
            <v>0</v>
          </cell>
        </row>
        <row r="56">
          <cell r="E56" t="str">
            <v>CORTES</v>
          </cell>
          <cell r="F56" t="str">
            <v>JUAREZ</v>
          </cell>
          <cell r="G56" t="str">
            <v>ERIKA MIRIAM</v>
          </cell>
          <cell r="J56">
            <v>19</v>
          </cell>
          <cell r="K56" t="str">
            <v>SECRETARIO PARTICULAR</v>
          </cell>
          <cell r="N56" t="str">
            <v>PERSONAL DIPUTADOS</v>
          </cell>
          <cell r="U56">
            <v>0</v>
          </cell>
          <cell r="W56">
            <v>0</v>
          </cell>
          <cell r="Y56">
            <v>0</v>
          </cell>
          <cell r="AH56">
            <v>0</v>
          </cell>
          <cell r="AK56">
            <v>0</v>
          </cell>
          <cell r="AU56">
            <v>0</v>
          </cell>
          <cell r="BQ56">
            <v>0</v>
          </cell>
          <cell r="BR56">
            <v>0</v>
          </cell>
          <cell r="CE56">
            <v>0</v>
          </cell>
          <cell r="DE56">
            <v>0</v>
          </cell>
          <cell r="DG56">
            <v>0</v>
          </cell>
          <cell r="EP56">
            <v>0</v>
          </cell>
          <cell r="EQ56">
            <v>0</v>
          </cell>
          <cell r="FD56">
            <v>0</v>
          </cell>
          <cell r="FF56">
            <v>0</v>
          </cell>
        </row>
        <row r="57">
          <cell r="E57" t="str">
            <v>CORTES</v>
          </cell>
          <cell r="F57" t="str">
            <v>LOZADA</v>
          </cell>
          <cell r="G57" t="str">
            <v>ARMANDO</v>
          </cell>
          <cell r="J57">
            <v>19</v>
          </cell>
          <cell r="K57" t="str">
            <v>SECRETARIO PARTICULAR</v>
          </cell>
          <cell r="N57" t="str">
            <v>DERECHOS HUMANOS, GRUPOS VULNERABLES Y</v>
          </cell>
          <cell r="U57">
            <v>0</v>
          </cell>
          <cell r="W57">
            <v>0</v>
          </cell>
          <cell r="Y57">
            <v>0</v>
          </cell>
          <cell r="AH57">
            <v>0</v>
          </cell>
          <cell r="AK57">
            <v>0</v>
          </cell>
          <cell r="AU57">
            <v>0</v>
          </cell>
          <cell r="BQ57">
            <v>8000</v>
          </cell>
          <cell r="BR57">
            <v>7001.91</v>
          </cell>
          <cell r="CE57">
            <v>0</v>
          </cell>
          <cell r="DE57">
            <v>0</v>
          </cell>
          <cell r="DG57">
            <v>0</v>
          </cell>
          <cell r="EP57">
            <v>0</v>
          </cell>
          <cell r="EQ57">
            <v>0</v>
          </cell>
          <cell r="FD57">
            <v>0</v>
          </cell>
          <cell r="FF57">
            <v>0</v>
          </cell>
        </row>
        <row r="58">
          <cell r="E58" t="str">
            <v>CORTES</v>
          </cell>
          <cell r="F58" t="str">
            <v>RODRIGUEZ</v>
          </cell>
          <cell r="G58" t="str">
            <v>ROSA IVETTE</v>
          </cell>
          <cell r="J58">
            <v>19</v>
          </cell>
          <cell r="K58" t="str">
            <v>SECRETARIO PARTICULAR</v>
          </cell>
          <cell r="N58" t="str">
            <v>SECRETRARIA ADMINISTRATIVA</v>
          </cell>
          <cell r="U58">
            <v>0</v>
          </cell>
          <cell r="W58">
            <v>0</v>
          </cell>
          <cell r="Y58">
            <v>0</v>
          </cell>
          <cell r="AH58">
            <v>0</v>
          </cell>
          <cell r="AK58">
            <v>0</v>
          </cell>
          <cell r="AU58">
            <v>0</v>
          </cell>
          <cell r="BQ58">
            <v>25241.32</v>
          </cell>
          <cell r="BR58">
            <v>20026.45</v>
          </cell>
          <cell r="CE58">
            <v>0</v>
          </cell>
          <cell r="DE58">
            <v>0</v>
          </cell>
          <cell r="DG58">
            <v>0</v>
          </cell>
          <cell r="EP58">
            <v>0</v>
          </cell>
          <cell r="EQ58">
            <v>0</v>
          </cell>
          <cell r="FD58">
            <v>0</v>
          </cell>
          <cell r="FF58">
            <v>0</v>
          </cell>
        </row>
        <row r="59">
          <cell r="E59" t="str">
            <v>CRUZ</v>
          </cell>
          <cell r="F59" t="str">
            <v>FLORES</v>
          </cell>
          <cell r="G59" t="str">
            <v>VICTOR</v>
          </cell>
          <cell r="J59">
            <v>19</v>
          </cell>
          <cell r="K59" t="str">
            <v>SECRETARIO PARTICULAR</v>
          </cell>
          <cell r="N59" t="str">
            <v>PERSONAL DIPUTADOS</v>
          </cell>
          <cell r="U59">
            <v>0</v>
          </cell>
          <cell r="W59">
            <v>0</v>
          </cell>
          <cell r="Y59">
            <v>0</v>
          </cell>
          <cell r="AH59">
            <v>0</v>
          </cell>
          <cell r="AK59">
            <v>0</v>
          </cell>
          <cell r="AU59">
            <v>0</v>
          </cell>
          <cell r="BQ59">
            <v>5000</v>
          </cell>
          <cell r="BR59">
            <v>4577.87</v>
          </cell>
          <cell r="CE59">
            <v>0</v>
          </cell>
          <cell r="DE59">
            <v>0</v>
          </cell>
          <cell r="DG59">
            <v>0</v>
          </cell>
          <cell r="EP59">
            <v>0</v>
          </cell>
          <cell r="EQ59">
            <v>0</v>
          </cell>
          <cell r="FD59">
            <v>0</v>
          </cell>
          <cell r="FF59">
            <v>0</v>
          </cell>
        </row>
        <row r="60">
          <cell r="E60" t="str">
            <v>CRUZ</v>
          </cell>
          <cell r="F60" t="str">
            <v>MARTINEZ</v>
          </cell>
          <cell r="G60" t="str">
            <v>ANA LILIA</v>
          </cell>
          <cell r="J60">
            <v>19</v>
          </cell>
          <cell r="K60" t="str">
            <v>SECRETARIO PARTICULAR</v>
          </cell>
          <cell r="N60" t="str">
            <v>SECRETRARIA ADMINISTRATIVA</v>
          </cell>
          <cell r="U60">
            <v>0</v>
          </cell>
          <cell r="W60">
            <v>0</v>
          </cell>
          <cell r="Y60">
            <v>0</v>
          </cell>
          <cell r="AH60">
            <v>0</v>
          </cell>
          <cell r="AK60">
            <v>0</v>
          </cell>
          <cell r="AU60">
            <v>0</v>
          </cell>
          <cell r="BQ60">
            <v>3775.68</v>
          </cell>
          <cell r="BR60">
            <v>3500</v>
          </cell>
          <cell r="CE60">
            <v>0</v>
          </cell>
          <cell r="DE60">
            <v>0</v>
          </cell>
          <cell r="DG60">
            <v>0</v>
          </cell>
          <cell r="EP60">
            <v>0</v>
          </cell>
          <cell r="EQ60">
            <v>0</v>
          </cell>
          <cell r="FD60">
            <v>0</v>
          </cell>
          <cell r="FF60">
            <v>0</v>
          </cell>
        </row>
        <row r="61">
          <cell r="E61" t="str">
            <v>CUAHUTECATL</v>
          </cell>
          <cell r="F61" t="str">
            <v>GRANDE</v>
          </cell>
          <cell r="G61" t="str">
            <v>ATILANO</v>
          </cell>
          <cell r="J61">
            <v>19</v>
          </cell>
          <cell r="K61" t="str">
            <v>SECRETARIO PARTICULAR</v>
          </cell>
          <cell r="N61" t="str">
            <v>EDUCACIÓN, CULTURA, CIENCIA Y TECNOLOGIA</v>
          </cell>
          <cell r="BQ61">
            <v>0</v>
          </cell>
          <cell r="BR61">
            <v>0</v>
          </cell>
          <cell r="GU61">
            <v>4200</v>
          </cell>
          <cell r="GW61">
            <v>3878.15</v>
          </cell>
          <cell r="HB61">
            <v>0</v>
          </cell>
          <cell r="HI61">
            <v>0</v>
          </cell>
        </row>
        <row r="62">
          <cell r="E62" t="str">
            <v>CUAMATZI</v>
          </cell>
          <cell r="F62" t="str">
            <v>SANCHEZ</v>
          </cell>
          <cell r="G62" t="str">
            <v>EDUARDO</v>
          </cell>
          <cell r="J62">
            <v>19</v>
          </cell>
          <cell r="K62" t="str">
            <v>SECRETARIO PARTICULAR</v>
          </cell>
          <cell r="N62" t="str">
            <v>COMITE ADMINISTRACION</v>
          </cell>
          <cell r="BQ62">
            <v>0</v>
          </cell>
          <cell r="BR62">
            <v>0</v>
          </cell>
          <cell r="GU62">
            <v>4336.72</v>
          </cell>
          <cell r="GW62">
            <v>4000</v>
          </cell>
          <cell r="HB62">
            <v>0</v>
          </cell>
          <cell r="HI62">
            <v>0</v>
          </cell>
        </row>
        <row r="63">
          <cell r="E63" t="str">
            <v>CUAPANTECATL</v>
          </cell>
          <cell r="F63" t="str">
            <v>VARELA</v>
          </cell>
          <cell r="G63" t="str">
            <v>VICTOR</v>
          </cell>
          <cell r="J63">
            <v>17</v>
          </cell>
          <cell r="K63" t="str">
            <v>JEFE DE ÁREA</v>
          </cell>
          <cell r="N63" t="str">
            <v>RECURSOS FINANCIEROS</v>
          </cell>
          <cell r="BQ63">
            <v>0</v>
          </cell>
          <cell r="BR63">
            <v>0</v>
          </cell>
          <cell r="GU63">
            <v>20802.64</v>
          </cell>
          <cell r="GW63">
            <v>16908.05</v>
          </cell>
          <cell r="HB63">
            <v>0</v>
          </cell>
          <cell r="HI63">
            <v>0</v>
          </cell>
        </row>
        <row r="64">
          <cell r="E64" t="str">
            <v>CUAPIO</v>
          </cell>
          <cell r="F64" t="str">
            <v>RODRIGUEZ</v>
          </cell>
          <cell r="G64" t="str">
            <v>MARIA ISABEL</v>
          </cell>
          <cell r="J64">
            <v>19</v>
          </cell>
          <cell r="K64" t="str">
            <v>SECRETARIO PARTICULAR</v>
          </cell>
          <cell r="N64" t="str">
            <v>SECRETARIA PARLAMENTARIA</v>
          </cell>
          <cell r="U64">
            <v>0</v>
          </cell>
          <cell r="W64">
            <v>0</v>
          </cell>
          <cell r="Y64">
            <v>0</v>
          </cell>
          <cell r="AH64">
            <v>0</v>
          </cell>
          <cell r="AK64">
            <v>0</v>
          </cell>
          <cell r="AU64">
            <v>0</v>
          </cell>
          <cell r="BQ64">
            <v>4014.38</v>
          </cell>
          <cell r="BR64">
            <v>3712.73</v>
          </cell>
          <cell r="CE64">
            <v>0</v>
          </cell>
          <cell r="DE64">
            <v>0</v>
          </cell>
          <cell r="DG64">
            <v>0</v>
          </cell>
          <cell r="EP64">
            <v>0</v>
          </cell>
          <cell r="EQ64">
            <v>0</v>
          </cell>
          <cell r="FD64">
            <v>0</v>
          </cell>
          <cell r="FF64">
            <v>0</v>
          </cell>
        </row>
        <row r="65">
          <cell r="E65" t="str">
            <v>DAVILA</v>
          </cell>
          <cell r="F65" t="str">
            <v>MORENO</v>
          </cell>
          <cell r="G65" t="str">
            <v>CLAUDIA</v>
          </cell>
          <cell r="J65">
            <v>19</v>
          </cell>
          <cell r="K65" t="str">
            <v>SECRETARIO PARTICULAR</v>
          </cell>
          <cell r="N65" t="str">
            <v>PERSONAL DIPUTADOS</v>
          </cell>
          <cell r="U65">
            <v>0</v>
          </cell>
          <cell r="W65">
            <v>0</v>
          </cell>
          <cell r="Y65">
            <v>0</v>
          </cell>
          <cell r="AH65">
            <v>0</v>
          </cell>
          <cell r="AK65">
            <v>0</v>
          </cell>
          <cell r="AU65">
            <v>0</v>
          </cell>
          <cell r="BQ65">
            <v>3335</v>
          </cell>
          <cell r="BR65">
            <v>3107.26</v>
          </cell>
          <cell r="CE65">
            <v>0</v>
          </cell>
          <cell r="DE65">
            <v>0</v>
          </cell>
          <cell r="DG65">
            <v>0</v>
          </cell>
          <cell r="EP65">
            <v>0</v>
          </cell>
          <cell r="EQ65">
            <v>0</v>
          </cell>
          <cell r="FD65">
            <v>0</v>
          </cell>
          <cell r="FF65">
            <v>0</v>
          </cell>
        </row>
        <row r="66">
          <cell r="E66" t="str">
            <v>DE ANDA</v>
          </cell>
          <cell r="F66" t="str">
            <v>FLORES</v>
          </cell>
          <cell r="G66" t="str">
            <v>LUIS FERNANDO</v>
          </cell>
          <cell r="J66">
            <v>7</v>
          </cell>
          <cell r="K66" t="str">
            <v>SECRETARIO TECNICO</v>
          </cell>
          <cell r="N66" t="str">
            <v>PROTECCIÓN CIVIL, SEGURIDAD PÚBLICA, PRE</v>
          </cell>
          <cell r="U66">
            <v>0</v>
          </cell>
          <cell r="W66">
            <v>0</v>
          </cell>
          <cell r="Y66">
            <v>0</v>
          </cell>
          <cell r="AH66">
            <v>0</v>
          </cell>
          <cell r="AK66">
            <v>0</v>
          </cell>
          <cell r="AU66">
            <v>0</v>
          </cell>
          <cell r="BQ66">
            <v>7000</v>
          </cell>
          <cell r="BR66">
            <v>6215.51</v>
          </cell>
          <cell r="CE66">
            <v>0</v>
          </cell>
          <cell r="DE66">
            <v>12325.11</v>
          </cell>
          <cell r="DG66">
            <v>5546.3</v>
          </cell>
          <cell r="EP66">
            <v>0</v>
          </cell>
          <cell r="EQ66">
            <v>0</v>
          </cell>
          <cell r="FD66">
            <v>0</v>
          </cell>
          <cell r="FF66">
            <v>0</v>
          </cell>
          <cell r="GU66">
            <v>8259.5</v>
          </cell>
          <cell r="GW66">
            <v>7205.98</v>
          </cell>
          <cell r="HB66">
            <v>0</v>
          </cell>
          <cell r="HI66">
            <v>0</v>
          </cell>
        </row>
        <row r="67">
          <cell r="E67" t="str">
            <v>DE ANDA</v>
          </cell>
          <cell r="F67" t="str">
            <v>GONZALEZ</v>
          </cell>
          <cell r="G67" t="str">
            <v>ENRIQUE FELIPE</v>
          </cell>
          <cell r="J67">
            <v>19</v>
          </cell>
          <cell r="K67" t="str">
            <v>SECRETARIO PARTICULAR</v>
          </cell>
          <cell r="N67" t="str">
            <v>SALUD</v>
          </cell>
          <cell r="BQ67">
            <v>0</v>
          </cell>
          <cell r="BR67">
            <v>0</v>
          </cell>
          <cell r="GU67">
            <v>8620.83</v>
          </cell>
          <cell r="GW67">
            <v>7490.13</v>
          </cell>
          <cell r="HB67">
            <v>0</v>
          </cell>
          <cell r="HI67">
            <v>0</v>
          </cell>
        </row>
        <row r="68">
          <cell r="E68" t="str">
            <v>DE LA FUENTE</v>
          </cell>
          <cell r="F68" t="str">
            <v>PEREZ</v>
          </cell>
          <cell r="G68" t="str">
            <v>JUAN ALFREDO</v>
          </cell>
          <cell r="J68">
            <v>19</v>
          </cell>
          <cell r="K68" t="str">
            <v>SECRETARIO PARTICULAR</v>
          </cell>
          <cell r="N68" t="str">
            <v>PERSONAL DIPUTADOS</v>
          </cell>
          <cell r="U68">
            <v>0</v>
          </cell>
          <cell r="W68">
            <v>0</v>
          </cell>
          <cell r="Y68">
            <v>0</v>
          </cell>
          <cell r="AH68">
            <v>7232.88</v>
          </cell>
          <cell r="AK68">
            <v>3254.79</v>
          </cell>
          <cell r="AU68">
            <v>0</v>
          </cell>
          <cell r="BQ68">
            <v>4125</v>
          </cell>
          <cell r="BR68">
            <v>3811.31</v>
          </cell>
          <cell r="CE68">
            <v>0</v>
          </cell>
          <cell r="DE68">
            <v>0</v>
          </cell>
          <cell r="DG68">
            <v>0</v>
          </cell>
          <cell r="EP68">
            <v>0</v>
          </cell>
          <cell r="EQ68">
            <v>0</v>
          </cell>
          <cell r="FD68">
            <v>0</v>
          </cell>
          <cell r="FF68">
            <v>0</v>
          </cell>
        </row>
        <row r="69">
          <cell r="E69" t="str">
            <v>DE LIMA</v>
          </cell>
          <cell r="F69" t="str">
            <v>MORALES</v>
          </cell>
          <cell r="G69" t="str">
            <v>IGNACIO</v>
          </cell>
          <cell r="J69">
            <v>19</v>
          </cell>
          <cell r="K69" t="str">
            <v>SECRETARIO PARTICULAR</v>
          </cell>
          <cell r="N69" t="str">
            <v>COMISION DE PUNTOS CONSTITUCIONALES</v>
          </cell>
          <cell r="U69">
            <v>0</v>
          </cell>
          <cell r="W69">
            <v>0</v>
          </cell>
          <cell r="Y69">
            <v>0</v>
          </cell>
          <cell r="AH69">
            <v>0</v>
          </cell>
          <cell r="AK69">
            <v>0</v>
          </cell>
          <cell r="AU69">
            <v>0</v>
          </cell>
          <cell r="BQ69">
            <v>6000</v>
          </cell>
          <cell r="BR69">
            <v>5408.5</v>
          </cell>
          <cell r="CE69">
            <v>0</v>
          </cell>
          <cell r="DE69">
            <v>0</v>
          </cell>
          <cell r="DG69">
            <v>0</v>
          </cell>
          <cell r="EP69">
            <v>0</v>
          </cell>
          <cell r="EQ69">
            <v>0</v>
          </cell>
          <cell r="FD69">
            <v>0</v>
          </cell>
          <cell r="FF69">
            <v>0</v>
          </cell>
        </row>
        <row r="70">
          <cell r="E70" t="str">
            <v>DELGADILLO</v>
          </cell>
          <cell r="F70" t="str">
            <v>VAZQUEZ</v>
          </cell>
          <cell r="G70" t="str">
            <v>MA FELIX</v>
          </cell>
          <cell r="J70">
            <v>19</v>
          </cell>
          <cell r="K70" t="str">
            <v>SECRETARIO PARTICULAR</v>
          </cell>
          <cell r="N70" t="str">
            <v>PERSONAL DIPUTADOS</v>
          </cell>
          <cell r="U70">
            <v>0</v>
          </cell>
          <cell r="W70">
            <v>0</v>
          </cell>
          <cell r="Y70">
            <v>0</v>
          </cell>
          <cell r="AH70">
            <v>0</v>
          </cell>
          <cell r="AK70">
            <v>0</v>
          </cell>
          <cell r="AU70">
            <v>0</v>
          </cell>
          <cell r="BQ70">
            <v>3000</v>
          </cell>
          <cell r="BR70">
            <v>2808.71</v>
          </cell>
          <cell r="CE70">
            <v>0</v>
          </cell>
          <cell r="DE70">
            <v>0</v>
          </cell>
          <cell r="DG70">
            <v>0</v>
          </cell>
          <cell r="EP70">
            <v>0</v>
          </cell>
          <cell r="EQ70">
            <v>0</v>
          </cell>
          <cell r="FD70">
            <v>0</v>
          </cell>
          <cell r="FF70">
            <v>0</v>
          </cell>
        </row>
        <row r="71">
          <cell r="E71" t="str">
            <v>DIAZ</v>
          </cell>
          <cell r="F71" t="str">
            <v>DE LOS ANGELES</v>
          </cell>
          <cell r="G71" t="str">
            <v>FERNANDO</v>
          </cell>
          <cell r="J71">
            <v>7</v>
          </cell>
          <cell r="K71" t="str">
            <v>SECRETARIO TECNICO</v>
          </cell>
          <cell r="N71" t="str">
            <v>DESARROLLO ECONÓMICO</v>
          </cell>
          <cell r="BQ71">
            <v>0</v>
          </cell>
          <cell r="BR71">
            <v>0</v>
          </cell>
          <cell r="GU71">
            <v>9200</v>
          </cell>
          <cell r="GW71">
            <v>7945.59</v>
          </cell>
          <cell r="HB71">
            <v>0</v>
          </cell>
          <cell r="HI71">
            <v>0</v>
          </cell>
        </row>
        <row r="72">
          <cell r="E72" t="str">
            <v>DIAZ</v>
          </cell>
          <cell r="F72" t="str">
            <v>GONZALEZ</v>
          </cell>
          <cell r="G72" t="str">
            <v>SONIA</v>
          </cell>
          <cell r="J72">
            <v>19</v>
          </cell>
          <cell r="K72" t="str">
            <v>SECRETARIO PARTICULAR</v>
          </cell>
          <cell r="N72" t="str">
            <v>SECRETRARIA ADMINISTRATIVA</v>
          </cell>
          <cell r="U72">
            <v>0</v>
          </cell>
          <cell r="W72">
            <v>0</v>
          </cell>
          <cell r="Y72">
            <v>0</v>
          </cell>
          <cell r="AH72">
            <v>0</v>
          </cell>
          <cell r="AK72">
            <v>0</v>
          </cell>
          <cell r="AU72">
            <v>0</v>
          </cell>
          <cell r="BQ72">
            <v>3228.29</v>
          </cell>
          <cell r="BR72">
            <v>3012.16</v>
          </cell>
          <cell r="CE72">
            <v>0</v>
          </cell>
          <cell r="DE72">
            <v>0</v>
          </cell>
          <cell r="DG72">
            <v>0</v>
          </cell>
          <cell r="EP72">
            <v>0</v>
          </cell>
          <cell r="EQ72">
            <v>0</v>
          </cell>
          <cell r="FD72">
            <v>0</v>
          </cell>
          <cell r="FF72">
            <v>0</v>
          </cell>
        </row>
        <row r="73">
          <cell r="E73" t="str">
            <v>DIAZ</v>
          </cell>
          <cell r="F73" t="str">
            <v>SANTIBAÑEZ</v>
          </cell>
          <cell r="G73" t="str">
            <v>MARIO EDUARDO</v>
          </cell>
          <cell r="J73">
            <v>19</v>
          </cell>
          <cell r="K73" t="str">
            <v>SECRETARIO PARTICULAR</v>
          </cell>
          <cell r="N73" t="str">
            <v>COMITE ADMINISTRACION</v>
          </cell>
          <cell r="BQ73">
            <v>0</v>
          </cell>
          <cell r="BR73">
            <v>0</v>
          </cell>
          <cell r="GU73">
            <v>9269.19</v>
          </cell>
          <cell r="GW73">
            <v>8000</v>
          </cell>
          <cell r="HB73">
            <v>0</v>
          </cell>
          <cell r="HI73">
            <v>0</v>
          </cell>
        </row>
        <row r="74">
          <cell r="E74" t="str">
            <v>ELVIRA</v>
          </cell>
          <cell r="F74" t="str">
            <v>RIVERA</v>
          </cell>
          <cell r="G74" t="str">
            <v>MIRIAM</v>
          </cell>
          <cell r="J74">
            <v>19</v>
          </cell>
          <cell r="K74" t="str">
            <v>SECRETARIO PARTICULAR</v>
          </cell>
          <cell r="N74" t="str">
            <v>DE LA FAMILIA Y SU DESARROLLO INTEGRAL</v>
          </cell>
          <cell r="BQ74">
            <v>0</v>
          </cell>
          <cell r="BR74">
            <v>0</v>
          </cell>
          <cell r="GU74">
            <v>4947.7700000000004</v>
          </cell>
          <cell r="GW74">
            <v>4534</v>
          </cell>
          <cell r="HB74">
            <v>0</v>
          </cell>
          <cell r="HI74">
            <v>0</v>
          </cell>
        </row>
        <row r="75">
          <cell r="E75" t="str">
            <v>ESCALANTE</v>
          </cell>
          <cell r="F75" t="str">
            <v>BAÑOS</v>
          </cell>
          <cell r="G75" t="str">
            <v>TERESITA DE JESUS</v>
          </cell>
          <cell r="J75">
            <v>19</v>
          </cell>
          <cell r="K75" t="str">
            <v>SECRETARIO PARTICULAR</v>
          </cell>
          <cell r="N75" t="str">
            <v>PERSONAL DIPUTADOS</v>
          </cell>
          <cell r="U75">
            <v>0</v>
          </cell>
          <cell r="W75">
            <v>0</v>
          </cell>
          <cell r="Y75">
            <v>0</v>
          </cell>
          <cell r="AH75">
            <v>0</v>
          </cell>
          <cell r="AK75">
            <v>0</v>
          </cell>
          <cell r="AU75">
            <v>0</v>
          </cell>
          <cell r="BQ75">
            <v>5502.5300000000007</v>
          </cell>
          <cell r="BR75">
            <v>5000.0000000000009</v>
          </cell>
          <cell r="CE75">
            <v>0</v>
          </cell>
          <cell r="DE75">
            <v>5427.15</v>
          </cell>
          <cell r="DG75">
            <v>2442.2199999999998</v>
          </cell>
          <cell r="EP75">
            <v>0</v>
          </cell>
          <cell r="EQ75">
            <v>0</v>
          </cell>
          <cell r="FD75">
            <v>0</v>
          </cell>
          <cell r="FF75">
            <v>0</v>
          </cell>
        </row>
        <row r="76">
          <cell r="E76" t="str">
            <v>ESPINOSA</v>
          </cell>
          <cell r="F76" t="str">
            <v>CARVAJAL</v>
          </cell>
          <cell r="G76" t="str">
            <v>ALFONSO</v>
          </cell>
          <cell r="J76">
            <v>19</v>
          </cell>
          <cell r="K76" t="str">
            <v>SECRETARIO PARTICULAR</v>
          </cell>
          <cell r="N76" t="str">
            <v>SECRETRARIA ADMINISTRATIVA</v>
          </cell>
          <cell r="U76">
            <v>0</v>
          </cell>
          <cell r="W76">
            <v>0</v>
          </cell>
          <cell r="Y76">
            <v>0</v>
          </cell>
          <cell r="AH76">
            <v>0</v>
          </cell>
          <cell r="AK76">
            <v>0</v>
          </cell>
          <cell r="AU76">
            <v>0</v>
          </cell>
          <cell r="BQ76">
            <v>11893.79</v>
          </cell>
          <cell r="BR76">
            <v>10063.990000000002</v>
          </cell>
          <cell r="CE76">
            <v>0</v>
          </cell>
          <cell r="DE76">
            <v>0</v>
          </cell>
          <cell r="DG76">
            <v>0</v>
          </cell>
          <cell r="EP76">
            <v>0</v>
          </cell>
          <cell r="EQ76">
            <v>0</v>
          </cell>
          <cell r="FD76">
            <v>0</v>
          </cell>
          <cell r="FF76">
            <v>0</v>
          </cell>
        </row>
        <row r="77">
          <cell r="E77" t="str">
            <v>ESPINOSA</v>
          </cell>
          <cell r="F77" t="str">
            <v>HERRERA</v>
          </cell>
          <cell r="G77" t="str">
            <v>OMAR ISRAEL</v>
          </cell>
          <cell r="J77">
            <v>19</v>
          </cell>
          <cell r="K77" t="str">
            <v>SECRETARIO PARTICULAR</v>
          </cell>
          <cell r="N77" t="str">
            <v>PRENSA Y RELACIONES PUBLICAS</v>
          </cell>
          <cell r="BQ77">
            <v>0</v>
          </cell>
          <cell r="BR77">
            <v>0</v>
          </cell>
          <cell r="GU77">
            <v>6725.95</v>
          </cell>
          <cell r="GW77">
            <v>6000</v>
          </cell>
          <cell r="HB77">
            <v>0</v>
          </cell>
          <cell r="HI77">
            <v>0</v>
          </cell>
        </row>
        <row r="78">
          <cell r="E78" t="str">
            <v>ESPINOZA</v>
          </cell>
          <cell r="F78" t="str">
            <v>HERNANDEZ</v>
          </cell>
          <cell r="G78" t="str">
            <v>GERARDO</v>
          </cell>
          <cell r="J78">
            <v>19</v>
          </cell>
          <cell r="K78" t="str">
            <v>SECRETARIO PARTICULAR</v>
          </cell>
          <cell r="N78" t="str">
            <v>DESARROLLO HUMANO Y SOCIAL</v>
          </cell>
          <cell r="BQ78">
            <v>0</v>
          </cell>
          <cell r="BR78">
            <v>0</v>
          </cell>
          <cell r="GU78">
            <v>6550.45</v>
          </cell>
          <cell r="GW78">
            <v>5860.31</v>
          </cell>
          <cell r="HB78">
            <v>0</v>
          </cell>
          <cell r="HI78">
            <v>0</v>
          </cell>
        </row>
        <row r="79">
          <cell r="E79" t="str">
            <v>FLORES</v>
          </cell>
          <cell r="F79" t="str">
            <v>GONZALEZ</v>
          </cell>
          <cell r="G79" t="str">
            <v>MARIA INES</v>
          </cell>
          <cell r="J79">
            <v>19</v>
          </cell>
          <cell r="K79" t="str">
            <v>SECRETARIO PARTICULAR</v>
          </cell>
          <cell r="N79" t="str">
            <v>PERSONAL DIPUTADOS</v>
          </cell>
          <cell r="U79">
            <v>0</v>
          </cell>
          <cell r="W79">
            <v>0</v>
          </cell>
          <cell r="Y79">
            <v>0</v>
          </cell>
          <cell r="AH79">
            <v>0</v>
          </cell>
          <cell r="AK79">
            <v>0</v>
          </cell>
          <cell r="AU79">
            <v>0</v>
          </cell>
          <cell r="BQ79">
            <v>5000</v>
          </cell>
          <cell r="BR79">
            <v>4577.87</v>
          </cell>
          <cell r="CE79">
            <v>0</v>
          </cell>
          <cell r="DE79">
            <v>0</v>
          </cell>
          <cell r="DG79">
            <v>0</v>
          </cell>
          <cell r="EP79">
            <v>0</v>
          </cell>
          <cell r="EQ79">
            <v>0</v>
          </cell>
          <cell r="FD79">
            <v>0</v>
          </cell>
          <cell r="FF79">
            <v>0</v>
          </cell>
        </row>
        <row r="80">
          <cell r="E80" t="str">
            <v>FLORES</v>
          </cell>
          <cell r="F80" t="str">
            <v>HERNANDEZ</v>
          </cell>
          <cell r="G80" t="str">
            <v>CATALINA</v>
          </cell>
          <cell r="J80">
            <v>7</v>
          </cell>
          <cell r="K80" t="str">
            <v>SECRETARIO TECNICO</v>
          </cell>
          <cell r="N80" t="str">
            <v>FOMENTO AGROPECUARIO Y DESARROLLO RURAL</v>
          </cell>
          <cell r="BQ80">
            <v>0</v>
          </cell>
          <cell r="BR80">
            <v>0</v>
          </cell>
          <cell r="GU80">
            <v>9200</v>
          </cell>
          <cell r="GW80">
            <v>7945.59</v>
          </cell>
          <cell r="HB80">
            <v>0</v>
          </cell>
          <cell r="HI80">
            <v>0</v>
          </cell>
        </row>
        <row r="81">
          <cell r="E81" t="str">
            <v>FLORES</v>
          </cell>
          <cell r="F81" t="str">
            <v>PEREZ</v>
          </cell>
          <cell r="G81" t="str">
            <v>MARIA DEL CONSUELO</v>
          </cell>
          <cell r="J81">
            <v>19</v>
          </cell>
          <cell r="K81" t="str">
            <v>SECRETARIO PARTICULAR</v>
          </cell>
          <cell r="N81" t="str">
            <v>PERSONAL DIPUTADOS</v>
          </cell>
          <cell r="U81">
            <v>0</v>
          </cell>
          <cell r="W81">
            <v>0</v>
          </cell>
          <cell r="Y81">
            <v>0</v>
          </cell>
          <cell r="AH81">
            <v>0</v>
          </cell>
          <cell r="AK81">
            <v>0</v>
          </cell>
          <cell r="AU81">
            <v>0</v>
          </cell>
          <cell r="BQ81">
            <v>5500</v>
          </cell>
          <cell r="BR81">
            <v>4997.87</v>
          </cell>
          <cell r="CE81">
            <v>0</v>
          </cell>
          <cell r="DE81">
            <v>0</v>
          </cell>
          <cell r="DG81">
            <v>0</v>
          </cell>
          <cell r="EP81">
            <v>0</v>
          </cell>
          <cell r="EQ81">
            <v>0</v>
          </cell>
          <cell r="FD81">
            <v>0</v>
          </cell>
          <cell r="FF81">
            <v>0</v>
          </cell>
          <cell r="GU81">
            <v>3250</v>
          </cell>
          <cell r="GW81">
            <v>3031.51</v>
          </cell>
          <cell r="HB81">
            <v>0</v>
          </cell>
          <cell r="HI81">
            <v>0</v>
          </cell>
        </row>
        <row r="82">
          <cell r="E82" t="str">
            <v>FLORES</v>
          </cell>
          <cell r="F82" t="str">
            <v>PIMENTEL</v>
          </cell>
          <cell r="G82" t="str">
            <v>JUAN CARLOS</v>
          </cell>
          <cell r="J82">
            <v>19</v>
          </cell>
          <cell r="K82" t="str">
            <v>SECRETARIO PARTICULAR</v>
          </cell>
          <cell r="N82" t="str">
            <v>DESARROLLO ECONÓMICO</v>
          </cell>
          <cell r="BQ82">
            <v>0</v>
          </cell>
          <cell r="BR82">
            <v>0</v>
          </cell>
          <cell r="GU82">
            <v>1883.35</v>
          </cell>
          <cell r="GW82">
            <v>1777.05</v>
          </cell>
          <cell r="HB82">
            <v>0</v>
          </cell>
          <cell r="HI82">
            <v>0</v>
          </cell>
        </row>
        <row r="83">
          <cell r="E83" t="str">
            <v>FLORES</v>
          </cell>
          <cell r="F83" t="str">
            <v>QUINTERO</v>
          </cell>
          <cell r="G83" t="str">
            <v>SONIA</v>
          </cell>
          <cell r="J83">
            <v>19</v>
          </cell>
          <cell r="K83" t="str">
            <v>SECRETARIO PARTICULAR</v>
          </cell>
          <cell r="N83" t="str">
            <v>PERSONAL DIPUTADOS</v>
          </cell>
          <cell r="U83">
            <v>0</v>
          </cell>
          <cell r="W83">
            <v>0</v>
          </cell>
          <cell r="Y83">
            <v>0</v>
          </cell>
          <cell r="AH83">
            <v>0</v>
          </cell>
          <cell r="AK83">
            <v>0</v>
          </cell>
          <cell r="AU83">
            <v>0</v>
          </cell>
          <cell r="BQ83">
            <v>2500</v>
          </cell>
          <cell r="BR83">
            <v>2354.2399999999998</v>
          </cell>
          <cell r="CE83">
            <v>0</v>
          </cell>
          <cell r="DE83">
            <v>0</v>
          </cell>
          <cell r="DG83">
            <v>0</v>
          </cell>
          <cell r="EP83">
            <v>0</v>
          </cell>
          <cell r="EQ83">
            <v>0</v>
          </cell>
          <cell r="FD83">
            <v>0</v>
          </cell>
          <cell r="FF83">
            <v>0</v>
          </cell>
        </row>
        <row r="84">
          <cell r="E84" t="str">
            <v>FLORES</v>
          </cell>
          <cell r="F84" t="str">
            <v>RAMIREZ</v>
          </cell>
          <cell r="G84" t="str">
            <v>ANTONIO ARAMIS</v>
          </cell>
          <cell r="J84">
            <v>19</v>
          </cell>
          <cell r="K84" t="str">
            <v>SECRETARIO PARTICULAR</v>
          </cell>
          <cell r="N84" t="str">
            <v>PERSONAL DIPUTADOS</v>
          </cell>
          <cell r="U84">
            <v>0</v>
          </cell>
          <cell r="W84">
            <v>0</v>
          </cell>
          <cell r="Y84">
            <v>0</v>
          </cell>
          <cell r="AH84">
            <v>8547.9500000000007</v>
          </cell>
          <cell r="AK84">
            <v>3846.58</v>
          </cell>
          <cell r="AU84">
            <v>0</v>
          </cell>
          <cell r="BQ84">
            <v>4875</v>
          </cell>
          <cell r="BR84">
            <v>4472.87</v>
          </cell>
          <cell r="CE84">
            <v>0</v>
          </cell>
          <cell r="DE84">
            <v>0</v>
          </cell>
          <cell r="DG84">
            <v>0</v>
          </cell>
          <cell r="EP84">
            <v>8583.56</v>
          </cell>
          <cell r="EQ84">
            <v>3862.6</v>
          </cell>
          <cell r="FD84">
            <v>0</v>
          </cell>
          <cell r="FF84">
            <v>0</v>
          </cell>
        </row>
        <row r="85">
          <cell r="E85" t="str">
            <v>FLORES</v>
          </cell>
          <cell r="F85" t="str">
            <v>SILVA</v>
          </cell>
          <cell r="G85" t="str">
            <v>IVAN</v>
          </cell>
          <cell r="J85">
            <v>7</v>
          </cell>
          <cell r="K85" t="str">
            <v>SECRETARIO TECNICO</v>
          </cell>
          <cell r="N85" t="str">
            <v>INFORMACIÓN PÚBLICA Y PROTECCIÓN DE DATO</v>
          </cell>
          <cell r="U85">
            <v>0</v>
          </cell>
          <cell r="W85">
            <v>0</v>
          </cell>
          <cell r="Y85">
            <v>0</v>
          </cell>
          <cell r="AH85">
            <v>0</v>
          </cell>
          <cell r="AK85">
            <v>0</v>
          </cell>
          <cell r="AU85">
            <v>0</v>
          </cell>
          <cell r="BQ85">
            <v>9500</v>
          </cell>
          <cell r="BR85">
            <v>8181.51</v>
          </cell>
          <cell r="CE85">
            <v>0</v>
          </cell>
          <cell r="DE85">
            <v>16726.939999999999</v>
          </cell>
          <cell r="DG85">
            <v>7527.12</v>
          </cell>
          <cell r="EP85">
            <v>0</v>
          </cell>
          <cell r="EQ85">
            <v>0</v>
          </cell>
          <cell r="FD85">
            <v>0</v>
          </cell>
          <cell r="FF85">
            <v>0</v>
          </cell>
        </row>
        <row r="86">
          <cell r="E86" t="str">
            <v>FRIAS</v>
          </cell>
          <cell r="F86" t="str">
            <v>LOPEZ</v>
          </cell>
          <cell r="G86" t="str">
            <v>YOSELINE LIZBETH</v>
          </cell>
          <cell r="J86">
            <v>19</v>
          </cell>
          <cell r="K86" t="str">
            <v>SECRETARIO PARTICULAR</v>
          </cell>
          <cell r="N86" t="str">
            <v>OBRAS PÚBLICAS, DESARROLLO URBANO Y ECOL</v>
          </cell>
          <cell r="BQ86">
            <v>0</v>
          </cell>
          <cell r="BR86">
            <v>0</v>
          </cell>
          <cell r="GU86">
            <v>4416.95</v>
          </cell>
          <cell r="GW86">
            <v>4071.5</v>
          </cell>
          <cell r="HB86">
            <v>0</v>
          </cell>
          <cell r="HI86">
            <v>0</v>
          </cell>
        </row>
        <row r="87">
          <cell r="E87" t="str">
            <v>GALICIA</v>
          </cell>
          <cell r="F87" t="str">
            <v/>
          </cell>
          <cell r="G87" t="str">
            <v>J. PAZ</v>
          </cell>
          <cell r="J87">
            <v>19</v>
          </cell>
          <cell r="K87" t="str">
            <v>SECRETARIO PARTICULAR</v>
          </cell>
          <cell r="N87" t="str">
            <v>SALUD</v>
          </cell>
          <cell r="BQ87">
            <v>0</v>
          </cell>
          <cell r="BR87">
            <v>0</v>
          </cell>
          <cell r="GU87">
            <v>2751.16</v>
          </cell>
          <cell r="GW87">
            <v>2586.9499999999998</v>
          </cell>
          <cell r="HB87">
            <v>0</v>
          </cell>
          <cell r="HI87">
            <v>0</v>
          </cell>
        </row>
        <row r="88">
          <cell r="E88" t="str">
            <v>GALICIA</v>
          </cell>
          <cell r="F88" t="str">
            <v>CUAMATZI</v>
          </cell>
          <cell r="G88" t="str">
            <v>OSCAR</v>
          </cell>
          <cell r="J88">
            <v>19</v>
          </cell>
          <cell r="K88" t="str">
            <v>SECRETARIO PARTICULAR</v>
          </cell>
          <cell r="N88" t="str">
            <v>SALUD</v>
          </cell>
          <cell r="BQ88">
            <v>0</v>
          </cell>
          <cell r="BR88">
            <v>0</v>
          </cell>
          <cell r="GU88">
            <v>6630.58</v>
          </cell>
          <cell r="GW88">
            <v>5925</v>
          </cell>
          <cell r="HB88">
            <v>0</v>
          </cell>
          <cell r="HI88">
            <v>0</v>
          </cell>
        </row>
        <row r="89">
          <cell r="E89" t="str">
            <v>GALLEGOS</v>
          </cell>
          <cell r="F89" t="str">
            <v>MORENO</v>
          </cell>
          <cell r="G89" t="str">
            <v>DINA MARIA</v>
          </cell>
          <cell r="J89">
            <v>19</v>
          </cell>
          <cell r="K89" t="str">
            <v>SECRETARIO PARTICULAR</v>
          </cell>
          <cell r="N89" t="str">
            <v>JUNTA DE COORDINACION Y CONCERTACION POL</v>
          </cell>
          <cell r="BQ89">
            <v>0</v>
          </cell>
          <cell r="BR89">
            <v>0</v>
          </cell>
          <cell r="GU89">
            <v>7942.2</v>
          </cell>
          <cell r="GW89">
            <v>6956.46</v>
          </cell>
          <cell r="HB89">
            <v>0</v>
          </cell>
          <cell r="HI89">
            <v>0</v>
          </cell>
        </row>
        <row r="90">
          <cell r="E90" t="str">
            <v>GARCIA</v>
          </cell>
          <cell r="F90" t="str">
            <v>BADILLO</v>
          </cell>
          <cell r="G90" t="str">
            <v>RENE</v>
          </cell>
          <cell r="J90">
            <v>19</v>
          </cell>
          <cell r="K90" t="str">
            <v>SECRETARIO PARTICULAR</v>
          </cell>
          <cell r="N90" t="str">
            <v>DESARROLLO ECONÓMICO</v>
          </cell>
          <cell r="BQ90">
            <v>0</v>
          </cell>
          <cell r="BR90">
            <v>0</v>
          </cell>
          <cell r="GU90">
            <v>1883.35</v>
          </cell>
          <cell r="GW90">
            <v>1777.05</v>
          </cell>
          <cell r="HB90">
            <v>0</v>
          </cell>
          <cell r="HI90">
            <v>0</v>
          </cell>
        </row>
        <row r="91">
          <cell r="E91" t="str">
            <v>GARCIA</v>
          </cell>
          <cell r="F91" t="str">
            <v>CADENA</v>
          </cell>
          <cell r="G91" t="str">
            <v>RUBEN</v>
          </cell>
          <cell r="J91">
            <v>19</v>
          </cell>
          <cell r="K91" t="str">
            <v>SECRETARIO PARTICULAR</v>
          </cell>
          <cell r="N91" t="str">
            <v>PERSONAL DIPUTADOS</v>
          </cell>
          <cell r="U91">
            <v>0</v>
          </cell>
          <cell r="W91">
            <v>0</v>
          </cell>
          <cell r="Y91">
            <v>0</v>
          </cell>
          <cell r="AH91">
            <v>0</v>
          </cell>
          <cell r="AK91">
            <v>0</v>
          </cell>
          <cell r="AU91">
            <v>0</v>
          </cell>
          <cell r="BQ91">
            <v>6700</v>
          </cell>
          <cell r="BR91">
            <v>5979.59</v>
          </cell>
          <cell r="CE91">
            <v>0</v>
          </cell>
          <cell r="DE91">
            <v>0</v>
          </cell>
          <cell r="DG91">
            <v>0</v>
          </cell>
          <cell r="EP91">
            <v>0</v>
          </cell>
          <cell r="EQ91">
            <v>0</v>
          </cell>
          <cell r="FD91">
            <v>0</v>
          </cell>
          <cell r="FF91">
            <v>0</v>
          </cell>
        </row>
        <row r="92">
          <cell r="E92" t="str">
            <v>GARCIA</v>
          </cell>
          <cell r="F92" t="str">
            <v>LOZADA</v>
          </cell>
          <cell r="G92" t="str">
            <v>CECILIA RUFINA</v>
          </cell>
          <cell r="J92">
            <v>19</v>
          </cell>
          <cell r="K92" t="str">
            <v>SECRETARIO PARTICULAR</v>
          </cell>
          <cell r="N92" t="str">
            <v>PERSONAL DIPUTADOS</v>
          </cell>
          <cell r="U92">
            <v>0</v>
          </cell>
          <cell r="W92">
            <v>0</v>
          </cell>
          <cell r="Y92">
            <v>0</v>
          </cell>
          <cell r="AH92">
            <v>0</v>
          </cell>
          <cell r="AK92">
            <v>0</v>
          </cell>
          <cell r="AU92">
            <v>0</v>
          </cell>
          <cell r="BQ92">
            <v>2500</v>
          </cell>
          <cell r="BR92">
            <v>2354.2399999999998</v>
          </cell>
          <cell r="CE92">
            <v>0</v>
          </cell>
          <cell r="DE92">
            <v>0</v>
          </cell>
          <cell r="DG92">
            <v>0</v>
          </cell>
          <cell r="EP92">
            <v>0</v>
          </cell>
          <cell r="EQ92">
            <v>0</v>
          </cell>
          <cell r="FD92">
            <v>0</v>
          </cell>
          <cell r="FF92">
            <v>0</v>
          </cell>
        </row>
        <row r="93">
          <cell r="E93" t="str">
            <v>GARCIA</v>
          </cell>
          <cell r="F93" t="str">
            <v>ROLDAN</v>
          </cell>
          <cell r="G93" t="str">
            <v>FANNY</v>
          </cell>
          <cell r="J93">
            <v>19</v>
          </cell>
          <cell r="K93" t="str">
            <v>SECRETARIO PARTICULAR</v>
          </cell>
          <cell r="N93" t="str">
            <v>SECRETRARIA ADMINISTRATIVA</v>
          </cell>
          <cell r="U93">
            <v>0</v>
          </cell>
          <cell r="W93">
            <v>0</v>
          </cell>
          <cell r="Y93">
            <v>0</v>
          </cell>
          <cell r="AH93">
            <v>0</v>
          </cell>
          <cell r="AK93">
            <v>0</v>
          </cell>
          <cell r="AU93">
            <v>0</v>
          </cell>
          <cell r="BQ93">
            <v>4336.72</v>
          </cell>
          <cell r="BR93">
            <v>4000</v>
          </cell>
          <cell r="CE93">
            <v>0</v>
          </cell>
          <cell r="DE93">
            <v>0</v>
          </cell>
          <cell r="DG93">
            <v>0</v>
          </cell>
          <cell r="EP93">
            <v>0</v>
          </cell>
          <cell r="EQ93">
            <v>0</v>
          </cell>
          <cell r="FD93">
            <v>0</v>
          </cell>
          <cell r="FF93">
            <v>0</v>
          </cell>
        </row>
        <row r="94">
          <cell r="E94" t="str">
            <v>GARCIA</v>
          </cell>
          <cell r="F94" t="str">
            <v>SANDOVAL</v>
          </cell>
          <cell r="G94" t="str">
            <v>ANGEL</v>
          </cell>
          <cell r="J94">
            <v>19</v>
          </cell>
          <cell r="K94" t="str">
            <v>SECRETARIO PARTICULAR</v>
          </cell>
          <cell r="N94" t="str">
            <v>OBRAS PÚBLICAS, DESARROLLO URBANO Y ECOL</v>
          </cell>
          <cell r="BQ94">
            <v>0</v>
          </cell>
          <cell r="BR94">
            <v>0</v>
          </cell>
          <cell r="GU94">
            <v>4818.3599999999997</v>
          </cell>
          <cell r="GW94">
            <v>4425.3</v>
          </cell>
          <cell r="HB94">
            <v>0</v>
          </cell>
          <cell r="HI94">
            <v>0</v>
          </cell>
        </row>
        <row r="95">
          <cell r="E95" t="str">
            <v>GEORGE</v>
          </cell>
          <cell r="F95" t="str">
            <v>GALICIA</v>
          </cell>
          <cell r="G95" t="str">
            <v>MAGDIEL</v>
          </cell>
          <cell r="J95">
            <v>19</v>
          </cell>
          <cell r="K95" t="str">
            <v>SECRETARIO PARTICULAR</v>
          </cell>
          <cell r="N95" t="str">
            <v>PERSONAL DIPUTADOS</v>
          </cell>
          <cell r="U95">
            <v>0</v>
          </cell>
          <cell r="W95">
            <v>0</v>
          </cell>
          <cell r="Y95">
            <v>0</v>
          </cell>
          <cell r="AH95">
            <v>0</v>
          </cell>
          <cell r="AK95">
            <v>0</v>
          </cell>
          <cell r="AU95">
            <v>0</v>
          </cell>
          <cell r="BQ95">
            <v>5500</v>
          </cell>
          <cell r="BR95">
            <v>4997.87</v>
          </cell>
          <cell r="CE95">
            <v>0</v>
          </cell>
          <cell r="DE95">
            <v>0</v>
          </cell>
          <cell r="DG95">
            <v>0</v>
          </cell>
          <cell r="EP95">
            <v>9684.02</v>
          </cell>
          <cell r="EQ95">
            <v>4357.8100000000004</v>
          </cell>
          <cell r="FD95">
            <v>0</v>
          </cell>
          <cell r="FF95">
            <v>0</v>
          </cell>
        </row>
        <row r="96">
          <cell r="E96" t="str">
            <v>GEORGE</v>
          </cell>
          <cell r="F96" t="str">
            <v>PLUMA</v>
          </cell>
          <cell r="G96" t="str">
            <v>MARIA ANGELICA</v>
          </cell>
          <cell r="J96">
            <v>19</v>
          </cell>
          <cell r="K96" t="str">
            <v>SECRETARIO PARTICULAR</v>
          </cell>
          <cell r="N96" t="str">
            <v>PERSONAL DIPUTADOS</v>
          </cell>
          <cell r="U96">
            <v>0</v>
          </cell>
          <cell r="W96">
            <v>0</v>
          </cell>
          <cell r="Y96">
            <v>0</v>
          </cell>
          <cell r="AH96">
            <v>0</v>
          </cell>
          <cell r="AK96">
            <v>0</v>
          </cell>
          <cell r="AU96">
            <v>0</v>
          </cell>
          <cell r="BQ96">
            <v>4336.72</v>
          </cell>
          <cell r="BR96">
            <v>4000</v>
          </cell>
          <cell r="CE96">
            <v>0</v>
          </cell>
          <cell r="DE96">
            <v>0</v>
          </cell>
          <cell r="DG96">
            <v>0</v>
          </cell>
          <cell r="EP96">
            <v>0</v>
          </cell>
          <cell r="EQ96">
            <v>0</v>
          </cell>
          <cell r="FD96">
            <v>0</v>
          </cell>
          <cell r="FF96">
            <v>0</v>
          </cell>
        </row>
        <row r="97">
          <cell r="E97" t="str">
            <v>GEORGE</v>
          </cell>
          <cell r="F97" t="str">
            <v>PLUMA</v>
          </cell>
          <cell r="G97" t="str">
            <v>JOSE ADRIAN</v>
          </cell>
          <cell r="J97">
            <v>19</v>
          </cell>
          <cell r="K97" t="str">
            <v>SECRETARIO PARTICULAR</v>
          </cell>
          <cell r="N97" t="str">
            <v>PERSONAL DIPUTADOS</v>
          </cell>
          <cell r="U97">
            <v>0</v>
          </cell>
          <cell r="W97">
            <v>0</v>
          </cell>
          <cell r="Y97">
            <v>0</v>
          </cell>
          <cell r="AH97">
            <v>0</v>
          </cell>
          <cell r="AK97">
            <v>0</v>
          </cell>
          <cell r="AU97">
            <v>0</v>
          </cell>
          <cell r="BQ97">
            <v>4336.72</v>
          </cell>
          <cell r="BR97">
            <v>4000</v>
          </cell>
          <cell r="CE97">
            <v>0</v>
          </cell>
          <cell r="DE97">
            <v>0</v>
          </cell>
          <cell r="DG97">
            <v>0</v>
          </cell>
          <cell r="EP97">
            <v>0</v>
          </cell>
          <cell r="EQ97">
            <v>0</v>
          </cell>
          <cell r="FD97">
            <v>0</v>
          </cell>
          <cell r="FF97">
            <v>0</v>
          </cell>
        </row>
        <row r="98">
          <cell r="E98" t="str">
            <v>GIL</v>
          </cell>
          <cell r="F98" t="str">
            <v>VAZQUEZ</v>
          </cell>
          <cell r="G98" t="str">
            <v>VIRGINIA</v>
          </cell>
          <cell r="J98">
            <v>19</v>
          </cell>
          <cell r="K98" t="str">
            <v>SECRETARIO PARTICULAR</v>
          </cell>
          <cell r="N98" t="str">
            <v>SECRETRARIA ADMINISTRATIVA</v>
          </cell>
          <cell r="U98">
            <v>0</v>
          </cell>
          <cell r="W98">
            <v>11765.56</v>
          </cell>
          <cell r="Y98">
            <v>4899.72</v>
          </cell>
          <cell r="AH98">
            <v>0</v>
          </cell>
          <cell r="AK98">
            <v>0</v>
          </cell>
          <cell r="AU98">
            <v>0</v>
          </cell>
          <cell r="BQ98">
            <v>9804.630000000001</v>
          </cell>
          <cell r="BR98">
            <v>8421.0700000000015</v>
          </cell>
          <cell r="CE98">
            <v>0</v>
          </cell>
          <cell r="DE98">
            <v>26145.68</v>
          </cell>
          <cell r="DG98">
            <v>0</v>
          </cell>
          <cell r="EP98">
            <v>0</v>
          </cell>
          <cell r="EQ98">
            <v>0</v>
          </cell>
          <cell r="FD98">
            <v>0</v>
          </cell>
          <cell r="FF98">
            <v>0</v>
          </cell>
        </row>
        <row r="99">
          <cell r="E99" t="str">
            <v>GIRON</v>
          </cell>
          <cell r="F99" t="str">
            <v>MAYORAL</v>
          </cell>
          <cell r="G99" t="str">
            <v>VICTOR HUGO</v>
          </cell>
          <cell r="J99">
            <v>19</v>
          </cell>
          <cell r="K99" t="str">
            <v>SECRETARIO PARTICULAR</v>
          </cell>
          <cell r="N99" t="str">
            <v>PERSONAL DIPUTADOS</v>
          </cell>
          <cell r="U99">
            <v>0</v>
          </cell>
          <cell r="W99">
            <v>0</v>
          </cell>
          <cell r="Y99">
            <v>0</v>
          </cell>
          <cell r="AH99">
            <v>0</v>
          </cell>
          <cell r="AK99">
            <v>0</v>
          </cell>
          <cell r="AU99">
            <v>0</v>
          </cell>
          <cell r="BQ99">
            <v>3789.33</v>
          </cell>
          <cell r="BR99">
            <v>3512.16</v>
          </cell>
          <cell r="CE99">
            <v>0</v>
          </cell>
          <cell r="DE99">
            <v>0</v>
          </cell>
          <cell r="DG99">
            <v>0</v>
          </cell>
          <cell r="EP99">
            <v>6671.99</v>
          </cell>
          <cell r="EQ99">
            <v>3002.4</v>
          </cell>
          <cell r="FD99">
            <v>0</v>
          </cell>
          <cell r="FF99">
            <v>0</v>
          </cell>
        </row>
        <row r="100">
          <cell r="E100" t="str">
            <v>GOMEZ</v>
          </cell>
          <cell r="F100" t="str">
            <v>VAZQUEZ</v>
          </cell>
          <cell r="G100" t="str">
            <v>ELENA</v>
          </cell>
          <cell r="J100">
            <v>19</v>
          </cell>
          <cell r="K100" t="str">
            <v>SECRETARIO PARTICULAR</v>
          </cell>
          <cell r="N100" t="str">
            <v>DESARROLLO ECONÓMICO</v>
          </cell>
          <cell r="BQ100">
            <v>0</v>
          </cell>
          <cell r="BR100">
            <v>0</v>
          </cell>
          <cell r="GU100">
            <v>1883.35</v>
          </cell>
          <cell r="GW100">
            <v>1777.05</v>
          </cell>
          <cell r="HB100">
            <v>0</v>
          </cell>
          <cell r="HI100">
            <v>0</v>
          </cell>
        </row>
        <row r="101">
          <cell r="E101" t="str">
            <v>GONZALEZ</v>
          </cell>
          <cell r="F101" t="str">
            <v>BENITEZ</v>
          </cell>
          <cell r="G101" t="str">
            <v>LAURA</v>
          </cell>
          <cell r="J101">
            <v>19</v>
          </cell>
          <cell r="K101" t="str">
            <v>SECRETARIO PARTICULAR</v>
          </cell>
          <cell r="N101" t="str">
            <v>COMISION DE PUNTOS CONSTITUCIONALES</v>
          </cell>
          <cell r="BQ101">
            <v>0</v>
          </cell>
          <cell r="BR101">
            <v>0</v>
          </cell>
          <cell r="GU101">
            <v>6725.95</v>
          </cell>
          <cell r="GW101">
            <v>6000</v>
          </cell>
          <cell r="HB101">
            <v>0</v>
          </cell>
          <cell r="HI101">
            <v>0</v>
          </cell>
        </row>
        <row r="102">
          <cell r="E102" t="str">
            <v>GONZALEZ</v>
          </cell>
          <cell r="F102" t="str">
            <v>CARRASCO</v>
          </cell>
          <cell r="G102" t="str">
            <v>PATRICIA</v>
          </cell>
          <cell r="J102">
            <v>19</v>
          </cell>
          <cell r="K102" t="str">
            <v>SECRETARIO PARTICULAR</v>
          </cell>
          <cell r="N102" t="str">
            <v>PERSONAL DIPUTADOS</v>
          </cell>
          <cell r="U102">
            <v>0</v>
          </cell>
          <cell r="W102">
            <v>0</v>
          </cell>
          <cell r="Y102">
            <v>0</v>
          </cell>
          <cell r="AH102">
            <v>0</v>
          </cell>
          <cell r="AK102">
            <v>0</v>
          </cell>
          <cell r="AU102">
            <v>0</v>
          </cell>
          <cell r="BQ102">
            <v>2669.06</v>
          </cell>
          <cell r="BR102">
            <v>2512.48</v>
          </cell>
          <cell r="CE102">
            <v>0</v>
          </cell>
          <cell r="DE102">
            <v>0</v>
          </cell>
          <cell r="DG102">
            <v>0</v>
          </cell>
          <cell r="EP102">
            <v>0</v>
          </cell>
          <cell r="EQ102">
            <v>0</v>
          </cell>
          <cell r="FD102">
            <v>0</v>
          </cell>
          <cell r="FF102">
            <v>0</v>
          </cell>
        </row>
        <row r="103">
          <cell r="E103" t="str">
            <v>GONZALEZ</v>
          </cell>
          <cell r="F103" t="str">
            <v>CHAVEZ</v>
          </cell>
          <cell r="G103" t="str">
            <v>HECTOR GABRIEL</v>
          </cell>
          <cell r="J103">
            <v>19</v>
          </cell>
          <cell r="K103" t="str">
            <v>SECRETARIO PARTICULAR</v>
          </cell>
          <cell r="N103" t="str">
            <v>FOMENTO AGROPECUARIO Y DESARROLLO RURAL</v>
          </cell>
          <cell r="BQ103">
            <v>0</v>
          </cell>
          <cell r="BR103">
            <v>0</v>
          </cell>
          <cell r="GU103">
            <v>5000</v>
          </cell>
          <cell r="GW103">
            <v>4577.87</v>
          </cell>
          <cell r="HB103">
            <v>0</v>
          </cell>
          <cell r="HI103">
            <v>0</v>
          </cell>
        </row>
        <row r="104">
          <cell r="E104" t="str">
            <v>GONZALEZ</v>
          </cell>
          <cell r="F104" t="str">
            <v>HERNANDEZ</v>
          </cell>
          <cell r="G104" t="str">
            <v>VERONICA</v>
          </cell>
          <cell r="J104">
            <v>19</v>
          </cell>
          <cell r="K104" t="str">
            <v>SECRETARIO PARTICULAR</v>
          </cell>
          <cell r="N104" t="str">
            <v>PERSONAL DIPUTADOS</v>
          </cell>
          <cell r="U104">
            <v>0</v>
          </cell>
          <cell r="W104">
            <v>0</v>
          </cell>
          <cell r="Y104">
            <v>0</v>
          </cell>
          <cell r="AH104">
            <v>0</v>
          </cell>
          <cell r="AK104">
            <v>0</v>
          </cell>
          <cell r="AU104">
            <v>0</v>
          </cell>
          <cell r="BQ104">
            <v>3789.33</v>
          </cell>
          <cell r="BR104">
            <v>3512.16</v>
          </cell>
          <cell r="CE104">
            <v>0</v>
          </cell>
          <cell r="DE104">
            <v>0</v>
          </cell>
          <cell r="DG104">
            <v>0</v>
          </cell>
          <cell r="EP104">
            <v>6671.99</v>
          </cell>
          <cell r="EQ104">
            <v>3002.4</v>
          </cell>
          <cell r="FD104">
            <v>0</v>
          </cell>
          <cell r="FF104">
            <v>0</v>
          </cell>
        </row>
        <row r="105">
          <cell r="E105" t="str">
            <v>GONZALEZ</v>
          </cell>
          <cell r="F105" t="str">
            <v>HERRERA</v>
          </cell>
          <cell r="G105" t="str">
            <v>OMAR</v>
          </cell>
          <cell r="J105">
            <v>19</v>
          </cell>
          <cell r="K105" t="str">
            <v>SECRETARIO PARTICULAR</v>
          </cell>
          <cell r="N105" t="str">
            <v>DE LA FAMILIA Y SU DESARROLLO INTEGRAL</v>
          </cell>
          <cell r="BQ105">
            <v>0</v>
          </cell>
          <cell r="BR105">
            <v>0</v>
          </cell>
          <cell r="GU105">
            <v>6725.95</v>
          </cell>
          <cell r="GW105">
            <v>6000</v>
          </cell>
          <cell r="HB105">
            <v>0</v>
          </cell>
          <cell r="HI105">
            <v>0</v>
          </cell>
        </row>
        <row r="106">
          <cell r="E106" t="str">
            <v>GONZALEZ</v>
          </cell>
          <cell r="F106" t="str">
            <v>RODRIGUEZ</v>
          </cell>
          <cell r="G106" t="str">
            <v>LUIS FABIAN</v>
          </cell>
          <cell r="J106">
            <v>19</v>
          </cell>
          <cell r="K106" t="str">
            <v>SECRETARIO PARTICULAR</v>
          </cell>
          <cell r="N106" t="str">
            <v>PERSONAL DIPUTADOS</v>
          </cell>
          <cell r="U106">
            <v>0</v>
          </cell>
          <cell r="W106">
            <v>0</v>
          </cell>
          <cell r="Y106">
            <v>0</v>
          </cell>
          <cell r="AH106">
            <v>0</v>
          </cell>
          <cell r="AK106">
            <v>0</v>
          </cell>
          <cell r="AU106">
            <v>0</v>
          </cell>
          <cell r="BQ106">
            <v>3000</v>
          </cell>
          <cell r="BR106">
            <v>2808.71</v>
          </cell>
          <cell r="CE106">
            <v>0</v>
          </cell>
          <cell r="DE106">
            <v>0</v>
          </cell>
          <cell r="DG106">
            <v>0</v>
          </cell>
          <cell r="EP106">
            <v>0</v>
          </cell>
          <cell r="EQ106">
            <v>0</v>
          </cell>
          <cell r="FD106">
            <v>0</v>
          </cell>
          <cell r="FF106">
            <v>0</v>
          </cell>
        </row>
        <row r="107">
          <cell r="E107" t="str">
            <v>GONZALEZ</v>
          </cell>
          <cell r="F107" t="str">
            <v>VAZQUEZ</v>
          </cell>
          <cell r="G107" t="str">
            <v>MAGDA STEFANY</v>
          </cell>
          <cell r="J107">
            <v>19</v>
          </cell>
          <cell r="K107" t="str">
            <v>SECRETARIO PARTICULAR</v>
          </cell>
          <cell r="N107" t="str">
            <v>PERSONAL DIPUTADOS</v>
          </cell>
          <cell r="U107">
            <v>0</v>
          </cell>
          <cell r="W107">
            <v>0</v>
          </cell>
          <cell r="Y107">
            <v>0</v>
          </cell>
          <cell r="AH107">
            <v>0</v>
          </cell>
          <cell r="AK107">
            <v>0</v>
          </cell>
          <cell r="AU107">
            <v>0</v>
          </cell>
          <cell r="BQ107">
            <v>15976.880000000001</v>
          </cell>
          <cell r="BR107">
            <v>13217.310000000001</v>
          </cell>
          <cell r="CE107">
            <v>0</v>
          </cell>
          <cell r="DE107">
            <v>0</v>
          </cell>
          <cell r="DG107">
            <v>0</v>
          </cell>
          <cell r="EP107">
            <v>28130.98</v>
          </cell>
          <cell r="EQ107">
            <v>12658.94</v>
          </cell>
          <cell r="FD107">
            <v>0</v>
          </cell>
          <cell r="FF107">
            <v>0</v>
          </cell>
        </row>
        <row r="108">
          <cell r="E108" t="str">
            <v>GONZALEZ</v>
          </cell>
          <cell r="F108" t="str">
            <v>VILLEGAS</v>
          </cell>
          <cell r="G108" t="str">
            <v>JULIO CESAR</v>
          </cell>
          <cell r="J108">
            <v>19</v>
          </cell>
          <cell r="K108" t="str">
            <v>SECRETARIO PARTICULAR</v>
          </cell>
          <cell r="N108" t="str">
            <v>RECURSOS HUMANOS</v>
          </cell>
          <cell r="U108">
            <v>0</v>
          </cell>
          <cell r="W108">
            <v>2645.37</v>
          </cell>
          <cell r="Y108">
            <v>1004.96</v>
          </cell>
          <cell r="AH108">
            <v>0</v>
          </cell>
          <cell r="AK108">
            <v>0</v>
          </cell>
          <cell r="AU108">
            <v>0</v>
          </cell>
          <cell r="BQ108">
            <v>6613.43</v>
          </cell>
          <cell r="BR108">
            <v>5911.51</v>
          </cell>
          <cell r="CE108">
            <v>0</v>
          </cell>
          <cell r="DE108">
            <v>11644.47</v>
          </cell>
          <cell r="DG108">
            <v>0</v>
          </cell>
          <cell r="EP108">
            <v>0</v>
          </cell>
          <cell r="EQ108">
            <v>0</v>
          </cell>
          <cell r="FD108">
            <v>0</v>
          </cell>
          <cell r="FF108">
            <v>0</v>
          </cell>
          <cell r="GU108">
            <v>6613.43</v>
          </cell>
          <cell r="GW108">
            <v>5911.51</v>
          </cell>
          <cell r="HB108">
            <v>0</v>
          </cell>
          <cell r="HI108">
            <v>0</v>
          </cell>
        </row>
        <row r="109">
          <cell r="E109" t="str">
            <v>GUERRERO</v>
          </cell>
          <cell r="F109" t="str">
            <v>MORALES</v>
          </cell>
          <cell r="G109" t="str">
            <v>ALEXIS</v>
          </cell>
          <cell r="J109">
            <v>19</v>
          </cell>
          <cell r="K109" t="str">
            <v>SECRETARIO PARTICULAR</v>
          </cell>
          <cell r="N109" t="str">
            <v>PERSONAL DIPUTADOS</v>
          </cell>
          <cell r="U109">
            <v>0</v>
          </cell>
          <cell r="W109">
            <v>0</v>
          </cell>
          <cell r="Y109">
            <v>0</v>
          </cell>
          <cell r="AH109">
            <v>0</v>
          </cell>
          <cell r="AK109">
            <v>0</v>
          </cell>
          <cell r="AU109">
            <v>0</v>
          </cell>
          <cell r="BQ109">
            <v>4000</v>
          </cell>
          <cell r="BR109">
            <v>3699.91</v>
          </cell>
          <cell r="CE109">
            <v>0</v>
          </cell>
          <cell r="DE109">
            <v>0</v>
          </cell>
          <cell r="DG109">
            <v>0</v>
          </cell>
          <cell r="EP109">
            <v>0</v>
          </cell>
          <cell r="EQ109">
            <v>0</v>
          </cell>
          <cell r="FD109">
            <v>0</v>
          </cell>
          <cell r="FF109">
            <v>0</v>
          </cell>
        </row>
        <row r="110">
          <cell r="E110" t="str">
            <v>GUTIERREZ</v>
          </cell>
          <cell r="F110" t="str">
            <v>CERVANTES</v>
          </cell>
          <cell r="G110" t="str">
            <v>HERIBERTO</v>
          </cell>
          <cell r="J110">
            <v>19</v>
          </cell>
          <cell r="K110" t="str">
            <v>SECRETARIO PARTICULAR</v>
          </cell>
          <cell r="N110" t="str">
            <v>PERSONAL DIPUTADOS</v>
          </cell>
          <cell r="U110">
            <v>0</v>
          </cell>
          <cell r="W110">
            <v>0</v>
          </cell>
          <cell r="Y110">
            <v>0</v>
          </cell>
          <cell r="AH110">
            <v>0</v>
          </cell>
          <cell r="AK110">
            <v>0</v>
          </cell>
          <cell r="AU110">
            <v>0</v>
          </cell>
          <cell r="BQ110">
            <v>10102.549999999999</v>
          </cell>
          <cell r="BR110">
            <v>8655.3599999999988</v>
          </cell>
          <cell r="CE110">
            <v>0</v>
          </cell>
          <cell r="DE110">
            <v>0</v>
          </cell>
          <cell r="DG110">
            <v>0</v>
          </cell>
          <cell r="EP110">
            <v>17787.87</v>
          </cell>
          <cell r="EQ110">
            <v>8004.54</v>
          </cell>
          <cell r="FD110">
            <v>0</v>
          </cell>
          <cell r="FF110">
            <v>0</v>
          </cell>
        </row>
        <row r="111">
          <cell r="E111" t="str">
            <v>HERNANDEZ</v>
          </cell>
          <cell r="F111" t="str">
            <v>AGUILAR</v>
          </cell>
          <cell r="G111" t="str">
            <v>ABEL</v>
          </cell>
          <cell r="J111">
            <v>19</v>
          </cell>
          <cell r="K111" t="str">
            <v>SECRETARIO PARTICULAR</v>
          </cell>
          <cell r="N111" t="str">
            <v>INSTITUTO DE ESTUDIOS LEGISLATIVOS</v>
          </cell>
          <cell r="U111">
            <v>0</v>
          </cell>
          <cell r="W111">
            <v>0</v>
          </cell>
          <cell r="Y111">
            <v>0</v>
          </cell>
          <cell r="AH111">
            <v>0</v>
          </cell>
          <cell r="AK111">
            <v>0</v>
          </cell>
          <cell r="AU111">
            <v>0</v>
          </cell>
          <cell r="BQ111">
            <v>12500</v>
          </cell>
          <cell r="BR111">
            <v>10540.71</v>
          </cell>
          <cell r="CE111">
            <v>0</v>
          </cell>
          <cell r="DE111">
            <v>0</v>
          </cell>
          <cell r="DG111">
            <v>0</v>
          </cell>
          <cell r="EP111">
            <v>0</v>
          </cell>
          <cell r="EQ111">
            <v>0</v>
          </cell>
          <cell r="FD111">
            <v>0</v>
          </cell>
          <cell r="FF111">
            <v>0</v>
          </cell>
        </row>
        <row r="112">
          <cell r="E112" t="str">
            <v>HERNANDEZ</v>
          </cell>
          <cell r="F112" t="str">
            <v>CAMARILLO</v>
          </cell>
          <cell r="G112" t="str">
            <v>LAURA</v>
          </cell>
          <cell r="J112">
            <v>19</v>
          </cell>
          <cell r="K112" t="str">
            <v>SECRETARIO PARTICULAR</v>
          </cell>
          <cell r="N112" t="str">
            <v>EDUCACIÓN, CULTURA, CIENCIA Y TECNOLOGIA</v>
          </cell>
          <cell r="BQ112">
            <v>0</v>
          </cell>
          <cell r="BR112">
            <v>0</v>
          </cell>
          <cell r="GU112">
            <v>4200</v>
          </cell>
          <cell r="GW112">
            <v>3878.15</v>
          </cell>
          <cell r="HB112">
            <v>0</v>
          </cell>
          <cell r="HI112">
            <v>0</v>
          </cell>
        </row>
        <row r="113">
          <cell r="E113" t="str">
            <v>HERNANDEZ</v>
          </cell>
          <cell r="F113" t="str">
            <v>CHUMACERO</v>
          </cell>
          <cell r="G113" t="str">
            <v>MA.ISIDRA MARTHA</v>
          </cell>
          <cell r="J113">
            <v>19</v>
          </cell>
          <cell r="K113" t="str">
            <v>SECRETARIO PARTICULAR</v>
          </cell>
          <cell r="N113" t="str">
            <v>SECRETRARIA ADMINISTRATIVA</v>
          </cell>
          <cell r="U113">
            <v>0</v>
          </cell>
          <cell r="W113">
            <v>0</v>
          </cell>
          <cell r="Y113">
            <v>0</v>
          </cell>
          <cell r="AH113">
            <v>0</v>
          </cell>
          <cell r="AK113">
            <v>0</v>
          </cell>
          <cell r="AU113">
            <v>0</v>
          </cell>
          <cell r="BQ113">
            <v>3500</v>
          </cell>
          <cell r="BR113">
            <v>3254.31</v>
          </cell>
          <cell r="CE113">
            <v>0</v>
          </cell>
          <cell r="DE113">
            <v>0</v>
          </cell>
          <cell r="DG113">
            <v>0</v>
          </cell>
          <cell r="EP113">
            <v>0</v>
          </cell>
          <cell r="EQ113">
            <v>0</v>
          </cell>
          <cell r="FD113">
            <v>0</v>
          </cell>
          <cell r="FF113">
            <v>0</v>
          </cell>
        </row>
        <row r="114">
          <cell r="E114" t="str">
            <v>HERNANDEZ</v>
          </cell>
          <cell r="F114" t="str">
            <v>DORANTES</v>
          </cell>
          <cell r="G114" t="str">
            <v>KARLA</v>
          </cell>
          <cell r="J114">
            <v>19</v>
          </cell>
          <cell r="K114" t="str">
            <v>SECRETARIO PARTICULAR</v>
          </cell>
          <cell r="N114" t="str">
            <v>PERSONAL DIPUTADOS</v>
          </cell>
          <cell r="U114">
            <v>0</v>
          </cell>
          <cell r="W114">
            <v>12404.2</v>
          </cell>
          <cell r="Y114">
            <v>5381.94</v>
          </cell>
          <cell r="AH114">
            <v>0</v>
          </cell>
          <cell r="AK114">
            <v>0</v>
          </cell>
          <cell r="AU114">
            <v>0</v>
          </cell>
          <cell r="BQ114">
            <v>10336.83</v>
          </cell>
          <cell r="BR114">
            <v>8839.59</v>
          </cell>
          <cell r="CE114">
            <v>0</v>
          </cell>
          <cell r="DE114">
            <v>27564.880000000001</v>
          </cell>
          <cell r="DG114">
            <v>0</v>
          </cell>
          <cell r="EP114">
            <v>0</v>
          </cell>
          <cell r="EQ114">
            <v>0</v>
          </cell>
          <cell r="FD114">
            <v>0</v>
          </cell>
          <cell r="FF114">
            <v>0</v>
          </cell>
        </row>
        <row r="115">
          <cell r="E115" t="str">
            <v>HERNANDEZ</v>
          </cell>
          <cell r="F115" t="str">
            <v>FRANCO</v>
          </cell>
          <cell r="G115" t="str">
            <v>ELIZABETH</v>
          </cell>
          <cell r="J115">
            <v>19</v>
          </cell>
          <cell r="K115" t="str">
            <v>SECRETARIO PARTICULAR</v>
          </cell>
          <cell r="N115" t="str">
            <v>PERSONAL DIPUTADOS</v>
          </cell>
          <cell r="U115">
            <v>0</v>
          </cell>
          <cell r="W115">
            <v>0</v>
          </cell>
          <cell r="Y115">
            <v>0</v>
          </cell>
          <cell r="AH115">
            <v>0</v>
          </cell>
          <cell r="AK115">
            <v>0</v>
          </cell>
          <cell r="AU115">
            <v>0</v>
          </cell>
          <cell r="BQ115">
            <v>4000</v>
          </cell>
          <cell r="BR115">
            <v>3699.91</v>
          </cell>
          <cell r="CE115">
            <v>0</v>
          </cell>
          <cell r="DE115">
            <v>7042.92</v>
          </cell>
          <cell r="DG115">
            <v>3169.32</v>
          </cell>
          <cell r="EP115">
            <v>0</v>
          </cell>
          <cell r="EQ115">
            <v>0</v>
          </cell>
          <cell r="FD115">
            <v>0</v>
          </cell>
          <cell r="FF115">
            <v>0</v>
          </cell>
        </row>
        <row r="116">
          <cell r="E116" t="str">
            <v>HERNANDEZ</v>
          </cell>
          <cell r="F116" t="str">
            <v>GARCIA</v>
          </cell>
          <cell r="G116" t="str">
            <v>MARIBEL</v>
          </cell>
          <cell r="J116">
            <v>19</v>
          </cell>
          <cell r="K116" t="str">
            <v>SECRETARIO PARTICULAR</v>
          </cell>
          <cell r="N116" t="str">
            <v>PERSONAL DIPUTADOS</v>
          </cell>
          <cell r="U116">
            <v>0</v>
          </cell>
          <cell r="W116">
            <v>0</v>
          </cell>
          <cell r="Y116">
            <v>0</v>
          </cell>
          <cell r="AH116">
            <v>0</v>
          </cell>
          <cell r="AK116">
            <v>0</v>
          </cell>
          <cell r="AU116">
            <v>0</v>
          </cell>
          <cell r="BQ116">
            <v>9212.119999999999</v>
          </cell>
          <cell r="BR116">
            <v>7955.119999999999</v>
          </cell>
          <cell r="CE116">
            <v>0</v>
          </cell>
          <cell r="DE116">
            <v>9085.93</v>
          </cell>
          <cell r="DG116">
            <v>4088.67</v>
          </cell>
          <cell r="EP116">
            <v>0</v>
          </cell>
          <cell r="EQ116">
            <v>0</v>
          </cell>
          <cell r="FD116">
            <v>0</v>
          </cell>
          <cell r="FF116">
            <v>0</v>
          </cell>
        </row>
        <row r="117">
          <cell r="E117" t="str">
            <v>HERNANDEZ</v>
          </cell>
          <cell r="F117" t="str">
            <v>GUTIERREZ</v>
          </cell>
          <cell r="G117" t="str">
            <v>MARIO</v>
          </cell>
          <cell r="J117">
            <v>19</v>
          </cell>
          <cell r="K117" t="str">
            <v>SECRETARIO PARTICULAR</v>
          </cell>
          <cell r="N117" t="str">
            <v>PERSONAL DIPUTADOS</v>
          </cell>
          <cell r="U117">
            <v>0</v>
          </cell>
          <cell r="W117">
            <v>0</v>
          </cell>
          <cell r="Y117">
            <v>0</v>
          </cell>
          <cell r="AH117">
            <v>0</v>
          </cell>
          <cell r="AK117">
            <v>0</v>
          </cell>
          <cell r="AU117">
            <v>0</v>
          </cell>
          <cell r="BQ117">
            <v>12529.59</v>
          </cell>
          <cell r="BR117">
            <v>10563.98</v>
          </cell>
          <cell r="CE117">
            <v>0</v>
          </cell>
          <cell r="DE117">
            <v>0</v>
          </cell>
          <cell r="DG117">
            <v>0</v>
          </cell>
          <cell r="EP117">
            <v>22061.23</v>
          </cell>
          <cell r="EQ117">
            <v>9927.5499999999993</v>
          </cell>
          <cell r="FD117">
            <v>0</v>
          </cell>
          <cell r="FF117">
            <v>0</v>
          </cell>
        </row>
        <row r="118">
          <cell r="E118" t="str">
            <v>HERNANDEZ</v>
          </cell>
          <cell r="F118" t="str">
            <v>HERNANDEZ</v>
          </cell>
          <cell r="G118" t="str">
            <v>EDER ZAIN</v>
          </cell>
          <cell r="J118">
            <v>7</v>
          </cell>
          <cell r="K118" t="str">
            <v>SECRETARIO TECNICO</v>
          </cell>
          <cell r="N118" t="str">
            <v>PERSONAL DIPUTADOS</v>
          </cell>
          <cell r="U118">
            <v>0</v>
          </cell>
          <cell r="W118">
            <v>4000</v>
          </cell>
          <cell r="Y118">
            <v>1899.12</v>
          </cell>
          <cell r="AH118">
            <v>17534.25</v>
          </cell>
          <cell r="AK118">
            <v>0</v>
          </cell>
          <cell r="AU118">
            <v>0</v>
          </cell>
          <cell r="BQ118">
            <v>10000</v>
          </cell>
          <cell r="BR118">
            <v>8574.7099999999991</v>
          </cell>
          <cell r="CE118">
            <v>0</v>
          </cell>
          <cell r="DE118">
            <v>17607.310000000001</v>
          </cell>
          <cell r="DG118">
            <v>0</v>
          </cell>
          <cell r="EP118">
            <v>0</v>
          </cell>
          <cell r="EQ118">
            <v>0</v>
          </cell>
          <cell r="FD118">
            <v>0</v>
          </cell>
          <cell r="FF118">
            <v>0</v>
          </cell>
        </row>
        <row r="119">
          <cell r="E119" t="str">
            <v>HERNANDEZ</v>
          </cell>
          <cell r="F119" t="str">
            <v>LEON</v>
          </cell>
          <cell r="G119" t="str">
            <v>KARINA</v>
          </cell>
          <cell r="J119">
            <v>19</v>
          </cell>
          <cell r="K119" t="str">
            <v>SECRETARIO PARTICULAR</v>
          </cell>
          <cell r="N119" t="str">
            <v>PERSONAL DIPUTADOS</v>
          </cell>
          <cell r="U119">
            <v>0</v>
          </cell>
          <cell r="W119">
            <v>0</v>
          </cell>
          <cell r="Y119">
            <v>0</v>
          </cell>
          <cell r="AH119">
            <v>0</v>
          </cell>
          <cell r="AK119">
            <v>0</v>
          </cell>
          <cell r="AU119">
            <v>0</v>
          </cell>
          <cell r="BQ119">
            <v>7000</v>
          </cell>
          <cell r="BR119">
            <v>6215.51</v>
          </cell>
          <cell r="CE119">
            <v>0</v>
          </cell>
          <cell r="DE119">
            <v>12325.11</v>
          </cell>
          <cell r="DG119">
            <v>3249.24</v>
          </cell>
          <cell r="EP119">
            <v>0</v>
          </cell>
          <cell r="EQ119">
            <v>0</v>
          </cell>
          <cell r="FD119">
            <v>0</v>
          </cell>
          <cell r="FF119">
            <v>0</v>
          </cell>
        </row>
        <row r="120">
          <cell r="E120" t="str">
            <v>HERNANDEZ</v>
          </cell>
          <cell r="F120" t="str">
            <v>MENDEZ</v>
          </cell>
          <cell r="G120" t="str">
            <v>MIGUEL</v>
          </cell>
          <cell r="J120">
            <v>7</v>
          </cell>
          <cell r="K120" t="str">
            <v>SECRETARIO TECNICO</v>
          </cell>
          <cell r="N120" t="str">
            <v>ASUNTOS ELECTORALES</v>
          </cell>
          <cell r="BQ120">
            <v>0</v>
          </cell>
          <cell r="BR120">
            <v>0</v>
          </cell>
          <cell r="GU120">
            <v>10000</v>
          </cell>
          <cell r="GW120">
            <v>8574.7099999999991</v>
          </cell>
          <cell r="HB120">
            <v>0</v>
          </cell>
          <cell r="HI120">
            <v>0</v>
          </cell>
        </row>
        <row r="121">
          <cell r="E121" t="str">
            <v>HERNANDEZ</v>
          </cell>
          <cell r="F121" t="str">
            <v>MORALES</v>
          </cell>
          <cell r="G121" t="str">
            <v>ADRIANA</v>
          </cell>
          <cell r="J121">
            <v>19</v>
          </cell>
          <cell r="K121" t="str">
            <v>SECRETARIO PARTICULAR</v>
          </cell>
          <cell r="N121" t="str">
            <v>INSTITUTO DE ESTUDIOS LEGISLATIVOS</v>
          </cell>
          <cell r="U121">
            <v>0</v>
          </cell>
          <cell r="W121">
            <v>0</v>
          </cell>
          <cell r="Y121">
            <v>0</v>
          </cell>
          <cell r="AH121">
            <v>0</v>
          </cell>
          <cell r="AK121">
            <v>0</v>
          </cell>
          <cell r="AU121">
            <v>0</v>
          </cell>
          <cell r="BQ121">
            <v>7500</v>
          </cell>
          <cell r="BR121">
            <v>6608.71</v>
          </cell>
          <cell r="CE121">
            <v>0</v>
          </cell>
          <cell r="DE121">
            <v>13205.48</v>
          </cell>
          <cell r="DG121">
            <v>5942.47</v>
          </cell>
          <cell r="EP121">
            <v>0</v>
          </cell>
          <cell r="EQ121">
            <v>0</v>
          </cell>
          <cell r="FD121">
            <v>0</v>
          </cell>
          <cell r="FF121">
            <v>0</v>
          </cell>
        </row>
        <row r="122">
          <cell r="E122" t="str">
            <v>HERNANDEZ</v>
          </cell>
          <cell r="F122" t="str">
            <v>RAMIREZ</v>
          </cell>
          <cell r="G122" t="str">
            <v>ARMANDO</v>
          </cell>
          <cell r="J122">
            <v>7</v>
          </cell>
          <cell r="K122" t="str">
            <v>SECRETARIO TECNICO</v>
          </cell>
          <cell r="N122" t="str">
            <v>COMISION DE PUNTOS CONSTITUCIONALES</v>
          </cell>
          <cell r="BQ122">
            <v>0</v>
          </cell>
          <cell r="BR122">
            <v>0</v>
          </cell>
          <cell r="GU122">
            <v>12448.23</v>
          </cell>
          <cell r="GW122">
            <v>10500</v>
          </cell>
          <cell r="HB122">
            <v>0</v>
          </cell>
          <cell r="HI122">
            <v>0</v>
          </cell>
        </row>
        <row r="123">
          <cell r="E123" t="str">
            <v>HERNANDEZ</v>
          </cell>
          <cell r="F123" t="str">
            <v>RAMOS</v>
          </cell>
          <cell r="G123" t="str">
            <v>REYNALDO</v>
          </cell>
          <cell r="J123">
            <v>19</v>
          </cell>
          <cell r="K123" t="str">
            <v>SECRETARIO PARTICULAR</v>
          </cell>
          <cell r="N123" t="str">
            <v>PERSONAL DIPUTADOS</v>
          </cell>
          <cell r="U123">
            <v>0</v>
          </cell>
          <cell r="W123">
            <v>0</v>
          </cell>
          <cell r="Y123">
            <v>0</v>
          </cell>
          <cell r="AH123">
            <v>0</v>
          </cell>
          <cell r="AK123">
            <v>0</v>
          </cell>
          <cell r="AU123">
            <v>0</v>
          </cell>
          <cell r="BQ123">
            <v>6155.73</v>
          </cell>
          <cell r="BR123">
            <v>5536.33</v>
          </cell>
          <cell r="CE123">
            <v>0</v>
          </cell>
          <cell r="DE123">
            <v>0</v>
          </cell>
          <cell r="DG123">
            <v>0</v>
          </cell>
          <cell r="EP123">
            <v>0</v>
          </cell>
          <cell r="EQ123">
            <v>0</v>
          </cell>
          <cell r="FD123">
            <v>10838.58</v>
          </cell>
          <cell r="FF123">
            <v>4877.3599999999997</v>
          </cell>
        </row>
        <row r="124">
          <cell r="E124" t="str">
            <v>HERNANDEZ</v>
          </cell>
          <cell r="F124" t="str">
            <v>SANCHEZ</v>
          </cell>
          <cell r="G124" t="str">
            <v>ESMERALDA LUPITA</v>
          </cell>
          <cell r="J124">
            <v>19</v>
          </cell>
          <cell r="K124" t="str">
            <v>SECRETARIO PARTICULAR</v>
          </cell>
          <cell r="N124" t="str">
            <v>TRABAJO, COMPETITIVIDAD, SEGURIDAD SOCIA</v>
          </cell>
          <cell r="BQ124">
            <v>0</v>
          </cell>
          <cell r="BR124">
            <v>0</v>
          </cell>
          <cell r="GU124">
            <v>6725.95</v>
          </cell>
          <cell r="GW124">
            <v>6000</v>
          </cell>
          <cell r="HB124">
            <v>0</v>
          </cell>
          <cell r="HI124">
            <v>0</v>
          </cell>
        </row>
        <row r="125">
          <cell r="E125" t="str">
            <v>HERNANDEZ</v>
          </cell>
          <cell r="F125" t="str">
            <v>VAZQUEZ</v>
          </cell>
          <cell r="G125" t="str">
            <v>OSCAR ELIUTH</v>
          </cell>
          <cell r="J125">
            <v>19</v>
          </cell>
          <cell r="K125" t="str">
            <v>SECRETARIO PARTICULAR</v>
          </cell>
          <cell r="N125" t="str">
            <v>COMISION DE FINANZAS Y FISCALIZACIÓN</v>
          </cell>
          <cell r="U125">
            <v>0</v>
          </cell>
          <cell r="W125">
            <v>0</v>
          </cell>
          <cell r="Y125">
            <v>0</v>
          </cell>
          <cell r="AH125">
            <v>0</v>
          </cell>
          <cell r="AK125">
            <v>0</v>
          </cell>
          <cell r="AU125">
            <v>0</v>
          </cell>
          <cell r="BQ125">
            <v>2655.73</v>
          </cell>
          <cell r="BR125">
            <v>2500</v>
          </cell>
          <cell r="CE125">
            <v>0</v>
          </cell>
          <cell r="DE125">
            <v>0</v>
          </cell>
          <cell r="DG125">
            <v>0</v>
          </cell>
          <cell r="EP125">
            <v>0</v>
          </cell>
          <cell r="EQ125">
            <v>0</v>
          </cell>
          <cell r="FD125">
            <v>4676.03</v>
          </cell>
          <cell r="FF125">
            <v>2104.21</v>
          </cell>
        </row>
        <row r="126">
          <cell r="E126" t="str">
            <v>HERRERA</v>
          </cell>
          <cell r="F126" t="str">
            <v>GALICIA</v>
          </cell>
          <cell r="G126" t="str">
            <v>MARIA ALEJANDRA</v>
          </cell>
          <cell r="J126">
            <v>7</v>
          </cell>
          <cell r="K126" t="str">
            <v>SECRETARIO TECNICO</v>
          </cell>
          <cell r="N126" t="str">
            <v>INSTRUCTORA DE JUICIO POLITICO, DECLARAC</v>
          </cell>
          <cell r="U126">
            <v>0</v>
          </cell>
          <cell r="W126">
            <v>0</v>
          </cell>
          <cell r="Y126">
            <v>0</v>
          </cell>
          <cell r="AH126">
            <v>0</v>
          </cell>
          <cell r="AK126">
            <v>0</v>
          </cell>
          <cell r="AU126">
            <v>0</v>
          </cell>
          <cell r="BQ126">
            <v>10750</v>
          </cell>
          <cell r="BR126">
            <v>9164.51</v>
          </cell>
          <cell r="CE126">
            <v>0</v>
          </cell>
          <cell r="DE126">
            <v>18927.849999999999</v>
          </cell>
          <cell r="DG126">
            <v>8517.5300000000007</v>
          </cell>
          <cell r="EP126">
            <v>0</v>
          </cell>
          <cell r="EQ126">
            <v>0</v>
          </cell>
          <cell r="FD126">
            <v>0</v>
          </cell>
          <cell r="FF126">
            <v>0</v>
          </cell>
        </row>
        <row r="127">
          <cell r="E127" t="str">
            <v>IRIARTE</v>
          </cell>
          <cell r="F127" t="str">
            <v>HERNANDEZ</v>
          </cell>
          <cell r="G127" t="str">
            <v>DENISSE</v>
          </cell>
          <cell r="J127">
            <v>20</v>
          </cell>
          <cell r="K127" t="str">
            <v>ASESOR</v>
          </cell>
          <cell r="N127" t="str">
            <v>PERSONAL DIPUTADOS</v>
          </cell>
          <cell r="U127">
            <v>0</v>
          </cell>
          <cell r="W127">
            <v>0</v>
          </cell>
          <cell r="Y127">
            <v>0</v>
          </cell>
          <cell r="AH127">
            <v>0</v>
          </cell>
          <cell r="AK127">
            <v>0</v>
          </cell>
          <cell r="AU127">
            <v>0</v>
          </cell>
          <cell r="BQ127">
            <v>7000</v>
          </cell>
          <cell r="BR127">
            <v>6215.51</v>
          </cell>
          <cell r="CE127">
            <v>0</v>
          </cell>
          <cell r="DE127">
            <v>12325.11</v>
          </cell>
          <cell r="DG127">
            <v>5546.3</v>
          </cell>
          <cell r="EP127">
            <v>0</v>
          </cell>
          <cell r="EQ127">
            <v>0</v>
          </cell>
          <cell r="FD127">
            <v>0</v>
          </cell>
          <cell r="FF127">
            <v>0</v>
          </cell>
        </row>
        <row r="128">
          <cell r="E128" t="str">
            <v>ISLAS</v>
          </cell>
          <cell r="F128" t="str">
            <v>ARMENTA</v>
          </cell>
          <cell r="G128" t="str">
            <v>IGNACIO</v>
          </cell>
          <cell r="J128">
            <v>7</v>
          </cell>
          <cell r="K128" t="str">
            <v>SECRETARIO TECNICO</v>
          </cell>
          <cell r="N128" t="str">
            <v>SALUD</v>
          </cell>
          <cell r="U128">
            <v>0</v>
          </cell>
          <cell r="W128">
            <v>0</v>
          </cell>
          <cell r="Y128">
            <v>0</v>
          </cell>
          <cell r="AH128">
            <v>0</v>
          </cell>
          <cell r="AK128">
            <v>0</v>
          </cell>
          <cell r="AU128">
            <v>0</v>
          </cell>
          <cell r="BQ128">
            <v>7000</v>
          </cell>
          <cell r="BR128">
            <v>6215.51</v>
          </cell>
          <cell r="CE128">
            <v>0</v>
          </cell>
          <cell r="DE128">
            <v>0</v>
          </cell>
          <cell r="DG128">
            <v>0</v>
          </cell>
          <cell r="EP128">
            <v>12325.11</v>
          </cell>
          <cell r="EQ128">
            <v>5546.3</v>
          </cell>
          <cell r="FD128">
            <v>0</v>
          </cell>
          <cell r="FF128">
            <v>0</v>
          </cell>
        </row>
        <row r="129">
          <cell r="E129" t="str">
            <v>ISLAS</v>
          </cell>
          <cell r="F129" t="str">
            <v>GUTIERREZ</v>
          </cell>
          <cell r="G129" t="str">
            <v>KARLA</v>
          </cell>
          <cell r="J129">
            <v>19</v>
          </cell>
          <cell r="K129" t="str">
            <v>SECRETARIO PARTICULAR</v>
          </cell>
          <cell r="N129" t="str">
            <v>IGUALDAD DE GENERO Y CONTRA LA TRATA DE</v>
          </cell>
          <cell r="BQ129">
            <v>0</v>
          </cell>
          <cell r="BR129">
            <v>0</v>
          </cell>
          <cell r="GU129">
            <v>5502.53</v>
          </cell>
          <cell r="GW129">
            <v>4166.67</v>
          </cell>
          <cell r="HB129">
            <v>0</v>
          </cell>
          <cell r="HI129">
            <v>0</v>
          </cell>
        </row>
        <row r="130">
          <cell r="E130" t="str">
            <v>ISLAS</v>
          </cell>
          <cell r="F130" t="str">
            <v>LOBATO</v>
          </cell>
          <cell r="G130" t="str">
            <v>AZUZENA</v>
          </cell>
          <cell r="J130">
            <v>16</v>
          </cell>
          <cell r="K130" t="str">
            <v>LIMPIEZA</v>
          </cell>
          <cell r="N130" t="str">
            <v>SECRETRARIA ADMINISTRATIVA</v>
          </cell>
          <cell r="U130">
            <v>0</v>
          </cell>
          <cell r="W130">
            <v>0</v>
          </cell>
          <cell r="Y130">
            <v>0</v>
          </cell>
          <cell r="AH130">
            <v>0</v>
          </cell>
          <cell r="AK130">
            <v>0</v>
          </cell>
          <cell r="AU130">
            <v>0</v>
          </cell>
          <cell r="BQ130">
            <v>2667.25</v>
          </cell>
          <cell r="BR130">
            <v>2510.7800000000002</v>
          </cell>
          <cell r="CE130">
            <v>0</v>
          </cell>
          <cell r="DE130">
            <v>0</v>
          </cell>
          <cell r="DG130">
            <v>0</v>
          </cell>
          <cell r="EP130">
            <v>0</v>
          </cell>
          <cell r="EQ130">
            <v>0</v>
          </cell>
          <cell r="FD130">
            <v>0</v>
          </cell>
          <cell r="FF130">
            <v>0</v>
          </cell>
        </row>
        <row r="131">
          <cell r="E131" t="str">
            <v>IXTLAPALE</v>
          </cell>
          <cell r="F131" t="str">
            <v>GUERRA</v>
          </cell>
          <cell r="G131" t="str">
            <v>EMMANUEL</v>
          </cell>
          <cell r="J131">
            <v>7</v>
          </cell>
          <cell r="K131" t="str">
            <v>SECRETARIO TECNICO</v>
          </cell>
          <cell r="N131" t="str">
            <v>JUNTA DE COORDINACION Y CONCERTACION POL</v>
          </cell>
          <cell r="BQ131">
            <v>0</v>
          </cell>
          <cell r="BR131">
            <v>0</v>
          </cell>
          <cell r="GU131">
            <v>14385.21</v>
          </cell>
          <cell r="GW131">
            <v>12000</v>
          </cell>
          <cell r="HB131">
            <v>0</v>
          </cell>
          <cell r="HI131">
            <v>0</v>
          </cell>
        </row>
        <row r="132">
          <cell r="E132" t="str">
            <v>IXTLAPALE</v>
          </cell>
          <cell r="F132" t="str">
            <v>PEREZ</v>
          </cell>
          <cell r="G132" t="str">
            <v>ALBERTO</v>
          </cell>
          <cell r="J132">
            <v>7</v>
          </cell>
          <cell r="K132" t="str">
            <v>SECRETARIO TECNICO</v>
          </cell>
          <cell r="N132" t="str">
            <v>PERSONAL DIPUTADOS</v>
          </cell>
          <cell r="U132">
            <v>0</v>
          </cell>
          <cell r="W132">
            <v>0</v>
          </cell>
          <cell r="Y132">
            <v>0</v>
          </cell>
          <cell r="AH132">
            <v>0</v>
          </cell>
          <cell r="AK132">
            <v>0</v>
          </cell>
          <cell r="AU132">
            <v>0</v>
          </cell>
          <cell r="BQ132">
            <v>7000</v>
          </cell>
          <cell r="BR132">
            <v>6215.51</v>
          </cell>
          <cell r="CE132">
            <v>0</v>
          </cell>
          <cell r="DE132">
            <v>0</v>
          </cell>
          <cell r="DG132">
            <v>0</v>
          </cell>
          <cell r="EP132">
            <v>0</v>
          </cell>
          <cell r="EQ132">
            <v>0</v>
          </cell>
          <cell r="FD132">
            <v>0</v>
          </cell>
          <cell r="FF132">
            <v>0</v>
          </cell>
        </row>
        <row r="133">
          <cell r="E133" t="str">
            <v>JIMENEZ</v>
          </cell>
          <cell r="F133" t="str">
            <v>BAEZ</v>
          </cell>
          <cell r="G133" t="str">
            <v>MARIA ELENA</v>
          </cell>
          <cell r="J133">
            <v>7</v>
          </cell>
          <cell r="K133" t="str">
            <v>SECRETARIO TECNICO</v>
          </cell>
          <cell r="N133" t="str">
            <v>FOMENTO AGROPECUARIO Y DESARROLLO RURAL</v>
          </cell>
          <cell r="U133">
            <v>0</v>
          </cell>
          <cell r="W133">
            <v>0</v>
          </cell>
          <cell r="Y133">
            <v>0</v>
          </cell>
          <cell r="AH133">
            <v>0</v>
          </cell>
          <cell r="AK133">
            <v>0</v>
          </cell>
          <cell r="AU133">
            <v>0</v>
          </cell>
          <cell r="BQ133">
            <v>4352.55</v>
          </cell>
          <cell r="BR133">
            <v>4014.1000000000004</v>
          </cell>
          <cell r="CE133">
            <v>0</v>
          </cell>
          <cell r="DE133">
            <v>0</v>
          </cell>
          <cell r="DG133">
            <v>0</v>
          </cell>
          <cell r="EP133">
            <v>0</v>
          </cell>
          <cell r="EQ133">
            <v>0</v>
          </cell>
          <cell r="FD133">
            <v>0</v>
          </cell>
          <cell r="FF133">
            <v>0</v>
          </cell>
        </row>
        <row r="134">
          <cell r="E134" t="str">
            <v>JIMENEZ</v>
          </cell>
          <cell r="F134" t="str">
            <v>BAEZ</v>
          </cell>
          <cell r="G134" t="str">
            <v>JOSE EDUARDO</v>
          </cell>
          <cell r="J134">
            <v>7</v>
          </cell>
          <cell r="K134" t="str">
            <v>SECRETARIO TECNICO</v>
          </cell>
          <cell r="N134" t="str">
            <v>TRABAJO, COMPETITIVIDAD, SEGURIDAD SOCIA</v>
          </cell>
          <cell r="BQ134">
            <v>0</v>
          </cell>
          <cell r="BR134">
            <v>0</v>
          </cell>
          <cell r="GU134">
            <v>9269.19</v>
          </cell>
          <cell r="GW134">
            <v>8000</v>
          </cell>
          <cell r="HB134">
            <v>0</v>
          </cell>
          <cell r="HI134">
            <v>0</v>
          </cell>
        </row>
        <row r="135">
          <cell r="E135" t="str">
            <v>JIMENEZ</v>
          </cell>
          <cell r="F135" t="str">
            <v>CASCO</v>
          </cell>
          <cell r="G135" t="str">
            <v>CARLOS EDUARDO</v>
          </cell>
          <cell r="J135">
            <v>20</v>
          </cell>
          <cell r="K135" t="str">
            <v>ASESOR</v>
          </cell>
          <cell r="N135" t="str">
            <v>PERSONAL DIPUTADOS</v>
          </cell>
          <cell r="U135">
            <v>0</v>
          </cell>
          <cell r="W135">
            <v>0</v>
          </cell>
          <cell r="Y135">
            <v>0</v>
          </cell>
          <cell r="AH135">
            <v>0</v>
          </cell>
          <cell r="AK135">
            <v>0</v>
          </cell>
          <cell r="AU135">
            <v>0</v>
          </cell>
          <cell r="BQ135">
            <v>11000</v>
          </cell>
          <cell r="BR135">
            <v>9361.11</v>
          </cell>
          <cell r="CE135">
            <v>0</v>
          </cell>
          <cell r="DE135">
            <v>0</v>
          </cell>
          <cell r="DG135">
            <v>0</v>
          </cell>
          <cell r="EP135">
            <v>19368.04</v>
          </cell>
          <cell r="EQ135">
            <v>8715.6200000000008</v>
          </cell>
          <cell r="FD135">
            <v>0</v>
          </cell>
          <cell r="FF135">
            <v>0</v>
          </cell>
        </row>
        <row r="136">
          <cell r="E136" t="str">
            <v>JIMENEZ</v>
          </cell>
          <cell r="F136" t="str">
            <v>GONZALEZ</v>
          </cell>
          <cell r="G136" t="str">
            <v>VICENTE</v>
          </cell>
          <cell r="J136">
            <v>19</v>
          </cell>
          <cell r="K136" t="str">
            <v>SECRETARIO PARTICULAR</v>
          </cell>
          <cell r="N136" t="str">
            <v>PERSONAL DIPUTADOS</v>
          </cell>
          <cell r="U136">
            <v>0</v>
          </cell>
          <cell r="W136">
            <v>0</v>
          </cell>
          <cell r="Y136">
            <v>0</v>
          </cell>
          <cell r="AH136">
            <v>0</v>
          </cell>
          <cell r="AK136">
            <v>0</v>
          </cell>
          <cell r="AU136">
            <v>0</v>
          </cell>
          <cell r="BQ136">
            <v>2500</v>
          </cell>
          <cell r="BR136">
            <v>2353.04</v>
          </cell>
          <cell r="CE136">
            <v>0</v>
          </cell>
          <cell r="DE136">
            <v>0</v>
          </cell>
          <cell r="DG136">
            <v>0</v>
          </cell>
          <cell r="EP136">
            <v>0</v>
          </cell>
          <cell r="EQ136">
            <v>0</v>
          </cell>
          <cell r="FD136">
            <v>0</v>
          </cell>
          <cell r="FF136">
            <v>0</v>
          </cell>
        </row>
        <row r="137">
          <cell r="E137" t="str">
            <v>JIMENEZ</v>
          </cell>
          <cell r="F137" t="str">
            <v>HERNANDEZ</v>
          </cell>
          <cell r="G137" t="str">
            <v>ROCIO</v>
          </cell>
          <cell r="J137">
            <v>19</v>
          </cell>
          <cell r="K137" t="str">
            <v>SECRETARIO PARTICULAR</v>
          </cell>
          <cell r="N137" t="str">
            <v>SECRETARIA PARLAMENTARIA</v>
          </cell>
          <cell r="U137">
            <v>0</v>
          </cell>
          <cell r="W137">
            <v>0</v>
          </cell>
          <cell r="Y137">
            <v>0</v>
          </cell>
          <cell r="AH137">
            <v>0</v>
          </cell>
          <cell r="AK137">
            <v>0</v>
          </cell>
          <cell r="AU137">
            <v>0</v>
          </cell>
          <cell r="BQ137">
            <v>3104.45</v>
          </cell>
          <cell r="BR137">
            <v>2901.7999999999997</v>
          </cell>
          <cell r="CE137">
            <v>0</v>
          </cell>
          <cell r="DE137">
            <v>0</v>
          </cell>
          <cell r="DG137">
            <v>0</v>
          </cell>
          <cell r="EP137">
            <v>0</v>
          </cell>
          <cell r="EQ137">
            <v>0</v>
          </cell>
          <cell r="FD137">
            <v>0</v>
          </cell>
          <cell r="FF137">
            <v>0</v>
          </cell>
          <cell r="GU137">
            <v>3104.45</v>
          </cell>
          <cell r="GW137">
            <v>2901.8</v>
          </cell>
          <cell r="HB137">
            <v>0</v>
          </cell>
          <cell r="HI137">
            <v>0</v>
          </cell>
        </row>
        <row r="138">
          <cell r="E138" t="str">
            <v>JUAREZ</v>
          </cell>
          <cell r="F138" t="str">
            <v>CRUZ</v>
          </cell>
          <cell r="G138" t="str">
            <v>FERNANDO</v>
          </cell>
          <cell r="J138">
            <v>19</v>
          </cell>
          <cell r="K138" t="str">
            <v>SECRETARIO PARTICULAR</v>
          </cell>
          <cell r="N138" t="str">
            <v>PERSONAL DIPUTADOS</v>
          </cell>
          <cell r="U138">
            <v>0</v>
          </cell>
          <cell r="W138">
            <v>0</v>
          </cell>
          <cell r="Y138">
            <v>0</v>
          </cell>
          <cell r="AH138">
            <v>0</v>
          </cell>
          <cell r="AK138">
            <v>0</v>
          </cell>
          <cell r="AU138">
            <v>0</v>
          </cell>
          <cell r="BQ138">
            <v>2250</v>
          </cell>
          <cell r="BR138">
            <v>2120.2399999999998</v>
          </cell>
          <cell r="CE138">
            <v>0</v>
          </cell>
          <cell r="DE138">
            <v>0</v>
          </cell>
          <cell r="DG138">
            <v>0</v>
          </cell>
          <cell r="EP138">
            <v>0</v>
          </cell>
          <cell r="EQ138">
            <v>0</v>
          </cell>
          <cell r="FD138">
            <v>0</v>
          </cell>
          <cell r="FF138">
            <v>0</v>
          </cell>
        </row>
        <row r="139">
          <cell r="E139" t="str">
            <v>JUAREZ</v>
          </cell>
          <cell r="F139" t="str">
            <v>FLORES</v>
          </cell>
          <cell r="G139" t="str">
            <v>DANIEL</v>
          </cell>
          <cell r="J139">
            <v>19</v>
          </cell>
          <cell r="K139" t="str">
            <v>SECRETARIO PARTICULAR</v>
          </cell>
          <cell r="N139" t="str">
            <v>PERSONAL DIPUTADOS</v>
          </cell>
          <cell r="U139">
            <v>0</v>
          </cell>
          <cell r="W139">
            <v>0</v>
          </cell>
          <cell r="Y139">
            <v>0</v>
          </cell>
          <cell r="AH139">
            <v>0</v>
          </cell>
          <cell r="AK139">
            <v>0</v>
          </cell>
          <cell r="AU139">
            <v>0</v>
          </cell>
          <cell r="BQ139">
            <v>3000</v>
          </cell>
          <cell r="BR139">
            <v>2808.71</v>
          </cell>
          <cell r="CE139">
            <v>0</v>
          </cell>
          <cell r="DE139">
            <v>0</v>
          </cell>
          <cell r="DG139">
            <v>0</v>
          </cell>
          <cell r="EP139">
            <v>5282.19</v>
          </cell>
          <cell r="EQ139">
            <v>2376.9899999999998</v>
          </cell>
          <cell r="FD139">
            <v>0</v>
          </cell>
          <cell r="FF139">
            <v>0</v>
          </cell>
        </row>
        <row r="140">
          <cell r="E140" t="str">
            <v>JUAREZ</v>
          </cell>
          <cell r="F140" t="str">
            <v>FRAGOSO</v>
          </cell>
          <cell r="G140" t="str">
            <v>SERGIO</v>
          </cell>
          <cell r="J140">
            <v>7</v>
          </cell>
          <cell r="K140" t="str">
            <v>SECRETARIO TECNICO</v>
          </cell>
          <cell r="N140" t="str">
            <v>ASUNTOS ELECTORALES</v>
          </cell>
          <cell r="BQ140">
            <v>0</v>
          </cell>
          <cell r="BR140">
            <v>0</v>
          </cell>
          <cell r="GU140">
            <v>9200</v>
          </cell>
          <cell r="GW140">
            <v>7945.59</v>
          </cell>
          <cell r="HB140">
            <v>0</v>
          </cell>
          <cell r="HI140">
            <v>0</v>
          </cell>
        </row>
        <row r="141">
          <cell r="E141" t="str">
            <v>JUAREZ</v>
          </cell>
          <cell r="F141" t="str">
            <v>GASCA</v>
          </cell>
          <cell r="G141" t="str">
            <v>ALFREDO</v>
          </cell>
          <cell r="J141">
            <v>19</v>
          </cell>
          <cell r="K141" t="str">
            <v>SECRETARIO PARTICULAR</v>
          </cell>
          <cell r="N141" t="str">
            <v>PERSONAL DIPUTADOS</v>
          </cell>
          <cell r="U141">
            <v>0</v>
          </cell>
          <cell r="W141">
            <v>0</v>
          </cell>
          <cell r="Y141">
            <v>0</v>
          </cell>
          <cell r="AH141">
            <v>0</v>
          </cell>
          <cell r="AK141">
            <v>0</v>
          </cell>
          <cell r="AU141">
            <v>0</v>
          </cell>
          <cell r="BQ141">
            <v>0</v>
          </cell>
          <cell r="BR141">
            <v>0</v>
          </cell>
          <cell r="CE141">
            <v>0</v>
          </cell>
          <cell r="DE141">
            <v>0</v>
          </cell>
          <cell r="DG141">
            <v>0</v>
          </cell>
          <cell r="EP141">
            <v>0</v>
          </cell>
          <cell r="EQ141">
            <v>0</v>
          </cell>
          <cell r="FD141">
            <v>0</v>
          </cell>
          <cell r="FF141">
            <v>0</v>
          </cell>
          <cell r="GU141">
            <v>2000</v>
          </cell>
          <cell r="GW141">
            <v>1886.24</v>
          </cell>
          <cell r="HB141">
            <v>0</v>
          </cell>
          <cell r="HI141">
            <v>0</v>
          </cell>
        </row>
        <row r="142">
          <cell r="E142" t="str">
            <v>JUAREZ</v>
          </cell>
          <cell r="F142" t="str">
            <v>MARTINEZ</v>
          </cell>
          <cell r="G142" t="str">
            <v>GUADALUPE</v>
          </cell>
          <cell r="J142">
            <v>19</v>
          </cell>
          <cell r="K142" t="str">
            <v>SECRETARIO PARTICULAR</v>
          </cell>
          <cell r="N142" t="str">
            <v>PERSONAL DIPUTADOS</v>
          </cell>
          <cell r="U142">
            <v>0</v>
          </cell>
          <cell r="W142">
            <v>0</v>
          </cell>
          <cell r="Y142">
            <v>0</v>
          </cell>
          <cell r="AH142">
            <v>0</v>
          </cell>
          <cell r="AK142">
            <v>0</v>
          </cell>
          <cell r="AU142">
            <v>0</v>
          </cell>
          <cell r="BQ142">
            <v>7000</v>
          </cell>
          <cell r="BR142">
            <v>6215.51</v>
          </cell>
          <cell r="CE142">
            <v>0</v>
          </cell>
          <cell r="DE142">
            <v>0</v>
          </cell>
          <cell r="DG142">
            <v>0</v>
          </cell>
          <cell r="EP142">
            <v>12325.11</v>
          </cell>
          <cell r="EQ142">
            <v>5546.3</v>
          </cell>
          <cell r="FD142">
            <v>0</v>
          </cell>
          <cell r="FF142">
            <v>0</v>
          </cell>
        </row>
        <row r="143">
          <cell r="E143" t="str">
            <v>JUAREZ</v>
          </cell>
          <cell r="F143" t="str">
            <v>MOCENCAHUATZI</v>
          </cell>
          <cell r="G143" t="str">
            <v>ESTELA</v>
          </cell>
          <cell r="J143">
            <v>19</v>
          </cell>
          <cell r="K143" t="str">
            <v>SECRETARIO PARTICULAR</v>
          </cell>
          <cell r="N143" t="str">
            <v>DESARROLLO ECONÓMICO</v>
          </cell>
          <cell r="BQ143">
            <v>0</v>
          </cell>
          <cell r="BR143">
            <v>0</v>
          </cell>
          <cell r="GU143">
            <v>1883.35</v>
          </cell>
          <cell r="GW143">
            <v>1777.05</v>
          </cell>
          <cell r="HB143">
            <v>0</v>
          </cell>
          <cell r="HI143">
            <v>0</v>
          </cell>
        </row>
        <row r="144">
          <cell r="E144" t="str">
            <v>JUAREZ</v>
          </cell>
          <cell r="F144" t="str">
            <v>MUNGUIA</v>
          </cell>
          <cell r="G144" t="str">
            <v>GABRIELA</v>
          </cell>
          <cell r="J144">
            <v>19</v>
          </cell>
          <cell r="K144" t="str">
            <v>SECRETARIO PARTICULAR</v>
          </cell>
          <cell r="N144" t="str">
            <v>MEDIO AMBIENTE Y RECURSOS NATURALES</v>
          </cell>
          <cell r="BQ144">
            <v>0</v>
          </cell>
          <cell r="BR144">
            <v>0</v>
          </cell>
          <cell r="GU144">
            <v>3844.56</v>
          </cell>
          <cell r="GW144">
            <v>3561.38</v>
          </cell>
          <cell r="HB144">
            <v>0</v>
          </cell>
          <cell r="HI144">
            <v>0</v>
          </cell>
        </row>
        <row r="145">
          <cell r="E145" t="str">
            <v>LARA</v>
          </cell>
          <cell r="F145" t="str">
            <v>BARRIOS</v>
          </cell>
          <cell r="G145" t="str">
            <v>VICTOR MANUEL</v>
          </cell>
          <cell r="J145">
            <v>19</v>
          </cell>
          <cell r="K145" t="str">
            <v>SECRETARIO PARTICULAR</v>
          </cell>
          <cell r="N145" t="str">
            <v>COMISION DE FINANZAS Y FISCALIZACIÓN</v>
          </cell>
          <cell r="BQ145">
            <v>0</v>
          </cell>
          <cell r="BR145">
            <v>0</v>
          </cell>
          <cell r="GU145">
            <v>2786.44</v>
          </cell>
          <cell r="GW145">
            <v>2618.39</v>
          </cell>
          <cell r="HB145">
            <v>0</v>
          </cell>
          <cell r="HI145">
            <v>0</v>
          </cell>
        </row>
        <row r="146">
          <cell r="E146" t="str">
            <v>LARA</v>
          </cell>
          <cell r="F146" t="str">
            <v>ELIOSA</v>
          </cell>
          <cell r="G146" t="str">
            <v>AUSENCIO</v>
          </cell>
          <cell r="J146">
            <v>19</v>
          </cell>
          <cell r="K146" t="str">
            <v>SECRETARIO PARTICULAR</v>
          </cell>
          <cell r="N146" t="str">
            <v>FOMENTO AGROPECUARIO Y DESARROLLO RURAL</v>
          </cell>
          <cell r="BQ146">
            <v>0</v>
          </cell>
          <cell r="BR146">
            <v>0</v>
          </cell>
          <cell r="GU146">
            <v>3050</v>
          </cell>
          <cell r="GW146">
            <v>2853.27</v>
          </cell>
          <cell r="HB146">
            <v>0</v>
          </cell>
          <cell r="HI146">
            <v>0</v>
          </cell>
        </row>
        <row r="147">
          <cell r="E147" t="str">
            <v>LARA</v>
          </cell>
          <cell r="F147" t="str">
            <v>MUÑOZ</v>
          </cell>
          <cell r="G147" t="str">
            <v>GERMAN</v>
          </cell>
          <cell r="J147">
            <v>19</v>
          </cell>
          <cell r="K147" t="str">
            <v>SECRETARIO PARTICULAR</v>
          </cell>
          <cell r="N147" t="str">
            <v>PERSONAL DIPUTADOS</v>
          </cell>
          <cell r="U147">
            <v>0</v>
          </cell>
          <cell r="W147">
            <v>0</v>
          </cell>
          <cell r="Y147">
            <v>0</v>
          </cell>
          <cell r="AH147">
            <v>0</v>
          </cell>
          <cell r="AK147">
            <v>0</v>
          </cell>
          <cell r="AU147">
            <v>0</v>
          </cell>
          <cell r="BQ147">
            <v>8078.99</v>
          </cell>
          <cell r="BR147">
            <v>7064.03</v>
          </cell>
          <cell r="CE147">
            <v>0</v>
          </cell>
          <cell r="DE147">
            <v>0</v>
          </cell>
          <cell r="DG147">
            <v>0</v>
          </cell>
          <cell r="EP147">
            <v>0</v>
          </cell>
          <cell r="EQ147">
            <v>0</v>
          </cell>
          <cell r="FD147">
            <v>0</v>
          </cell>
          <cell r="FF147">
            <v>0</v>
          </cell>
        </row>
        <row r="148">
          <cell r="E148" t="str">
            <v>LARA</v>
          </cell>
          <cell r="F148" t="str">
            <v>PALAFOX</v>
          </cell>
          <cell r="G148" t="str">
            <v>RENE</v>
          </cell>
          <cell r="J148">
            <v>19</v>
          </cell>
          <cell r="K148" t="str">
            <v>SECRETARIO PARTICULAR</v>
          </cell>
          <cell r="N148" t="str">
            <v>PERSONAL DIPUTADOS</v>
          </cell>
          <cell r="U148">
            <v>0</v>
          </cell>
          <cell r="W148">
            <v>0</v>
          </cell>
          <cell r="Y148">
            <v>0</v>
          </cell>
          <cell r="AH148">
            <v>0</v>
          </cell>
          <cell r="AK148">
            <v>0</v>
          </cell>
          <cell r="AU148">
            <v>0</v>
          </cell>
          <cell r="BQ148">
            <v>1588.72</v>
          </cell>
          <cell r="BR148">
            <v>1501.28</v>
          </cell>
          <cell r="CE148">
            <v>0</v>
          </cell>
          <cell r="DE148">
            <v>0</v>
          </cell>
          <cell r="DG148">
            <v>0</v>
          </cell>
          <cell r="EP148">
            <v>0</v>
          </cell>
          <cell r="EQ148">
            <v>0</v>
          </cell>
          <cell r="FD148">
            <v>0</v>
          </cell>
          <cell r="FF148">
            <v>0</v>
          </cell>
        </row>
        <row r="149">
          <cell r="E149" t="str">
            <v>LARA</v>
          </cell>
          <cell r="F149" t="str">
            <v>VILLANTES</v>
          </cell>
          <cell r="G149" t="str">
            <v>SIDRONIO JOHN</v>
          </cell>
          <cell r="J149">
            <v>19</v>
          </cell>
          <cell r="K149" t="str">
            <v>SECRETARIO PARTICULAR</v>
          </cell>
          <cell r="N149" t="str">
            <v>FOMENTO AGROPECUARIO Y DESARROLLO RURAL</v>
          </cell>
          <cell r="BQ149">
            <v>0</v>
          </cell>
          <cell r="BR149">
            <v>0</v>
          </cell>
          <cell r="GU149">
            <v>5000</v>
          </cell>
          <cell r="GW149">
            <v>4577.87</v>
          </cell>
          <cell r="HB149">
            <v>0</v>
          </cell>
          <cell r="HI149">
            <v>0</v>
          </cell>
        </row>
        <row r="150">
          <cell r="E150" t="str">
            <v>LEAL</v>
          </cell>
          <cell r="F150" t="str">
            <v>HUERTA</v>
          </cell>
          <cell r="G150" t="str">
            <v>VIOLETA</v>
          </cell>
          <cell r="J150">
            <v>19</v>
          </cell>
          <cell r="K150" t="str">
            <v>SECRETARIO PARTICULAR</v>
          </cell>
          <cell r="N150" t="str">
            <v>PERSONAL DIPUTADOS</v>
          </cell>
          <cell r="U150">
            <v>0</v>
          </cell>
          <cell r="W150">
            <v>0</v>
          </cell>
          <cell r="Y150">
            <v>0</v>
          </cell>
          <cell r="AH150">
            <v>0</v>
          </cell>
          <cell r="AK150">
            <v>0</v>
          </cell>
          <cell r="AU150">
            <v>0</v>
          </cell>
          <cell r="BQ150">
            <v>4336.72</v>
          </cell>
          <cell r="BR150">
            <v>4000</v>
          </cell>
          <cell r="CE150">
            <v>0</v>
          </cell>
          <cell r="DE150">
            <v>0</v>
          </cell>
          <cell r="DG150">
            <v>0</v>
          </cell>
          <cell r="EP150">
            <v>0</v>
          </cell>
          <cell r="EQ150">
            <v>0</v>
          </cell>
          <cell r="FD150">
            <v>0</v>
          </cell>
          <cell r="FF150">
            <v>0</v>
          </cell>
        </row>
        <row r="151">
          <cell r="E151" t="str">
            <v>LEAL</v>
          </cell>
          <cell r="F151" t="str">
            <v>MACIAS</v>
          </cell>
          <cell r="G151" t="str">
            <v>ISRRAEL</v>
          </cell>
          <cell r="J151">
            <v>19</v>
          </cell>
          <cell r="K151" t="str">
            <v>SECRETARIO PARTICULAR</v>
          </cell>
          <cell r="N151" t="str">
            <v>PERSONAL DIPUTADOS</v>
          </cell>
          <cell r="U151">
            <v>0</v>
          </cell>
          <cell r="W151">
            <v>0</v>
          </cell>
          <cell r="Y151">
            <v>0</v>
          </cell>
          <cell r="AH151">
            <v>0</v>
          </cell>
          <cell r="AK151">
            <v>0</v>
          </cell>
          <cell r="AU151">
            <v>0</v>
          </cell>
          <cell r="BQ151">
            <v>4352.55</v>
          </cell>
          <cell r="BR151">
            <v>4014.1000000000004</v>
          </cell>
          <cell r="CE151">
            <v>0</v>
          </cell>
          <cell r="DE151">
            <v>0</v>
          </cell>
          <cell r="DG151">
            <v>0</v>
          </cell>
          <cell r="EP151">
            <v>7663.67</v>
          </cell>
          <cell r="EQ151">
            <v>3448.65</v>
          </cell>
          <cell r="FD151">
            <v>0</v>
          </cell>
          <cell r="FF151">
            <v>0</v>
          </cell>
        </row>
        <row r="152">
          <cell r="E152" t="str">
            <v>LEAL</v>
          </cell>
          <cell r="F152" t="str">
            <v>MORAN</v>
          </cell>
          <cell r="G152" t="str">
            <v>MARIA NATIVIDAD</v>
          </cell>
          <cell r="J152">
            <v>19</v>
          </cell>
          <cell r="K152" t="str">
            <v>SECRETARIO PARTICULAR</v>
          </cell>
          <cell r="N152" t="str">
            <v>SECRETRARIA ADMINISTRATIVA</v>
          </cell>
          <cell r="U152">
            <v>0</v>
          </cell>
          <cell r="W152">
            <v>12783</v>
          </cell>
          <cell r="Y152">
            <v>5597.78</v>
          </cell>
          <cell r="AH152">
            <v>0</v>
          </cell>
          <cell r="AK152">
            <v>0</v>
          </cell>
          <cell r="AU152">
            <v>0</v>
          </cell>
          <cell r="BQ152">
            <v>10652.5</v>
          </cell>
          <cell r="BR152">
            <v>9087.84</v>
          </cell>
          <cell r="CE152">
            <v>0</v>
          </cell>
          <cell r="DE152">
            <v>28406.67</v>
          </cell>
          <cell r="DG152">
            <v>0</v>
          </cell>
          <cell r="EP152">
            <v>0</v>
          </cell>
          <cell r="EQ152">
            <v>0</v>
          </cell>
          <cell r="FD152">
            <v>0</v>
          </cell>
          <cell r="FF152">
            <v>0</v>
          </cell>
        </row>
        <row r="153">
          <cell r="E153" t="str">
            <v>LOAIZA</v>
          </cell>
          <cell r="F153" t="str">
            <v>CORTERO</v>
          </cell>
          <cell r="G153" t="str">
            <v>MARIA GUILLERMINA</v>
          </cell>
          <cell r="J153">
            <v>1</v>
          </cell>
          <cell r="K153" t="str">
            <v>DIPUTADO</v>
          </cell>
          <cell r="N153" t="str">
            <v>PLENO DE LA LXIV LEGISLATURA</v>
          </cell>
          <cell r="U153">
            <v>0</v>
          </cell>
          <cell r="W153">
            <v>0</v>
          </cell>
          <cell r="Y153">
            <v>0</v>
          </cell>
          <cell r="AH153">
            <v>0</v>
          </cell>
          <cell r="AK153">
            <v>0</v>
          </cell>
          <cell r="AU153">
            <v>0</v>
          </cell>
          <cell r="BQ153">
            <v>0</v>
          </cell>
          <cell r="CE153">
            <v>0</v>
          </cell>
          <cell r="DE153">
            <v>0</v>
          </cell>
          <cell r="DG153">
            <v>0</v>
          </cell>
          <cell r="EP153">
            <v>0</v>
          </cell>
          <cell r="EQ153">
            <v>0</v>
          </cell>
          <cell r="FD153">
            <v>0</v>
          </cell>
          <cell r="FF153">
            <v>0</v>
          </cell>
          <cell r="GU153">
            <v>55621.120000000003</v>
          </cell>
          <cell r="HB153">
            <v>0</v>
          </cell>
          <cell r="HI153">
            <v>55621.120000000003</v>
          </cell>
        </row>
        <row r="154">
          <cell r="E154" t="str">
            <v>LOAIZA</v>
          </cell>
          <cell r="F154" t="str">
            <v>RODRIGUEZ</v>
          </cell>
          <cell r="G154" t="str">
            <v>RAUL</v>
          </cell>
          <cell r="J154">
            <v>19</v>
          </cell>
          <cell r="K154" t="str">
            <v>SECRETARIO PARTICULAR</v>
          </cell>
          <cell r="N154" t="str">
            <v>JUVENTUD Y DEPORTE</v>
          </cell>
          <cell r="BQ154">
            <v>0</v>
          </cell>
          <cell r="BR154">
            <v>0</v>
          </cell>
          <cell r="GU154">
            <v>4500</v>
          </cell>
          <cell r="GW154">
            <v>4145.51</v>
          </cell>
          <cell r="HB154">
            <v>0</v>
          </cell>
          <cell r="HI154">
            <v>0</v>
          </cell>
        </row>
        <row r="155">
          <cell r="E155" t="str">
            <v>LOPEZ</v>
          </cell>
          <cell r="F155" t="str">
            <v>FLORES</v>
          </cell>
          <cell r="G155" t="str">
            <v>MARLEN</v>
          </cell>
          <cell r="J155">
            <v>19</v>
          </cell>
          <cell r="K155" t="str">
            <v>SECRETARIO PARTICULAR</v>
          </cell>
          <cell r="N155" t="str">
            <v>PERSONAL DIPUTADOS</v>
          </cell>
          <cell r="U155">
            <v>0</v>
          </cell>
          <cell r="W155">
            <v>0</v>
          </cell>
          <cell r="Y155">
            <v>0</v>
          </cell>
          <cell r="AH155">
            <v>0</v>
          </cell>
          <cell r="AK155">
            <v>0</v>
          </cell>
          <cell r="AU155">
            <v>0</v>
          </cell>
          <cell r="BQ155">
            <v>5000</v>
          </cell>
          <cell r="BR155">
            <v>4577.87</v>
          </cell>
          <cell r="CE155">
            <v>0</v>
          </cell>
          <cell r="DE155">
            <v>8803.65</v>
          </cell>
          <cell r="DG155">
            <v>3961.64</v>
          </cell>
          <cell r="EP155">
            <v>0</v>
          </cell>
          <cell r="EQ155">
            <v>0</v>
          </cell>
          <cell r="FD155">
            <v>0</v>
          </cell>
          <cell r="FF155">
            <v>0</v>
          </cell>
        </row>
        <row r="156">
          <cell r="E156" t="str">
            <v>LOPEZ</v>
          </cell>
          <cell r="F156" t="str">
            <v>GALICIA</v>
          </cell>
          <cell r="G156" t="str">
            <v>JORGE</v>
          </cell>
          <cell r="J156">
            <v>19</v>
          </cell>
          <cell r="K156" t="str">
            <v>SECRETARIO PARTICULAR</v>
          </cell>
          <cell r="N156" t="str">
            <v>PERSONAL DIPUTADOS</v>
          </cell>
          <cell r="U156">
            <v>0</v>
          </cell>
          <cell r="W156">
            <v>0</v>
          </cell>
          <cell r="Y156">
            <v>0</v>
          </cell>
          <cell r="AH156">
            <v>0</v>
          </cell>
          <cell r="AK156">
            <v>0</v>
          </cell>
          <cell r="AU156">
            <v>0</v>
          </cell>
          <cell r="BQ156">
            <v>1540.2</v>
          </cell>
          <cell r="BR156">
            <v>1455.8700000000001</v>
          </cell>
          <cell r="CE156">
            <v>0</v>
          </cell>
          <cell r="DE156">
            <v>0</v>
          </cell>
          <cell r="DG156">
            <v>0</v>
          </cell>
          <cell r="EP156">
            <v>0</v>
          </cell>
          <cell r="EQ156">
            <v>0</v>
          </cell>
          <cell r="FD156">
            <v>0</v>
          </cell>
          <cell r="FF156">
            <v>0</v>
          </cell>
        </row>
        <row r="157">
          <cell r="E157" t="str">
            <v>LOPEZ</v>
          </cell>
          <cell r="F157" t="str">
            <v>MEJIA</v>
          </cell>
          <cell r="G157" t="str">
            <v>ELLIOTT</v>
          </cell>
          <cell r="J157">
            <v>19</v>
          </cell>
          <cell r="K157" t="str">
            <v>SECRETARIO PARTICULAR</v>
          </cell>
          <cell r="N157" t="str">
            <v>PERSONAL DIPUTADOS</v>
          </cell>
          <cell r="U157">
            <v>0</v>
          </cell>
          <cell r="W157">
            <v>0</v>
          </cell>
          <cell r="Y157">
            <v>0</v>
          </cell>
          <cell r="AH157">
            <v>0</v>
          </cell>
          <cell r="AK157">
            <v>0</v>
          </cell>
          <cell r="AU157">
            <v>0</v>
          </cell>
          <cell r="BQ157">
            <v>3987.5</v>
          </cell>
          <cell r="BR157">
            <v>3688.77</v>
          </cell>
          <cell r="CE157">
            <v>0</v>
          </cell>
          <cell r="DE157">
            <v>7020.91</v>
          </cell>
          <cell r="DG157">
            <v>3159.41</v>
          </cell>
          <cell r="EP157">
            <v>0</v>
          </cell>
          <cell r="EQ157">
            <v>0</v>
          </cell>
          <cell r="FD157">
            <v>0</v>
          </cell>
          <cell r="FF157">
            <v>0</v>
          </cell>
        </row>
        <row r="158">
          <cell r="E158" t="str">
            <v>LOPEZ</v>
          </cell>
          <cell r="F158" t="str">
            <v>PEREZ</v>
          </cell>
          <cell r="G158" t="str">
            <v>DOMINGO</v>
          </cell>
          <cell r="J158">
            <v>19</v>
          </cell>
          <cell r="K158" t="str">
            <v>SECRETARIO PARTICULAR</v>
          </cell>
          <cell r="N158" t="str">
            <v>COMITE ADMINISTRACION</v>
          </cell>
          <cell r="BQ158">
            <v>0</v>
          </cell>
          <cell r="BR158">
            <v>0</v>
          </cell>
          <cell r="GU158">
            <v>7997.57</v>
          </cell>
          <cell r="GW158">
            <v>7000</v>
          </cell>
          <cell r="HB158">
            <v>0</v>
          </cell>
          <cell r="HI158">
            <v>0</v>
          </cell>
        </row>
        <row r="159">
          <cell r="E159" t="str">
            <v>LOPEZ</v>
          </cell>
          <cell r="F159" t="str">
            <v>SOSA</v>
          </cell>
          <cell r="G159" t="str">
            <v>TANIA</v>
          </cell>
          <cell r="J159">
            <v>19</v>
          </cell>
          <cell r="K159" t="str">
            <v>SECRETARIO PARTICULAR</v>
          </cell>
          <cell r="N159" t="str">
            <v>INSTRUCTORA DE JUICIO POLITICO, DECLARAC</v>
          </cell>
          <cell r="BQ159">
            <v>0</v>
          </cell>
          <cell r="BR159">
            <v>0</v>
          </cell>
          <cell r="GU159">
            <v>6000</v>
          </cell>
          <cell r="GW159">
            <v>5408.5</v>
          </cell>
          <cell r="HB159">
            <v>0</v>
          </cell>
          <cell r="HI159">
            <v>0</v>
          </cell>
        </row>
        <row r="160">
          <cell r="E160" t="str">
            <v>LUGO</v>
          </cell>
          <cell r="F160" t="str">
            <v>SOLIS</v>
          </cell>
          <cell r="G160" t="str">
            <v>KEYLA</v>
          </cell>
          <cell r="J160">
            <v>16</v>
          </cell>
          <cell r="K160" t="str">
            <v>LIMPIEZA</v>
          </cell>
          <cell r="N160" t="str">
            <v>SECRETRARIA ADMINISTRATIVA</v>
          </cell>
          <cell r="U160">
            <v>0</v>
          </cell>
          <cell r="W160">
            <v>0</v>
          </cell>
          <cell r="Y160">
            <v>0</v>
          </cell>
          <cell r="AH160">
            <v>0</v>
          </cell>
          <cell r="AK160">
            <v>0</v>
          </cell>
          <cell r="AU160">
            <v>0</v>
          </cell>
          <cell r="BQ160">
            <v>3676.25</v>
          </cell>
          <cell r="BR160">
            <v>3411.39</v>
          </cell>
          <cell r="CE160">
            <v>0</v>
          </cell>
          <cell r="DE160">
            <v>6472.89</v>
          </cell>
          <cell r="DG160">
            <v>2912.8</v>
          </cell>
          <cell r="EP160">
            <v>0</v>
          </cell>
          <cell r="EQ160">
            <v>0</v>
          </cell>
          <cell r="FD160">
            <v>0</v>
          </cell>
          <cell r="FF160">
            <v>0</v>
          </cell>
          <cell r="GU160">
            <v>3676.25</v>
          </cell>
          <cell r="GW160">
            <v>3411.39</v>
          </cell>
          <cell r="HB160">
            <v>1000</v>
          </cell>
          <cell r="HI160">
            <v>0</v>
          </cell>
        </row>
        <row r="161">
          <cell r="E161" t="str">
            <v>LUNA</v>
          </cell>
          <cell r="F161" t="str">
            <v>BENITEZ</v>
          </cell>
          <cell r="G161" t="str">
            <v>FABIOLA</v>
          </cell>
          <cell r="J161">
            <v>19</v>
          </cell>
          <cell r="K161" t="str">
            <v>SECRETARIO PARTICULAR</v>
          </cell>
          <cell r="N161" t="str">
            <v>PERSONAL DIPUTADOS</v>
          </cell>
          <cell r="U161">
            <v>0</v>
          </cell>
          <cell r="W161">
            <v>0</v>
          </cell>
          <cell r="Y161">
            <v>0</v>
          </cell>
          <cell r="AH161">
            <v>0</v>
          </cell>
          <cell r="AK161">
            <v>0</v>
          </cell>
          <cell r="AU161">
            <v>0</v>
          </cell>
          <cell r="BQ161">
            <v>9462</v>
          </cell>
          <cell r="BR161">
            <v>8151.63</v>
          </cell>
          <cell r="CE161">
            <v>0</v>
          </cell>
          <cell r="DE161">
            <v>0</v>
          </cell>
          <cell r="DG161">
            <v>0</v>
          </cell>
          <cell r="EP161">
            <v>8295.4500000000007</v>
          </cell>
          <cell r="EQ161">
            <v>3732.95</v>
          </cell>
          <cell r="FD161">
            <v>0</v>
          </cell>
          <cell r="FF161">
            <v>0</v>
          </cell>
        </row>
        <row r="162">
          <cell r="E162" t="str">
            <v>LUNA</v>
          </cell>
          <cell r="F162" t="str">
            <v>TEJOCOTE</v>
          </cell>
          <cell r="G162" t="str">
            <v>JULIAN GIOVANNI</v>
          </cell>
          <cell r="J162">
            <v>19</v>
          </cell>
          <cell r="K162" t="str">
            <v>SECRETARIO PARTICULAR</v>
          </cell>
          <cell r="N162" t="str">
            <v>PERSONAL DIPUTADOS</v>
          </cell>
          <cell r="U162">
            <v>0</v>
          </cell>
          <cell r="W162">
            <v>0</v>
          </cell>
          <cell r="Y162">
            <v>0</v>
          </cell>
          <cell r="AH162">
            <v>0</v>
          </cell>
          <cell r="AK162">
            <v>0</v>
          </cell>
          <cell r="AU162">
            <v>0</v>
          </cell>
          <cell r="BQ162">
            <v>0</v>
          </cell>
          <cell r="BR162">
            <v>0</v>
          </cell>
          <cell r="CE162">
            <v>0</v>
          </cell>
          <cell r="DE162">
            <v>0</v>
          </cell>
          <cell r="DG162">
            <v>0</v>
          </cell>
          <cell r="EP162">
            <v>0</v>
          </cell>
          <cell r="EQ162">
            <v>0</v>
          </cell>
          <cell r="FD162">
            <v>0</v>
          </cell>
          <cell r="FF162">
            <v>0</v>
          </cell>
          <cell r="GU162">
            <v>8620.83</v>
          </cell>
          <cell r="GW162">
            <v>7490.13</v>
          </cell>
          <cell r="HB162">
            <v>0</v>
          </cell>
          <cell r="HI162">
            <v>0</v>
          </cell>
        </row>
        <row r="163">
          <cell r="E163" t="str">
            <v>MACIAS</v>
          </cell>
          <cell r="F163" t="str">
            <v>ZEPEDA</v>
          </cell>
          <cell r="G163" t="str">
            <v>JOSE MARIA</v>
          </cell>
          <cell r="J163">
            <v>19</v>
          </cell>
          <cell r="K163" t="str">
            <v>SECRETARIO PARTICULAR</v>
          </cell>
          <cell r="N163" t="str">
            <v>PERSONAL DIPUTADOS</v>
          </cell>
          <cell r="U163">
            <v>0</v>
          </cell>
          <cell r="W163">
            <v>0</v>
          </cell>
          <cell r="Y163">
            <v>0</v>
          </cell>
          <cell r="AH163">
            <v>0</v>
          </cell>
          <cell r="AK163">
            <v>0</v>
          </cell>
          <cell r="AU163">
            <v>0</v>
          </cell>
          <cell r="BQ163">
            <v>4336.72</v>
          </cell>
          <cell r="BR163">
            <v>4000</v>
          </cell>
          <cell r="CE163">
            <v>0</v>
          </cell>
          <cell r="DE163">
            <v>0</v>
          </cell>
          <cell r="DG163">
            <v>0</v>
          </cell>
          <cell r="EP163">
            <v>0</v>
          </cell>
          <cell r="EQ163">
            <v>0</v>
          </cell>
          <cell r="FD163">
            <v>0</v>
          </cell>
          <cell r="FF163">
            <v>0</v>
          </cell>
        </row>
        <row r="164">
          <cell r="E164" t="str">
            <v>MANDUJANO</v>
          </cell>
          <cell r="F164" t="str">
            <v>MARTINEZ</v>
          </cell>
          <cell r="G164" t="str">
            <v>HUGO IVAN</v>
          </cell>
          <cell r="J164">
            <v>19</v>
          </cell>
          <cell r="K164" t="str">
            <v>SECRETARIO PARTICULAR</v>
          </cell>
          <cell r="N164" t="str">
            <v>PERSONAL DIPUTADOS</v>
          </cell>
          <cell r="U164">
            <v>0</v>
          </cell>
          <cell r="W164">
            <v>0</v>
          </cell>
          <cell r="Y164">
            <v>0</v>
          </cell>
          <cell r="AH164">
            <v>0</v>
          </cell>
          <cell r="AK164">
            <v>0</v>
          </cell>
          <cell r="AU164">
            <v>0</v>
          </cell>
          <cell r="BQ164">
            <v>4000</v>
          </cell>
          <cell r="BR164">
            <v>3699.91</v>
          </cell>
          <cell r="CE164">
            <v>0</v>
          </cell>
          <cell r="DE164">
            <v>4412.79</v>
          </cell>
          <cell r="DG164">
            <v>1985.75</v>
          </cell>
          <cell r="EP164">
            <v>0</v>
          </cell>
          <cell r="EQ164">
            <v>0</v>
          </cell>
          <cell r="FD164">
            <v>0</v>
          </cell>
          <cell r="FF164">
            <v>0</v>
          </cell>
        </row>
        <row r="165">
          <cell r="E165" t="str">
            <v>MARAÑON</v>
          </cell>
          <cell r="F165" t="str">
            <v>MUÑOZ</v>
          </cell>
          <cell r="G165" t="str">
            <v>JANETT</v>
          </cell>
          <cell r="J165">
            <v>19</v>
          </cell>
          <cell r="K165" t="str">
            <v>SECRETARIO PARTICULAR</v>
          </cell>
          <cell r="N165" t="str">
            <v>PERSONAL DIPUTADOS</v>
          </cell>
          <cell r="U165">
            <v>0</v>
          </cell>
          <cell r="W165">
            <v>0</v>
          </cell>
          <cell r="Y165">
            <v>0</v>
          </cell>
          <cell r="AH165">
            <v>0</v>
          </cell>
          <cell r="AK165">
            <v>0</v>
          </cell>
          <cell r="AU165">
            <v>0</v>
          </cell>
          <cell r="BQ165">
            <v>8633.380000000001</v>
          </cell>
          <cell r="BR165">
            <v>7500.0000000000009</v>
          </cell>
          <cell r="CE165">
            <v>0</v>
          </cell>
          <cell r="DE165">
            <v>7632.07</v>
          </cell>
          <cell r="DG165">
            <v>3434.43</v>
          </cell>
          <cell r="EP165">
            <v>0</v>
          </cell>
          <cell r="EQ165">
            <v>0</v>
          </cell>
          <cell r="FD165">
            <v>0</v>
          </cell>
          <cell r="FF165">
            <v>0</v>
          </cell>
        </row>
        <row r="166">
          <cell r="E166" t="str">
            <v>MARQUEZ</v>
          </cell>
          <cell r="F166" t="str">
            <v>DIAZ</v>
          </cell>
          <cell r="G166" t="str">
            <v>KAREN ANDREA</v>
          </cell>
          <cell r="J166">
            <v>7</v>
          </cell>
          <cell r="K166" t="str">
            <v>SECRETARIO TECNICO</v>
          </cell>
          <cell r="N166" t="str">
            <v>PERSONAL DIPUTADOS</v>
          </cell>
          <cell r="U166">
            <v>0</v>
          </cell>
          <cell r="W166">
            <v>0</v>
          </cell>
          <cell r="Y166">
            <v>0</v>
          </cell>
          <cell r="AH166">
            <v>0</v>
          </cell>
          <cell r="AK166">
            <v>0</v>
          </cell>
          <cell r="AU166">
            <v>0</v>
          </cell>
          <cell r="BQ166">
            <v>4000</v>
          </cell>
          <cell r="BR166">
            <v>3699.91</v>
          </cell>
          <cell r="CE166">
            <v>0</v>
          </cell>
          <cell r="DE166">
            <v>0</v>
          </cell>
          <cell r="DG166">
            <v>0</v>
          </cell>
          <cell r="EP166">
            <v>0</v>
          </cell>
          <cell r="EQ166">
            <v>0</v>
          </cell>
          <cell r="FD166">
            <v>0</v>
          </cell>
          <cell r="FF166">
            <v>0</v>
          </cell>
        </row>
        <row r="167">
          <cell r="E167" t="str">
            <v>MARQUEZ</v>
          </cell>
          <cell r="F167" t="str">
            <v>FRANCISCO</v>
          </cell>
          <cell r="G167" t="str">
            <v>REINA</v>
          </cell>
          <cell r="J167">
            <v>19</v>
          </cell>
          <cell r="K167" t="str">
            <v>SECRETARIO PARTICULAR</v>
          </cell>
          <cell r="N167" t="str">
            <v>PERSONAL DIPUTADOS</v>
          </cell>
          <cell r="U167">
            <v>0</v>
          </cell>
          <cell r="W167">
            <v>0</v>
          </cell>
          <cell r="Y167">
            <v>0</v>
          </cell>
          <cell r="AH167">
            <v>0</v>
          </cell>
          <cell r="AK167">
            <v>0</v>
          </cell>
          <cell r="AU167">
            <v>0</v>
          </cell>
          <cell r="BQ167">
            <v>7500</v>
          </cell>
          <cell r="BR167">
            <v>6608.71</v>
          </cell>
          <cell r="CE167">
            <v>0</v>
          </cell>
          <cell r="DE167">
            <v>0</v>
          </cell>
          <cell r="DG167">
            <v>0</v>
          </cell>
          <cell r="EP167">
            <v>13205.48</v>
          </cell>
          <cell r="EQ167">
            <v>5942.47</v>
          </cell>
          <cell r="FD167">
            <v>0</v>
          </cell>
          <cell r="FF167">
            <v>0</v>
          </cell>
        </row>
        <row r="168">
          <cell r="E168" t="str">
            <v>MARTINEZ</v>
          </cell>
          <cell r="F168" t="str">
            <v>BONILLA</v>
          </cell>
          <cell r="G168" t="str">
            <v>CAMELIA</v>
          </cell>
          <cell r="J168">
            <v>7</v>
          </cell>
          <cell r="K168" t="str">
            <v>SECRETARIO TECNICO</v>
          </cell>
          <cell r="N168" t="str">
            <v>IGUALDAD DE GENERO Y CONTRA LA TRATA DE</v>
          </cell>
          <cell r="BQ168">
            <v>0</v>
          </cell>
          <cell r="BR168">
            <v>0</v>
          </cell>
          <cell r="GU168">
            <v>9269.19</v>
          </cell>
          <cell r="GW168">
            <v>8000</v>
          </cell>
          <cell r="HB168">
            <v>0</v>
          </cell>
          <cell r="HI168">
            <v>0</v>
          </cell>
        </row>
        <row r="169">
          <cell r="E169" t="str">
            <v>MARTINEZ</v>
          </cell>
          <cell r="F169" t="str">
            <v>CERÓN</v>
          </cell>
          <cell r="G169" t="str">
            <v>JUAN ANTONIO</v>
          </cell>
          <cell r="J169">
            <v>7</v>
          </cell>
          <cell r="K169" t="str">
            <v>SECRETARIO TECNICO</v>
          </cell>
          <cell r="N169" t="str">
            <v>JUVENTUD Y DEPORTE</v>
          </cell>
          <cell r="BQ169">
            <v>0</v>
          </cell>
          <cell r="BR169">
            <v>0</v>
          </cell>
          <cell r="GU169">
            <v>9000</v>
          </cell>
          <cell r="GW169">
            <v>7788.31</v>
          </cell>
          <cell r="HB169">
            <v>0</v>
          </cell>
          <cell r="HI169">
            <v>0</v>
          </cell>
        </row>
        <row r="170">
          <cell r="E170" t="str">
            <v>MARTINEZ</v>
          </cell>
          <cell r="F170" t="str">
            <v>DIAZ</v>
          </cell>
          <cell r="G170" t="str">
            <v>SUSANA VERONICA</v>
          </cell>
          <cell r="J170">
            <v>7</v>
          </cell>
          <cell r="K170" t="str">
            <v>SECRETARIO TECNICO</v>
          </cell>
          <cell r="N170" t="str">
            <v>PERSONAL DIPUTADOS</v>
          </cell>
          <cell r="U170">
            <v>0</v>
          </cell>
          <cell r="W170">
            <v>0</v>
          </cell>
          <cell r="Y170">
            <v>0</v>
          </cell>
          <cell r="AH170">
            <v>0</v>
          </cell>
          <cell r="AK170">
            <v>0</v>
          </cell>
          <cell r="AU170">
            <v>0</v>
          </cell>
          <cell r="BQ170">
            <v>5500</v>
          </cell>
          <cell r="BR170">
            <v>4997.87</v>
          </cell>
          <cell r="CE170">
            <v>0</v>
          </cell>
          <cell r="DE170">
            <v>9684.02</v>
          </cell>
          <cell r="DG170">
            <v>4357.8100000000004</v>
          </cell>
          <cell r="EP170">
            <v>0</v>
          </cell>
          <cell r="EQ170">
            <v>0</v>
          </cell>
          <cell r="FD170">
            <v>0</v>
          </cell>
          <cell r="FF170">
            <v>0</v>
          </cell>
        </row>
        <row r="171">
          <cell r="E171" t="str">
            <v>MARTINEZ</v>
          </cell>
          <cell r="F171" t="str">
            <v>ESPINOSA</v>
          </cell>
          <cell r="G171" t="str">
            <v>DENISSE</v>
          </cell>
          <cell r="J171">
            <v>19</v>
          </cell>
          <cell r="K171" t="str">
            <v>SECRETARIO PARTICULAR</v>
          </cell>
          <cell r="N171" t="str">
            <v>PERSONAL DIPUTADOS</v>
          </cell>
          <cell r="U171">
            <v>0</v>
          </cell>
          <cell r="W171">
            <v>0</v>
          </cell>
          <cell r="Y171">
            <v>0</v>
          </cell>
          <cell r="AH171">
            <v>0</v>
          </cell>
          <cell r="AK171">
            <v>0</v>
          </cell>
          <cell r="AU171">
            <v>0</v>
          </cell>
          <cell r="BQ171">
            <v>3500</v>
          </cell>
          <cell r="BR171">
            <v>3254.31</v>
          </cell>
          <cell r="CE171">
            <v>0</v>
          </cell>
          <cell r="DE171">
            <v>0</v>
          </cell>
          <cell r="DG171">
            <v>0</v>
          </cell>
          <cell r="EP171">
            <v>0</v>
          </cell>
          <cell r="EQ171">
            <v>0</v>
          </cell>
          <cell r="FD171">
            <v>0</v>
          </cell>
          <cell r="FF171">
            <v>0</v>
          </cell>
          <cell r="GU171">
            <v>3250</v>
          </cell>
          <cell r="GW171">
            <v>3031.51</v>
          </cell>
          <cell r="HB171">
            <v>0</v>
          </cell>
          <cell r="HI171">
            <v>0</v>
          </cell>
        </row>
        <row r="172">
          <cell r="E172" t="str">
            <v>MARTINEZ</v>
          </cell>
          <cell r="F172" t="str">
            <v>MEZA</v>
          </cell>
          <cell r="G172" t="str">
            <v>LUIS DIEGO</v>
          </cell>
          <cell r="J172">
            <v>19</v>
          </cell>
          <cell r="K172" t="str">
            <v>SECRETARIO PARTICULAR</v>
          </cell>
          <cell r="N172" t="str">
            <v>DERECHOS HUMANOS, GRUPOS VULNERABLES Y</v>
          </cell>
          <cell r="BQ172">
            <v>0</v>
          </cell>
          <cell r="BR172">
            <v>0</v>
          </cell>
          <cell r="GU172">
            <v>5496.28</v>
          </cell>
          <cell r="GW172">
            <v>4994.75</v>
          </cell>
          <cell r="HB172">
            <v>0</v>
          </cell>
          <cell r="HI172">
            <v>0</v>
          </cell>
        </row>
        <row r="173">
          <cell r="E173" t="str">
            <v>MASTRANZO</v>
          </cell>
          <cell r="F173" t="str">
            <v>SABINAL</v>
          </cell>
          <cell r="G173" t="str">
            <v>IMELDA</v>
          </cell>
          <cell r="J173">
            <v>19</v>
          </cell>
          <cell r="K173" t="str">
            <v>SECRETARIO PARTICULAR</v>
          </cell>
          <cell r="N173" t="str">
            <v>COMISION DE FINANZAS Y FISCALIZACIÓN</v>
          </cell>
          <cell r="BQ173">
            <v>0</v>
          </cell>
          <cell r="BR173">
            <v>0</v>
          </cell>
          <cell r="GU173">
            <v>2786.44</v>
          </cell>
          <cell r="GW173">
            <v>2618.39</v>
          </cell>
          <cell r="HB173">
            <v>0</v>
          </cell>
          <cell r="HI173">
            <v>0</v>
          </cell>
        </row>
        <row r="174">
          <cell r="E174" t="str">
            <v>MASTRANZO</v>
          </cell>
          <cell r="F174" t="str">
            <v>SABINAL</v>
          </cell>
          <cell r="G174" t="str">
            <v>SAUL</v>
          </cell>
          <cell r="J174">
            <v>19</v>
          </cell>
          <cell r="K174" t="str">
            <v>SECRETARIO PARTICULAR</v>
          </cell>
          <cell r="N174" t="str">
            <v>COMISION DE FINANZAS Y FISCALIZACIÓN</v>
          </cell>
          <cell r="BQ174">
            <v>0</v>
          </cell>
          <cell r="BR174">
            <v>0</v>
          </cell>
          <cell r="GU174">
            <v>2786.44</v>
          </cell>
          <cell r="GW174">
            <v>2618.39</v>
          </cell>
          <cell r="HB174">
            <v>0</v>
          </cell>
          <cell r="HI174">
            <v>0</v>
          </cell>
        </row>
        <row r="175">
          <cell r="E175" t="str">
            <v>MATLALCUATZI</v>
          </cell>
          <cell r="F175" t="str">
            <v>CRUZ</v>
          </cell>
          <cell r="G175" t="str">
            <v>OSCAR</v>
          </cell>
          <cell r="J175">
            <v>19</v>
          </cell>
          <cell r="K175" t="str">
            <v>SECRETARIO PARTICULAR</v>
          </cell>
          <cell r="N175" t="str">
            <v>PERSONAL DIPUTADOS</v>
          </cell>
          <cell r="U175">
            <v>0</v>
          </cell>
          <cell r="W175">
            <v>0</v>
          </cell>
          <cell r="Y175">
            <v>0</v>
          </cell>
          <cell r="AH175">
            <v>0</v>
          </cell>
          <cell r="AK175">
            <v>0</v>
          </cell>
          <cell r="AU175">
            <v>0</v>
          </cell>
          <cell r="BQ175">
            <v>3775.68</v>
          </cell>
          <cell r="BR175">
            <v>3775.68</v>
          </cell>
          <cell r="CE175">
            <v>0</v>
          </cell>
          <cell r="DE175">
            <v>0</v>
          </cell>
          <cell r="DG175">
            <v>0</v>
          </cell>
          <cell r="EP175">
            <v>0</v>
          </cell>
          <cell r="EQ175">
            <v>0</v>
          </cell>
          <cell r="FD175">
            <v>0</v>
          </cell>
          <cell r="FF175">
            <v>0</v>
          </cell>
        </row>
        <row r="176">
          <cell r="E176" t="str">
            <v>MEJIA</v>
          </cell>
          <cell r="F176" t="str">
            <v>FLORES</v>
          </cell>
          <cell r="G176" t="str">
            <v>MARGARITA</v>
          </cell>
          <cell r="J176">
            <v>19</v>
          </cell>
          <cell r="K176" t="str">
            <v>SECRETARIO PARTICULAR</v>
          </cell>
          <cell r="N176" t="str">
            <v>PERSONAL DIPUTADOS</v>
          </cell>
          <cell r="U176">
            <v>0</v>
          </cell>
          <cell r="W176">
            <v>0</v>
          </cell>
          <cell r="Y176">
            <v>0</v>
          </cell>
          <cell r="AH176">
            <v>0</v>
          </cell>
          <cell r="AK176">
            <v>0</v>
          </cell>
          <cell r="AU176">
            <v>0</v>
          </cell>
          <cell r="BQ176">
            <v>7443.12</v>
          </cell>
          <cell r="BR176">
            <v>6563.98</v>
          </cell>
          <cell r="CE176">
            <v>0</v>
          </cell>
          <cell r="DE176">
            <v>0</v>
          </cell>
          <cell r="DG176">
            <v>0</v>
          </cell>
          <cell r="EP176">
            <v>0</v>
          </cell>
          <cell r="EQ176">
            <v>0</v>
          </cell>
          <cell r="FD176">
            <v>0</v>
          </cell>
          <cell r="FF176">
            <v>0</v>
          </cell>
        </row>
        <row r="177">
          <cell r="E177" t="str">
            <v>MENA</v>
          </cell>
          <cell r="F177" t="str">
            <v>HERNANDEZ</v>
          </cell>
          <cell r="G177" t="str">
            <v>VICTOR HUGO</v>
          </cell>
          <cell r="J177">
            <v>7</v>
          </cell>
          <cell r="K177" t="str">
            <v>SECRETARIO TECNICO</v>
          </cell>
          <cell r="N177" t="str">
            <v>COMISION DE PUNTOS CONSTITUCIONALES</v>
          </cell>
          <cell r="U177">
            <v>0</v>
          </cell>
          <cell r="W177">
            <v>0</v>
          </cell>
          <cell r="Y177">
            <v>0</v>
          </cell>
          <cell r="AH177">
            <v>0</v>
          </cell>
          <cell r="AK177">
            <v>0</v>
          </cell>
          <cell r="AU177">
            <v>0</v>
          </cell>
          <cell r="BQ177">
            <v>15000</v>
          </cell>
          <cell r="BR177">
            <v>12470.19</v>
          </cell>
          <cell r="CE177">
            <v>0</v>
          </cell>
          <cell r="DE177">
            <v>0</v>
          </cell>
          <cell r="DG177">
            <v>0</v>
          </cell>
          <cell r="EP177">
            <v>0</v>
          </cell>
          <cell r="EQ177">
            <v>0</v>
          </cell>
          <cell r="FD177">
            <v>0</v>
          </cell>
          <cell r="FF177">
            <v>0</v>
          </cell>
        </row>
        <row r="178">
          <cell r="E178" t="str">
            <v>MENDEZ</v>
          </cell>
          <cell r="F178" t="str">
            <v>CAPILLA</v>
          </cell>
          <cell r="G178" t="str">
            <v>CARLOS</v>
          </cell>
          <cell r="J178">
            <v>19</v>
          </cell>
          <cell r="K178" t="str">
            <v>SECRETARIO PARTICULAR</v>
          </cell>
          <cell r="N178" t="str">
            <v>PERSONAL DIPUTADOS</v>
          </cell>
          <cell r="U178">
            <v>0</v>
          </cell>
          <cell r="W178">
            <v>0</v>
          </cell>
          <cell r="Y178">
            <v>0</v>
          </cell>
          <cell r="AH178">
            <v>0</v>
          </cell>
          <cell r="AK178">
            <v>0</v>
          </cell>
          <cell r="AU178">
            <v>0</v>
          </cell>
          <cell r="BQ178">
            <v>10319.74</v>
          </cell>
          <cell r="BR178">
            <v>8826.15</v>
          </cell>
          <cell r="CE178">
            <v>0</v>
          </cell>
          <cell r="DE178">
            <v>0</v>
          </cell>
          <cell r="DG178">
            <v>0</v>
          </cell>
          <cell r="EP178">
            <v>0</v>
          </cell>
          <cell r="EQ178">
            <v>0</v>
          </cell>
          <cell r="FD178">
            <v>0</v>
          </cell>
          <cell r="FF178">
            <v>0</v>
          </cell>
        </row>
        <row r="179">
          <cell r="E179" t="str">
            <v>MENDEZ</v>
          </cell>
          <cell r="F179" t="str">
            <v>GONZALEZ</v>
          </cell>
          <cell r="G179" t="str">
            <v>SAMUEL ANUAR</v>
          </cell>
          <cell r="J179">
            <v>19</v>
          </cell>
          <cell r="K179" t="str">
            <v>SECRETARIO PARTICULAR</v>
          </cell>
          <cell r="N179" t="str">
            <v>SECRETRARIA ADMINISTRATIVA</v>
          </cell>
          <cell r="U179">
            <v>0</v>
          </cell>
          <cell r="W179">
            <v>0</v>
          </cell>
          <cell r="Y179">
            <v>0</v>
          </cell>
          <cell r="AH179">
            <v>0</v>
          </cell>
          <cell r="AK179">
            <v>0</v>
          </cell>
          <cell r="AU179">
            <v>0</v>
          </cell>
          <cell r="BQ179">
            <v>5000</v>
          </cell>
          <cell r="BR179">
            <v>4577.87</v>
          </cell>
          <cell r="CE179">
            <v>0</v>
          </cell>
          <cell r="DE179">
            <v>8803.65</v>
          </cell>
          <cell r="DG179">
            <v>3961.64</v>
          </cell>
          <cell r="EP179">
            <v>0</v>
          </cell>
          <cell r="EQ179">
            <v>0</v>
          </cell>
          <cell r="FD179">
            <v>0</v>
          </cell>
          <cell r="FF179">
            <v>0</v>
          </cell>
        </row>
        <row r="180">
          <cell r="E180" t="str">
            <v>MENDIETA</v>
          </cell>
          <cell r="F180" t="str">
            <v>AZTATZI</v>
          </cell>
          <cell r="G180" t="str">
            <v>MARCO ANTONIO</v>
          </cell>
          <cell r="J180">
            <v>7</v>
          </cell>
          <cell r="K180" t="str">
            <v>SECRETARIO TECNICO</v>
          </cell>
          <cell r="N180" t="str">
            <v>MEDIO AMBIENTE Y RECURSOS NATURALES</v>
          </cell>
          <cell r="U180">
            <v>0</v>
          </cell>
          <cell r="W180">
            <v>0</v>
          </cell>
          <cell r="Y180">
            <v>0</v>
          </cell>
          <cell r="AH180">
            <v>0</v>
          </cell>
          <cell r="AK180">
            <v>0</v>
          </cell>
          <cell r="AU180">
            <v>0</v>
          </cell>
          <cell r="BQ180">
            <v>7500</v>
          </cell>
          <cell r="BR180">
            <v>6608.71</v>
          </cell>
          <cell r="CE180">
            <v>0</v>
          </cell>
          <cell r="DE180">
            <v>13205.48</v>
          </cell>
          <cell r="DG180">
            <v>5942.47</v>
          </cell>
          <cell r="EP180">
            <v>0</v>
          </cell>
          <cell r="EQ180">
            <v>0</v>
          </cell>
          <cell r="FD180">
            <v>0</v>
          </cell>
          <cell r="FF180">
            <v>0</v>
          </cell>
          <cell r="GU180">
            <v>9200</v>
          </cell>
          <cell r="GW180">
            <v>7945.59</v>
          </cell>
          <cell r="HB180">
            <v>0</v>
          </cell>
          <cell r="HI180">
            <v>0</v>
          </cell>
        </row>
        <row r="181">
          <cell r="E181" t="str">
            <v>MENDIETA</v>
          </cell>
          <cell r="F181" t="str">
            <v>GARCIA</v>
          </cell>
          <cell r="G181" t="str">
            <v>EDILBERTO</v>
          </cell>
          <cell r="J181">
            <v>19</v>
          </cell>
          <cell r="K181" t="str">
            <v>SECRETARIO PARTICULAR</v>
          </cell>
          <cell r="N181" t="str">
            <v>COMISION DE PUNTOS CONSTITUCIONALES</v>
          </cell>
          <cell r="U181">
            <v>0</v>
          </cell>
          <cell r="W181">
            <v>0</v>
          </cell>
          <cell r="Y181">
            <v>0</v>
          </cell>
          <cell r="AH181">
            <v>0</v>
          </cell>
          <cell r="AK181">
            <v>0</v>
          </cell>
          <cell r="AU181">
            <v>0</v>
          </cell>
          <cell r="BQ181">
            <v>5000</v>
          </cell>
          <cell r="BR181">
            <v>4577.87</v>
          </cell>
          <cell r="CE181">
            <v>0</v>
          </cell>
          <cell r="DE181">
            <v>0</v>
          </cell>
          <cell r="DG181">
            <v>0</v>
          </cell>
          <cell r="EP181">
            <v>0</v>
          </cell>
          <cell r="EQ181">
            <v>0</v>
          </cell>
          <cell r="FD181">
            <v>0</v>
          </cell>
          <cell r="FF181">
            <v>0</v>
          </cell>
        </row>
        <row r="182">
          <cell r="E182" t="str">
            <v>MIRON</v>
          </cell>
          <cell r="F182" t="str">
            <v>LEÓN</v>
          </cell>
          <cell r="G182" t="str">
            <v>LUCERO</v>
          </cell>
          <cell r="J182">
            <v>19</v>
          </cell>
          <cell r="K182" t="str">
            <v>SECRETARIO PARTICULAR</v>
          </cell>
          <cell r="N182" t="str">
            <v>PERSONAL DIPUTADOS</v>
          </cell>
          <cell r="U182">
            <v>0</v>
          </cell>
          <cell r="W182">
            <v>0</v>
          </cell>
          <cell r="Y182">
            <v>0</v>
          </cell>
          <cell r="AH182">
            <v>0</v>
          </cell>
          <cell r="AK182">
            <v>0</v>
          </cell>
          <cell r="AU182">
            <v>0</v>
          </cell>
          <cell r="BQ182">
            <v>3000</v>
          </cell>
          <cell r="BR182">
            <v>2808.71</v>
          </cell>
          <cell r="CE182">
            <v>0</v>
          </cell>
          <cell r="DE182">
            <v>0</v>
          </cell>
          <cell r="DG182">
            <v>0</v>
          </cell>
          <cell r="EP182">
            <v>0</v>
          </cell>
          <cell r="EQ182">
            <v>0</v>
          </cell>
          <cell r="FD182">
            <v>5282.19</v>
          </cell>
          <cell r="FF182">
            <v>2376.9899999999998</v>
          </cell>
        </row>
        <row r="183">
          <cell r="E183" t="str">
            <v>MONTES</v>
          </cell>
          <cell r="F183" t="str">
            <v>FLORES</v>
          </cell>
          <cell r="G183" t="str">
            <v>SERGIO</v>
          </cell>
          <cell r="J183">
            <v>19</v>
          </cell>
          <cell r="K183" t="str">
            <v>SECRETARIO PARTICULAR</v>
          </cell>
          <cell r="N183" t="str">
            <v>PERSONAL DIPUTADOS</v>
          </cell>
          <cell r="U183">
            <v>0</v>
          </cell>
          <cell r="W183">
            <v>0</v>
          </cell>
          <cell r="Y183">
            <v>0</v>
          </cell>
          <cell r="AH183">
            <v>0</v>
          </cell>
          <cell r="AK183">
            <v>0</v>
          </cell>
          <cell r="AU183">
            <v>0</v>
          </cell>
          <cell r="BQ183">
            <v>3500</v>
          </cell>
          <cell r="BR183">
            <v>3254.31</v>
          </cell>
          <cell r="CE183">
            <v>0</v>
          </cell>
          <cell r="DE183">
            <v>6162.56</v>
          </cell>
          <cell r="DG183">
            <v>2773.15</v>
          </cell>
          <cell r="EP183">
            <v>0</v>
          </cell>
          <cell r="EQ183">
            <v>0</v>
          </cell>
          <cell r="FD183">
            <v>0</v>
          </cell>
          <cell r="FF183">
            <v>0</v>
          </cell>
        </row>
        <row r="184">
          <cell r="E184" t="str">
            <v>MONTES</v>
          </cell>
          <cell r="F184" t="str">
            <v>MORA</v>
          </cell>
          <cell r="G184" t="str">
            <v>LUIS ALBERTO</v>
          </cell>
          <cell r="J184">
            <v>19</v>
          </cell>
          <cell r="K184" t="str">
            <v>SECRETARIO PARTICULAR</v>
          </cell>
          <cell r="N184" t="str">
            <v>PERSONAL DIPUTADOS</v>
          </cell>
          <cell r="U184">
            <v>0</v>
          </cell>
          <cell r="W184">
            <v>0</v>
          </cell>
          <cell r="Y184">
            <v>0</v>
          </cell>
          <cell r="AH184">
            <v>0</v>
          </cell>
          <cell r="AK184">
            <v>0</v>
          </cell>
          <cell r="AU184">
            <v>0</v>
          </cell>
          <cell r="BQ184">
            <v>7000</v>
          </cell>
          <cell r="BR184">
            <v>6215.51</v>
          </cell>
          <cell r="CE184">
            <v>0</v>
          </cell>
          <cell r="DE184">
            <v>12325.11</v>
          </cell>
          <cell r="DG184">
            <v>5546.3</v>
          </cell>
          <cell r="EP184">
            <v>0</v>
          </cell>
          <cell r="EQ184">
            <v>0</v>
          </cell>
          <cell r="FD184">
            <v>0</v>
          </cell>
          <cell r="FF184">
            <v>0</v>
          </cell>
        </row>
        <row r="185">
          <cell r="E185" t="str">
            <v>MONTES</v>
          </cell>
          <cell r="F185" t="str">
            <v>PIÑON</v>
          </cell>
          <cell r="G185" t="str">
            <v>JONATHAN CARLOS</v>
          </cell>
          <cell r="J185">
            <v>19</v>
          </cell>
          <cell r="K185" t="str">
            <v>SECRETARIO PARTICULAR</v>
          </cell>
          <cell r="N185" t="str">
            <v>PERSONAL DIPUTADOS</v>
          </cell>
          <cell r="U185">
            <v>0</v>
          </cell>
          <cell r="W185">
            <v>0</v>
          </cell>
          <cell r="Y185">
            <v>0</v>
          </cell>
          <cell r="AH185">
            <v>0</v>
          </cell>
          <cell r="AK185">
            <v>0</v>
          </cell>
          <cell r="AU185">
            <v>0</v>
          </cell>
          <cell r="BQ185">
            <v>3750</v>
          </cell>
          <cell r="BR185">
            <v>3477.11</v>
          </cell>
          <cell r="CE185">
            <v>0</v>
          </cell>
          <cell r="DE185">
            <v>6602.74</v>
          </cell>
          <cell r="DG185">
            <v>2971.23</v>
          </cell>
          <cell r="EP185">
            <v>0</v>
          </cell>
          <cell r="EQ185">
            <v>0</v>
          </cell>
          <cell r="FD185">
            <v>0</v>
          </cell>
          <cell r="FF185">
            <v>0</v>
          </cell>
        </row>
        <row r="186">
          <cell r="E186" t="str">
            <v>MONTES</v>
          </cell>
          <cell r="F186" t="str">
            <v>TEJEDA</v>
          </cell>
          <cell r="G186" t="str">
            <v>JORGE ANGEL</v>
          </cell>
          <cell r="J186">
            <v>19</v>
          </cell>
          <cell r="K186" t="str">
            <v>SECRETARIO PARTICULAR</v>
          </cell>
          <cell r="N186" t="str">
            <v>SECRETRARIA ADMINISTRATIVA</v>
          </cell>
          <cell r="BQ186">
            <v>0</v>
          </cell>
          <cell r="BR186">
            <v>0</v>
          </cell>
          <cell r="GU186">
            <v>10540.8</v>
          </cell>
          <cell r="GW186">
            <v>2000</v>
          </cell>
          <cell r="HB186">
            <v>0</v>
          </cell>
          <cell r="HI186">
            <v>0</v>
          </cell>
        </row>
        <row r="187">
          <cell r="E187" t="str">
            <v>MONTIEL</v>
          </cell>
          <cell r="F187" t="str">
            <v>CARRASCO</v>
          </cell>
          <cell r="G187" t="str">
            <v>ARTURO</v>
          </cell>
          <cell r="J187">
            <v>19</v>
          </cell>
          <cell r="K187" t="str">
            <v>SECRETARIO PARTICULAR</v>
          </cell>
          <cell r="N187" t="str">
            <v>PERSONAL DIPUTADOS</v>
          </cell>
          <cell r="U187">
            <v>0</v>
          </cell>
          <cell r="W187">
            <v>0</v>
          </cell>
          <cell r="Y187">
            <v>0</v>
          </cell>
          <cell r="AH187">
            <v>0</v>
          </cell>
          <cell r="AK187">
            <v>0</v>
          </cell>
          <cell r="AU187">
            <v>0</v>
          </cell>
          <cell r="BQ187">
            <v>7000</v>
          </cell>
          <cell r="BR187">
            <v>6215.51</v>
          </cell>
          <cell r="CE187">
            <v>0</v>
          </cell>
          <cell r="DE187">
            <v>12325.11</v>
          </cell>
          <cell r="DG187">
            <v>5546.3</v>
          </cell>
          <cell r="EP187">
            <v>0</v>
          </cell>
          <cell r="EQ187">
            <v>0</v>
          </cell>
          <cell r="FD187">
            <v>0</v>
          </cell>
          <cell r="FF187">
            <v>0</v>
          </cell>
        </row>
        <row r="188">
          <cell r="E188" t="str">
            <v>MONTIEL</v>
          </cell>
          <cell r="F188" t="str">
            <v>FLORES</v>
          </cell>
          <cell r="G188" t="str">
            <v>FERNANDO</v>
          </cell>
          <cell r="J188">
            <v>19</v>
          </cell>
          <cell r="K188" t="str">
            <v>SECRETARIO PARTICULAR</v>
          </cell>
          <cell r="N188" t="str">
            <v>PERSONAL DIPUTADOS</v>
          </cell>
          <cell r="U188">
            <v>0</v>
          </cell>
          <cell r="W188">
            <v>0</v>
          </cell>
          <cell r="Y188">
            <v>0</v>
          </cell>
          <cell r="AH188">
            <v>0</v>
          </cell>
          <cell r="AK188">
            <v>0</v>
          </cell>
          <cell r="AU188">
            <v>0</v>
          </cell>
          <cell r="BQ188">
            <v>5000</v>
          </cell>
          <cell r="BR188">
            <v>4577.87</v>
          </cell>
          <cell r="CE188">
            <v>0</v>
          </cell>
          <cell r="DE188">
            <v>0</v>
          </cell>
          <cell r="DG188">
            <v>0</v>
          </cell>
          <cell r="EP188">
            <v>0</v>
          </cell>
          <cell r="EQ188">
            <v>0</v>
          </cell>
          <cell r="FD188">
            <v>0</v>
          </cell>
          <cell r="FF188">
            <v>0</v>
          </cell>
        </row>
        <row r="189">
          <cell r="E189" t="str">
            <v>MONTIEL</v>
          </cell>
          <cell r="F189" t="str">
            <v>MARQUEZ</v>
          </cell>
          <cell r="G189" t="str">
            <v>JORGE ANTONIO</v>
          </cell>
          <cell r="J189">
            <v>7</v>
          </cell>
          <cell r="K189" t="str">
            <v>SECRETARIO TECNICO</v>
          </cell>
          <cell r="N189" t="str">
            <v>PERSONAL DIPUTADOS</v>
          </cell>
          <cell r="U189">
            <v>0</v>
          </cell>
          <cell r="W189">
            <v>0</v>
          </cell>
          <cell r="Y189">
            <v>0</v>
          </cell>
          <cell r="AH189">
            <v>0</v>
          </cell>
          <cell r="AK189">
            <v>0</v>
          </cell>
          <cell r="AU189">
            <v>0</v>
          </cell>
          <cell r="BQ189">
            <v>0</v>
          </cell>
          <cell r="BR189">
            <v>0</v>
          </cell>
          <cell r="CE189">
            <v>0</v>
          </cell>
          <cell r="DE189">
            <v>0</v>
          </cell>
          <cell r="DG189">
            <v>0</v>
          </cell>
          <cell r="EP189">
            <v>0</v>
          </cell>
          <cell r="EQ189">
            <v>0</v>
          </cell>
          <cell r="FD189">
            <v>0</v>
          </cell>
          <cell r="FF189">
            <v>0</v>
          </cell>
          <cell r="GU189">
            <v>9200</v>
          </cell>
          <cell r="GW189">
            <v>7945.59</v>
          </cell>
          <cell r="HB189">
            <v>0</v>
          </cell>
          <cell r="HI189">
            <v>0</v>
          </cell>
        </row>
        <row r="190">
          <cell r="E190" t="str">
            <v>MONTIEL</v>
          </cell>
          <cell r="F190" t="str">
            <v>PEREZ</v>
          </cell>
          <cell r="G190" t="str">
            <v>ARACELI</v>
          </cell>
          <cell r="J190">
            <v>19</v>
          </cell>
          <cell r="K190" t="str">
            <v>SECRETARIO PARTICULAR</v>
          </cell>
          <cell r="N190" t="str">
            <v>PERSONAL DIPUTADOS</v>
          </cell>
          <cell r="U190">
            <v>0</v>
          </cell>
          <cell r="W190">
            <v>0</v>
          </cell>
          <cell r="Y190">
            <v>0</v>
          </cell>
          <cell r="AH190">
            <v>0</v>
          </cell>
          <cell r="AK190">
            <v>0</v>
          </cell>
          <cell r="AU190">
            <v>0</v>
          </cell>
          <cell r="BQ190">
            <v>12640.31</v>
          </cell>
          <cell r="BR190">
            <v>10651.05</v>
          </cell>
          <cell r="CE190">
            <v>0</v>
          </cell>
          <cell r="DE190">
            <v>6833.85</v>
          </cell>
          <cell r="DG190">
            <v>3075.23</v>
          </cell>
          <cell r="EP190">
            <v>0</v>
          </cell>
          <cell r="EQ190">
            <v>0</v>
          </cell>
          <cell r="FD190">
            <v>0</v>
          </cell>
          <cell r="FF190">
            <v>0</v>
          </cell>
        </row>
        <row r="191">
          <cell r="E191" t="str">
            <v>MONTOYA</v>
          </cell>
          <cell r="F191" t="str">
            <v>LOPEZ</v>
          </cell>
          <cell r="G191" t="str">
            <v>VIRGINIA DE LA LUZ</v>
          </cell>
          <cell r="J191">
            <v>19</v>
          </cell>
          <cell r="K191" t="str">
            <v>SECRETARIO PARTICULAR</v>
          </cell>
          <cell r="N191" t="str">
            <v>SECRETRARIA ADMINISTRATIVA</v>
          </cell>
          <cell r="U191">
            <v>0</v>
          </cell>
          <cell r="W191">
            <v>0</v>
          </cell>
          <cell r="Y191">
            <v>0</v>
          </cell>
          <cell r="AH191">
            <v>0</v>
          </cell>
          <cell r="AK191">
            <v>0</v>
          </cell>
          <cell r="AU191">
            <v>0</v>
          </cell>
          <cell r="BQ191">
            <v>25241.32</v>
          </cell>
          <cell r="BR191">
            <v>20026.45</v>
          </cell>
          <cell r="CE191">
            <v>0</v>
          </cell>
          <cell r="DE191">
            <v>0</v>
          </cell>
          <cell r="DG191">
            <v>0</v>
          </cell>
          <cell r="EP191">
            <v>0</v>
          </cell>
          <cell r="EQ191">
            <v>0</v>
          </cell>
          <cell r="FD191">
            <v>0</v>
          </cell>
          <cell r="FF191">
            <v>0</v>
          </cell>
        </row>
        <row r="192">
          <cell r="E192" t="str">
            <v>MORALES</v>
          </cell>
          <cell r="F192" t="str">
            <v>MONTES DE OCA</v>
          </cell>
          <cell r="G192" t="str">
            <v>ELIEZER</v>
          </cell>
          <cell r="J192">
            <v>19</v>
          </cell>
          <cell r="K192" t="str">
            <v>SECRETARIO PARTICULAR</v>
          </cell>
          <cell r="N192" t="str">
            <v>PERSONAL DIPUTADOS</v>
          </cell>
          <cell r="U192">
            <v>0</v>
          </cell>
          <cell r="W192">
            <v>0</v>
          </cell>
          <cell r="Y192">
            <v>0</v>
          </cell>
          <cell r="AH192">
            <v>0</v>
          </cell>
          <cell r="AK192">
            <v>0</v>
          </cell>
          <cell r="AU192">
            <v>0</v>
          </cell>
          <cell r="BQ192">
            <v>6500</v>
          </cell>
          <cell r="BR192">
            <v>5818.9</v>
          </cell>
          <cell r="CE192">
            <v>0</v>
          </cell>
          <cell r="DE192">
            <v>0</v>
          </cell>
          <cell r="DG192">
            <v>0</v>
          </cell>
          <cell r="EP192">
            <v>0</v>
          </cell>
          <cell r="EQ192">
            <v>0</v>
          </cell>
          <cell r="FD192">
            <v>0</v>
          </cell>
          <cell r="FF192">
            <v>0</v>
          </cell>
          <cell r="GU192">
            <v>6500</v>
          </cell>
          <cell r="GW192">
            <v>5818.9</v>
          </cell>
          <cell r="HB192">
            <v>0</v>
          </cell>
          <cell r="HI192">
            <v>0</v>
          </cell>
        </row>
        <row r="193">
          <cell r="E193" t="str">
            <v>MORALES</v>
          </cell>
          <cell r="F193" t="str">
            <v>PLUMA</v>
          </cell>
          <cell r="G193" t="str">
            <v>EDUARDO SAMUEL</v>
          </cell>
          <cell r="J193">
            <v>19</v>
          </cell>
          <cell r="K193" t="str">
            <v>SECRETARIO PARTICULAR</v>
          </cell>
          <cell r="N193" t="str">
            <v>PERSONAL DIPUTADOS</v>
          </cell>
          <cell r="U193">
            <v>0</v>
          </cell>
          <cell r="W193">
            <v>0</v>
          </cell>
          <cell r="Y193">
            <v>0</v>
          </cell>
          <cell r="AH193">
            <v>0</v>
          </cell>
          <cell r="AK193">
            <v>0</v>
          </cell>
          <cell r="AU193">
            <v>0</v>
          </cell>
          <cell r="BQ193">
            <v>3775.68</v>
          </cell>
          <cell r="BR193">
            <v>3500</v>
          </cell>
          <cell r="CE193">
            <v>0</v>
          </cell>
          <cell r="DE193">
            <v>0</v>
          </cell>
          <cell r="DG193">
            <v>0</v>
          </cell>
          <cell r="EP193">
            <v>0</v>
          </cell>
          <cell r="EQ193">
            <v>0</v>
          </cell>
          <cell r="FD193">
            <v>0</v>
          </cell>
          <cell r="FF193">
            <v>0</v>
          </cell>
        </row>
        <row r="194">
          <cell r="E194" t="str">
            <v>MORALES</v>
          </cell>
          <cell r="F194" t="str">
            <v>PULIDO</v>
          </cell>
          <cell r="G194" t="str">
            <v>GERMAN</v>
          </cell>
          <cell r="J194">
            <v>7</v>
          </cell>
          <cell r="K194" t="str">
            <v>SECRETARIO TECNICO</v>
          </cell>
          <cell r="N194" t="str">
            <v>PERSONAL DIPUTADOS</v>
          </cell>
          <cell r="U194">
            <v>0</v>
          </cell>
          <cell r="W194">
            <v>5120.62</v>
          </cell>
          <cell r="Y194">
            <v>2736.93</v>
          </cell>
          <cell r="AH194">
            <v>0</v>
          </cell>
          <cell r="AK194">
            <v>0</v>
          </cell>
          <cell r="AU194">
            <v>0</v>
          </cell>
          <cell r="BQ194">
            <v>17301.54</v>
          </cell>
          <cell r="BR194">
            <v>14230.41</v>
          </cell>
          <cell r="CE194">
            <v>0</v>
          </cell>
          <cell r="DE194">
            <v>30463.35</v>
          </cell>
          <cell r="DG194">
            <v>0</v>
          </cell>
          <cell r="EP194">
            <v>0</v>
          </cell>
          <cell r="EQ194">
            <v>0</v>
          </cell>
          <cell r="FD194">
            <v>0</v>
          </cell>
          <cell r="FF194">
            <v>0</v>
          </cell>
        </row>
        <row r="195">
          <cell r="E195" t="str">
            <v>MORALES</v>
          </cell>
          <cell r="F195" t="str">
            <v>SANCHEZ</v>
          </cell>
          <cell r="G195" t="str">
            <v>FELIPE ALFONSO</v>
          </cell>
          <cell r="J195">
            <v>19</v>
          </cell>
          <cell r="K195" t="str">
            <v>SECRETARIO PARTICULAR</v>
          </cell>
          <cell r="N195" t="str">
            <v>PERSONAL DIPUTADOS</v>
          </cell>
          <cell r="U195">
            <v>0</v>
          </cell>
          <cell r="W195">
            <v>1400</v>
          </cell>
          <cell r="Y195">
            <v>245.69</v>
          </cell>
          <cell r="AH195">
            <v>0</v>
          </cell>
          <cell r="AK195">
            <v>0</v>
          </cell>
          <cell r="AU195">
            <v>0</v>
          </cell>
          <cell r="BQ195">
            <v>3500</v>
          </cell>
          <cell r="BR195">
            <v>3254.31</v>
          </cell>
          <cell r="CE195">
            <v>0</v>
          </cell>
          <cell r="DE195">
            <v>6162.56</v>
          </cell>
          <cell r="DG195">
            <v>0</v>
          </cell>
          <cell r="EP195">
            <v>0</v>
          </cell>
          <cell r="EQ195">
            <v>0</v>
          </cell>
          <cell r="FD195">
            <v>0</v>
          </cell>
          <cell r="FF195">
            <v>0</v>
          </cell>
        </row>
        <row r="196">
          <cell r="E196" t="str">
            <v>MORALES</v>
          </cell>
          <cell r="F196" t="str">
            <v>SANCHEZ</v>
          </cell>
          <cell r="G196" t="str">
            <v>PATRICIA</v>
          </cell>
          <cell r="J196">
            <v>19</v>
          </cell>
          <cell r="K196" t="str">
            <v>SECRETARIO PARTICULAR</v>
          </cell>
          <cell r="N196" t="str">
            <v>DERECHOS HUMANOS, GRUPOS VULNERABLES Y</v>
          </cell>
          <cell r="BQ196">
            <v>0</v>
          </cell>
          <cell r="BR196">
            <v>0</v>
          </cell>
          <cell r="GU196">
            <v>5496.28</v>
          </cell>
          <cell r="GW196">
            <v>4994.75</v>
          </cell>
          <cell r="HB196">
            <v>0</v>
          </cell>
          <cell r="HI196">
            <v>0</v>
          </cell>
        </row>
        <row r="197">
          <cell r="E197" t="str">
            <v>MORALES</v>
          </cell>
          <cell r="F197" t="str">
            <v>TORRES</v>
          </cell>
          <cell r="G197" t="str">
            <v>DIEGO</v>
          </cell>
          <cell r="J197">
            <v>19</v>
          </cell>
          <cell r="K197" t="str">
            <v>SECRETARIO PARTICULAR</v>
          </cell>
          <cell r="N197" t="str">
            <v>PERSONAL DIPUTADOS</v>
          </cell>
          <cell r="U197">
            <v>0</v>
          </cell>
          <cell r="W197">
            <v>0</v>
          </cell>
          <cell r="Y197">
            <v>0</v>
          </cell>
          <cell r="AH197">
            <v>0</v>
          </cell>
          <cell r="AK197">
            <v>0</v>
          </cell>
          <cell r="AU197">
            <v>0</v>
          </cell>
          <cell r="BQ197">
            <v>3500</v>
          </cell>
          <cell r="BR197">
            <v>3254.31</v>
          </cell>
          <cell r="CE197">
            <v>0</v>
          </cell>
          <cell r="DE197">
            <v>0</v>
          </cell>
          <cell r="DG197">
            <v>0</v>
          </cell>
          <cell r="EP197">
            <v>0</v>
          </cell>
          <cell r="EQ197">
            <v>0</v>
          </cell>
          <cell r="FD197">
            <v>0</v>
          </cell>
          <cell r="FF197">
            <v>0</v>
          </cell>
        </row>
        <row r="198">
          <cell r="E198" t="str">
            <v>MORALES</v>
          </cell>
          <cell r="F198" t="str">
            <v>VARGAS</v>
          </cell>
          <cell r="G198" t="str">
            <v>VIANEHT</v>
          </cell>
          <cell r="J198">
            <v>19</v>
          </cell>
          <cell r="K198" t="str">
            <v>SECRETARIO PARTICULAR</v>
          </cell>
          <cell r="N198" t="str">
            <v>INSTITUTO DE ESTUDIOS LEGISLATIVOS</v>
          </cell>
          <cell r="U198">
            <v>0</v>
          </cell>
          <cell r="W198">
            <v>0</v>
          </cell>
          <cell r="Y198">
            <v>0</v>
          </cell>
          <cell r="AH198">
            <v>0</v>
          </cell>
          <cell r="AK198">
            <v>0</v>
          </cell>
          <cell r="AU198">
            <v>0</v>
          </cell>
          <cell r="BQ198">
            <v>5000</v>
          </cell>
          <cell r="BR198">
            <v>4577.87</v>
          </cell>
          <cell r="CE198">
            <v>0</v>
          </cell>
          <cell r="DE198">
            <v>0</v>
          </cell>
          <cell r="DG198">
            <v>0</v>
          </cell>
          <cell r="EP198">
            <v>0</v>
          </cell>
          <cell r="EQ198">
            <v>0</v>
          </cell>
          <cell r="FD198">
            <v>0</v>
          </cell>
          <cell r="FF198">
            <v>0</v>
          </cell>
        </row>
        <row r="199">
          <cell r="E199" t="str">
            <v>MORENO</v>
          </cell>
          <cell r="F199" t="str">
            <v>GOMEZ</v>
          </cell>
          <cell r="G199" t="str">
            <v>VICTOR</v>
          </cell>
          <cell r="J199">
            <v>7</v>
          </cell>
          <cell r="K199" t="str">
            <v>SECRETARIO TECNICO</v>
          </cell>
          <cell r="N199" t="str">
            <v>FOMENTO ARTESANAL Y MIPYMES</v>
          </cell>
          <cell r="U199">
            <v>0</v>
          </cell>
          <cell r="W199">
            <v>0</v>
          </cell>
          <cell r="Y199">
            <v>0</v>
          </cell>
          <cell r="AH199">
            <v>0</v>
          </cell>
          <cell r="AK199">
            <v>0</v>
          </cell>
          <cell r="AU199">
            <v>0</v>
          </cell>
          <cell r="BQ199">
            <v>4500</v>
          </cell>
          <cell r="BR199">
            <v>4145.51</v>
          </cell>
          <cell r="CE199">
            <v>0</v>
          </cell>
          <cell r="DE199">
            <v>0</v>
          </cell>
          <cell r="DG199">
            <v>0</v>
          </cell>
          <cell r="EP199">
            <v>0</v>
          </cell>
          <cell r="EQ199">
            <v>0</v>
          </cell>
          <cell r="FD199">
            <v>0</v>
          </cell>
          <cell r="FF199">
            <v>0</v>
          </cell>
          <cell r="GU199">
            <v>9200</v>
          </cell>
          <cell r="GW199">
            <v>7945.59</v>
          </cell>
          <cell r="HB199">
            <v>0</v>
          </cell>
          <cell r="HI199">
            <v>0</v>
          </cell>
        </row>
        <row r="200">
          <cell r="E200" t="str">
            <v>MORENO</v>
          </cell>
          <cell r="F200" t="str">
            <v>LOPEZ</v>
          </cell>
          <cell r="G200" t="str">
            <v>ROBERTO</v>
          </cell>
          <cell r="J200">
            <v>19</v>
          </cell>
          <cell r="K200" t="str">
            <v>SECRETARIO PARTICULAR</v>
          </cell>
          <cell r="N200" t="str">
            <v>SECRETRARIA ADMINISTRATIVA</v>
          </cell>
          <cell r="U200">
            <v>0</v>
          </cell>
          <cell r="W200">
            <v>0</v>
          </cell>
          <cell r="Y200">
            <v>0</v>
          </cell>
          <cell r="AH200">
            <v>0</v>
          </cell>
          <cell r="AK200">
            <v>0</v>
          </cell>
          <cell r="AU200">
            <v>0</v>
          </cell>
          <cell r="BQ200">
            <v>3000</v>
          </cell>
          <cell r="BR200">
            <v>2808.71</v>
          </cell>
          <cell r="CE200">
            <v>0</v>
          </cell>
          <cell r="DE200">
            <v>0</v>
          </cell>
          <cell r="DG200">
            <v>0</v>
          </cell>
          <cell r="EP200">
            <v>0</v>
          </cell>
          <cell r="EQ200">
            <v>0</v>
          </cell>
          <cell r="FD200">
            <v>0</v>
          </cell>
          <cell r="FF200">
            <v>0</v>
          </cell>
        </row>
        <row r="201">
          <cell r="E201" t="str">
            <v>MORENO</v>
          </cell>
          <cell r="F201" t="str">
            <v>ZAVALA</v>
          </cell>
          <cell r="G201" t="str">
            <v>IVAN LUCIANO</v>
          </cell>
          <cell r="J201">
            <v>19</v>
          </cell>
          <cell r="K201" t="str">
            <v>SECRETARIO PARTICULAR</v>
          </cell>
          <cell r="N201" t="str">
            <v>FOMENTO ARTESANAL Y MIPYMES</v>
          </cell>
          <cell r="BQ201">
            <v>0</v>
          </cell>
          <cell r="BR201">
            <v>0</v>
          </cell>
          <cell r="GU201">
            <v>4262.5</v>
          </cell>
          <cell r="GW201">
            <v>3933.85</v>
          </cell>
          <cell r="HB201">
            <v>0</v>
          </cell>
          <cell r="HI201">
            <v>0</v>
          </cell>
        </row>
        <row r="202">
          <cell r="E202" t="str">
            <v>MUNGIA</v>
          </cell>
          <cell r="F202" t="str">
            <v>CARMONA</v>
          </cell>
          <cell r="G202" t="str">
            <v>HERMENEGILDO</v>
          </cell>
          <cell r="J202">
            <v>19</v>
          </cell>
          <cell r="K202" t="str">
            <v>SECRETARIO PARTICULAR</v>
          </cell>
          <cell r="N202" t="str">
            <v>DESARROLLO HUMANO Y SOCIAL</v>
          </cell>
          <cell r="BQ202">
            <v>0</v>
          </cell>
          <cell r="BR202">
            <v>0</v>
          </cell>
          <cell r="GU202">
            <v>6550.45</v>
          </cell>
          <cell r="GW202">
            <v>5860.31</v>
          </cell>
          <cell r="HB202">
            <v>0</v>
          </cell>
          <cell r="HI202">
            <v>0</v>
          </cell>
        </row>
        <row r="203">
          <cell r="E203" t="str">
            <v>MUÑOZ</v>
          </cell>
          <cell r="F203" t="str">
            <v>FLORES</v>
          </cell>
          <cell r="G203" t="str">
            <v>HORACIO</v>
          </cell>
          <cell r="J203">
            <v>19</v>
          </cell>
          <cell r="K203" t="str">
            <v>SECRETARIO PARTICULAR</v>
          </cell>
          <cell r="N203" t="str">
            <v>SECRETRARIA ADMINISTRATIVA</v>
          </cell>
          <cell r="U203">
            <v>0</v>
          </cell>
          <cell r="W203">
            <v>0</v>
          </cell>
          <cell r="Y203">
            <v>0</v>
          </cell>
          <cell r="AH203">
            <v>0</v>
          </cell>
          <cell r="AK203">
            <v>0</v>
          </cell>
          <cell r="AU203">
            <v>0</v>
          </cell>
          <cell r="BQ203">
            <v>3750</v>
          </cell>
          <cell r="BR203">
            <v>3477.11</v>
          </cell>
          <cell r="CE203">
            <v>0</v>
          </cell>
          <cell r="DE203">
            <v>0</v>
          </cell>
          <cell r="DG203">
            <v>0</v>
          </cell>
          <cell r="EP203">
            <v>0</v>
          </cell>
          <cell r="EQ203">
            <v>0</v>
          </cell>
          <cell r="FD203">
            <v>0</v>
          </cell>
          <cell r="FF203">
            <v>0</v>
          </cell>
        </row>
        <row r="204">
          <cell r="E204" t="str">
            <v>MUÑOZ</v>
          </cell>
          <cell r="F204" t="str">
            <v>HERNANDEZ</v>
          </cell>
          <cell r="G204" t="str">
            <v>SANDRA</v>
          </cell>
          <cell r="J204">
            <v>15</v>
          </cell>
          <cell r="K204" t="str">
            <v>MEDICO</v>
          </cell>
          <cell r="N204" t="str">
            <v>ENFERMERIA</v>
          </cell>
          <cell r="U204">
            <v>0</v>
          </cell>
          <cell r="W204">
            <v>4756.99</v>
          </cell>
          <cell r="Y204">
            <v>2465.09</v>
          </cell>
          <cell r="AH204">
            <v>0</v>
          </cell>
          <cell r="AK204">
            <v>0</v>
          </cell>
          <cell r="AU204">
            <v>0</v>
          </cell>
          <cell r="BQ204">
            <v>11892.48</v>
          </cell>
          <cell r="BR204">
            <v>10062.959999999999</v>
          </cell>
          <cell r="CE204">
            <v>0</v>
          </cell>
          <cell r="DE204">
            <v>31713.279999999999</v>
          </cell>
          <cell r="DG204">
            <v>0</v>
          </cell>
          <cell r="EP204">
            <v>0</v>
          </cell>
          <cell r="EQ204">
            <v>0</v>
          </cell>
          <cell r="FD204">
            <v>0</v>
          </cell>
          <cell r="FF204">
            <v>0</v>
          </cell>
          <cell r="GU204">
            <v>11892.48</v>
          </cell>
          <cell r="GW204">
            <v>10062.959999999999</v>
          </cell>
          <cell r="HB204">
            <v>0</v>
          </cell>
          <cell r="HI204">
            <v>0</v>
          </cell>
        </row>
        <row r="205">
          <cell r="E205" t="str">
            <v>MUÑOZ</v>
          </cell>
          <cell r="F205" t="str">
            <v>MORENO</v>
          </cell>
          <cell r="G205" t="str">
            <v>RUBEN FRANCO</v>
          </cell>
          <cell r="J205">
            <v>19</v>
          </cell>
          <cell r="K205" t="str">
            <v>SECRETARIO PARTICULAR</v>
          </cell>
          <cell r="N205" t="str">
            <v>SECRETRARIA ADMINISTRATIVA</v>
          </cell>
          <cell r="U205">
            <v>0</v>
          </cell>
          <cell r="W205">
            <v>0</v>
          </cell>
          <cell r="Y205">
            <v>0</v>
          </cell>
          <cell r="AH205">
            <v>0</v>
          </cell>
          <cell r="AK205">
            <v>0</v>
          </cell>
          <cell r="AU205">
            <v>0</v>
          </cell>
          <cell r="BQ205">
            <v>4352.55</v>
          </cell>
          <cell r="BR205">
            <v>4014.1000000000004</v>
          </cell>
          <cell r="CE205">
            <v>0</v>
          </cell>
          <cell r="DE205">
            <v>0</v>
          </cell>
          <cell r="DG205">
            <v>0</v>
          </cell>
          <cell r="EP205">
            <v>0</v>
          </cell>
          <cell r="EQ205">
            <v>0</v>
          </cell>
          <cell r="FD205">
            <v>0</v>
          </cell>
          <cell r="FF205">
            <v>0</v>
          </cell>
        </row>
        <row r="206">
          <cell r="E206" t="str">
            <v>MUÑOZ</v>
          </cell>
          <cell r="F206" t="str">
            <v>REYES</v>
          </cell>
          <cell r="G206" t="str">
            <v>DARIO</v>
          </cell>
          <cell r="J206">
            <v>19</v>
          </cell>
          <cell r="K206" t="str">
            <v>SECRETARIO PARTICULAR</v>
          </cell>
          <cell r="N206" t="str">
            <v>SECRETRARIA ADMINISTRATIVA</v>
          </cell>
          <cell r="U206">
            <v>0</v>
          </cell>
          <cell r="W206">
            <v>0</v>
          </cell>
          <cell r="Y206">
            <v>0</v>
          </cell>
          <cell r="AH206">
            <v>0</v>
          </cell>
          <cell r="AK206">
            <v>0</v>
          </cell>
          <cell r="AU206">
            <v>0</v>
          </cell>
          <cell r="BQ206">
            <v>3750</v>
          </cell>
          <cell r="BR206">
            <v>3477.11</v>
          </cell>
          <cell r="CE206">
            <v>0</v>
          </cell>
          <cell r="DE206">
            <v>0</v>
          </cell>
          <cell r="DG206">
            <v>0</v>
          </cell>
          <cell r="EP206">
            <v>0</v>
          </cell>
          <cell r="EQ206">
            <v>0</v>
          </cell>
          <cell r="FD206">
            <v>0</v>
          </cell>
          <cell r="FF206">
            <v>0</v>
          </cell>
        </row>
        <row r="207">
          <cell r="E207" t="str">
            <v>NARVAEZ</v>
          </cell>
          <cell r="F207" t="str">
            <v>RAMIREZ</v>
          </cell>
          <cell r="G207" t="str">
            <v>ALEJANDRA</v>
          </cell>
          <cell r="J207">
            <v>19</v>
          </cell>
          <cell r="K207" t="str">
            <v>SECRETARIO PARTICULAR</v>
          </cell>
          <cell r="N207" t="str">
            <v>COMISION DE PUNTOS CONSTITUCIONALES</v>
          </cell>
          <cell r="BQ207">
            <v>0</v>
          </cell>
          <cell r="BR207">
            <v>0</v>
          </cell>
          <cell r="GU207">
            <v>4336.72</v>
          </cell>
          <cell r="GW207">
            <v>4000</v>
          </cell>
          <cell r="HB207">
            <v>0</v>
          </cell>
          <cell r="HI207">
            <v>0</v>
          </cell>
        </row>
        <row r="208">
          <cell r="E208" t="str">
            <v>NAVA</v>
          </cell>
          <cell r="F208" t="str">
            <v>ACOLTZI</v>
          </cell>
          <cell r="G208" t="str">
            <v>SEVERO</v>
          </cell>
          <cell r="J208">
            <v>7</v>
          </cell>
          <cell r="K208" t="str">
            <v>SECRETARIO TECNICO</v>
          </cell>
          <cell r="N208" t="str">
            <v>TRABAJO, COMPETITIVIDAD, SEGURIDAD SOCIA</v>
          </cell>
          <cell r="U208">
            <v>0</v>
          </cell>
          <cell r="W208">
            <v>0</v>
          </cell>
          <cell r="Y208">
            <v>0</v>
          </cell>
          <cell r="AH208">
            <v>0</v>
          </cell>
          <cell r="AK208">
            <v>0</v>
          </cell>
          <cell r="AU208">
            <v>0</v>
          </cell>
          <cell r="BQ208">
            <v>7000</v>
          </cell>
          <cell r="BR208">
            <v>6215.51</v>
          </cell>
          <cell r="CE208">
            <v>0</v>
          </cell>
          <cell r="DE208">
            <v>12325.11</v>
          </cell>
          <cell r="DG208">
            <v>5546.3</v>
          </cell>
          <cell r="EP208">
            <v>0</v>
          </cell>
          <cell r="EQ208">
            <v>0</v>
          </cell>
          <cell r="FD208">
            <v>0</v>
          </cell>
          <cell r="FF208">
            <v>0</v>
          </cell>
        </row>
        <row r="209">
          <cell r="E209" t="str">
            <v>NAVA</v>
          </cell>
          <cell r="F209" t="str">
            <v>AHUACTZIN</v>
          </cell>
          <cell r="G209" t="str">
            <v>MIRIAM TATIANA</v>
          </cell>
          <cell r="J209">
            <v>19</v>
          </cell>
          <cell r="K209" t="str">
            <v>SECRETARIO PARTICULAR</v>
          </cell>
          <cell r="N209" t="str">
            <v>PERSONAL DIPUTADOS</v>
          </cell>
          <cell r="U209">
            <v>0</v>
          </cell>
          <cell r="W209">
            <v>0</v>
          </cell>
          <cell r="Y209">
            <v>0</v>
          </cell>
          <cell r="AH209">
            <v>0</v>
          </cell>
          <cell r="AK209">
            <v>0</v>
          </cell>
          <cell r="AU209">
            <v>0</v>
          </cell>
          <cell r="BQ209">
            <v>5502.53</v>
          </cell>
          <cell r="BR209">
            <v>5000</v>
          </cell>
          <cell r="CE209">
            <v>0</v>
          </cell>
          <cell r="DE209">
            <v>9688.4699999999993</v>
          </cell>
          <cell r="DG209">
            <v>4359.8100000000004</v>
          </cell>
          <cell r="EP209">
            <v>0</v>
          </cell>
          <cell r="EQ209">
            <v>0</v>
          </cell>
          <cell r="FD209">
            <v>0</v>
          </cell>
          <cell r="FF209">
            <v>0</v>
          </cell>
        </row>
        <row r="210">
          <cell r="E210" t="str">
            <v>NAVA</v>
          </cell>
          <cell r="F210" t="str">
            <v>MORALES</v>
          </cell>
          <cell r="G210" t="str">
            <v>DIEGO IVAN</v>
          </cell>
          <cell r="J210">
            <v>19</v>
          </cell>
          <cell r="K210" t="str">
            <v>SECRETARIO PARTICULAR</v>
          </cell>
          <cell r="N210" t="str">
            <v>PERSONAL DIPUTADOS</v>
          </cell>
          <cell r="U210">
            <v>0</v>
          </cell>
          <cell r="W210">
            <v>0</v>
          </cell>
          <cell r="Y210">
            <v>0</v>
          </cell>
          <cell r="AH210">
            <v>0</v>
          </cell>
          <cell r="AK210">
            <v>0</v>
          </cell>
          <cell r="AU210">
            <v>0</v>
          </cell>
          <cell r="BQ210">
            <v>4500</v>
          </cell>
          <cell r="BR210">
            <v>4145.51</v>
          </cell>
          <cell r="CE210">
            <v>0</v>
          </cell>
          <cell r="DE210">
            <v>0</v>
          </cell>
          <cell r="DG210">
            <v>0</v>
          </cell>
          <cell r="EP210">
            <v>7923.29</v>
          </cell>
          <cell r="EQ210">
            <v>3565.48</v>
          </cell>
          <cell r="FD210">
            <v>0</v>
          </cell>
          <cell r="FF210">
            <v>0</v>
          </cell>
        </row>
        <row r="211">
          <cell r="E211" t="str">
            <v>NOHPAL</v>
          </cell>
          <cell r="F211" t="str">
            <v>CUELLAR</v>
          </cell>
          <cell r="G211" t="str">
            <v>ALBERTO MARTIN</v>
          </cell>
          <cell r="J211">
            <v>19</v>
          </cell>
          <cell r="K211" t="str">
            <v>SECRETARIO PARTICULAR</v>
          </cell>
          <cell r="N211" t="str">
            <v>DESARROLLO ECONÓMICO</v>
          </cell>
          <cell r="BQ211">
            <v>0</v>
          </cell>
          <cell r="BR211">
            <v>0</v>
          </cell>
          <cell r="GU211">
            <v>1883.35</v>
          </cell>
          <cell r="GW211">
            <v>1777.05</v>
          </cell>
          <cell r="HB211">
            <v>0</v>
          </cell>
          <cell r="HI211">
            <v>0</v>
          </cell>
        </row>
        <row r="212">
          <cell r="E212" t="str">
            <v>NOYA</v>
          </cell>
          <cell r="F212" t="str">
            <v>LUNA</v>
          </cell>
          <cell r="G212" t="str">
            <v>VANIA MAYARI</v>
          </cell>
          <cell r="J212">
            <v>19</v>
          </cell>
          <cell r="K212" t="str">
            <v>SECRETARIO PARTICULAR</v>
          </cell>
          <cell r="N212" t="str">
            <v>PERSONAL DIPUTADOS</v>
          </cell>
          <cell r="U212">
            <v>0</v>
          </cell>
          <cell r="W212">
            <v>0</v>
          </cell>
          <cell r="Y212">
            <v>0</v>
          </cell>
          <cell r="AH212">
            <v>0</v>
          </cell>
          <cell r="AK212">
            <v>0</v>
          </cell>
          <cell r="AU212">
            <v>0</v>
          </cell>
          <cell r="BQ212">
            <v>3750</v>
          </cell>
          <cell r="BR212">
            <v>3477.11</v>
          </cell>
          <cell r="CE212">
            <v>0</v>
          </cell>
          <cell r="DE212">
            <v>6602.74</v>
          </cell>
          <cell r="DG212">
            <v>2971.23</v>
          </cell>
          <cell r="EP212">
            <v>0</v>
          </cell>
          <cell r="EQ212">
            <v>0</v>
          </cell>
          <cell r="FD212">
            <v>0</v>
          </cell>
          <cell r="FF212">
            <v>0</v>
          </cell>
        </row>
        <row r="213">
          <cell r="E213" t="str">
            <v>OLVERA</v>
          </cell>
          <cell r="F213" t="str">
            <v>ZARATE</v>
          </cell>
          <cell r="G213" t="str">
            <v>CLARA INES</v>
          </cell>
          <cell r="J213">
            <v>19</v>
          </cell>
          <cell r="K213" t="str">
            <v>SECRETARIO PARTICULAR</v>
          </cell>
          <cell r="N213" t="str">
            <v>INSTRUCTORA DE JUICIO POLITICO, DECLARAC</v>
          </cell>
          <cell r="BQ213">
            <v>0</v>
          </cell>
          <cell r="BR213">
            <v>0</v>
          </cell>
          <cell r="GU213">
            <v>6000</v>
          </cell>
          <cell r="GW213">
            <v>5408.5</v>
          </cell>
          <cell r="HB213">
            <v>0</v>
          </cell>
          <cell r="HI213">
            <v>0</v>
          </cell>
        </row>
        <row r="214">
          <cell r="E214" t="str">
            <v>ONOFRE</v>
          </cell>
          <cell r="F214" t="str">
            <v>PLUMA</v>
          </cell>
          <cell r="G214" t="str">
            <v>ROCIO</v>
          </cell>
          <cell r="J214">
            <v>19</v>
          </cell>
          <cell r="K214" t="str">
            <v>SECRETARIO PARTICULAR</v>
          </cell>
          <cell r="N214" t="str">
            <v>MOVILIDAD, COMUNICACIONES Y TRANSPORTE</v>
          </cell>
          <cell r="BQ214">
            <v>0</v>
          </cell>
          <cell r="BR214">
            <v>0</v>
          </cell>
          <cell r="GU214">
            <v>7942.2</v>
          </cell>
          <cell r="GW214">
            <v>6956.46</v>
          </cell>
          <cell r="HB214">
            <v>0</v>
          </cell>
          <cell r="HI214">
            <v>0</v>
          </cell>
        </row>
        <row r="215">
          <cell r="E215" t="str">
            <v>ORTUÑO</v>
          </cell>
          <cell r="F215" t="str">
            <v>MONTIEL</v>
          </cell>
          <cell r="G215" t="str">
            <v>OSCAR</v>
          </cell>
          <cell r="J215">
            <v>19</v>
          </cell>
          <cell r="K215" t="str">
            <v>SECRETARIO PARTICULAR</v>
          </cell>
          <cell r="N215" t="str">
            <v>ASUNTOS ELECTORALES</v>
          </cell>
          <cell r="BQ215">
            <v>0</v>
          </cell>
          <cell r="BR215">
            <v>0</v>
          </cell>
          <cell r="GU215">
            <v>3850</v>
          </cell>
          <cell r="GW215">
            <v>3566.23</v>
          </cell>
          <cell r="HB215">
            <v>0</v>
          </cell>
          <cell r="HI215">
            <v>0</v>
          </cell>
        </row>
        <row r="216">
          <cell r="E216" t="str">
            <v>PALAFOX</v>
          </cell>
          <cell r="F216" t="str">
            <v>MORENO</v>
          </cell>
          <cell r="G216" t="str">
            <v>OTILIA</v>
          </cell>
          <cell r="J216">
            <v>19</v>
          </cell>
          <cell r="K216" t="str">
            <v>SECRETARIO PARTICULAR</v>
          </cell>
          <cell r="N216" t="str">
            <v>SECRETRARIA ADMINISTRATIVA</v>
          </cell>
          <cell r="U216">
            <v>0</v>
          </cell>
          <cell r="W216">
            <v>0</v>
          </cell>
          <cell r="Y216">
            <v>0</v>
          </cell>
          <cell r="AH216">
            <v>0</v>
          </cell>
          <cell r="AK216">
            <v>0</v>
          </cell>
          <cell r="AU216">
            <v>0</v>
          </cell>
          <cell r="BQ216">
            <v>7689.7000000000007</v>
          </cell>
          <cell r="BR216">
            <v>6757.8900000000012</v>
          </cell>
          <cell r="CE216">
            <v>0</v>
          </cell>
          <cell r="DE216">
            <v>0</v>
          </cell>
          <cell r="DG216">
            <v>0</v>
          </cell>
          <cell r="EP216">
            <v>0</v>
          </cell>
          <cell r="EQ216">
            <v>0</v>
          </cell>
          <cell r="FD216">
            <v>0</v>
          </cell>
          <cell r="FF216">
            <v>0</v>
          </cell>
        </row>
        <row r="217">
          <cell r="E217" t="str">
            <v>PALMEROS</v>
          </cell>
          <cell r="F217" t="str">
            <v>AVILA</v>
          </cell>
          <cell r="G217" t="str">
            <v>RICARDO</v>
          </cell>
          <cell r="J217">
            <v>19</v>
          </cell>
          <cell r="K217" t="str">
            <v>SECRETARIO PARTICULAR</v>
          </cell>
          <cell r="N217" t="str">
            <v>PERSONAL DIPUTADOS</v>
          </cell>
          <cell r="U217">
            <v>0</v>
          </cell>
          <cell r="W217">
            <v>0</v>
          </cell>
          <cell r="Y217">
            <v>0</v>
          </cell>
          <cell r="AH217">
            <v>0</v>
          </cell>
          <cell r="AK217">
            <v>0</v>
          </cell>
          <cell r="AU217">
            <v>0</v>
          </cell>
          <cell r="BQ217">
            <v>9000</v>
          </cell>
          <cell r="BR217">
            <v>7788.3099999999995</v>
          </cell>
          <cell r="CE217">
            <v>0</v>
          </cell>
          <cell r="DE217">
            <v>0</v>
          </cell>
          <cell r="DG217">
            <v>0</v>
          </cell>
          <cell r="EP217">
            <v>0</v>
          </cell>
          <cell r="EQ217">
            <v>0</v>
          </cell>
          <cell r="FD217">
            <v>0</v>
          </cell>
          <cell r="FF217">
            <v>0</v>
          </cell>
        </row>
        <row r="218">
          <cell r="E218" t="str">
            <v>PERDOMO</v>
          </cell>
          <cell r="F218" t="str">
            <v>MARTINEZ</v>
          </cell>
          <cell r="G218" t="str">
            <v>MARY CANDY</v>
          </cell>
          <cell r="J218">
            <v>19</v>
          </cell>
          <cell r="K218" t="str">
            <v>SECRETARIO PARTICULAR</v>
          </cell>
          <cell r="N218" t="str">
            <v>PERSONAL DIPUTADOS</v>
          </cell>
          <cell r="U218">
            <v>0</v>
          </cell>
          <cell r="W218">
            <v>0</v>
          </cell>
          <cell r="Y218">
            <v>0</v>
          </cell>
          <cell r="AH218">
            <v>0</v>
          </cell>
          <cell r="AK218">
            <v>0</v>
          </cell>
          <cell r="AU218">
            <v>0</v>
          </cell>
          <cell r="BQ218">
            <v>2669.06</v>
          </cell>
          <cell r="BR218">
            <v>2512.48</v>
          </cell>
          <cell r="CE218">
            <v>0</v>
          </cell>
          <cell r="DE218">
            <v>0</v>
          </cell>
          <cell r="DG218">
            <v>0</v>
          </cell>
          <cell r="EP218">
            <v>0</v>
          </cell>
          <cell r="EQ218">
            <v>0</v>
          </cell>
          <cell r="FD218">
            <v>0</v>
          </cell>
          <cell r="FF218">
            <v>0</v>
          </cell>
        </row>
        <row r="219">
          <cell r="E219" t="str">
            <v>PEREZ</v>
          </cell>
          <cell r="F219" t="str">
            <v>CABRERA</v>
          </cell>
          <cell r="G219" t="str">
            <v>MIRIAM MARLENE</v>
          </cell>
          <cell r="J219">
            <v>19</v>
          </cell>
          <cell r="K219" t="str">
            <v>SECRETARIO PARTICULAR</v>
          </cell>
          <cell r="N219" t="str">
            <v>PERSONAL DIPUTADOS</v>
          </cell>
          <cell r="U219">
            <v>0</v>
          </cell>
          <cell r="W219">
            <v>0</v>
          </cell>
          <cell r="Y219">
            <v>0</v>
          </cell>
          <cell r="AH219">
            <v>0</v>
          </cell>
          <cell r="AK219">
            <v>0</v>
          </cell>
          <cell r="AU219">
            <v>0</v>
          </cell>
          <cell r="BQ219">
            <v>2500</v>
          </cell>
          <cell r="BR219">
            <v>2354.2399999999998</v>
          </cell>
          <cell r="CE219">
            <v>0</v>
          </cell>
          <cell r="DE219">
            <v>4401.83</v>
          </cell>
          <cell r="DG219">
            <v>1980.82</v>
          </cell>
          <cell r="EP219">
            <v>0</v>
          </cell>
          <cell r="EQ219">
            <v>0</v>
          </cell>
          <cell r="FD219">
            <v>0</v>
          </cell>
          <cell r="FF219">
            <v>0</v>
          </cell>
        </row>
        <row r="220">
          <cell r="E220" t="str">
            <v>PEREZ</v>
          </cell>
          <cell r="F220" t="str">
            <v>FLORES</v>
          </cell>
          <cell r="G220" t="str">
            <v>OSCAR</v>
          </cell>
          <cell r="J220">
            <v>19</v>
          </cell>
          <cell r="K220" t="str">
            <v>SECRETARIO PARTICULAR</v>
          </cell>
          <cell r="N220" t="str">
            <v>PERSONAL DIPUTADOS</v>
          </cell>
          <cell r="U220">
            <v>0</v>
          </cell>
          <cell r="W220">
            <v>0</v>
          </cell>
          <cell r="Y220">
            <v>0</v>
          </cell>
          <cell r="AH220">
            <v>0</v>
          </cell>
          <cell r="AK220">
            <v>0</v>
          </cell>
          <cell r="AU220">
            <v>0</v>
          </cell>
          <cell r="BQ220">
            <v>4000</v>
          </cell>
          <cell r="BR220">
            <v>3699.91</v>
          </cell>
          <cell r="CE220">
            <v>0</v>
          </cell>
          <cell r="DE220">
            <v>0</v>
          </cell>
          <cell r="DG220">
            <v>0</v>
          </cell>
          <cell r="EP220">
            <v>0</v>
          </cell>
          <cell r="EQ220">
            <v>0</v>
          </cell>
          <cell r="FD220">
            <v>0</v>
          </cell>
          <cell r="FF220">
            <v>0</v>
          </cell>
        </row>
        <row r="221">
          <cell r="E221" t="str">
            <v>PEREZ</v>
          </cell>
          <cell r="F221" t="str">
            <v>JIMENEZ</v>
          </cell>
          <cell r="G221" t="str">
            <v>FELIX</v>
          </cell>
          <cell r="J221">
            <v>19</v>
          </cell>
          <cell r="K221" t="str">
            <v>SECRETARIO PARTICULAR</v>
          </cell>
          <cell r="N221" t="str">
            <v>FOMENTO AGROPECUARIO Y DESARROLLO RURAL</v>
          </cell>
          <cell r="BQ221">
            <v>0</v>
          </cell>
          <cell r="BR221">
            <v>0</v>
          </cell>
          <cell r="GU221">
            <v>4000</v>
          </cell>
          <cell r="GW221">
            <v>3699.91</v>
          </cell>
          <cell r="HB221">
            <v>0</v>
          </cell>
          <cell r="HI221">
            <v>0</v>
          </cell>
        </row>
        <row r="222">
          <cell r="E222" t="str">
            <v>PEREZ</v>
          </cell>
          <cell r="F222" t="str">
            <v>MUNGUIA</v>
          </cell>
          <cell r="G222" t="str">
            <v>JUAN DANIEL</v>
          </cell>
          <cell r="J222">
            <v>7</v>
          </cell>
          <cell r="K222" t="str">
            <v>SECRETARIO TECNICO</v>
          </cell>
          <cell r="N222" t="str">
            <v>DE LA FAMILIA Y SU DESARROLLO INTEGRAL</v>
          </cell>
          <cell r="U222">
            <v>0</v>
          </cell>
          <cell r="W222">
            <v>0</v>
          </cell>
          <cell r="Y222">
            <v>0</v>
          </cell>
          <cell r="AH222">
            <v>0</v>
          </cell>
          <cell r="AK222">
            <v>0</v>
          </cell>
          <cell r="AU222">
            <v>0</v>
          </cell>
          <cell r="BQ222">
            <v>10000</v>
          </cell>
          <cell r="BR222">
            <v>8574.7099999999991</v>
          </cell>
          <cell r="CE222">
            <v>0</v>
          </cell>
          <cell r="DE222">
            <v>12527.47</v>
          </cell>
          <cell r="DG222">
            <v>0</v>
          </cell>
          <cell r="EP222">
            <v>0</v>
          </cell>
          <cell r="EQ222">
            <v>0</v>
          </cell>
          <cell r="FD222">
            <v>0</v>
          </cell>
          <cell r="FF222">
            <v>0</v>
          </cell>
          <cell r="GU222">
            <v>11176.62</v>
          </cell>
          <cell r="GW222">
            <v>9500</v>
          </cell>
          <cell r="HB222">
            <v>0</v>
          </cell>
          <cell r="HI222">
            <v>0</v>
          </cell>
        </row>
        <row r="223">
          <cell r="E223" t="str">
            <v>PEREZ</v>
          </cell>
          <cell r="F223" t="str">
            <v>NAVA</v>
          </cell>
          <cell r="G223" t="str">
            <v>JOSE DANIEL ANTONIO</v>
          </cell>
          <cell r="J223">
            <v>19</v>
          </cell>
          <cell r="K223" t="str">
            <v>SECRETARIO PARTICULAR</v>
          </cell>
          <cell r="N223" t="str">
            <v>PERSONAL DIPUTADOS</v>
          </cell>
          <cell r="U223">
            <v>0</v>
          </cell>
          <cell r="W223">
            <v>0</v>
          </cell>
          <cell r="Y223">
            <v>0</v>
          </cell>
          <cell r="AH223">
            <v>0</v>
          </cell>
          <cell r="AK223">
            <v>0</v>
          </cell>
          <cell r="AU223">
            <v>0</v>
          </cell>
          <cell r="BQ223">
            <v>3000</v>
          </cell>
          <cell r="BR223">
            <v>2808.71</v>
          </cell>
          <cell r="CE223">
            <v>0</v>
          </cell>
          <cell r="DE223">
            <v>0</v>
          </cell>
          <cell r="DG223">
            <v>0</v>
          </cell>
          <cell r="EP223">
            <v>0</v>
          </cell>
          <cell r="EQ223">
            <v>0</v>
          </cell>
          <cell r="FD223">
            <v>0</v>
          </cell>
          <cell r="FF223">
            <v>0</v>
          </cell>
        </row>
        <row r="224">
          <cell r="E224" t="str">
            <v>PEREZ</v>
          </cell>
          <cell r="F224" t="str">
            <v>PORTILLO</v>
          </cell>
          <cell r="G224" t="str">
            <v>JOSE EDUARDO</v>
          </cell>
          <cell r="J224">
            <v>19</v>
          </cell>
          <cell r="K224" t="str">
            <v>SECRETARIO PARTICULAR</v>
          </cell>
          <cell r="N224" t="str">
            <v>SECRETARIA PARLAMENTARIA</v>
          </cell>
          <cell r="U224">
            <v>0</v>
          </cell>
          <cell r="W224">
            <v>0</v>
          </cell>
          <cell r="Y224">
            <v>0</v>
          </cell>
          <cell r="AH224">
            <v>0</v>
          </cell>
          <cell r="AK224">
            <v>0</v>
          </cell>
          <cell r="AU224">
            <v>0</v>
          </cell>
          <cell r="BQ224">
            <v>5947.03</v>
          </cell>
          <cell r="BR224">
            <v>5365.0199999999995</v>
          </cell>
          <cell r="CE224">
            <v>0</v>
          </cell>
          <cell r="DE224">
            <v>0</v>
          </cell>
          <cell r="DG224">
            <v>0</v>
          </cell>
          <cell r="EP224">
            <v>0</v>
          </cell>
          <cell r="EQ224">
            <v>0</v>
          </cell>
          <cell r="FD224">
            <v>0</v>
          </cell>
          <cell r="FF224">
            <v>0</v>
          </cell>
          <cell r="GU224">
            <v>5947.03</v>
          </cell>
          <cell r="GW224">
            <v>5365.02</v>
          </cell>
          <cell r="HB224">
            <v>0</v>
          </cell>
          <cell r="HI224">
            <v>0</v>
          </cell>
        </row>
        <row r="225">
          <cell r="E225" t="str">
            <v>PEREZ</v>
          </cell>
          <cell r="F225" t="str">
            <v>RIOS</v>
          </cell>
          <cell r="G225" t="str">
            <v>OLEIDA</v>
          </cell>
          <cell r="J225">
            <v>19</v>
          </cell>
          <cell r="K225" t="str">
            <v>SECRETARIO PARTICULAR</v>
          </cell>
          <cell r="N225" t="str">
            <v>PERSONAL DIPUTADOS</v>
          </cell>
          <cell r="U225">
            <v>0</v>
          </cell>
          <cell r="W225">
            <v>0</v>
          </cell>
          <cell r="Y225">
            <v>0</v>
          </cell>
          <cell r="AH225">
            <v>0</v>
          </cell>
          <cell r="AK225">
            <v>0</v>
          </cell>
          <cell r="AU225">
            <v>0</v>
          </cell>
          <cell r="BQ225">
            <v>10330.94</v>
          </cell>
          <cell r="BR225">
            <v>8834.9600000000009</v>
          </cell>
          <cell r="CE225">
            <v>0</v>
          </cell>
          <cell r="DE225">
            <v>0</v>
          </cell>
          <cell r="DG225">
            <v>0</v>
          </cell>
          <cell r="EP225">
            <v>0</v>
          </cell>
          <cell r="EQ225">
            <v>0</v>
          </cell>
          <cell r="FD225">
            <v>0</v>
          </cell>
          <cell r="FF225">
            <v>0</v>
          </cell>
        </row>
        <row r="226">
          <cell r="E226" t="str">
            <v>PEREZ</v>
          </cell>
          <cell r="F226" t="str">
            <v>SILVA</v>
          </cell>
          <cell r="G226" t="str">
            <v>CYNTIA ALEJANDRA</v>
          </cell>
          <cell r="J226">
            <v>19</v>
          </cell>
          <cell r="K226" t="str">
            <v>SECRETARIO PARTICULAR</v>
          </cell>
          <cell r="N226" t="str">
            <v>PERSONAL DIPUTADOS</v>
          </cell>
          <cell r="U226">
            <v>0</v>
          </cell>
          <cell r="W226">
            <v>0</v>
          </cell>
          <cell r="Y226">
            <v>0</v>
          </cell>
          <cell r="AH226">
            <v>0</v>
          </cell>
          <cell r="AK226">
            <v>0</v>
          </cell>
          <cell r="AU226">
            <v>0</v>
          </cell>
          <cell r="BQ226">
            <v>5174</v>
          </cell>
          <cell r="BR226">
            <v>4724.03</v>
          </cell>
          <cell r="CE226">
            <v>0</v>
          </cell>
          <cell r="DE226">
            <v>0</v>
          </cell>
          <cell r="DG226">
            <v>0</v>
          </cell>
          <cell r="EP226">
            <v>0</v>
          </cell>
          <cell r="EQ226">
            <v>0</v>
          </cell>
          <cell r="FD226">
            <v>0</v>
          </cell>
          <cell r="FF226">
            <v>0</v>
          </cell>
        </row>
        <row r="227">
          <cell r="E227" t="str">
            <v>PEREZ</v>
          </cell>
          <cell r="F227" t="str">
            <v>VARGAS</v>
          </cell>
          <cell r="G227" t="str">
            <v>FATIMA GUADALUPE</v>
          </cell>
          <cell r="J227">
            <v>19</v>
          </cell>
          <cell r="K227" t="str">
            <v>SECRETARIO PARTICULAR</v>
          </cell>
          <cell r="N227" t="str">
            <v>JUVENTUD Y DEPORTE</v>
          </cell>
          <cell r="BQ227">
            <v>0</v>
          </cell>
          <cell r="BR227">
            <v>0</v>
          </cell>
          <cell r="GU227">
            <v>4000</v>
          </cell>
          <cell r="GW227">
            <v>3699.91</v>
          </cell>
          <cell r="HB227">
            <v>0</v>
          </cell>
          <cell r="HI227">
            <v>0</v>
          </cell>
        </row>
        <row r="228">
          <cell r="E228" t="str">
            <v>PEREZ</v>
          </cell>
          <cell r="F228" t="str">
            <v>VAZQUEZ</v>
          </cell>
          <cell r="G228" t="str">
            <v>JESSICA</v>
          </cell>
          <cell r="J228">
            <v>19</v>
          </cell>
          <cell r="K228" t="str">
            <v>SECRETARIO PARTICULAR</v>
          </cell>
          <cell r="N228" t="str">
            <v>FOMENTO ARTESANAL Y MIPYMES</v>
          </cell>
          <cell r="BQ228">
            <v>0</v>
          </cell>
          <cell r="BR228">
            <v>0</v>
          </cell>
          <cell r="GU228">
            <v>4262.5</v>
          </cell>
          <cell r="GW228">
            <v>3933.85</v>
          </cell>
          <cell r="HB228">
            <v>0</v>
          </cell>
          <cell r="HI228">
            <v>0</v>
          </cell>
        </row>
        <row r="229">
          <cell r="E229" t="str">
            <v>PETO</v>
          </cell>
          <cell r="F229" t="str">
            <v>LOPEZ</v>
          </cell>
          <cell r="G229" t="str">
            <v>JUAN CARLOS</v>
          </cell>
          <cell r="J229">
            <v>19</v>
          </cell>
          <cell r="K229" t="str">
            <v>SECRETARIO PARTICULAR</v>
          </cell>
          <cell r="N229" t="str">
            <v>PERSONAL DIPUTADOS</v>
          </cell>
          <cell r="U229">
            <v>0</v>
          </cell>
          <cell r="W229">
            <v>0</v>
          </cell>
          <cell r="Y229">
            <v>0</v>
          </cell>
          <cell r="AH229">
            <v>0</v>
          </cell>
          <cell r="AK229">
            <v>0</v>
          </cell>
          <cell r="AU229">
            <v>0</v>
          </cell>
          <cell r="BQ229">
            <v>3500</v>
          </cell>
          <cell r="BR229">
            <v>3254.31</v>
          </cell>
          <cell r="CE229">
            <v>0</v>
          </cell>
          <cell r="DE229">
            <v>0</v>
          </cell>
          <cell r="DG229">
            <v>0</v>
          </cell>
          <cell r="EP229">
            <v>0</v>
          </cell>
          <cell r="EQ229">
            <v>0</v>
          </cell>
          <cell r="FD229">
            <v>0</v>
          </cell>
          <cell r="FF229">
            <v>0</v>
          </cell>
          <cell r="GU229">
            <v>0</v>
          </cell>
          <cell r="GW229">
            <v>0</v>
          </cell>
          <cell r="HB229">
            <v>0</v>
          </cell>
          <cell r="HI229">
            <v>0</v>
          </cell>
        </row>
        <row r="230">
          <cell r="E230" t="str">
            <v>PICAZO</v>
          </cell>
          <cell r="F230" t="str">
            <v>HERNANDEZ</v>
          </cell>
          <cell r="G230" t="str">
            <v>ERNESTO MARCELO</v>
          </cell>
          <cell r="J230">
            <v>19</v>
          </cell>
          <cell r="K230" t="str">
            <v>SECRETARIO PARTICULAR</v>
          </cell>
          <cell r="N230" t="str">
            <v>PERSONAL DIPUTADOS</v>
          </cell>
          <cell r="U230">
            <v>0</v>
          </cell>
          <cell r="W230">
            <v>0</v>
          </cell>
          <cell r="Y230">
            <v>0</v>
          </cell>
          <cell r="AH230">
            <v>0</v>
          </cell>
          <cell r="AK230">
            <v>0</v>
          </cell>
          <cell r="AU230">
            <v>0</v>
          </cell>
          <cell r="BQ230">
            <v>4000</v>
          </cell>
          <cell r="BR230">
            <v>3699.91</v>
          </cell>
          <cell r="CE230">
            <v>0</v>
          </cell>
          <cell r="DE230">
            <v>7042.92</v>
          </cell>
          <cell r="DG230">
            <v>3169.32</v>
          </cell>
          <cell r="EP230">
            <v>0</v>
          </cell>
          <cell r="EQ230">
            <v>0</v>
          </cell>
          <cell r="FD230">
            <v>0</v>
          </cell>
          <cell r="FF230">
            <v>0</v>
          </cell>
        </row>
        <row r="231">
          <cell r="E231" t="str">
            <v>PILOTZI</v>
          </cell>
          <cell r="F231" t="str">
            <v>GUTIERREZ</v>
          </cell>
          <cell r="G231" t="str">
            <v>NATALI IXCHEL</v>
          </cell>
          <cell r="J231">
            <v>19</v>
          </cell>
          <cell r="K231" t="str">
            <v>SECRETARIO PARTICULAR</v>
          </cell>
          <cell r="N231" t="str">
            <v>PERSONAL DIPUTADOS</v>
          </cell>
          <cell r="U231">
            <v>0</v>
          </cell>
          <cell r="W231">
            <v>0</v>
          </cell>
          <cell r="Y231">
            <v>0</v>
          </cell>
          <cell r="AH231">
            <v>0</v>
          </cell>
          <cell r="AK231">
            <v>0</v>
          </cell>
          <cell r="AU231">
            <v>0</v>
          </cell>
          <cell r="BQ231">
            <v>10500</v>
          </cell>
          <cell r="BR231">
            <v>8967.91</v>
          </cell>
          <cell r="CE231">
            <v>0</v>
          </cell>
          <cell r="DE231">
            <v>0</v>
          </cell>
          <cell r="DG231">
            <v>0</v>
          </cell>
          <cell r="EP231">
            <v>5676.71</v>
          </cell>
          <cell r="EQ231">
            <v>2554.52</v>
          </cell>
          <cell r="FD231">
            <v>0</v>
          </cell>
          <cell r="FF231">
            <v>0</v>
          </cell>
        </row>
        <row r="232">
          <cell r="E232" t="str">
            <v>PINEDA</v>
          </cell>
          <cell r="F232" t="str">
            <v>CORTES</v>
          </cell>
          <cell r="G232" t="str">
            <v>TANAIRI</v>
          </cell>
          <cell r="J232">
            <v>19</v>
          </cell>
          <cell r="K232" t="str">
            <v>SECRETARIO PARTICULAR</v>
          </cell>
          <cell r="N232" t="str">
            <v>PERSONAL DIPUTADOS</v>
          </cell>
          <cell r="U232">
            <v>0</v>
          </cell>
          <cell r="W232">
            <v>0</v>
          </cell>
          <cell r="Y232">
            <v>0</v>
          </cell>
          <cell r="AH232">
            <v>0</v>
          </cell>
          <cell r="AK232">
            <v>0</v>
          </cell>
          <cell r="AU232">
            <v>0</v>
          </cell>
          <cell r="BQ232">
            <v>5555.37</v>
          </cell>
          <cell r="BR232">
            <v>5043.55</v>
          </cell>
          <cell r="CE232">
            <v>0</v>
          </cell>
          <cell r="DE232">
            <v>0</v>
          </cell>
          <cell r="DG232">
            <v>0</v>
          </cell>
          <cell r="EP232">
            <v>0</v>
          </cell>
          <cell r="EQ232">
            <v>0</v>
          </cell>
          <cell r="FD232">
            <v>0</v>
          </cell>
          <cell r="FF232">
            <v>0</v>
          </cell>
        </row>
        <row r="233">
          <cell r="E233" t="str">
            <v>PINTO</v>
          </cell>
          <cell r="F233" t="str">
            <v>GALINDO</v>
          </cell>
          <cell r="G233" t="str">
            <v>ARTURO</v>
          </cell>
          <cell r="J233">
            <v>19</v>
          </cell>
          <cell r="K233" t="str">
            <v>SECRETARIO PARTICULAR</v>
          </cell>
          <cell r="N233" t="str">
            <v>SECRETRARIA ADMINISTRATIVA</v>
          </cell>
          <cell r="U233">
            <v>0</v>
          </cell>
          <cell r="W233">
            <v>0</v>
          </cell>
          <cell r="Y233">
            <v>0</v>
          </cell>
          <cell r="AH233">
            <v>0</v>
          </cell>
          <cell r="AK233">
            <v>0</v>
          </cell>
          <cell r="AU233">
            <v>0</v>
          </cell>
          <cell r="BQ233">
            <v>3455.88</v>
          </cell>
          <cell r="BR233">
            <v>3214.9900000000002</v>
          </cell>
          <cell r="CE233">
            <v>0</v>
          </cell>
          <cell r="DE233">
            <v>6084.87</v>
          </cell>
          <cell r="DG233">
            <v>2738.19</v>
          </cell>
          <cell r="EP233">
            <v>0</v>
          </cell>
          <cell r="EQ233">
            <v>0</v>
          </cell>
          <cell r="FD233">
            <v>0</v>
          </cell>
          <cell r="FF233">
            <v>0</v>
          </cell>
          <cell r="GU233">
            <v>3455.88</v>
          </cell>
          <cell r="GW233">
            <v>3214.99</v>
          </cell>
          <cell r="HB233">
            <v>0</v>
          </cell>
          <cell r="HI233">
            <v>0</v>
          </cell>
        </row>
        <row r="234">
          <cell r="E234" t="str">
            <v>PLUMA</v>
          </cell>
          <cell r="F234" t="str">
            <v>RIOS</v>
          </cell>
          <cell r="G234" t="str">
            <v>JESUS</v>
          </cell>
          <cell r="J234">
            <v>19</v>
          </cell>
          <cell r="K234" t="str">
            <v>SECRETARIO PARTICULAR</v>
          </cell>
          <cell r="N234" t="str">
            <v>PERSONAL DIPUTADOS</v>
          </cell>
          <cell r="U234">
            <v>0</v>
          </cell>
          <cell r="W234">
            <v>0</v>
          </cell>
          <cell r="Y234">
            <v>0</v>
          </cell>
          <cell r="AH234">
            <v>0</v>
          </cell>
          <cell r="AK234">
            <v>0</v>
          </cell>
          <cell r="AU234">
            <v>0</v>
          </cell>
          <cell r="BQ234">
            <v>7500</v>
          </cell>
          <cell r="BR234">
            <v>6608.71</v>
          </cell>
          <cell r="CE234">
            <v>0</v>
          </cell>
          <cell r="DE234">
            <v>0</v>
          </cell>
          <cell r="DG234">
            <v>0</v>
          </cell>
          <cell r="EP234">
            <v>0</v>
          </cell>
          <cell r="EQ234">
            <v>0</v>
          </cell>
          <cell r="FD234">
            <v>0</v>
          </cell>
          <cell r="FF234">
            <v>0</v>
          </cell>
        </row>
        <row r="235">
          <cell r="E235" t="str">
            <v>RAMIREZ</v>
          </cell>
          <cell r="F235" t="str">
            <v>CERVANTES</v>
          </cell>
          <cell r="G235" t="str">
            <v>GUILLERMO RENE</v>
          </cell>
          <cell r="J235">
            <v>19</v>
          </cell>
          <cell r="K235" t="str">
            <v>SECRETARIO PARTICULAR</v>
          </cell>
          <cell r="N235" t="str">
            <v>PERSONAL DIPUTADOS</v>
          </cell>
          <cell r="U235">
            <v>0</v>
          </cell>
          <cell r="W235">
            <v>0</v>
          </cell>
          <cell r="Y235">
            <v>0</v>
          </cell>
          <cell r="AH235">
            <v>0</v>
          </cell>
          <cell r="AK235">
            <v>0</v>
          </cell>
          <cell r="AU235">
            <v>0</v>
          </cell>
          <cell r="BQ235">
            <v>6171.51</v>
          </cell>
          <cell r="BR235">
            <v>5549.2800000000007</v>
          </cell>
          <cell r="CE235">
            <v>0</v>
          </cell>
          <cell r="DE235">
            <v>0</v>
          </cell>
          <cell r="DG235">
            <v>0</v>
          </cell>
          <cell r="EP235">
            <v>10866.37</v>
          </cell>
          <cell r="EQ235">
            <v>4889.8599999999997</v>
          </cell>
          <cell r="FD235">
            <v>0</v>
          </cell>
          <cell r="FF235">
            <v>0</v>
          </cell>
        </row>
        <row r="236">
          <cell r="E236" t="str">
            <v>RAMIREZ</v>
          </cell>
          <cell r="F236" t="str">
            <v>FIERRO</v>
          </cell>
          <cell r="G236" t="str">
            <v>CLAUDIA</v>
          </cell>
          <cell r="J236">
            <v>19</v>
          </cell>
          <cell r="K236" t="str">
            <v>SECRETARIO PARTICULAR</v>
          </cell>
          <cell r="N236" t="str">
            <v>INFORMACIÓN PÚBLICA Y PROTECCIÓN DE DATO</v>
          </cell>
          <cell r="BQ236">
            <v>0</v>
          </cell>
          <cell r="BR236">
            <v>0</v>
          </cell>
          <cell r="GU236">
            <v>7250</v>
          </cell>
          <cell r="GW236">
            <v>6412.11</v>
          </cell>
          <cell r="HB236">
            <v>0</v>
          </cell>
          <cell r="HI236">
            <v>0</v>
          </cell>
        </row>
        <row r="237">
          <cell r="E237" t="str">
            <v>RAMIREZ</v>
          </cell>
          <cell r="F237" t="str">
            <v>MEZA</v>
          </cell>
          <cell r="G237" t="str">
            <v>VASTI</v>
          </cell>
          <cell r="J237">
            <v>19</v>
          </cell>
          <cell r="K237" t="str">
            <v>SECRETARIO PARTICULAR</v>
          </cell>
          <cell r="N237" t="str">
            <v>COMISION DE PUNTOS CONSTITUCIONALES</v>
          </cell>
          <cell r="U237">
            <v>0</v>
          </cell>
          <cell r="W237">
            <v>0</v>
          </cell>
          <cell r="Y237">
            <v>0</v>
          </cell>
          <cell r="AH237">
            <v>0</v>
          </cell>
          <cell r="AK237">
            <v>0</v>
          </cell>
          <cell r="AU237">
            <v>0</v>
          </cell>
          <cell r="BQ237">
            <v>2500</v>
          </cell>
          <cell r="BR237">
            <v>2354.2399999999998</v>
          </cell>
          <cell r="CE237">
            <v>0</v>
          </cell>
          <cell r="DE237">
            <v>0</v>
          </cell>
          <cell r="DG237">
            <v>0</v>
          </cell>
          <cell r="EP237">
            <v>0</v>
          </cell>
          <cell r="EQ237">
            <v>0</v>
          </cell>
          <cell r="FD237">
            <v>0</v>
          </cell>
          <cell r="FF237">
            <v>0</v>
          </cell>
        </row>
        <row r="238">
          <cell r="E238" t="str">
            <v>RAMIREZ</v>
          </cell>
          <cell r="F238" t="str">
            <v>MONTEALGRE</v>
          </cell>
          <cell r="G238" t="str">
            <v>AMERICA</v>
          </cell>
          <cell r="J238">
            <v>19</v>
          </cell>
          <cell r="K238" t="str">
            <v>SECRETARIO PARTICULAR</v>
          </cell>
          <cell r="N238" t="str">
            <v>PERSONAL DIPUTADOS</v>
          </cell>
          <cell r="U238">
            <v>0</v>
          </cell>
          <cell r="W238">
            <v>0</v>
          </cell>
          <cell r="Y238">
            <v>0</v>
          </cell>
          <cell r="AH238">
            <v>0</v>
          </cell>
          <cell r="AK238">
            <v>0</v>
          </cell>
          <cell r="AU238">
            <v>0</v>
          </cell>
          <cell r="BQ238">
            <v>5189.87</v>
          </cell>
          <cell r="BR238">
            <v>4737.37</v>
          </cell>
          <cell r="CE238">
            <v>0</v>
          </cell>
          <cell r="DE238">
            <v>0</v>
          </cell>
          <cell r="DG238">
            <v>0</v>
          </cell>
          <cell r="EP238">
            <v>9137.9599999999991</v>
          </cell>
          <cell r="EQ238">
            <v>4112.08</v>
          </cell>
          <cell r="FD238">
            <v>0</v>
          </cell>
          <cell r="FF238">
            <v>0</v>
          </cell>
        </row>
        <row r="239">
          <cell r="E239" t="str">
            <v>RAMIREZ</v>
          </cell>
          <cell r="F239" t="str">
            <v>REYES</v>
          </cell>
          <cell r="G239" t="str">
            <v>MARIA DE LOS ANGELES</v>
          </cell>
          <cell r="J239">
            <v>20</v>
          </cell>
          <cell r="K239" t="str">
            <v>ASESOR</v>
          </cell>
          <cell r="N239" t="str">
            <v>PERSONAL DIPUTADOS</v>
          </cell>
          <cell r="U239">
            <v>0</v>
          </cell>
          <cell r="W239">
            <v>0</v>
          </cell>
          <cell r="Y239">
            <v>0</v>
          </cell>
          <cell r="AH239">
            <v>7159.82</v>
          </cell>
          <cell r="AK239">
            <v>3221.92</v>
          </cell>
          <cell r="AU239">
            <v>0</v>
          </cell>
          <cell r="BQ239">
            <v>5000</v>
          </cell>
          <cell r="BR239">
            <v>4577.87</v>
          </cell>
          <cell r="CE239">
            <v>0</v>
          </cell>
          <cell r="DE239">
            <v>0</v>
          </cell>
          <cell r="DG239">
            <v>0</v>
          </cell>
          <cell r="EP239">
            <v>0</v>
          </cell>
          <cell r="EQ239">
            <v>0</v>
          </cell>
          <cell r="FD239">
            <v>0</v>
          </cell>
          <cell r="FF239">
            <v>0</v>
          </cell>
        </row>
        <row r="240">
          <cell r="E240" t="str">
            <v>REYES</v>
          </cell>
          <cell r="F240" t="str">
            <v>CUAHUTLE</v>
          </cell>
          <cell r="G240" t="str">
            <v>RITA ROCIO</v>
          </cell>
          <cell r="J240">
            <v>19</v>
          </cell>
          <cell r="K240" t="str">
            <v>SECRETARIO PARTICULAR</v>
          </cell>
          <cell r="N240" t="str">
            <v>PERSONAL DIPUTADOS</v>
          </cell>
          <cell r="U240">
            <v>0</v>
          </cell>
          <cell r="W240">
            <v>0</v>
          </cell>
          <cell r="Y240">
            <v>0</v>
          </cell>
          <cell r="AH240">
            <v>11945.21</v>
          </cell>
          <cell r="AK240">
            <v>5375.34</v>
          </cell>
          <cell r="AU240">
            <v>0</v>
          </cell>
          <cell r="BQ240">
            <v>6812.5</v>
          </cell>
          <cell r="BR240">
            <v>6068.0599999999995</v>
          </cell>
          <cell r="CE240">
            <v>0</v>
          </cell>
          <cell r="DE240">
            <v>11994.98</v>
          </cell>
          <cell r="DG240">
            <v>5397.74</v>
          </cell>
          <cell r="EP240">
            <v>0</v>
          </cell>
          <cell r="EQ240">
            <v>0</v>
          </cell>
          <cell r="FD240">
            <v>0</v>
          </cell>
          <cell r="FF240">
            <v>0</v>
          </cell>
        </row>
        <row r="241">
          <cell r="E241" t="str">
            <v>REYES</v>
          </cell>
          <cell r="F241" t="str">
            <v>HERNANDEZ</v>
          </cell>
          <cell r="G241" t="str">
            <v>EDGAR</v>
          </cell>
          <cell r="J241">
            <v>19</v>
          </cell>
          <cell r="K241" t="str">
            <v>SECRETARIO PARTICULAR</v>
          </cell>
          <cell r="N241" t="str">
            <v>COMISION DE PUNTOS CONSTITUCIONALES</v>
          </cell>
          <cell r="BQ241">
            <v>0</v>
          </cell>
          <cell r="BR241">
            <v>0</v>
          </cell>
          <cell r="GU241">
            <v>5502.53</v>
          </cell>
          <cell r="GW241">
            <v>5000</v>
          </cell>
          <cell r="HB241">
            <v>0</v>
          </cell>
          <cell r="HI241">
            <v>0</v>
          </cell>
        </row>
        <row r="242">
          <cell r="E242" t="str">
            <v>REYES</v>
          </cell>
          <cell r="F242" t="str">
            <v>PIEDRAS</v>
          </cell>
          <cell r="G242" t="str">
            <v>MIGUEL ANGEL</v>
          </cell>
          <cell r="J242">
            <v>19</v>
          </cell>
          <cell r="K242" t="str">
            <v>SECRETARIO PARTICULAR</v>
          </cell>
          <cell r="N242" t="str">
            <v>SECRETRARIA ADMINISTRATIVA</v>
          </cell>
          <cell r="U242">
            <v>0</v>
          </cell>
          <cell r="W242">
            <v>3574.05</v>
          </cell>
          <cell r="Y242">
            <v>1699.26</v>
          </cell>
          <cell r="AH242">
            <v>0</v>
          </cell>
          <cell r="AK242">
            <v>0</v>
          </cell>
          <cell r="AU242">
            <v>0</v>
          </cell>
          <cell r="BQ242">
            <v>8935.130000000001</v>
          </cell>
          <cell r="BR242">
            <v>7737.3000000000011</v>
          </cell>
          <cell r="CE242">
            <v>0</v>
          </cell>
          <cell r="DE242">
            <v>15732.36</v>
          </cell>
          <cell r="DG242">
            <v>0</v>
          </cell>
          <cell r="EP242">
            <v>0</v>
          </cell>
          <cell r="EQ242">
            <v>0</v>
          </cell>
          <cell r="FD242">
            <v>0</v>
          </cell>
          <cell r="FF242">
            <v>0</v>
          </cell>
        </row>
        <row r="243">
          <cell r="E243" t="str">
            <v>REYES</v>
          </cell>
          <cell r="F243" t="str">
            <v>VAZQUEZ</v>
          </cell>
          <cell r="G243" t="str">
            <v>ADELA</v>
          </cell>
          <cell r="J243">
            <v>19</v>
          </cell>
          <cell r="K243" t="str">
            <v>SECRETARIO PARTICULAR</v>
          </cell>
          <cell r="N243" t="str">
            <v>PERSONAL DIPUTADOS</v>
          </cell>
          <cell r="U243">
            <v>0</v>
          </cell>
          <cell r="W243">
            <v>0</v>
          </cell>
          <cell r="Y243">
            <v>0</v>
          </cell>
          <cell r="AH243">
            <v>0</v>
          </cell>
          <cell r="AK243">
            <v>0</v>
          </cell>
          <cell r="AU243">
            <v>0</v>
          </cell>
          <cell r="BQ243">
            <v>3500</v>
          </cell>
          <cell r="BR243">
            <v>3254.31</v>
          </cell>
          <cell r="CE243">
            <v>0</v>
          </cell>
          <cell r="DE243">
            <v>0</v>
          </cell>
          <cell r="DG243">
            <v>0</v>
          </cell>
          <cell r="EP243">
            <v>0</v>
          </cell>
          <cell r="EQ243">
            <v>0</v>
          </cell>
          <cell r="FD243">
            <v>0</v>
          </cell>
          <cell r="FF243">
            <v>0</v>
          </cell>
        </row>
        <row r="244">
          <cell r="E244" t="str">
            <v>RIOS</v>
          </cell>
          <cell r="F244" t="str">
            <v>VAZQUEZ</v>
          </cell>
          <cell r="G244" t="str">
            <v>RICARDO AGUSTIN</v>
          </cell>
          <cell r="J244">
            <v>19</v>
          </cell>
          <cell r="K244" t="str">
            <v>SECRETARIO PARTICULAR</v>
          </cell>
          <cell r="N244" t="str">
            <v>PERSONAL DIPUTADOS</v>
          </cell>
          <cell r="U244">
            <v>0</v>
          </cell>
          <cell r="W244">
            <v>0</v>
          </cell>
          <cell r="Y244">
            <v>0</v>
          </cell>
          <cell r="AH244">
            <v>0</v>
          </cell>
          <cell r="AK244">
            <v>0</v>
          </cell>
          <cell r="AU244">
            <v>0</v>
          </cell>
          <cell r="BQ244">
            <v>3500</v>
          </cell>
          <cell r="BR244">
            <v>3254.31</v>
          </cell>
          <cell r="CE244">
            <v>0</v>
          </cell>
          <cell r="DE244">
            <v>6162.56</v>
          </cell>
          <cell r="DG244">
            <v>2773.15</v>
          </cell>
          <cell r="EP244">
            <v>0</v>
          </cell>
          <cell r="EQ244">
            <v>0</v>
          </cell>
          <cell r="FD244">
            <v>0</v>
          </cell>
          <cell r="FF244">
            <v>0</v>
          </cell>
        </row>
        <row r="245">
          <cell r="E245" t="str">
            <v>RIVAS</v>
          </cell>
          <cell r="F245" t="str">
            <v>JUAREZ</v>
          </cell>
          <cell r="G245" t="str">
            <v>JUANA</v>
          </cell>
          <cell r="J245">
            <v>15</v>
          </cell>
          <cell r="K245" t="str">
            <v>MEDICO</v>
          </cell>
          <cell r="N245" t="str">
            <v>SECRETRARIA ADMINISTRATIVA</v>
          </cell>
          <cell r="U245">
            <v>0</v>
          </cell>
          <cell r="W245">
            <v>4548.41</v>
          </cell>
          <cell r="Y245">
            <v>2212.29</v>
          </cell>
          <cell r="AH245">
            <v>0</v>
          </cell>
          <cell r="AK245">
            <v>0</v>
          </cell>
          <cell r="AU245">
            <v>0</v>
          </cell>
          <cell r="BQ245">
            <v>11371.03</v>
          </cell>
          <cell r="BR245">
            <v>9652.8900000000012</v>
          </cell>
          <cell r="CE245">
            <v>0</v>
          </cell>
          <cell r="DE245">
            <v>20021.32</v>
          </cell>
          <cell r="DG245">
            <v>0</v>
          </cell>
          <cell r="EP245">
            <v>0</v>
          </cell>
          <cell r="EQ245">
            <v>0</v>
          </cell>
          <cell r="FD245">
            <v>0</v>
          </cell>
          <cell r="FF245">
            <v>0</v>
          </cell>
          <cell r="GU245">
            <v>11371.03</v>
          </cell>
          <cell r="GW245">
            <v>9652.89</v>
          </cell>
          <cell r="HB245">
            <v>0</v>
          </cell>
          <cell r="HI245">
            <v>0</v>
          </cell>
        </row>
        <row r="246">
          <cell r="E246" t="str">
            <v>RODRIGUEZ</v>
          </cell>
          <cell r="F246" t="str">
            <v>DE LA ROSA</v>
          </cell>
          <cell r="G246" t="str">
            <v>GERONIMO</v>
          </cell>
          <cell r="J246">
            <v>19</v>
          </cell>
          <cell r="K246" t="str">
            <v>SECRETARIO PARTICULAR</v>
          </cell>
          <cell r="N246" t="str">
            <v>SECRETRARIA ADMINISTRATIVA</v>
          </cell>
          <cell r="U246">
            <v>0</v>
          </cell>
          <cell r="W246">
            <v>6279.2</v>
          </cell>
          <cell r="Y246">
            <v>3846.33</v>
          </cell>
          <cell r="AH246">
            <v>0</v>
          </cell>
          <cell r="AK246">
            <v>0</v>
          </cell>
          <cell r="AU246">
            <v>0</v>
          </cell>
          <cell r="BQ246">
            <v>15698</v>
          </cell>
          <cell r="BR246">
            <v>13004.02</v>
          </cell>
          <cell r="CE246">
            <v>0</v>
          </cell>
          <cell r="DE246">
            <v>27639.95</v>
          </cell>
          <cell r="DG246">
            <v>0</v>
          </cell>
          <cell r="EP246">
            <v>0</v>
          </cell>
          <cell r="EQ246">
            <v>0</v>
          </cell>
          <cell r="FD246">
            <v>0</v>
          </cell>
          <cell r="FF246">
            <v>0</v>
          </cell>
        </row>
        <row r="247">
          <cell r="E247" t="str">
            <v>RODRIGUEZ</v>
          </cell>
          <cell r="F247" t="str">
            <v>GARCIA</v>
          </cell>
          <cell r="G247" t="str">
            <v>JOSE OMAR</v>
          </cell>
          <cell r="J247">
            <v>7</v>
          </cell>
          <cell r="K247" t="str">
            <v>SECRETARIO TECNICO</v>
          </cell>
          <cell r="N247" t="str">
            <v>INSTRUCTORA DE JUICIO POLITICO, DECLARAC</v>
          </cell>
          <cell r="BQ247">
            <v>0</v>
          </cell>
          <cell r="BR247">
            <v>0</v>
          </cell>
          <cell r="GU247">
            <v>12000</v>
          </cell>
          <cell r="GW247">
            <v>10147.51</v>
          </cell>
          <cell r="HB247">
            <v>0</v>
          </cell>
          <cell r="HI247">
            <v>0</v>
          </cell>
        </row>
        <row r="248">
          <cell r="E248" t="str">
            <v>RODRIGUEZ</v>
          </cell>
          <cell r="F248" t="str">
            <v>HERNANDEZ</v>
          </cell>
          <cell r="G248" t="str">
            <v>ABEL</v>
          </cell>
          <cell r="J248">
            <v>7</v>
          </cell>
          <cell r="K248" t="str">
            <v>SECRETARIO TECNICO</v>
          </cell>
          <cell r="N248" t="str">
            <v>FOMENTO ARTESANAL Y MIPYMES</v>
          </cell>
          <cell r="U248">
            <v>0</v>
          </cell>
          <cell r="W248">
            <v>4455.45</v>
          </cell>
          <cell r="Y248">
            <v>2239.7800000000002</v>
          </cell>
          <cell r="AH248">
            <v>0</v>
          </cell>
          <cell r="AK248">
            <v>0</v>
          </cell>
          <cell r="AU248">
            <v>0</v>
          </cell>
          <cell r="BQ248">
            <v>11138.63</v>
          </cell>
          <cell r="BR248">
            <v>9470.1299999999992</v>
          </cell>
          <cell r="CE248">
            <v>0</v>
          </cell>
          <cell r="DE248">
            <v>19612.13</v>
          </cell>
          <cell r="DG248">
            <v>0</v>
          </cell>
          <cell r="EP248">
            <v>0</v>
          </cell>
          <cell r="EQ248">
            <v>0</v>
          </cell>
          <cell r="FD248">
            <v>0</v>
          </cell>
          <cell r="FF248">
            <v>0</v>
          </cell>
          <cell r="GU248">
            <v>4336.72</v>
          </cell>
          <cell r="GW248">
            <v>4000</v>
          </cell>
          <cell r="HB248">
            <v>0</v>
          </cell>
          <cell r="HI248">
            <v>0</v>
          </cell>
        </row>
        <row r="249">
          <cell r="E249" t="str">
            <v>RODRIGUEZ</v>
          </cell>
          <cell r="F249" t="str">
            <v>ROMERO</v>
          </cell>
          <cell r="G249" t="str">
            <v>MARIN</v>
          </cell>
          <cell r="J249">
            <v>19</v>
          </cell>
          <cell r="K249" t="str">
            <v>SECRETARIO PARTICULAR</v>
          </cell>
          <cell r="N249" t="str">
            <v>OBRAS PÚBLICAS, DESARROLLO URBANO Y ECOL</v>
          </cell>
          <cell r="BQ249">
            <v>0</v>
          </cell>
          <cell r="BR249">
            <v>0</v>
          </cell>
          <cell r="GU249">
            <v>4800.5</v>
          </cell>
          <cell r="GW249">
            <v>4410.29</v>
          </cell>
          <cell r="HB249">
            <v>0</v>
          </cell>
          <cell r="HI249">
            <v>0</v>
          </cell>
        </row>
        <row r="250">
          <cell r="E250" t="str">
            <v>RODRIGUEZ</v>
          </cell>
          <cell r="F250" t="str">
            <v>ZAMORA</v>
          </cell>
          <cell r="G250" t="str">
            <v>JANETH CRISTAL</v>
          </cell>
          <cell r="J250">
            <v>16</v>
          </cell>
          <cell r="K250" t="str">
            <v>LIMPIEZA</v>
          </cell>
          <cell r="N250" t="str">
            <v>SECRETRARIA ADMINISTRATIVA</v>
          </cell>
          <cell r="U250">
            <v>0</v>
          </cell>
          <cell r="W250">
            <v>0</v>
          </cell>
          <cell r="Y250">
            <v>0</v>
          </cell>
          <cell r="AH250">
            <v>0</v>
          </cell>
          <cell r="AK250">
            <v>0</v>
          </cell>
          <cell r="AU250">
            <v>0</v>
          </cell>
          <cell r="BQ250">
            <v>3519.42</v>
          </cell>
          <cell r="BR250">
            <v>3271.62</v>
          </cell>
          <cell r="CE250">
            <v>0</v>
          </cell>
          <cell r="DE250">
            <v>6196.75</v>
          </cell>
          <cell r="DG250">
            <v>2788.54</v>
          </cell>
          <cell r="EP250">
            <v>0</v>
          </cell>
          <cell r="EQ250">
            <v>0</v>
          </cell>
          <cell r="FD250">
            <v>0</v>
          </cell>
          <cell r="FF250">
            <v>0</v>
          </cell>
          <cell r="GU250">
            <v>3519.42</v>
          </cell>
          <cell r="GW250">
            <v>3271.62</v>
          </cell>
          <cell r="HB250">
            <v>1200</v>
          </cell>
          <cell r="HI250">
            <v>0</v>
          </cell>
        </row>
        <row r="251">
          <cell r="E251" t="str">
            <v>ROJANO</v>
          </cell>
          <cell r="F251" t="str">
            <v>SAAVEDRA</v>
          </cell>
          <cell r="G251" t="str">
            <v>JUAN</v>
          </cell>
          <cell r="J251">
            <v>19</v>
          </cell>
          <cell r="K251" t="str">
            <v>SECRETARIO PARTICULAR</v>
          </cell>
          <cell r="N251" t="str">
            <v>PERSONAL DIPUTADOS</v>
          </cell>
          <cell r="U251">
            <v>0</v>
          </cell>
          <cell r="W251">
            <v>0</v>
          </cell>
          <cell r="Y251">
            <v>0</v>
          </cell>
          <cell r="AH251">
            <v>0</v>
          </cell>
          <cell r="AK251">
            <v>0</v>
          </cell>
          <cell r="AU251">
            <v>0</v>
          </cell>
          <cell r="BQ251">
            <v>5000</v>
          </cell>
          <cell r="BR251">
            <v>4577.87</v>
          </cell>
          <cell r="CE251">
            <v>0</v>
          </cell>
          <cell r="DE251">
            <v>0</v>
          </cell>
          <cell r="DG251">
            <v>0</v>
          </cell>
          <cell r="EP251">
            <v>0</v>
          </cell>
          <cell r="EQ251">
            <v>0</v>
          </cell>
          <cell r="FD251">
            <v>0</v>
          </cell>
          <cell r="FF251">
            <v>0</v>
          </cell>
        </row>
        <row r="252">
          <cell r="E252" t="str">
            <v>ROMANO</v>
          </cell>
          <cell r="F252" t="str">
            <v>MARTINEZ</v>
          </cell>
          <cell r="G252" t="str">
            <v>YOSELIN ITZYLLANA</v>
          </cell>
          <cell r="J252">
            <v>19</v>
          </cell>
          <cell r="K252" t="str">
            <v>SECRETARIO PARTICULAR</v>
          </cell>
          <cell r="N252" t="str">
            <v>PERSONAL DIPUTADOS</v>
          </cell>
          <cell r="U252">
            <v>0</v>
          </cell>
          <cell r="W252">
            <v>0</v>
          </cell>
          <cell r="Y252">
            <v>0</v>
          </cell>
          <cell r="AH252">
            <v>0</v>
          </cell>
          <cell r="AK252">
            <v>0</v>
          </cell>
          <cell r="AU252">
            <v>0</v>
          </cell>
          <cell r="BQ252">
            <v>9960.380000000001</v>
          </cell>
          <cell r="BR252">
            <v>8543.5500000000011</v>
          </cell>
          <cell r="CE252">
            <v>0</v>
          </cell>
          <cell r="DE252">
            <v>0</v>
          </cell>
          <cell r="DG252">
            <v>0</v>
          </cell>
          <cell r="EP252">
            <v>17537.55</v>
          </cell>
          <cell r="EQ252">
            <v>7891.9</v>
          </cell>
          <cell r="FD252">
            <v>0</v>
          </cell>
          <cell r="FF252">
            <v>0</v>
          </cell>
        </row>
        <row r="253">
          <cell r="E253" t="str">
            <v>ROMERO</v>
          </cell>
          <cell r="F253" t="str">
            <v>FUENTES</v>
          </cell>
          <cell r="G253" t="str">
            <v>FILIBERTO</v>
          </cell>
          <cell r="J253">
            <v>7</v>
          </cell>
          <cell r="K253" t="str">
            <v>SECRETARIO TECNICO</v>
          </cell>
          <cell r="N253" t="str">
            <v>INFORMACIÓN PÚBLICA Y PROTECCIÓN DE DATO</v>
          </cell>
          <cell r="BQ253">
            <v>0</v>
          </cell>
          <cell r="BR253">
            <v>0</v>
          </cell>
          <cell r="GU253">
            <v>9375</v>
          </cell>
          <cell r="GW253">
            <v>8083.21</v>
          </cell>
          <cell r="HB253">
            <v>0</v>
          </cell>
          <cell r="HI253">
            <v>0</v>
          </cell>
        </row>
        <row r="254">
          <cell r="E254" t="str">
            <v>ROSAS</v>
          </cell>
          <cell r="F254" t="str">
            <v>CUAUTLE</v>
          </cell>
          <cell r="G254" t="str">
            <v>ESMERALDA</v>
          </cell>
          <cell r="J254">
            <v>19</v>
          </cell>
          <cell r="K254" t="str">
            <v>SECRETARIO PARTICULAR</v>
          </cell>
          <cell r="N254" t="str">
            <v>IGUALDAD DE GENERO Y CONTRA LA TRATA DE</v>
          </cell>
          <cell r="BQ254">
            <v>0</v>
          </cell>
          <cell r="BR254">
            <v>0</v>
          </cell>
          <cell r="GU254">
            <v>6725.95</v>
          </cell>
          <cell r="GW254">
            <v>6000</v>
          </cell>
          <cell r="HB254">
            <v>0</v>
          </cell>
          <cell r="HI254">
            <v>0</v>
          </cell>
        </row>
        <row r="255">
          <cell r="E255" t="str">
            <v>RUIZ</v>
          </cell>
          <cell r="F255" t="str">
            <v>GARCIA</v>
          </cell>
          <cell r="G255" t="str">
            <v>DANIELA</v>
          </cell>
          <cell r="J255">
            <v>19</v>
          </cell>
          <cell r="K255" t="str">
            <v>SECRETARIO PARTICULAR</v>
          </cell>
          <cell r="N255" t="str">
            <v>IGUALDAD DE GENERO Y CONTRA LA TRATA DE</v>
          </cell>
          <cell r="BQ255">
            <v>4748.33</v>
          </cell>
          <cell r="BR255">
            <v>4365.83</v>
          </cell>
          <cell r="GU255">
            <v>0</v>
          </cell>
          <cell r="GW255">
            <v>0</v>
          </cell>
          <cell r="HB255">
            <v>0</v>
          </cell>
          <cell r="HI255">
            <v>0</v>
          </cell>
        </row>
        <row r="256">
          <cell r="E256" t="str">
            <v>SAINOS</v>
          </cell>
          <cell r="F256" t="str">
            <v>LOPEZ</v>
          </cell>
          <cell r="G256" t="str">
            <v>JUAN ANGEL</v>
          </cell>
          <cell r="J256">
            <v>19</v>
          </cell>
          <cell r="K256" t="str">
            <v>SECRETARIO PARTICULAR</v>
          </cell>
          <cell r="N256" t="str">
            <v>SECRETRARIA ADMINISTRATIVA</v>
          </cell>
          <cell r="U256">
            <v>0</v>
          </cell>
          <cell r="W256">
            <v>0</v>
          </cell>
          <cell r="Y256">
            <v>0</v>
          </cell>
          <cell r="AH256">
            <v>0</v>
          </cell>
          <cell r="AK256">
            <v>0</v>
          </cell>
          <cell r="AU256">
            <v>0</v>
          </cell>
          <cell r="BQ256">
            <v>3777.1099999999997</v>
          </cell>
          <cell r="BR256">
            <v>3501.2699999999995</v>
          </cell>
          <cell r="CE256">
            <v>0</v>
          </cell>
          <cell r="DE256">
            <v>6650.47</v>
          </cell>
          <cell r="DG256">
            <v>2992.71</v>
          </cell>
          <cell r="EP256">
            <v>0</v>
          </cell>
          <cell r="EQ256">
            <v>0</v>
          </cell>
          <cell r="FD256">
            <v>0</v>
          </cell>
          <cell r="FF256">
            <v>0</v>
          </cell>
        </row>
        <row r="257">
          <cell r="E257" t="str">
            <v>SALAZAR</v>
          </cell>
          <cell r="F257" t="str">
            <v>FRANCISCO</v>
          </cell>
          <cell r="G257" t="str">
            <v>ROSA MARIA</v>
          </cell>
          <cell r="J257">
            <v>19</v>
          </cell>
          <cell r="K257" t="str">
            <v>SECRETARIO PARTICULAR</v>
          </cell>
          <cell r="N257" t="str">
            <v>PERSONAL DIPUTADOS</v>
          </cell>
          <cell r="U257">
            <v>0</v>
          </cell>
          <cell r="W257">
            <v>0</v>
          </cell>
          <cell r="Y257">
            <v>0</v>
          </cell>
          <cell r="AH257">
            <v>0</v>
          </cell>
          <cell r="AK257">
            <v>0</v>
          </cell>
          <cell r="AU257">
            <v>0</v>
          </cell>
          <cell r="BQ257">
            <v>13905.28</v>
          </cell>
          <cell r="BR257">
            <v>11632.95</v>
          </cell>
          <cell r="CE257">
            <v>0</v>
          </cell>
          <cell r="DE257">
            <v>0</v>
          </cell>
          <cell r="DG257">
            <v>0</v>
          </cell>
          <cell r="EP257">
            <v>0</v>
          </cell>
          <cell r="EQ257">
            <v>0</v>
          </cell>
          <cell r="FD257">
            <v>0</v>
          </cell>
          <cell r="FF257">
            <v>0</v>
          </cell>
        </row>
        <row r="258">
          <cell r="E258" t="str">
            <v>SANCHEZ</v>
          </cell>
          <cell r="F258" t="str">
            <v>ANGULO</v>
          </cell>
          <cell r="G258" t="str">
            <v>MONICA</v>
          </cell>
          <cell r="J258">
            <v>1</v>
          </cell>
          <cell r="K258" t="str">
            <v>DIPUTADO</v>
          </cell>
          <cell r="N258" t="str">
            <v>PLENO DE LA LXIV LEGISLATURA</v>
          </cell>
          <cell r="U258">
            <v>0</v>
          </cell>
          <cell r="W258">
            <v>0</v>
          </cell>
          <cell r="Y258">
            <v>0</v>
          </cell>
          <cell r="AH258">
            <v>0</v>
          </cell>
          <cell r="AK258">
            <v>0</v>
          </cell>
          <cell r="AU258">
            <v>0</v>
          </cell>
          <cell r="BQ258">
            <v>0</v>
          </cell>
          <cell r="CE258">
            <v>0</v>
          </cell>
          <cell r="DE258">
            <v>0</v>
          </cell>
          <cell r="DG258">
            <v>0</v>
          </cell>
          <cell r="EP258">
            <v>0</v>
          </cell>
          <cell r="EQ258">
            <v>0</v>
          </cell>
          <cell r="FD258">
            <v>0</v>
          </cell>
          <cell r="FF258">
            <v>0</v>
          </cell>
          <cell r="GU258">
            <v>55621.120000000003</v>
          </cell>
          <cell r="HB258">
            <v>0</v>
          </cell>
          <cell r="HI258">
            <v>55621.120000000003</v>
          </cell>
        </row>
        <row r="259">
          <cell r="E259" t="str">
            <v>SANCHEZ</v>
          </cell>
          <cell r="F259" t="str">
            <v>ANGULO</v>
          </cell>
          <cell r="G259" t="str">
            <v>HUGO</v>
          </cell>
          <cell r="J259">
            <v>19</v>
          </cell>
          <cell r="K259" t="str">
            <v>SECRETARIO PARTICULAR</v>
          </cell>
          <cell r="N259" t="str">
            <v>PERSONAL DIPUTADOS</v>
          </cell>
          <cell r="U259">
            <v>0</v>
          </cell>
          <cell r="W259">
            <v>0</v>
          </cell>
          <cell r="Y259">
            <v>0</v>
          </cell>
          <cell r="AH259">
            <v>0</v>
          </cell>
          <cell r="AK259">
            <v>0</v>
          </cell>
          <cell r="AU259">
            <v>0</v>
          </cell>
          <cell r="BQ259">
            <v>7250</v>
          </cell>
          <cell r="BR259">
            <v>6412.11</v>
          </cell>
          <cell r="CE259">
            <v>0</v>
          </cell>
          <cell r="DE259">
            <v>0</v>
          </cell>
          <cell r="DG259">
            <v>0</v>
          </cell>
          <cell r="EP259">
            <v>0</v>
          </cell>
          <cell r="EQ259">
            <v>0</v>
          </cell>
          <cell r="FD259">
            <v>0</v>
          </cell>
          <cell r="FF259">
            <v>0</v>
          </cell>
        </row>
        <row r="260">
          <cell r="E260" t="str">
            <v>SANCHEZ</v>
          </cell>
          <cell r="F260" t="str">
            <v>ARAOZ</v>
          </cell>
          <cell r="G260" t="str">
            <v>INDALECIO</v>
          </cell>
          <cell r="J260">
            <v>19</v>
          </cell>
          <cell r="K260" t="str">
            <v>SECRETARIO PARTICULAR</v>
          </cell>
          <cell r="N260" t="str">
            <v>PERSONAL DIPUTADOS</v>
          </cell>
          <cell r="U260">
            <v>0</v>
          </cell>
          <cell r="W260">
            <v>0</v>
          </cell>
          <cell r="Y260">
            <v>0</v>
          </cell>
          <cell r="AH260">
            <v>6443.84</v>
          </cell>
          <cell r="AK260">
            <v>2899.73</v>
          </cell>
          <cell r="AU260">
            <v>0</v>
          </cell>
          <cell r="BQ260">
            <v>4500</v>
          </cell>
          <cell r="BR260">
            <v>4155.41</v>
          </cell>
          <cell r="CE260">
            <v>0</v>
          </cell>
          <cell r="DE260">
            <v>0</v>
          </cell>
          <cell r="DG260">
            <v>0</v>
          </cell>
          <cell r="EP260">
            <v>0</v>
          </cell>
          <cell r="EQ260">
            <v>0</v>
          </cell>
          <cell r="FD260">
            <v>0</v>
          </cell>
          <cell r="FF260">
            <v>0</v>
          </cell>
        </row>
        <row r="261">
          <cell r="E261" t="str">
            <v>SANCHEZ</v>
          </cell>
          <cell r="F261" t="str">
            <v>CANTE</v>
          </cell>
          <cell r="G261" t="str">
            <v>ENRIQUE</v>
          </cell>
          <cell r="J261">
            <v>19</v>
          </cell>
          <cell r="K261" t="str">
            <v>SECRETARIO PARTICULAR</v>
          </cell>
          <cell r="N261" t="str">
            <v>TRABAJO, COMPETITIVIDAD, SEGURIDAD SOCIA</v>
          </cell>
          <cell r="BQ261">
            <v>0</v>
          </cell>
          <cell r="BR261">
            <v>0</v>
          </cell>
          <cell r="GU261">
            <v>5918.14</v>
          </cell>
          <cell r="GW261">
            <v>5341.31</v>
          </cell>
          <cell r="HB261">
            <v>0</v>
          </cell>
          <cell r="HI261">
            <v>0</v>
          </cell>
        </row>
        <row r="262">
          <cell r="E262" t="str">
            <v>SANCHEZ</v>
          </cell>
          <cell r="F262" t="str">
            <v>CERVANTES</v>
          </cell>
          <cell r="G262" t="str">
            <v>RICARDO</v>
          </cell>
          <cell r="J262">
            <v>19</v>
          </cell>
          <cell r="K262" t="str">
            <v>SECRETARIO PARTICULAR</v>
          </cell>
          <cell r="N262" t="str">
            <v>PERSONAL DIPUTADOS</v>
          </cell>
          <cell r="U262">
            <v>0</v>
          </cell>
          <cell r="W262">
            <v>0</v>
          </cell>
          <cell r="Y262">
            <v>0</v>
          </cell>
          <cell r="AH262">
            <v>0</v>
          </cell>
          <cell r="AK262">
            <v>0</v>
          </cell>
          <cell r="AU262">
            <v>0</v>
          </cell>
          <cell r="BQ262">
            <v>6085</v>
          </cell>
          <cell r="BR262">
            <v>5478.27</v>
          </cell>
          <cell r="CE262">
            <v>0</v>
          </cell>
          <cell r="DE262">
            <v>0</v>
          </cell>
          <cell r="DG262">
            <v>0</v>
          </cell>
          <cell r="EP262">
            <v>0</v>
          </cell>
          <cell r="EQ262">
            <v>0</v>
          </cell>
          <cell r="FD262">
            <v>0</v>
          </cell>
          <cell r="FF262">
            <v>0</v>
          </cell>
        </row>
        <row r="263">
          <cell r="E263" t="str">
            <v>SANCHEZ</v>
          </cell>
          <cell r="F263" t="str">
            <v>CHAMORRO</v>
          </cell>
          <cell r="G263" t="str">
            <v>MA PATRICIA</v>
          </cell>
          <cell r="J263">
            <v>7</v>
          </cell>
          <cell r="K263" t="str">
            <v>SECRETARIO TECNICO</v>
          </cell>
          <cell r="N263" t="str">
            <v>DERECHOS HUMANOS, GRUPOS VULNERABLES Y</v>
          </cell>
          <cell r="BQ263">
            <v>0</v>
          </cell>
          <cell r="BR263">
            <v>0</v>
          </cell>
          <cell r="GU263">
            <v>9750</v>
          </cell>
          <cell r="GW263">
            <v>8378.11</v>
          </cell>
          <cell r="HB263">
            <v>0</v>
          </cell>
          <cell r="HI263">
            <v>0</v>
          </cell>
        </row>
        <row r="264">
          <cell r="E264" t="str">
            <v>SANCHEZ</v>
          </cell>
          <cell r="F264" t="str">
            <v>GALLEGOS</v>
          </cell>
          <cell r="G264" t="str">
            <v>MISAEL</v>
          </cell>
          <cell r="J264">
            <v>19</v>
          </cell>
          <cell r="K264" t="str">
            <v>SECRETARIO PARTICULAR</v>
          </cell>
          <cell r="N264" t="str">
            <v>JUNTA DE COORDINACION Y CONCERTACION POL</v>
          </cell>
          <cell r="BQ264">
            <v>0</v>
          </cell>
          <cell r="BR264">
            <v>0</v>
          </cell>
          <cell r="GU264">
            <v>18307.8</v>
          </cell>
          <cell r="GW264">
            <v>15000</v>
          </cell>
          <cell r="HB264">
            <v>0</v>
          </cell>
          <cell r="HI264">
            <v>0</v>
          </cell>
        </row>
        <row r="265">
          <cell r="E265" t="str">
            <v>SANCHEZ</v>
          </cell>
          <cell r="F265" t="str">
            <v>HERNANDEZ</v>
          </cell>
          <cell r="G265" t="str">
            <v>JORDAN</v>
          </cell>
          <cell r="J265">
            <v>19</v>
          </cell>
          <cell r="K265" t="str">
            <v>SECRETARIO PARTICULAR</v>
          </cell>
          <cell r="N265" t="str">
            <v>PROTECCIÓN CIVIL, SEGURIDAD PÚBLICA, PRE</v>
          </cell>
          <cell r="BQ265">
            <v>0</v>
          </cell>
          <cell r="BR265">
            <v>0</v>
          </cell>
          <cell r="GU265">
            <v>3800</v>
          </cell>
          <cell r="GW265">
            <v>3521.67</v>
          </cell>
          <cell r="HB265">
            <v>0</v>
          </cell>
          <cell r="HI265">
            <v>0</v>
          </cell>
        </row>
        <row r="266">
          <cell r="E266" t="str">
            <v>SANCHEZ</v>
          </cell>
          <cell r="F266" t="str">
            <v>LOPEZ</v>
          </cell>
          <cell r="G266" t="str">
            <v>JULIO CESAR</v>
          </cell>
          <cell r="J266">
            <v>19</v>
          </cell>
          <cell r="K266" t="str">
            <v>SECRETARIO PARTICULAR</v>
          </cell>
          <cell r="N266" t="str">
            <v>PERSONAL DIPUTADOS</v>
          </cell>
          <cell r="U266">
            <v>0</v>
          </cell>
          <cell r="W266">
            <v>0</v>
          </cell>
          <cell r="Y266">
            <v>0</v>
          </cell>
          <cell r="AH266">
            <v>0</v>
          </cell>
          <cell r="AK266">
            <v>0</v>
          </cell>
          <cell r="AU266">
            <v>0</v>
          </cell>
          <cell r="BQ266">
            <v>7500</v>
          </cell>
          <cell r="BR266">
            <v>6608.71</v>
          </cell>
          <cell r="CE266">
            <v>0</v>
          </cell>
          <cell r="DE266">
            <v>0</v>
          </cell>
          <cell r="DG266">
            <v>0</v>
          </cell>
          <cell r="EP266">
            <v>0</v>
          </cell>
          <cell r="EQ266">
            <v>0</v>
          </cell>
          <cell r="FD266">
            <v>0</v>
          </cell>
          <cell r="FF266">
            <v>0</v>
          </cell>
        </row>
        <row r="267">
          <cell r="E267" t="str">
            <v>SANCHEZ</v>
          </cell>
          <cell r="F267" t="str">
            <v>LOPEZ</v>
          </cell>
          <cell r="G267" t="str">
            <v>GABRIEL MAURICIO</v>
          </cell>
          <cell r="J267">
            <v>19</v>
          </cell>
          <cell r="K267" t="str">
            <v>SECRETARIO PARTICULAR</v>
          </cell>
          <cell r="N267" t="str">
            <v>SECRETRARIA ADMINISTRATIVA</v>
          </cell>
          <cell r="U267">
            <v>0</v>
          </cell>
          <cell r="W267">
            <v>0</v>
          </cell>
          <cell r="Y267">
            <v>0</v>
          </cell>
          <cell r="AH267">
            <v>0</v>
          </cell>
          <cell r="AK267">
            <v>0</v>
          </cell>
          <cell r="AU267">
            <v>0</v>
          </cell>
          <cell r="BQ267">
            <v>3214.64</v>
          </cell>
          <cell r="BR267">
            <v>3000</v>
          </cell>
          <cell r="CE267">
            <v>0</v>
          </cell>
          <cell r="DE267">
            <v>0</v>
          </cell>
          <cell r="DG267">
            <v>0</v>
          </cell>
          <cell r="EP267">
            <v>0</v>
          </cell>
          <cell r="EQ267">
            <v>0</v>
          </cell>
          <cell r="FD267">
            <v>0</v>
          </cell>
          <cell r="FF267">
            <v>0</v>
          </cell>
        </row>
        <row r="268">
          <cell r="E268" t="str">
            <v>SANCHEZ</v>
          </cell>
          <cell r="F268" t="str">
            <v>MENDIETA</v>
          </cell>
          <cell r="G268" t="str">
            <v>FIDELIA</v>
          </cell>
          <cell r="J268">
            <v>19</v>
          </cell>
          <cell r="K268" t="str">
            <v>SECRETARIO PARTICULAR</v>
          </cell>
          <cell r="N268" t="str">
            <v>PERSONAL DIPUTADOS</v>
          </cell>
          <cell r="U268">
            <v>0</v>
          </cell>
          <cell r="W268">
            <v>0</v>
          </cell>
          <cell r="Y268">
            <v>0</v>
          </cell>
          <cell r="AH268">
            <v>0</v>
          </cell>
          <cell r="AK268">
            <v>0</v>
          </cell>
          <cell r="AU268">
            <v>0</v>
          </cell>
          <cell r="BQ268">
            <v>4336.72</v>
          </cell>
          <cell r="BR268">
            <v>4000</v>
          </cell>
          <cell r="CE268">
            <v>0</v>
          </cell>
          <cell r="DE268">
            <v>0</v>
          </cell>
          <cell r="DG268">
            <v>0</v>
          </cell>
          <cell r="EP268">
            <v>0</v>
          </cell>
          <cell r="EQ268">
            <v>0</v>
          </cell>
          <cell r="FD268">
            <v>0</v>
          </cell>
          <cell r="FF268">
            <v>0</v>
          </cell>
        </row>
        <row r="269">
          <cell r="E269" t="str">
            <v>SANCHEZ</v>
          </cell>
          <cell r="F269" t="str">
            <v>MENDOZA</v>
          </cell>
          <cell r="G269" t="str">
            <v>JOSE HUGO</v>
          </cell>
          <cell r="J269">
            <v>19</v>
          </cell>
          <cell r="K269" t="str">
            <v>SECRETARIO PARTICULAR</v>
          </cell>
          <cell r="N269" t="str">
            <v>PRENSA Y RELACIONES PUBLICAS</v>
          </cell>
          <cell r="U269">
            <v>0</v>
          </cell>
          <cell r="W269">
            <v>0</v>
          </cell>
          <cell r="Y269">
            <v>0</v>
          </cell>
          <cell r="AH269">
            <v>0</v>
          </cell>
          <cell r="AK269">
            <v>0</v>
          </cell>
          <cell r="AU269">
            <v>0</v>
          </cell>
          <cell r="BQ269">
            <v>8016.01</v>
          </cell>
          <cell r="BR269">
            <v>7014.5</v>
          </cell>
          <cell r="CE269">
            <v>0</v>
          </cell>
          <cell r="DE269">
            <v>0</v>
          </cell>
          <cell r="DG269">
            <v>0</v>
          </cell>
          <cell r="EP269">
            <v>0</v>
          </cell>
          <cell r="EQ269">
            <v>0</v>
          </cell>
          <cell r="FD269">
            <v>0</v>
          </cell>
          <cell r="FF269">
            <v>0</v>
          </cell>
          <cell r="GU269">
            <v>5500</v>
          </cell>
          <cell r="GW269">
            <v>4997.87</v>
          </cell>
          <cell r="HB269">
            <v>0</v>
          </cell>
          <cell r="HI269">
            <v>0</v>
          </cell>
        </row>
        <row r="270">
          <cell r="E270" t="str">
            <v>SANCHEZ</v>
          </cell>
          <cell r="F270" t="str">
            <v>PULIDO</v>
          </cell>
          <cell r="G270" t="str">
            <v>HORACIO FERNANDO</v>
          </cell>
          <cell r="J270">
            <v>19</v>
          </cell>
          <cell r="K270" t="str">
            <v>SECRETARIO PARTICULAR</v>
          </cell>
          <cell r="N270" t="str">
            <v>PERSONAL DIPUTADOS</v>
          </cell>
          <cell r="U270">
            <v>0</v>
          </cell>
          <cell r="W270">
            <v>0</v>
          </cell>
          <cell r="Y270">
            <v>0</v>
          </cell>
          <cell r="AH270">
            <v>0</v>
          </cell>
          <cell r="AK270">
            <v>0</v>
          </cell>
          <cell r="AU270">
            <v>0</v>
          </cell>
          <cell r="BQ270">
            <v>2667.25</v>
          </cell>
          <cell r="BR270">
            <v>2510.7800000000002</v>
          </cell>
          <cell r="CE270">
            <v>0</v>
          </cell>
          <cell r="DE270">
            <v>0</v>
          </cell>
          <cell r="DG270">
            <v>0</v>
          </cell>
          <cell r="EP270">
            <v>0</v>
          </cell>
          <cell r="EQ270">
            <v>0</v>
          </cell>
          <cell r="FD270">
            <v>0</v>
          </cell>
          <cell r="FF270">
            <v>0</v>
          </cell>
        </row>
        <row r="271">
          <cell r="E271" t="str">
            <v>SANCHEZ</v>
          </cell>
          <cell r="F271" t="str">
            <v>TELLEZ</v>
          </cell>
          <cell r="G271" t="str">
            <v>EMMA</v>
          </cell>
          <cell r="J271">
            <v>19</v>
          </cell>
          <cell r="K271" t="str">
            <v>SECRETARIO PARTICULAR</v>
          </cell>
          <cell r="N271" t="str">
            <v>PERSONAL DIPUTADOS</v>
          </cell>
          <cell r="U271">
            <v>0</v>
          </cell>
          <cell r="W271">
            <v>0</v>
          </cell>
          <cell r="Y271">
            <v>0</v>
          </cell>
          <cell r="AH271">
            <v>0</v>
          </cell>
          <cell r="AK271">
            <v>0</v>
          </cell>
          <cell r="AU271">
            <v>0</v>
          </cell>
          <cell r="BQ271">
            <v>6500</v>
          </cell>
          <cell r="BR271">
            <v>5818.9</v>
          </cell>
          <cell r="CE271">
            <v>0</v>
          </cell>
          <cell r="DE271">
            <v>0</v>
          </cell>
          <cell r="DG271">
            <v>0</v>
          </cell>
          <cell r="EP271">
            <v>0</v>
          </cell>
          <cell r="EQ271">
            <v>0</v>
          </cell>
          <cell r="FD271">
            <v>0</v>
          </cell>
          <cell r="FF271">
            <v>0</v>
          </cell>
        </row>
        <row r="272">
          <cell r="E272" t="str">
            <v>SANCHEZ</v>
          </cell>
          <cell r="F272" t="str">
            <v>VAZQUEZ</v>
          </cell>
          <cell r="G272" t="str">
            <v>LUIS ALBERTO</v>
          </cell>
          <cell r="J272">
            <v>19</v>
          </cell>
          <cell r="K272" t="str">
            <v>SECRETARIO PARTICULAR</v>
          </cell>
          <cell r="N272" t="str">
            <v>PERSONAL DIPUTADOS</v>
          </cell>
          <cell r="U272">
            <v>0</v>
          </cell>
          <cell r="W272">
            <v>0</v>
          </cell>
          <cell r="Y272">
            <v>0</v>
          </cell>
          <cell r="AH272">
            <v>7159.82</v>
          </cell>
          <cell r="AK272">
            <v>3221.92</v>
          </cell>
          <cell r="AU272">
            <v>0</v>
          </cell>
          <cell r="BQ272">
            <v>5000</v>
          </cell>
          <cell r="BR272">
            <v>4577.87</v>
          </cell>
          <cell r="CE272">
            <v>0</v>
          </cell>
          <cell r="DE272">
            <v>0</v>
          </cell>
          <cell r="DG272">
            <v>0</v>
          </cell>
          <cell r="EP272">
            <v>0</v>
          </cell>
          <cell r="EQ272">
            <v>0</v>
          </cell>
          <cell r="FD272">
            <v>0</v>
          </cell>
          <cell r="FF272">
            <v>0</v>
          </cell>
        </row>
        <row r="273">
          <cell r="E273" t="str">
            <v>SANTACRUZ</v>
          </cell>
          <cell r="F273" t="str">
            <v>PEREZ</v>
          </cell>
          <cell r="G273" t="str">
            <v>MAURICIO</v>
          </cell>
          <cell r="J273">
            <v>7</v>
          </cell>
          <cell r="K273" t="str">
            <v>SECRETARIO TECNICO</v>
          </cell>
          <cell r="N273" t="str">
            <v>COMISION DE PUNTOS CONSTITUCIONALES</v>
          </cell>
          <cell r="BQ273">
            <v>0</v>
          </cell>
          <cell r="BR273">
            <v>0</v>
          </cell>
          <cell r="GU273">
            <v>4336.72</v>
          </cell>
          <cell r="GW273">
            <v>4000</v>
          </cell>
          <cell r="HB273">
            <v>0</v>
          </cell>
          <cell r="HI273">
            <v>0</v>
          </cell>
        </row>
        <row r="274">
          <cell r="E274" t="str">
            <v>SEGURA</v>
          </cell>
          <cell r="F274" t="str">
            <v>PAYAN</v>
          </cell>
          <cell r="G274" t="str">
            <v>EDITH ALEJANDRA</v>
          </cell>
          <cell r="J274">
            <v>19</v>
          </cell>
          <cell r="K274" t="str">
            <v>SECRETARIO PARTICULAR</v>
          </cell>
          <cell r="N274" t="str">
            <v>PERSONAL DIPUTADOS</v>
          </cell>
          <cell r="U274">
            <v>0</v>
          </cell>
          <cell r="W274">
            <v>0</v>
          </cell>
          <cell r="Y274">
            <v>0</v>
          </cell>
          <cell r="AH274">
            <v>9753.42</v>
          </cell>
          <cell r="AK274">
            <v>4389.04</v>
          </cell>
          <cell r="AU274">
            <v>0</v>
          </cell>
          <cell r="BQ274">
            <v>5562.5</v>
          </cell>
          <cell r="BR274">
            <v>5049.3999999999996</v>
          </cell>
          <cell r="CE274">
            <v>0</v>
          </cell>
          <cell r="DE274">
            <v>0</v>
          </cell>
          <cell r="DG274">
            <v>0</v>
          </cell>
          <cell r="EP274">
            <v>9794.06</v>
          </cell>
          <cell r="EQ274">
            <v>4407.33</v>
          </cell>
          <cell r="FD274">
            <v>0</v>
          </cell>
          <cell r="FF274">
            <v>0</v>
          </cell>
        </row>
        <row r="275">
          <cell r="E275" t="str">
            <v>SESMA</v>
          </cell>
          <cell r="F275" t="str">
            <v>MENDOZA</v>
          </cell>
          <cell r="G275" t="str">
            <v>GERARDO ANTONIO</v>
          </cell>
          <cell r="J275">
            <v>19</v>
          </cell>
          <cell r="K275" t="str">
            <v>SECRETARIO PARTICULAR</v>
          </cell>
          <cell r="N275" t="str">
            <v>ASUNTOS MUNICIPALES</v>
          </cell>
          <cell r="BQ275">
            <v>0</v>
          </cell>
          <cell r="BR275">
            <v>0</v>
          </cell>
          <cell r="GU275">
            <v>7700</v>
          </cell>
          <cell r="GW275">
            <v>6765.99</v>
          </cell>
          <cell r="HB275">
            <v>0</v>
          </cell>
          <cell r="HI275">
            <v>0</v>
          </cell>
        </row>
        <row r="276">
          <cell r="E276" t="str">
            <v>SILVA</v>
          </cell>
          <cell r="F276" t="str">
            <v>FLORES</v>
          </cell>
          <cell r="G276" t="str">
            <v>GILBERTO</v>
          </cell>
          <cell r="J276">
            <v>7</v>
          </cell>
          <cell r="K276" t="str">
            <v>SECRETARIO TECNICO</v>
          </cell>
          <cell r="N276" t="str">
            <v>INFORMACIÓN PÚBLICA Y PROTECCIÓN DE DATO</v>
          </cell>
          <cell r="BQ276">
            <v>0</v>
          </cell>
          <cell r="BR276">
            <v>0</v>
          </cell>
          <cell r="GU276">
            <v>9375</v>
          </cell>
          <cell r="GW276">
            <v>8083.21</v>
          </cell>
          <cell r="HB276">
            <v>0</v>
          </cell>
          <cell r="HI276">
            <v>0</v>
          </cell>
        </row>
        <row r="277">
          <cell r="E277" t="str">
            <v>SOSA</v>
          </cell>
          <cell r="F277" t="str">
            <v>RUGERIO</v>
          </cell>
          <cell r="G277" t="str">
            <v>DANIEL</v>
          </cell>
          <cell r="J277">
            <v>19</v>
          </cell>
          <cell r="K277" t="str">
            <v>SECRETARIO PARTICULAR</v>
          </cell>
          <cell r="N277" t="str">
            <v>PERSONAL DIPUTADOS</v>
          </cell>
          <cell r="U277">
            <v>0</v>
          </cell>
          <cell r="W277">
            <v>0</v>
          </cell>
          <cell r="Y277">
            <v>0</v>
          </cell>
          <cell r="AH277">
            <v>0</v>
          </cell>
          <cell r="AK277">
            <v>0</v>
          </cell>
          <cell r="AU277">
            <v>0</v>
          </cell>
          <cell r="BQ277">
            <v>6348</v>
          </cell>
          <cell r="BR277">
            <v>5694.14</v>
          </cell>
          <cell r="CE277">
            <v>0</v>
          </cell>
          <cell r="DE277">
            <v>11177.12</v>
          </cell>
          <cell r="DG277">
            <v>5029.7</v>
          </cell>
          <cell r="EP277">
            <v>0</v>
          </cell>
          <cell r="EQ277">
            <v>0</v>
          </cell>
          <cell r="FD277">
            <v>0</v>
          </cell>
          <cell r="FF277">
            <v>0</v>
          </cell>
        </row>
        <row r="278">
          <cell r="E278" t="str">
            <v>SOTO</v>
          </cell>
          <cell r="F278" t="str">
            <v>RODRIGUEZ</v>
          </cell>
          <cell r="G278" t="str">
            <v>MARIA DEL SOCORRO</v>
          </cell>
          <cell r="J278">
            <v>19</v>
          </cell>
          <cell r="K278" t="str">
            <v>SECRETARIO PARTICULAR</v>
          </cell>
          <cell r="N278" t="str">
            <v>SECRETRARIA ADMINISTRATIVA</v>
          </cell>
          <cell r="U278">
            <v>0</v>
          </cell>
          <cell r="W278">
            <v>0</v>
          </cell>
          <cell r="Y278">
            <v>0</v>
          </cell>
          <cell r="AH278">
            <v>0</v>
          </cell>
          <cell r="AK278">
            <v>0</v>
          </cell>
          <cell r="AU278">
            <v>0</v>
          </cell>
          <cell r="BQ278">
            <v>4336.72</v>
          </cell>
          <cell r="BR278">
            <v>4000</v>
          </cell>
          <cell r="CE278">
            <v>0</v>
          </cell>
          <cell r="DE278">
            <v>0</v>
          </cell>
          <cell r="DG278">
            <v>0</v>
          </cell>
          <cell r="EP278">
            <v>0</v>
          </cell>
          <cell r="EQ278">
            <v>0</v>
          </cell>
          <cell r="FD278">
            <v>0</v>
          </cell>
          <cell r="FF278">
            <v>0</v>
          </cell>
        </row>
        <row r="279">
          <cell r="E279" t="str">
            <v>SUAREZ</v>
          </cell>
          <cell r="F279" t="str">
            <v>MENDEZ</v>
          </cell>
          <cell r="G279" t="str">
            <v>JUAN CARLOS</v>
          </cell>
          <cell r="J279">
            <v>7</v>
          </cell>
          <cell r="K279" t="str">
            <v>SECRETARIO TECNICO</v>
          </cell>
          <cell r="N279" t="str">
            <v>FOMENTO AGROPECUARIO Y DESARROLLO RURAL</v>
          </cell>
          <cell r="U279">
            <v>0</v>
          </cell>
          <cell r="W279">
            <v>0</v>
          </cell>
          <cell r="Y279">
            <v>0</v>
          </cell>
          <cell r="AH279">
            <v>0</v>
          </cell>
          <cell r="AK279">
            <v>0</v>
          </cell>
          <cell r="AU279">
            <v>0</v>
          </cell>
          <cell r="BQ279">
            <v>7000</v>
          </cell>
          <cell r="BR279">
            <v>6215.51</v>
          </cell>
          <cell r="CE279">
            <v>0</v>
          </cell>
          <cell r="DE279">
            <v>0</v>
          </cell>
          <cell r="DG279">
            <v>0</v>
          </cell>
          <cell r="EP279">
            <v>0</v>
          </cell>
          <cell r="EQ279">
            <v>0</v>
          </cell>
          <cell r="FD279">
            <v>0</v>
          </cell>
          <cell r="FF279">
            <v>0</v>
          </cell>
        </row>
        <row r="280">
          <cell r="E280" t="str">
            <v>TAMAYO</v>
          </cell>
          <cell r="F280" t="str">
            <v>CHAMORRO</v>
          </cell>
          <cell r="G280" t="str">
            <v>MARIA GERTRUDIS</v>
          </cell>
          <cell r="J280">
            <v>19</v>
          </cell>
          <cell r="K280" t="str">
            <v>SECRETARIO PARTICULAR</v>
          </cell>
          <cell r="N280" t="str">
            <v>PERSONAL DIPUTADOS</v>
          </cell>
          <cell r="U280">
            <v>0</v>
          </cell>
          <cell r="W280">
            <v>0</v>
          </cell>
          <cell r="Y280">
            <v>0</v>
          </cell>
          <cell r="AH280">
            <v>0</v>
          </cell>
          <cell r="AK280">
            <v>0</v>
          </cell>
          <cell r="AU280">
            <v>0</v>
          </cell>
          <cell r="BQ280">
            <v>2500</v>
          </cell>
          <cell r="BR280">
            <v>2354.2399999999998</v>
          </cell>
          <cell r="CE280">
            <v>0</v>
          </cell>
          <cell r="DE280">
            <v>0</v>
          </cell>
          <cell r="DG280">
            <v>0</v>
          </cell>
          <cell r="EP280">
            <v>4401.83</v>
          </cell>
          <cell r="EQ280">
            <v>1980.82</v>
          </cell>
          <cell r="FD280">
            <v>0</v>
          </cell>
          <cell r="FF280">
            <v>0</v>
          </cell>
        </row>
        <row r="281">
          <cell r="E281" t="str">
            <v>TEHOZOL</v>
          </cell>
          <cell r="F281" t="str">
            <v xml:space="preserve"> JUAREZ</v>
          </cell>
          <cell r="G281" t="str">
            <v>EVA</v>
          </cell>
          <cell r="J281">
            <v>19</v>
          </cell>
          <cell r="K281" t="str">
            <v>SECRETARIO PARTICULAR</v>
          </cell>
          <cell r="N281" t="str">
            <v>PERSONAL DIPUTADOS</v>
          </cell>
          <cell r="U281">
            <v>0</v>
          </cell>
          <cell r="W281">
            <v>0</v>
          </cell>
          <cell r="Y281">
            <v>0</v>
          </cell>
          <cell r="AH281">
            <v>0</v>
          </cell>
          <cell r="AK281">
            <v>0</v>
          </cell>
          <cell r="AU281">
            <v>0</v>
          </cell>
          <cell r="BQ281">
            <v>3775.68</v>
          </cell>
          <cell r="BR281">
            <v>3500</v>
          </cell>
          <cell r="CE281">
            <v>0</v>
          </cell>
          <cell r="DE281">
            <v>0</v>
          </cell>
          <cell r="DG281">
            <v>0</v>
          </cell>
          <cell r="EP281">
            <v>0</v>
          </cell>
          <cell r="EQ281">
            <v>0</v>
          </cell>
          <cell r="FD281">
            <v>0</v>
          </cell>
          <cell r="FF281">
            <v>0</v>
          </cell>
        </row>
        <row r="282">
          <cell r="U282">
            <v>0</v>
          </cell>
          <cell r="W282">
            <v>24963.17</v>
          </cell>
          <cell r="Y282">
            <v>14018.77</v>
          </cell>
          <cell r="AH282">
            <v>0</v>
          </cell>
          <cell r="AK282">
            <v>0</v>
          </cell>
          <cell r="AU282">
            <v>0</v>
          </cell>
          <cell r="CE282">
            <v>0</v>
          </cell>
          <cell r="DE282">
            <v>55473.71</v>
          </cell>
          <cell r="DG282">
            <v>0</v>
          </cell>
          <cell r="EP282">
            <v>0</v>
          </cell>
          <cell r="EQ282">
            <v>0</v>
          </cell>
          <cell r="FD282">
            <v>0</v>
          </cell>
          <cell r="FF282">
            <v>0</v>
          </cell>
          <cell r="HB282">
            <v>0</v>
          </cell>
          <cell r="HI282">
            <v>0</v>
          </cell>
        </row>
        <row r="283">
          <cell r="E283" t="str">
            <v>TELLEZ</v>
          </cell>
          <cell r="F283" t="str">
            <v>PEREZ</v>
          </cell>
          <cell r="G283" t="str">
            <v>SANDRA</v>
          </cell>
          <cell r="J283">
            <v>19</v>
          </cell>
          <cell r="K283" t="str">
            <v>SECRETARIO PARTICULAR</v>
          </cell>
          <cell r="N283" t="str">
            <v>PERSONAL DIPUTADOS</v>
          </cell>
          <cell r="U283">
            <v>0</v>
          </cell>
          <cell r="W283">
            <v>0</v>
          </cell>
          <cell r="Y283">
            <v>0</v>
          </cell>
          <cell r="AH283">
            <v>0</v>
          </cell>
          <cell r="AK283">
            <v>0</v>
          </cell>
          <cell r="AU283">
            <v>0</v>
          </cell>
          <cell r="BQ283">
            <v>3500</v>
          </cell>
          <cell r="BR283">
            <v>3254.31</v>
          </cell>
          <cell r="CE283">
            <v>0</v>
          </cell>
          <cell r="DE283">
            <v>0</v>
          </cell>
          <cell r="DG283">
            <v>0</v>
          </cell>
          <cell r="EP283">
            <v>6162.56</v>
          </cell>
          <cell r="EQ283">
            <v>2773.15</v>
          </cell>
          <cell r="FD283">
            <v>0</v>
          </cell>
          <cell r="FF283">
            <v>0</v>
          </cell>
        </row>
        <row r="284">
          <cell r="E284" t="str">
            <v>TEPECHCO</v>
          </cell>
          <cell r="F284" t="str">
            <v>GASPARIANO</v>
          </cell>
          <cell r="G284" t="str">
            <v>EULALIO</v>
          </cell>
          <cell r="J284">
            <v>19</v>
          </cell>
          <cell r="K284" t="str">
            <v>SECRETARIO PARTICULAR</v>
          </cell>
          <cell r="N284" t="str">
            <v>PERSONAL DIPUTADOS</v>
          </cell>
          <cell r="U284">
            <v>0</v>
          </cell>
          <cell r="W284">
            <v>0</v>
          </cell>
          <cell r="Y284">
            <v>0</v>
          </cell>
          <cell r="AH284">
            <v>0</v>
          </cell>
          <cell r="AK284">
            <v>0</v>
          </cell>
          <cell r="AU284">
            <v>0</v>
          </cell>
          <cell r="BQ284">
            <v>10000</v>
          </cell>
          <cell r="BR284">
            <v>8574.7099999999991</v>
          </cell>
          <cell r="CE284">
            <v>0</v>
          </cell>
          <cell r="DE284">
            <v>17607.310000000001</v>
          </cell>
          <cell r="DG284">
            <v>7923.29</v>
          </cell>
          <cell r="EP284">
            <v>0</v>
          </cell>
          <cell r="EQ284">
            <v>0</v>
          </cell>
          <cell r="FD284">
            <v>0</v>
          </cell>
          <cell r="FF284">
            <v>0</v>
          </cell>
        </row>
        <row r="285">
          <cell r="E285" t="str">
            <v>TEUTLI</v>
          </cell>
          <cell r="F285" t="str">
            <v>BLANCO</v>
          </cell>
          <cell r="G285" t="str">
            <v>MIGUEL ANGEL</v>
          </cell>
          <cell r="J285">
            <v>19</v>
          </cell>
          <cell r="K285" t="str">
            <v>SECRETARIO PARTICULAR</v>
          </cell>
          <cell r="N285" t="str">
            <v>FOMENTO ARTESANAL Y MIPYMES</v>
          </cell>
          <cell r="BQ285">
            <v>0</v>
          </cell>
          <cell r="BR285">
            <v>0</v>
          </cell>
          <cell r="GU285">
            <v>4262.5</v>
          </cell>
          <cell r="GW285">
            <v>3933.85</v>
          </cell>
          <cell r="HB285">
            <v>0</v>
          </cell>
          <cell r="HI285">
            <v>0</v>
          </cell>
        </row>
        <row r="286">
          <cell r="E286" t="str">
            <v>TEXIS</v>
          </cell>
          <cell r="F286" t="str">
            <v>BAUTISTA</v>
          </cell>
          <cell r="G286" t="str">
            <v>LUIS ANGEL</v>
          </cell>
          <cell r="J286">
            <v>19</v>
          </cell>
          <cell r="K286" t="str">
            <v>SECRETARIO PARTICULAR</v>
          </cell>
          <cell r="N286" t="str">
            <v>DESARROLLO ECONÓMICO</v>
          </cell>
          <cell r="BQ286">
            <v>0</v>
          </cell>
          <cell r="BR286">
            <v>0</v>
          </cell>
          <cell r="GU286">
            <v>5750</v>
          </cell>
          <cell r="GW286">
            <v>5203.3</v>
          </cell>
          <cell r="HB286">
            <v>0</v>
          </cell>
          <cell r="HI286">
            <v>0</v>
          </cell>
        </row>
        <row r="287">
          <cell r="E287" t="str">
            <v>TLALOLINI</v>
          </cell>
          <cell r="F287" t="str">
            <v>ARENAS</v>
          </cell>
          <cell r="G287" t="str">
            <v>NAYELLI</v>
          </cell>
          <cell r="J287">
            <v>19</v>
          </cell>
          <cell r="K287" t="str">
            <v>SECRETARIO PARTICULAR</v>
          </cell>
          <cell r="N287" t="str">
            <v>COMISION DE FINANZAS Y FISCALIZACIÓN</v>
          </cell>
          <cell r="BQ287">
            <v>0</v>
          </cell>
          <cell r="BR287">
            <v>0</v>
          </cell>
          <cell r="GU287">
            <v>3773.58</v>
          </cell>
          <cell r="GW287">
            <v>3498.13</v>
          </cell>
          <cell r="HB287">
            <v>0</v>
          </cell>
          <cell r="HI287">
            <v>0</v>
          </cell>
        </row>
        <row r="288">
          <cell r="E288" t="str">
            <v>TLILAYATZI</v>
          </cell>
          <cell r="F288" t="str">
            <v>MENDIETA</v>
          </cell>
          <cell r="G288" t="str">
            <v>SAULO</v>
          </cell>
          <cell r="J288">
            <v>19</v>
          </cell>
          <cell r="K288" t="str">
            <v>SECRETARIO PARTICULAR</v>
          </cell>
          <cell r="N288" t="str">
            <v>PERSONAL DIPUTADOS</v>
          </cell>
          <cell r="U288">
            <v>0</v>
          </cell>
          <cell r="W288">
            <v>0</v>
          </cell>
          <cell r="Y288">
            <v>0</v>
          </cell>
          <cell r="AH288">
            <v>0</v>
          </cell>
          <cell r="AK288">
            <v>0</v>
          </cell>
          <cell r="AU288">
            <v>0</v>
          </cell>
          <cell r="BQ288">
            <v>7000</v>
          </cell>
          <cell r="BR288">
            <v>6215.51</v>
          </cell>
          <cell r="CE288">
            <v>0</v>
          </cell>
          <cell r="DE288">
            <v>0</v>
          </cell>
          <cell r="DG288">
            <v>0</v>
          </cell>
          <cell r="EP288">
            <v>0</v>
          </cell>
          <cell r="EQ288">
            <v>0</v>
          </cell>
          <cell r="FD288">
            <v>0</v>
          </cell>
          <cell r="FF288">
            <v>0</v>
          </cell>
          <cell r="GU288">
            <v>3250</v>
          </cell>
          <cell r="GW288">
            <v>3031.51</v>
          </cell>
          <cell r="HB288">
            <v>0</v>
          </cell>
          <cell r="HI288">
            <v>0</v>
          </cell>
        </row>
        <row r="289">
          <cell r="E289" t="str">
            <v>VALDES</v>
          </cell>
          <cell r="F289" t="str">
            <v>ELIAS</v>
          </cell>
          <cell r="G289" t="str">
            <v>JUAN JOSE</v>
          </cell>
          <cell r="J289">
            <v>19</v>
          </cell>
          <cell r="K289" t="str">
            <v>SECRETARIO PARTICULAR</v>
          </cell>
          <cell r="N289" t="str">
            <v>SECRETRARIA ADMINISTRATIVA</v>
          </cell>
          <cell r="U289">
            <v>0</v>
          </cell>
          <cell r="W289">
            <v>5888.75</v>
          </cell>
          <cell r="Y289">
            <v>1586.27</v>
          </cell>
          <cell r="AH289">
            <v>0</v>
          </cell>
          <cell r="AK289">
            <v>0</v>
          </cell>
          <cell r="AU289">
            <v>0</v>
          </cell>
          <cell r="BQ289">
            <v>8907.2900000000009</v>
          </cell>
          <cell r="BR289">
            <v>7715.4000000000005</v>
          </cell>
          <cell r="CE289">
            <v>0</v>
          </cell>
          <cell r="DE289">
            <v>23752.77</v>
          </cell>
          <cell r="DG289">
            <v>0</v>
          </cell>
          <cell r="EP289">
            <v>0</v>
          </cell>
          <cell r="EQ289">
            <v>0</v>
          </cell>
          <cell r="FD289">
            <v>0</v>
          </cell>
          <cell r="FF289">
            <v>0</v>
          </cell>
        </row>
        <row r="290">
          <cell r="E290" t="str">
            <v>VALDES</v>
          </cell>
          <cell r="F290" t="str">
            <v>GONZALEZ</v>
          </cell>
          <cell r="G290" t="str">
            <v>EMEREGILDO</v>
          </cell>
          <cell r="J290">
            <v>19</v>
          </cell>
          <cell r="K290" t="str">
            <v>SECRETARIO PARTICULAR</v>
          </cell>
          <cell r="N290" t="str">
            <v>PERSONAL DIPUTADOS</v>
          </cell>
          <cell r="U290">
            <v>0</v>
          </cell>
          <cell r="W290">
            <v>0</v>
          </cell>
          <cell r="Y290">
            <v>0</v>
          </cell>
          <cell r="AH290">
            <v>0</v>
          </cell>
          <cell r="AK290">
            <v>0</v>
          </cell>
          <cell r="AU290">
            <v>0</v>
          </cell>
          <cell r="BQ290">
            <v>3700</v>
          </cell>
          <cell r="BR290">
            <v>3432.55</v>
          </cell>
          <cell r="CE290">
            <v>0</v>
          </cell>
          <cell r="DE290">
            <v>0</v>
          </cell>
          <cell r="DG290">
            <v>0</v>
          </cell>
          <cell r="EP290">
            <v>0</v>
          </cell>
          <cell r="EQ290">
            <v>0</v>
          </cell>
          <cell r="FD290">
            <v>0</v>
          </cell>
          <cell r="FF290">
            <v>0</v>
          </cell>
        </row>
        <row r="291">
          <cell r="E291" t="str">
            <v>VALENCIA</v>
          </cell>
          <cell r="F291" t="str">
            <v>BARRIENTOS</v>
          </cell>
          <cell r="G291" t="str">
            <v>MARCO ANTONIO</v>
          </cell>
          <cell r="J291">
            <v>19</v>
          </cell>
          <cell r="K291" t="str">
            <v>SECRETARIO PARTICULAR</v>
          </cell>
          <cell r="N291" t="str">
            <v>PERSONAL DIPUTADOS</v>
          </cell>
          <cell r="U291">
            <v>0</v>
          </cell>
          <cell r="W291">
            <v>0</v>
          </cell>
          <cell r="Y291">
            <v>0</v>
          </cell>
          <cell r="AH291">
            <v>0</v>
          </cell>
          <cell r="AK291">
            <v>0</v>
          </cell>
          <cell r="AU291">
            <v>0</v>
          </cell>
          <cell r="BQ291">
            <v>0</v>
          </cell>
          <cell r="BR291">
            <v>0</v>
          </cell>
          <cell r="CE291">
            <v>0</v>
          </cell>
          <cell r="DE291">
            <v>0</v>
          </cell>
          <cell r="DG291">
            <v>0</v>
          </cell>
          <cell r="EP291">
            <v>0</v>
          </cell>
          <cell r="EQ291">
            <v>0</v>
          </cell>
          <cell r="FD291">
            <v>0</v>
          </cell>
          <cell r="FF291">
            <v>0</v>
          </cell>
          <cell r="GU291">
            <v>3214.64</v>
          </cell>
          <cell r="GW291">
            <v>3000</v>
          </cell>
          <cell r="HB291">
            <v>0</v>
          </cell>
          <cell r="HI291">
            <v>0</v>
          </cell>
        </row>
        <row r="292">
          <cell r="E292" t="str">
            <v>VAZQUEZ</v>
          </cell>
          <cell r="F292" t="str">
            <v>FUENTES</v>
          </cell>
          <cell r="G292" t="str">
            <v>VICENTE</v>
          </cell>
          <cell r="J292">
            <v>19</v>
          </cell>
          <cell r="K292" t="str">
            <v>SECRETARIO PARTICULAR</v>
          </cell>
          <cell r="N292" t="str">
            <v>PERSONAL DIPUTADOS</v>
          </cell>
          <cell r="U292">
            <v>0</v>
          </cell>
          <cell r="W292">
            <v>0</v>
          </cell>
          <cell r="Y292">
            <v>0</v>
          </cell>
          <cell r="AH292">
            <v>0</v>
          </cell>
          <cell r="AK292">
            <v>0</v>
          </cell>
          <cell r="AU292">
            <v>0</v>
          </cell>
          <cell r="BQ292">
            <v>4000</v>
          </cell>
          <cell r="BR292">
            <v>3699.91</v>
          </cell>
          <cell r="CE292">
            <v>0</v>
          </cell>
          <cell r="DE292">
            <v>0</v>
          </cell>
          <cell r="DG292">
            <v>0</v>
          </cell>
          <cell r="EP292">
            <v>0</v>
          </cell>
          <cell r="EQ292">
            <v>0</v>
          </cell>
          <cell r="FD292">
            <v>0</v>
          </cell>
          <cell r="FF292">
            <v>0</v>
          </cell>
        </row>
        <row r="293">
          <cell r="E293" t="str">
            <v>VAZQUEZ</v>
          </cell>
          <cell r="F293" t="str">
            <v>MORALES</v>
          </cell>
          <cell r="G293" t="str">
            <v>ALONDRA</v>
          </cell>
          <cell r="J293">
            <v>19</v>
          </cell>
          <cell r="K293" t="str">
            <v>SECRETARIO PARTICULAR</v>
          </cell>
          <cell r="N293" t="str">
            <v>SECRETARIA PARLAMENTARIA</v>
          </cell>
          <cell r="U293">
            <v>0</v>
          </cell>
          <cell r="W293">
            <v>0</v>
          </cell>
          <cell r="Y293">
            <v>0</v>
          </cell>
          <cell r="AH293">
            <v>0</v>
          </cell>
          <cell r="AK293">
            <v>0</v>
          </cell>
          <cell r="AU293">
            <v>0</v>
          </cell>
          <cell r="BQ293">
            <v>3104.45</v>
          </cell>
          <cell r="BR293">
            <v>2901.7999999999997</v>
          </cell>
          <cell r="CE293">
            <v>0</v>
          </cell>
          <cell r="DE293">
            <v>0</v>
          </cell>
          <cell r="DG293">
            <v>0</v>
          </cell>
          <cell r="EP293">
            <v>0</v>
          </cell>
          <cell r="EQ293">
            <v>0</v>
          </cell>
          <cell r="FD293">
            <v>0</v>
          </cell>
          <cell r="FF293">
            <v>0</v>
          </cell>
          <cell r="GU293">
            <v>3104.45</v>
          </cell>
          <cell r="GW293">
            <v>2901.8</v>
          </cell>
          <cell r="HB293">
            <v>0</v>
          </cell>
          <cell r="HI293">
            <v>0</v>
          </cell>
        </row>
        <row r="294">
          <cell r="E294" t="str">
            <v>VAZQUEZ</v>
          </cell>
          <cell r="F294" t="str">
            <v>RAMIREZ</v>
          </cell>
          <cell r="G294" t="str">
            <v>AURELIANO</v>
          </cell>
          <cell r="J294">
            <v>19</v>
          </cell>
          <cell r="K294" t="str">
            <v>SECRETARIO PARTICULAR</v>
          </cell>
          <cell r="N294" t="str">
            <v>SECRETRARIA ADMINISTRATIVA</v>
          </cell>
          <cell r="U294">
            <v>0</v>
          </cell>
          <cell r="W294">
            <v>11765.56</v>
          </cell>
          <cell r="Y294">
            <v>4899.72</v>
          </cell>
          <cell r="AH294">
            <v>0</v>
          </cell>
          <cell r="AK294">
            <v>0</v>
          </cell>
          <cell r="AU294">
            <v>0</v>
          </cell>
          <cell r="BQ294">
            <v>9804.630000000001</v>
          </cell>
          <cell r="BR294">
            <v>8421.0700000000015</v>
          </cell>
          <cell r="CE294">
            <v>0</v>
          </cell>
          <cell r="DE294">
            <v>26145.68</v>
          </cell>
          <cell r="DG294">
            <v>0</v>
          </cell>
          <cell r="EP294">
            <v>0</v>
          </cell>
          <cell r="EQ294">
            <v>0</v>
          </cell>
          <cell r="FD294">
            <v>0</v>
          </cell>
          <cell r="FF294">
            <v>0</v>
          </cell>
        </row>
        <row r="295">
          <cell r="E295" t="str">
            <v>VAZQUEZ</v>
          </cell>
          <cell r="F295" t="str">
            <v>ROMAN</v>
          </cell>
          <cell r="G295" t="str">
            <v>ALEJANDRO</v>
          </cell>
          <cell r="J295">
            <v>19</v>
          </cell>
          <cell r="K295" t="str">
            <v>SECRETARIO PARTICULAR</v>
          </cell>
          <cell r="N295" t="str">
            <v>PERSONAL DIPUTADOS</v>
          </cell>
          <cell r="U295">
            <v>0</v>
          </cell>
          <cell r="W295">
            <v>0</v>
          </cell>
          <cell r="Y295">
            <v>0</v>
          </cell>
          <cell r="AH295">
            <v>0</v>
          </cell>
          <cell r="AK295">
            <v>0</v>
          </cell>
          <cell r="AU295">
            <v>0</v>
          </cell>
          <cell r="BQ295">
            <v>5174</v>
          </cell>
          <cell r="BR295">
            <v>4724.03</v>
          </cell>
          <cell r="CE295">
            <v>0</v>
          </cell>
          <cell r="DE295">
            <v>0</v>
          </cell>
          <cell r="DG295">
            <v>0</v>
          </cell>
          <cell r="EP295">
            <v>0</v>
          </cell>
          <cell r="EQ295">
            <v>0</v>
          </cell>
          <cell r="FD295">
            <v>0</v>
          </cell>
          <cell r="FF295">
            <v>0</v>
          </cell>
        </row>
        <row r="296">
          <cell r="E296" t="str">
            <v>VAZQUEZ</v>
          </cell>
          <cell r="F296" t="str">
            <v>SALVATIERRA</v>
          </cell>
          <cell r="G296" t="str">
            <v>LAURA</v>
          </cell>
          <cell r="J296">
            <v>19</v>
          </cell>
          <cell r="K296" t="str">
            <v>SECRETARIO PARTICULAR</v>
          </cell>
          <cell r="N296" t="str">
            <v>PERSONAL DIPUTADOS</v>
          </cell>
          <cell r="U296">
            <v>0</v>
          </cell>
          <cell r="W296">
            <v>0</v>
          </cell>
          <cell r="Y296">
            <v>0</v>
          </cell>
          <cell r="AH296">
            <v>0</v>
          </cell>
          <cell r="AK296">
            <v>0</v>
          </cell>
          <cell r="AU296">
            <v>0</v>
          </cell>
          <cell r="BQ296">
            <v>7000</v>
          </cell>
          <cell r="BR296">
            <v>6215.51</v>
          </cell>
          <cell r="CE296">
            <v>0</v>
          </cell>
          <cell r="DE296">
            <v>0</v>
          </cell>
          <cell r="DG296">
            <v>0</v>
          </cell>
          <cell r="EP296">
            <v>12325.11</v>
          </cell>
          <cell r="EQ296">
            <v>5546.3</v>
          </cell>
          <cell r="FD296">
            <v>0</v>
          </cell>
          <cell r="FF296">
            <v>0</v>
          </cell>
        </row>
        <row r="297">
          <cell r="E297" t="str">
            <v>VAZQUEZ</v>
          </cell>
          <cell r="F297" t="str">
            <v>SANCHEZ</v>
          </cell>
          <cell r="G297" t="str">
            <v>BENITA</v>
          </cell>
          <cell r="J297">
            <v>19</v>
          </cell>
          <cell r="K297" t="str">
            <v>SECRETARIO PARTICULAR</v>
          </cell>
          <cell r="N297" t="str">
            <v>PERSONAL DIPUTADOS</v>
          </cell>
          <cell r="U297">
            <v>0</v>
          </cell>
          <cell r="W297">
            <v>0</v>
          </cell>
          <cell r="Y297">
            <v>0</v>
          </cell>
          <cell r="AH297">
            <v>0</v>
          </cell>
          <cell r="AK297">
            <v>0</v>
          </cell>
          <cell r="AU297">
            <v>0</v>
          </cell>
          <cell r="BQ297">
            <v>3166.67</v>
          </cell>
          <cell r="BR297">
            <v>2957.25</v>
          </cell>
          <cell r="CE297">
            <v>0</v>
          </cell>
          <cell r="DE297">
            <v>0</v>
          </cell>
          <cell r="DG297">
            <v>0</v>
          </cell>
          <cell r="EP297">
            <v>0</v>
          </cell>
          <cell r="EQ297">
            <v>0</v>
          </cell>
          <cell r="FD297">
            <v>0</v>
          </cell>
          <cell r="FF297">
            <v>0</v>
          </cell>
        </row>
        <row r="298">
          <cell r="E298" t="str">
            <v>VILLALBA</v>
          </cell>
          <cell r="F298" t="str">
            <v>LOBATON</v>
          </cell>
          <cell r="G298" t="str">
            <v>ANA KAREN</v>
          </cell>
          <cell r="J298">
            <v>19</v>
          </cell>
          <cell r="K298" t="str">
            <v>SECRETARIO PARTICULAR</v>
          </cell>
          <cell r="N298" t="str">
            <v>PERSONAL DIPUTADOS</v>
          </cell>
          <cell r="U298">
            <v>0</v>
          </cell>
          <cell r="W298">
            <v>0</v>
          </cell>
          <cell r="Y298">
            <v>0</v>
          </cell>
          <cell r="AH298">
            <v>0</v>
          </cell>
          <cell r="AK298">
            <v>0</v>
          </cell>
          <cell r="AU298">
            <v>0</v>
          </cell>
          <cell r="BQ298">
            <v>3750</v>
          </cell>
          <cell r="BR298">
            <v>3477.11</v>
          </cell>
          <cell r="CE298">
            <v>0</v>
          </cell>
          <cell r="DE298">
            <v>6602.74</v>
          </cell>
          <cell r="DG298">
            <v>2971.23</v>
          </cell>
          <cell r="EP298">
            <v>0</v>
          </cell>
          <cell r="EQ298">
            <v>0</v>
          </cell>
          <cell r="FD298">
            <v>0</v>
          </cell>
          <cell r="FF298">
            <v>0</v>
          </cell>
          <cell r="GU298">
            <v>9814.58</v>
          </cell>
          <cell r="GW298">
            <v>9000</v>
          </cell>
          <cell r="HB298">
            <v>0</v>
          </cell>
          <cell r="HI298">
            <v>0</v>
          </cell>
        </row>
        <row r="299">
          <cell r="E299" t="str">
            <v>VILLANUEVA</v>
          </cell>
          <cell r="F299" t="str">
            <v>MELENDEZ</v>
          </cell>
          <cell r="G299" t="str">
            <v>MARIA DEL CARMEN</v>
          </cell>
          <cell r="J299">
            <v>19</v>
          </cell>
          <cell r="K299" t="str">
            <v>SECRETARIO PARTICULAR</v>
          </cell>
          <cell r="N299" t="str">
            <v>DESARROLLO ECONÓMICO</v>
          </cell>
          <cell r="BQ299">
            <v>0</v>
          </cell>
          <cell r="BR299">
            <v>0</v>
          </cell>
          <cell r="GU299">
            <v>1883.35</v>
          </cell>
          <cell r="GW299">
            <v>1777.05</v>
          </cell>
          <cell r="HB299">
            <v>0</v>
          </cell>
          <cell r="HI299">
            <v>0</v>
          </cell>
        </row>
        <row r="300">
          <cell r="E300" t="str">
            <v>VILLEGAS</v>
          </cell>
          <cell r="F300" t="str">
            <v>TOTOZINTLE</v>
          </cell>
          <cell r="G300" t="str">
            <v>ELIANA</v>
          </cell>
          <cell r="J300">
            <v>19</v>
          </cell>
          <cell r="K300" t="str">
            <v>SECRETARIO PARTICULAR</v>
          </cell>
          <cell r="N300" t="str">
            <v>PERSONAL DIPUTADOS</v>
          </cell>
          <cell r="U300">
            <v>0</v>
          </cell>
          <cell r="W300">
            <v>0</v>
          </cell>
          <cell r="Y300">
            <v>0</v>
          </cell>
          <cell r="AH300">
            <v>0</v>
          </cell>
          <cell r="AK300">
            <v>0</v>
          </cell>
          <cell r="AU300">
            <v>0</v>
          </cell>
          <cell r="BQ300">
            <v>6500</v>
          </cell>
          <cell r="BR300">
            <v>5818.9</v>
          </cell>
          <cell r="CE300">
            <v>0</v>
          </cell>
          <cell r="DE300">
            <v>0</v>
          </cell>
          <cell r="DG300">
            <v>0</v>
          </cell>
          <cell r="EP300">
            <v>11444.75</v>
          </cell>
          <cell r="EQ300">
            <v>5150.1400000000003</v>
          </cell>
          <cell r="FD300">
            <v>0</v>
          </cell>
          <cell r="FF300">
            <v>0</v>
          </cell>
        </row>
        <row r="301">
          <cell r="E301" t="str">
            <v>XOCHITEMOL</v>
          </cell>
          <cell r="F301" t="str">
            <v>CUATECONTZI</v>
          </cell>
          <cell r="G301" t="str">
            <v>MIGUEL</v>
          </cell>
          <cell r="J301">
            <v>19</v>
          </cell>
          <cell r="K301" t="str">
            <v>SECRETARIO PARTICULAR</v>
          </cell>
          <cell r="N301" t="str">
            <v>PERSONAL DIPUTADOS</v>
          </cell>
          <cell r="U301">
            <v>0</v>
          </cell>
          <cell r="W301">
            <v>0</v>
          </cell>
          <cell r="Y301">
            <v>0</v>
          </cell>
          <cell r="AH301">
            <v>0</v>
          </cell>
          <cell r="AK301">
            <v>0</v>
          </cell>
          <cell r="AU301">
            <v>0</v>
          </cell>
          <cell r="BQ301">
            <v>3000</v>
          </cell>
          <cell r="BR301">
            <v>2808.71</v>
          </cell>
          <cell r="CE301">
            <v>0</v>
          </cell>
          <cell r="DE301">
            <v>0</v>
          </cell>
          <cell r="DG301">
            <v>0</v>
          </cell>
          <cell r="EP301">
            <v>0</v>
          </cell>
          <cell r="EQ301">
            <v>0</v>
          </cell>
          <cell r="FD301">
            <v>0</v>
          </cell>
          <cell r="FF301">
            <v>0</v>
          </cell>
        </row>
        <row r="302">
          <cell r="E302" t="str">
            <v>XOCHITEMOL</v>
          </cell>
          <cell r="F302" t="str">
            <v>PALACIOS</v>
          </cell>
          <cell r="G302" t="str">
            <v>EMMANUEL</v>
          </cell>
          <cell r="J302">
            <v>19</v>
          </cell>
          <cell r="K302" t="str">
            <v>SECRETARIO PARTICULAR</v>
          </cell>
          <cell r="N302" t="str">
            <v>SALUD</v>
          </cell>
          <cell r="BQ302">
            <v>0</v>
          </cell>
          <cell r="BR302">
            <v>0</v>
          </cell>
          <cell r="GU302">
            <v>2751.16</v>
          </cell>
          <cell r="GW302">
            <v>2586.9499999999998</v>
          </cell>
          <cell r="HB302">
            <v>0</v>
          </cell>
          <cell r="HI302">
            <v>0</v>
          </cell>
        </row>
        <row r="303">
          <cell r="E303" t="str">
            <v>ZARATE</v>
          </cell>
          <cell r="F303" t="str">
            <v>CRUZ</v>
          </cell>
          <cell r="G303" t="str">
            <v>ANGELICA</v>
          </cell>
          <cell r="J303">
            <v>19</v>
          </cell>
          <cell r="K303" t="str">
            <v>SECRETARIO PARTICULAR</v>
          </cell>
          <cell r="N303" t="str">
            <v>PERSONAL DIPUTADOS</v>
          </cell>
          <cell r="U303">
            <v>0</v>
          </cell>
          <cell r="W303">
            <v>0</v>
          </cell>
          <cell r="Y303">
            <v>0</v>
          </cell>
          <cell r="AH303">
            <v>0</v>
          </cell>
          <cell r="AK303">
            <v>0</v>
          </cell>
          <cell r="AU303">
            <v>0</v>
          </cell>
          <cell r="BQ303">
            <v>4250</v>
          </cell>
          <cell r="BR303">
            <v>3922.71</v>
          </cell>
          <cell r="CE303">
            <v>0</v>
          </cell>
          <cell r="DE303">
            <v>5324.18</v>
          </cell>
          <cell r="DG303">
            <v>0</v>
          </cell>
          <cell r="EP303">
            <v>0</v>
          </cell>
          <cell r="EQ303">
            <v>0</v>
          </cell>
          <cell r="FD303">
            <v>0</v>
          </cell>
          <cell r="FF303">
            <v>0</v>
          </cell>
        </row>
        <row r="304">
          <cell r="E304" t="str">
            <v>ZECUA</v>
          </cell>
          <cell r="F304" t="str">
            <v>HERNANDEZ</v>
          </cell>
          <cell r="G304" t="str">
            <v>ANTONIO</v>
          </cell>
          <cell r="J304">
            <v>19</v>
          </cell>
          <cell r="K304" t="str">
            <v>SECRETARIO PARTICULAR</v>
          </cell>
          <cell r="N304" t="str">
            <v>PERSONAL DIPUTADOS</v>
          </cell>
          <cell r="U304">
            <v>0</v>
          </cell>
          <cell r="W304">
            <v>0</v>
          </cell>
          <cell r="Y304">
            <v>0</v>
          </cell>
          <cell r="AH304">
            <v>0</v>
          </cell>
          <cell r="AK304">
            <v>0</v>
          </cell>
          <cell r="AU304">
            <v>0</v>
          </cell>
          <cell r="BQ304">
            <v>5330</v>
          </cell>
          <cell r="BR304">
            <v>4855.07</v>
          </cell>
          <cell r="CE304">
            <v>0</v>
          </cell>
          <cell r="DE304">
            <v>5880.04</v>
          </cell>
          <cell r="DG304">
            <v>2646.02</v>
          </cell>
          <cell r="EP304">
            <v>0</v>
          </cell>
          <cell r="EQ304">
            <v>0</v>
          </cell>
          <cell r="FD304">
            <v>0</v>
          </cell>
          <cell r="FF304">
            <v>0</v>
          </cell>
        </row>
        <row r="305">
          <cell r="E305" t="str">
            <v>ZEMPOALTECA</v>
          </cell>
          <cell r="F305" t="str">
            <v>HERNANDEZ</v>
          </cell>
          <cell r="G305" t="str">
            <v>GUSTAVO</v>
          </cell>
          <cell r="J305">
            <v>19</v>
          </cell>
          <cell r="K305" t="str">
            <v>SECRETARIO PARTICULAR</v>
          </cell>
          <cell r="N305" t="str">
            <v>PERSONAL DIPUTADOS</v>
          </cell>
          <cell r="U305">
            <v>0</v>
          </cell>
          <cell r="W305">
            <v>0</v>
          </cell>
          <cell r="Y305">
            <v>0</v>
          </cell>
          <cell r="AH305">
            <v>0</v>
          </cell>
          <cell r="AK305">
            <v>0</v>
          </cell>
          <cell r="AU305">
            <v>0</v>
          </cell>
          <cell r="BQ305">
            <v>4000</v>
          </cell>
          <cell r="BR305">
            <v>3699.91</v>
          </cell>
          <cell r="CE305">
            <v>0</v>
          </cell>
          <cell r="DE305">
            <v>0</v>
          </cell>
          <cell r="DG305">
            <v>0</v>
          </cell>
          <cell r="EP305">
            <v>0</v>
          </cell>
          <cell r="EQ305">
            <v>0</v>
          </cell>
          <cell r="FD305">
            <v>0</v>
          </cell>
          <cell r="FF305">
            <v>0</v>
          </cell>
        </row>
        <row r="306">
          <cell r="E306" t="str">
            <v>AGUIRRE</v>
          </cell>
          <cell r="F306" t="str">
            <v>CEDILLO</v>
          </cell>
          <cell r="G306" t="str">
            <v>DAVID</v>
          </cell>
          <cell r="J306">
            <v>9</v>
          </cell>
          <cell r="K306" t="str">
            <v>BASE NIVEL 7</v>
          </cell>
          <cell r="N306" t="str">
            <v>MANTENIMIENTO</v>
          </cell>
          <cell r="U306">
            <v>0</v>
          </cell>
          <cell r="W306">
            <v>5560.71</v>
          </cell>
          <cell r="Y306">
            <v>1126.0999999999999</v>
          </cell>
          <cell r="AH306">
            <v>0</v>
          </cell>
          <cell r="AK306">
            <v>0</v>
          </cell>
          <cell r="AU306">
            <v>0</v>
          </cell>
          <cell r="BQ306">
            <v>10715.109999999999</v>
          </cell>
          <cell r="BR306">
            <v>9153.7699999999986</v>
          </cell>
          <cell r="CE306">
            <v>0</v>
          </cell>
          <cell r="DE306">
            <v>0</v>
          </cell>
          <cell r="DG306">
            <v>0</v>
          </cell>
          <cell r="EP306">
            <v>0</v>
          </cell>
          <cell r="EQ306">
            <v>0</v>
          </cell>
          <cell r="FD306">
            <v>0</v>
          </cell>
          <cell r="FF306">
            <v>0</v>
          </cell>
          <cell r="GU306">
            <v>11015.11</v>
          </cell>
          <cell r="GW306">
            <v>8309.66</v>
          </cell>
          <cell r="HB306">
            <v>0</v>
          </cell>
          <cell r="HI306">
            <v>0</v>
          </cell>
        </row>
        <row r="307">
          <cell r="E307" t="str">
            <v>AGUIRRE</v>
          </cell>
          <cell r="F307" t="str">
            <v>VAZQUEZ</v>
          </cell>
          <cell r="G307" t="str">
            <v>RAMON</v>
          </cell>
          <cell r="J307">
            <v>24</v>
          </cell>
          <cell r="K307" t="str">
            <v>BASE NIVEL10</v>
          </cell>
          <cell r="N307" t="str">
            <v>BASE DIPUTADOS</v>
          </cell>
          <cell r="U307">
            <v>0</v>
          </cell>
          <cell r="W307">
            <v>9405.51</v>
          </cell>
          <cell r="Y307">
            <v>2271.39</v>
          </cell>
          <cell r="AH307">
            <v>0</v>
          </cell>
          <cell r="AK307">
            <v>0</v>
          </cell>
          <cell r="AU307">
            <v>0</v>
          </cell>
          <cell r="BQ307">
            <v>17180.899999999998</v>
          </cell>
          <cell r="BR307">
            <v>14170.119999999997</v>
          </cell>
          <cell r="CE307">
            <v>0</v>
          </cell>
          <cell r="DE307">
            <v>0</v>
          </cell>
          <cell r="DG307">
            <v>0</v>
          </cell>
          <cell r="EP307">
            <v>0</v>
          </cell>
          <cell r="EQ307">
            <v>0</v>
          </cell>
          <cell r="FD307">
            <v>0</v>
          </cell>
          <cell r="FF307">
            <v>0</v>
          </cell>
          <cell r="GU307">
            <v>17758.48</v>
          </cell>
          <cell r="GW307">
            <v>11393.4</v>
          </cell>
          <cell r="HB307">
            <v>0</v>
          </cell>
          <cell r="HI307">
            <v>0</v>
          </cell>
        </row>
        <row r="308">
          <cell r="E308" t="str">
            <v>ARAGON</v>
          </cell>
          <cell r="F308" t="str">
            <v>LOPEZ</v>
          </cell>
          <cell r="G308" t="str">
            <v>IRAIS</v>
          </cell>
          <cell r="J308">
            <v>8</v>
          </cell>
          <cell r="K308" t="str">
            <v>BASE NIVEL 8</v>
          </cell>
          <cell r="N308" t="str">
            <v>COMISIÓN SINDICAL</v>
          </cell>
          <cell r="U308">
            <v>0</v>
          </cell>
          <cell r="W308">
            <v>7811.5</v>
          </cell>
          <cell r="Y308">
            <v>1896.47</v>
          </cell>
          <cell r="AH308">
            <v>0</v>
          </cell>
          <cell r="AK308">
            <v>0</v>
          </cell>
          <cell r="AU308">
            <v>0</v>
          </cell>
          <cell r="BQ308">
            <v>14524.220000000001</v>
          </cell>
          <cell r="BR308">
            <v>12138.29</v>
          </cell>
          <cell r="CE308">
            <v>0</v>
          </cell>
          <cell r="DE308">
            <v>0</v>
          </cell>
          <cell r="DG308">
            <v>0</v>
          </cell>
          <cell r="EP308">
            <v>0</v>
          </cell>
          <cell r="EQ308">
            <v>0</v>
          </cell>
          <cell r="FD308">
            <v>0</v>
          </cell>
          <cell r="FF308">
            <v>0</v>
          </cell>
          <cell r="GU308">
            <v>14524.22</v>
          </cell>
          <cell r="GW308">
            <v>9851.7099999999991</v>
          </cell>
          <cell r="HB308">
            <v>0</v>
          </cell>
          <cell r="HI308">
            <v>0</v>
          </cell>
        </row>
        <row r="309">
          <cell r="E309" t="str">
            <v>ARENAS</v>
          </cell>
          <cell r="F309" t="str">
            <v>CARRASCO</v>
          </cell>
          <cell r="G309" t="str">
            <v>MARIA ROSARIO</v>
          </cell>
          <cell r="J309">
            <v>9</v>
          </cell>
          <cell r="K309" t="str">
            <v>BASE NIVEL 7</v>
          </cell>
          <cell r="N309" t="str">
            <v>BASE DIPUTADOS</v>
          </cell>
          <cell r="U309">
            <v>0</v>
          </cell>
          <cell r="W309">
            <v>7885.97</v>
          </cell>
          <cell r="Y309">
            <v>1913.99</v>
          </cell>
          <cell r="AH309">
            <v>0</v>
          </cell>
          <cell r="AK309">
            <v>0</v>
          </cell>
          <cell r="AU309">
            <v>0</v>
          </cell>
          <cell r="BQ309">
            <v>14648.33</v>
          </cell>
          <cell r="BR309">
            <v>12233.21</v>
          </cell>
          <cell r="CE309">
            <v>0</v>
          </cell>
          <cell r="DE309">
            <v>0</v>
          </cell>
          <cell r="DG309">
            <v>0</v>
          </cell>
          <cell r="EP309">
            <v>0</v>
          </cell>
          <cell r="EQ309">
            <v>0</v>
          </cell>
          <cell r="FD309">
            <v>0</v>
          </cell>
          <cell r="FF309">
            <v>0</v>
          </cell>
          <cell r="GU309">
            <v>16648.330000000002</v>
          </cell>
          <cell r="GW309">
            <v>12682.78</v>
          </cell>
          <cell r="HB309">
            <v>0</v>
          </cell>
          <cell r="HI309">
            <v>0</v>
          </cell>
        </row>
        <row r="310">
          <cell r="E310" t="str">
            <v>CALVA</v>
          </cell>
          <cell r="F310" t="str">
            <v>BONILLA</v>
          </cell>
          <cell r="G310" t="str">
            <v>NADIR</v>
          </cell>
          <cell r="J310">
            <v>9</v>
          </cell>
          <cell r="K310" t="str">
            <v>BASE NIVEL 7</v>
          </cell>
          <cell r="N310" t="str">
            <v>BASE DIPUTADOS</v>
          </cell>
          <cell r="U310">
            <v>0</v>
          </cell>
          <cell r="W310">
            <v>6017.84</v>
          </cell>
          <cell r="Y310">
            <v>1371.87</v>
          </cell>
          <cell r="AH310">
            <v>0</v>
          </cell>
          <cell r="AK310">
            <v>0</v>
          </cell>
          <cell r="AU310">
            <v>0</v>
          </cell>
          <cell r="BQ310">
            <v>11534.789999999999</v>
          </cell>
          <cell r="BR310">
            <v>9810.7099999999991</v>
          </cell>
          <cell r="CE310">
            <v>0</v>
          </cell>
          <cell r="DE310">
            <v>0</v>
          </cell>
          <cell r="DG310">
            <v>0</v>
          </cell>
          <cell r="EP310">
            <v>0</v>
          </cell>
          <cell r="EQ310">
            <v>0</v>
          </cell>
          <cell r="FD310">
            <v>0</v>
          </cell>
          <cell r="FF310">
            <v>0</v>
          </cell>
          <cell r="GU310">
            <v>11534.79</v>
          </cell>
          <cell r="GW310">
            <v>6759.55</v>
          </cell>
          <cell r="HB310">
            <v>0</v>
          </cell>
          <cell r="HI310">
            <v>0</v>
          </cell>
        </row>
        <row r="311">
          <cell r="E311" t="str">
            <v>CAMPOS</v>
          </cell>
          <cell r="F311" t="str">
            <v>VARGAS</v>
          </cell>
          <cell r="G311" t="str">
            <v>ADRIANA</v>
          </cell>
          <cell r="J311">
            <v>9</v>
          </cell>
          <cell r="K311" t="str">
            <v>BASE NIVEL 7</v>
          </cell>
          <cell r="N311" t="str">
            <v>INSTITUTO DE ESTUDIOS LEGISLATIVOS</v>
          </cell>
          <cell r="U311">
            <v>0</v>
          </cell>
          <cell r="W311">
            <v>6107.67</v>
          </cell>
          <cell r="Y311">
            <v>1242.9100000000001</v>
          </cell>
          <cell r="AH311">
            <v>0</v>
          </cell>
          <cell r="AK311">
            <v>0</v>
          </cell>
          <cell r="AU311">
            <v>0</v>
          </cell>
          <cell r="BQ311">
            <v>11626.71</v>
          </cell>
          <cell r="BR311">
            <v>9870.65</v>
          </cell>
          <cell r="CE311">
            <v>0</v>
          </cell>
          <cell r="DE311">
            <v>0</v>
          </cell>
          <cell r="DG311">
            <v>0</v>
          </cell>
          <cell r="EP311">
            <v>0</v>
          </cell>
          <cell r="EQ311">
            <v>0</v>
          </cell>
          <cell r="FD311">
            <v>0</v>
          </cell>
          <cell r="FF311">
            <v>0</v>
          </cell>
          <cell r="GU311">
            <v>11626.71</v>
          </cell>
          <cell r="GW311">
            <v>6939.91</v>
          </cell>
          <cell r="HB311">
            <v>0</v>
          </cell>
          <cell r="HI311">
            <v>0</v>
          </cell>
        </row>
        <row r="312">
          <cell r="E312" t="str">
            <v>CARBAJAL</v>
          </cell>
          <cell r="F312" t="str">
            <v>JUAREZ</v>
          </cell>
          <cell r="G312" t="str">
            <v>ROSA MARIA</v>
          </cell>
          <cell r="J312">
            <v>8</v>
          </cell>
          <cell r="K312" t="str">
            <v>BASE NIVEL 8</v>
          </cell>
          <cell r="N312" t="str">
            <v>RECURSOS FINANCIEROS</v>
          </cell>
          <cell r="U312">
            <v>0</v>
          </cell>
          <cell r="W312">
            <v>10905.71</v>
          </cell>
          <cell r="Y312">
            <v>6122.12</v>
          </cell>
          <cell r="AH312">
            <v>0</v>
          </cell>
          <cell r="AK312">
            <v>0</v>
          </cell>
          <cell r="AU312">
            <v>0</v>
          </cell>
          <cell r="BQ312">
            <v>19645.46</v>
          </cell>
          <cell r="BR312">
            <v>16046.599999999999</v>
          </cell>
          <cell r="CE312">
            <v>0</v>
          </cell>
          <cell r="DE312">
            <v>0</v>
          </cell>
          <cell r="DG312">
            <v>0</v>
          </cell>
          <cell r="EP312">
            <v>0</v>
          </cell>
          <cell r="EQ312">
            <v>0</v>
          </cell>
          <cell r="FD312">
            <v>0</v>
          </cell>
          <cell r="FF312">
            <v>0</v>
          </cell>
          <cell r="GU312">
            <v>19645.46</v>
          </cell>
          <cell r="GW312">
            <v>11666.07</v>
          </cell>
          <cell r="HB312">
            <v>526.46</v>
          </cell>
          <cell r="HI312">
            <v>0</v>
          </cell>
        </row>
        <row r="313">
          <cell r="E313" t="str">
            <v>CARMONA</v>
          </cell>
          <cell r="F313" t="str">
            <v>MORENO</v>
          </cell>
          <cell r="G313" t="str">
            <v>GABRIELA</v>
          </cell>
          <cell r="J313">
            <v>9</v>
          </cell>
          <cell r="K313" t="str">
            <v>BASE NIVEL 7</v>
          </cell>
          <cell r="N313" t="str">
            <v>BASE DIPUTADOS</v>
          </cell>
          <cell r="U313">
            <v>0</v>
          </cell>
          <cell r="W313">
            <v>4915.29</v>
          </cell>
          <cell r="Y313">
            <v>988.3</v>
          </cell>
          <cell r="AH313">
            <v>0</v>
          </cell>
          <cell r="AK313">
            <v>0</v>
          </cell>
          <cell r="AU313">
            <v>0</v>
          </cell>
          <cell r="BQ313">
            <v>9639.4299999999985</v>
          </cell>
          <cell r="BR313">
            <v>8307.8599999999988</v>
          </cell>
          <cell r="CE313">
            <v>0</v>
          </cell>
          <cell r="DE313">
            <v>0</v>
          </cell>
          <cell r="DG313">
            <v>0</v>
          </cell>
          <cell r="EP313">
            <v>0</v>
          </cell>
          <cell r="EQ313">
            <v>0</v>
          </cell>
          <cell r="FD313">
            <v>0</v>
          </cell>
          <cell r="FF313">
            <v>0</v>
          </cell>
          <cell r="GU313">
            <v>9639.43</v>
          </cell>
          <cell r="GW313">
            <v>7227.83</v>
          </cell>
          <cell r="HB313">
            <v>0</v>
          </cell>
          <cell r="HI313">
            <v>0</v>
          </cell>
        </row>
        <row r="314">
          <cell r="E314" t="str">
            <v>CARMONA</v>
          </cell>
          <cell r="F314" t="str">
            <v>SANCHEZ</v>
          </cell>
          <cell r="G314" t="str">
            <v>NOEMI</v>
          </cell>
          <cell r="J314">
            <v>8</v>
          </cell>
          <cell r="K314" t="str">
            <v>BASE NIVEL 8</v>
          </cell>
          <cell r="N314" t="str">
            <v>BASE DIPUTADOS</v>
          </cell>
          <cell r="U314">
            <v>0</v>
          </cell>
          <cell r="W314">
            <v>11712.97</v>
          </cell>
          <cell r="Y314">
            <v>3133.29</v>
          </cell>
          <cell r="AH314">
            <v>0</v>
          </cell>
          <cell r="AK314">
            <v>0</v>
          </cell>
          <cell r="AU314">
            <v>0</v>
          </cell>
          <cell r="BQ314">
            <v>20968.870000000003</v>
          </cell>
          <cell r="BR314">
            <v>17053.570000000003</v>
          </cell>
          <cell r="CE314">
            <v>0</v>
          </cell>
          <cell r="DE314">
            <v>0</v>
          </cell>
          <cell r="DG314">
            <v>0</v>
          </cell>
          <cell r="EP314">
            <v>0</v>
          </cell>
          <cell r="EQ314">
            <v>0</v>
          </cell>
          <cell r="FD314">
            <v>0</v>
          </cell>
          <cell r="FF314">
            <v>0</v>
          </cell>
          <cell r="GU314">
            <v>20968.87</v>
          </cell>
          <cell r="GW314">
            <v>14377.55</v>
          </cell>
          <cell r="HB314">
            <v>1871.88</v>
          </cell>
          <cell r="HI314">
            <v>0</v>
          </cell>
        </row>
        <row r="315">
          <cell r="E315" t="str">
            <v>CARRETO</v>
          </cell>
          <cell r="F315" t="str">
            <v>ALCOCER</v>
          </cell>
          <cell r="G315" t="str">
            <v>ALFREDO</v>
          </cell>
          <cell r="J315">
            <v>11</v>
          </cell>
          <cell r="K315" t="str">
            <v>BASE NIVEL 5</v>
          </cell>
          <cell r="N315" t="str">
            <v>BASE DIPUTADOS</v>
          </cell>
          <cell r="U315">
            <v>0</v>
          </cell>
          <cell r="W315">
            <v>3624.99</v>
          </cell>
          <cell r="Y315">
            <v>712.56</v>
          </cell>
          <cell r="AH315">
            <v>0</v>
          </cell>
          <cell r="AK315">
            <v>0</v>
          </cell>
          <cell r="AU315">
            <v>0</v>
          </cell>
          <cell r="BQ315">
            <v>7488.91</v>
          </cell>
          <cell r="BR315">
            <v>6616.68</v>
          </cell>
          <cell r="CE315">
            <v>0</v>
          </cell>
          <cell r="DE315">
            <v>0</v>
          </cell>
          <cell r="DG315">
            <v>0</v>
          </cell>
          <cell r="EP315">
            <v>0</v>
          </cell>
          <cell r="EQ315">
            <v>0</v>
          </cell>
          <cell r="FD315">
            <v>0</v>
          </cell>
          <cell r="FF315">
            <v>0</v>
          </cell>
          <cell r="GU315">
            <v>7488.91</v>
          </cell>
          <cell r="GW315">
            <v>4541.08</v>
          </cell>
          <cell r="HB315">
            <v>0</v>
          </cell>
          <cell r="HI315">
            <v>0</v>
          </cell>
        </row>
        <row r="316">
          <cell r="E316" t="str">
            <v>CARRO</v>
          </cell>
          <cell r="F316" t="str">
            <v>HERNANDEZ</v>
          </cell>
          <cell r="G316" t="str">
            <v>JOAQUIN</v>
          </cell>
          <cell r="J316">
            <v>9</v>
          </cell>
          <cell r="K316" t="str">
            <v>BASE NIVEL 7</v>
          </cell>
          <cell r="N316" t="str">
            <v>COMISION DE FINANZAS Y FISCALIZACIÓN</v>
          </cell>
          <cell r="U316">
            <v>0</v>
          </cell>
          <cell r="W316">
            <v>5599.37</v>
          </cell>
          <cell r="Y316">
            <v>1134.29</v>
          </cell>
          <cell r="AH316">
            <v>0</v>
          </cell>
          <cell r="AK316">
            <v>0</v>
          </cell>
          <cell r="AU316">
            <v>0</v>
          </cell>
          <cell r="BQ316">
            <v>10779.55</v>
          </cell>
          <cell r="BR316">
            <v>9204.4399999999987</v>
          </cell>
          <cell r="CE316">
            <v>0</v>
          </cell>
          <cell r="DE316">
            <v>0</v>
          </cell>
          <cell r="DG316">
            <v>0</v>
          </cell>
          <cell r="EP316">
            <v>0</v>
          </cell>
          <cell r="EQ316">
            <v>0</v>
          </cell>
          <cell r="FD316">
            <v>0</v>
          </cell>
          <cell r="FF316">
            <v>0</v>
          </cell>
          <cell r="GU316">
            <v>13085.39</v>
          </cell>
          <cell r="GW316">
            <v>8666.64</v>
          </cell>
          <cell r="HB316">
            <v>0</v>
          </cell>
          <cell r="HI316">
            <v>0</v>
          </cell>
        </row>
        <row r="317">
          <cell r="E317" t="str">
            <v>CERVANTES</v>
          </cell>
          <cell r="F317" t="str">
            <v>ESTRADA</v>
          </cell>
          <cell r="G317" t="str">
            <v>MA. POMPELLA</v>
          </cell>
          <cell r="J317">
            <v>8</v>
          </cell>
          <cell r="K317" t="str">
            <v>BASE NIVEL 8</v>
          </cell>
          <cell r="N317" t="str">
            <v>BASE DIPUTADOS</v>
          </cell>
          <cell r="U317">
            <v>0</v>
          </cell>
          <cell r="W317">
            <v>14218.93</v>
          </cell>
          <cell r="Y317">
            <v>4160.57</v>
          </cell>
          <cell r="AH317">
            <v>0</v>
          </cell>
          <cell r="AK317">
            <v>0</v>
          </cell>
          <cell r="AU317">
            <v>0</v>
          </cell>
          <cell r="BQ317">
            <v>25203.26</v>
          </cell>
          <cell r="BR317">
            <v>20040.599999999999</v>
          </cell>
          <cell r="CE317">
            <v>0</v>
          </cell>
          <cell r="DE317">
            <v>0</v>
          </cell>
          <cell r="DG317">
            <v>0</v>
          </cell>
          <cell r="EP317">
            <v>0</v>
          </cell>
          <cell r="EQ317">
            <v>0</v>
          </cell>
          <cell r="FD317">
            <v>0</v>
          </cell>
          <cell r="FF317">
            <v>0</v>
          </cell>
          <cell r="GU317">
            <v>25203.26</v>
          </cell>
          <cell r="GW317">
            <v>18754.02</v>
          </cell>
          <cell r="HB317">
            <v>461.3</v>
          </cell>
          <cell r="HI317">
            <v>0</v>
          </cell>
        </row>
        <row r="318">
          <cell r="E318" t="str">
            <v>CERVANTES</v>
          </cell>
          <cell r="F318" t="str">
            <v>PALACIOS</v>
          </cell>
          <cell r="G318" t="str">
            <v>PATRICIA</v>
          </cell>
          <cell r="J318">
            <v>8</v>
          </cell>
          <cell r="K318" t="str">
            <v>BASE NIVEL 8</v>
          </cell>
          <cell r="N318" t="str">
            <v>RECURSOS HUMANOS</v>
          </cell>
          <cell r="U318">
            <v>0</v>
          </cell>
          <cell r="W318">
            <v>10317.25</v>
          </cell>
          <cell r="Y318">
            <v>2485.87</v>
          </cell>
          <cell r="AH318">
            <v>0</v>
          </cell>
          <cell r="AK318">
            <v>0</v>
          </cell>
          <cell r="AU318">
            <v>0</v>
          </cell>
          <cell r="BQ318">
            <v>18700.47</v>
          </cell>
          <cell r="BR318">
            <v>15332.29</v>
          </cell>
          <cell r="CE318">
            <v>0</v>
          </cell>
          <cell r="DE318">
            <v>0</v>
          </cell>
          <cell r="DG318">
            <v>0</v>
          </cell>
          <cell r="EP318">
            <v>0</v>
          </cell>
          <cell r="EQ318">
            <v>0</v>
          </cell>
          <cell r="FD318">
            <v>0</v>
          </cell>
          <cell r="FF318">
            <v>0</v>
          </cell>
          <cell r="GU318">
            <v>18700.47</v>
          </cell>
          <cell r="GW318">
            <v>14045.71</v>
          </cell>
          <cell r="HB318">
            <v>0</v>
          </cell>
          <cell r="HI318">
            <v>0</v>
          </cell>
        </row>
        <row r="319">
          <cell r="E319" t="str">
            <v>CORONA</v>
          </cell>
          <cell r="F319" t="str">
            <v>CASTILLO</v>
          </cell>
          <cell r="G319" t="str">
            <v>PASCUAL</v>
          </cell>
          <cell r="J319">
            <v>9</v>
          </cell>
          <cell r="K319" t="str">
            <v>BASE NIVEL 7</v>
          </cell>
          <cell r="N319" t="str">
            <v>PROVEEDURIA</v>
          </cell>
          <cell r="U319">
            <v>0</v>
          </cell>
          <cell r="W319">
            <v>6982.67</v>
          </cell>
          <cell r="Y319">
            <v>1623.13</v>
          </cell>
          <cell r="AH319">
            <v>0</v>
          </cell>
          <cell r="AK319">
            <v>0</v>
          </cell>
          <cell r="AU319">
            <v>0</v>
          </cell>
          <cell r="BQ319">
            <v>13142.83</v>
          </cell>
          <cell r="BR319">
            <v>11075.27</v>
          </cell>
          <cell r="CE319">
            <v>0</v>
          </cell>
          <cell r="DE319">
            <v>0</v>
          </cell>
          <cell r="DG319">
            <v>0</v>
          </cell>
          <cell r="EP319">
            <v>0</v>
          </cell>
          <cell r="EQ319">
            <v>0</v>
          </cell>
          <cell r="FD319">
            <v>0</v>
          </cell>
          <cell r="FF319">
            <v>0</v>
          </cell>
          <cell r="GU319">
            <v>14642.83</v>
          </cell>
          <cell r="GW319">
            <v>11148.98</v>
          </cell>
          <cell r="HB319">
            <v>0</v>
          </cell>
          <cell r="HI319">
            <v>0</v>
          </cell>
        </row>
        <row r="320">
          <cell r="E320" t="str">
            <v>CORONA</v>
          </cell>
          <cell r="F320" t="str">
            <v>GOMEZ</v>
          </cell>
          <cell r="G320" t="str">
            <v>ELIZABETH</v>
          </cell>
          <cell r="J320">
            <v>9</v>
          </cell>
          <cell r="K320" t="str">
            <v>BASE NIVEL 7</v>
          </cell>
          <cell r="N320" t="str">
            <v>DIRECCION JURIDICA</v>
          </cell>
          <cell r="U320">
            <v>0</v>
          </cell>
          <cell r="W320">
            <v>6434.97</v>
          </cell>
          <cell r="Y320">
            <v>1430.91</v>
          </cell>
          <cell r="AH320">
            <v>0</v>
          </cell>
          <cell r="AK320">
            <v>0</v>
          </cell>
          <cell r="AU320">
            <v>0</v>
          </cell>
          <cell r="BQ320">
            <v>12218.289999999999</v>
          </cell>
          <cell r="BR320">
            <v>10345.709999999999</v>
          </cell>
          <cell r="CE320">
            <v>0</v>
          </cell>
          <cell r="DE320">
            <v>0</v>
          </cell>
          <cell r="DG320">
            <v>0</v>
          </cell>
          <cell r="EP320">
            <v>0</v>
          </cell>
          <cell r="EQ320">
            <v>0</v>
          </cell>
          <cell r="FD320">
            <v>0</v>
          </cell>
          <cell r="FF320">
            <v>0</v>
          </cell>
          <cell r="GU320">
            <v>12218.29</v>
          </cell>
          <cell r="GW320">
            <v>9265.68</v>
          </cell>
          <cell r="HB320">
            <v>0</v>
          </cell>
          <cell r="HI320">
            <v>0</v>
          </cell>
        </row>
        <row r="321">
          <cell r="E321" t="str">
            <v>CORONA</v>
          </cell>
          <cell r="F321" t="str">
            <v>PEREZ</v>
          </cell>
          <cell r="G321" t="str">
            <v>PATRICIA</v>
          </cell>
          <cell r="J321">
            <v>8</v>
          </cell>
          <cell r="K321" t="str">
            <v>BASE NIVEL 8</v>
          </cell>
          <cell r="N321" t="str">
            <v>BASE DIPUTADOS</v>
          </cell>
          <cell r="U321">
            <v>0</v>
          </cell>
          <cell r="W321">
            <v>10204.75</v>
          </cell>
          <cell r="Y321">
            <v>2459.38</v>
          </cell>
          <cell r="AH321">
            <v>0</v>
          </cell>
          <cell r="AK321">
            <v>0</v>
          </cell>
          <cell r="AU321">
            <v>0</v>
          </cell>
          <cell r="BQ321">
            <v>18512.96</v>
          </cell>
          <cell r="BR321">
            <v>15188.88</v>
          </cell>
          <cell r="CE321">
            <v>0</v>
          </cell>
          <cell r="DE321">
            <v>0</v>
          </cell>
          <cell r="DG321">
            <v>0</v>
          </cell>
          <cell r="EP321">
            <v>0</v>
          </cell>
          <cell r="EQ321">
            <v>0</v>
          </cell>
          <cell r="FD321">
            <v>0</v>
          </cell>
          <cell r="FF321">
            <v>0</v>
          </cell>
          <cell r="GU321">
            <v>18512.96</v>
          </cell>
          <cell r="GW321">
            <v>13297.46</v>
          </cell>
          <cell r="HB321">
            <v>0</v>
          </cell>
          <cell r="HI321">
            <v>0</v>
          </cell>
        </row>
        <row r="322">
          <cell r="E322" t="str">
            <v>CORONA</v>
          </cell>
          <cell r="F322" t="str">
            <v>PEREZ</v>
          </cell>
          <cell r="G322" t="str">
            <v>ALFREDO</v>
          </cell>
          <cell r="J322">
            <v>8</v>
          </cell>
          <cell r="K322" t="str">
            <v>BASE NIVEL 8</v>
          </cell>
          <cell r="N322" t="str">
            <v>BASE DIPUTADOS</v>
          </cell>
          <cell r="U322">
            <v>0</v>
          </cell>
          <cell r="W322">
            <v>7604.23</v>
          </cell>
          <cell r="Y322">
            <v>2049.38</v>
          </cell>
          <cell r="AH322">
            <v>0</v>
          </cell>
          <cell r="AK322">
            <v>0</v>
          </cell>
          <cell r="AU322">
            <v>0</v>
          </cell>
          <cell r="BQ322">
            <v>14250.22</v>
          </cell>
          <cell r="BR322">
            <v>11945.539999999999</v>
          </cell>
          <cell r="CE322">
            <v>0</v>
          </cell>
          <cell r="DE322">
            <v>0</v>
          </cell>
          <cell r="DG322">
            <v>0</v>
          </cell>
          <cell r="EP322">
            <v>0</v>
          </cell>
          <cell r="EQ322">
            <v>0</v>
          </cell>
          <cell r="FD322">
            <v>0</v>
          </cell>
          <cell r="FF322">
            <v>0</v>
          </cell>
          <cell r="GU322">
            <v>14250.22</v>
          </cell>
          <cell r="GW322">
            <v>10658.96</v>
          </cell>
          <cell r="HB322">
            <v>0</v>
          </cell>
          <cell r="HI322">
            <v>0</v>
          </cell>
        </row>
        <row r="323">
          <cell r="E323" t="str">
            <v>CORTES</v>
          </cell>
          <cell r="F323" t="str">
            <v>JUAREZ</v>
          </cell>
          <cell r="G323" t="str">
            <v>DULCE MARIA</v>
          </cell>
          <cell r="J323">
            <v>8</v>
          </cell>
          <cell r="K323" t="str">
            <v>BASE NIVEL 8</v>
          </cell>
          <cell r="N323" t="str">
            <v>BASE DIPUTADOS</v>
          </cell>
          <cell r="U323">
            <v>0</v>
          </cell>
          <cell r="W323">
            <v>6107.67</v>
          </cell>
          <cell r="Y323">
            <v>1242.9100000000001</v>
          </cell>
          <cell r="AH323">
            <v>0</v>
          </cell>
          <cell r="AK323">
            <v>0</v>
          </cell>
          <cell r="AU323">
            <v>0</v>
          </cell>
          <cell r="BQ323">
            <v>14630.93</v>
          </cell>
          <cell r="BR323">
            <v>12206.310000000001</v>
          </cell>
          <cell r="CE323">
            <v>0</v>
          </cell>
          <cell r="DE323">
            <v>0</v>
          </cell>
          <cell r="DG323">
            <v>0</v>
          </cell>
          <cell r="EP323">
            <v>0</v>
          </cell>
          <cell r="EQ323">
            <v>0</v>
          </cell>
          <cell r="FD323">
            <v>0</v>
          </cell>
          <cell r="FF323">
            <v>0</v>
          </cell>
          <cell r="GU323">
            <v>16130.93</v>
          </cell>
          <cell r="GW323">
            <v>12066.93</v>
          </cell>
          <cell r="HB323">
            <v>0</v>
          </cell>
          <cell r="HI323">
            <v>0</v>
          </cell>
        </row>
        <row r="324">
          <cell r="E324" t="str">
            <v>CORTES</v>
          </cell>
          <cell r="F324" t="str">
            <v>REYES</v>
          </cell>
          <cell r="G324" t="str">
            <v>ELSA</v>
          </cell>
          <cell r="J324">
            <v>9</v>
          </cell>
          <cell r="K324" t="str">
            <v>BASE NIVEL 7</v>
          </cell>
          <cell r="N324" t="str">
            <v>BASE DIPUTADOS</v>
          </cell>
          <cell r="U324">
            <v>0</v>
          </cell>
          <cell r="W324">
            <v>5875.29</v>
          </cell>
          <cell r="Y324">
            <v>1193.3499999999999</v>
          </cell>
          <cell r="AH324">
            <v>0</v>
          </cell>
          <cell r="AK324">
            <v>0</v>
          </cell>
          <cell r="AU324">
            <v>0</v>
          </cell>
          <cell r="BQ324">
            <v>11239.429999999998</v>
          </cell>
          <cell r="BR324">
            <v>9566.0999999999985</v>
          </cell>
          <cell r="CE324">
            <v>0</v>
          </cell>
          <cell r="DE324">
            <v>0</v>
          </cell>
          <cell r="DG324">
            <v>0</v>
          </cell>
          <cell r="EP324">
            <v>0</v>
          </cell>
          <cell r="EQ324">
            <v>0</v>
          </cell>
          <cell r="FD324">
            <v>0</v>
          </cell>
          <cell r="FF324">
            <v>0</v>
          </cell>
          <cell r="GU324">
            <v>13239.43</v>
          </cell>
          <cell r="GW324">
            <v>10058.870000000001</v>
          </cell>
          <cell r="HB324">
            <v>1600</v>
          </cell>
          <cell r="HI324">
            <v>0</v>
          </cell>
        </row>
        <row r="325">
          <cell r="E325" t="str">
            <v>CUAXILO</v>
          </cell>
          <cell r="F325" t="str">
            <v>PEREZ</v>
          </cell>
          <cell r="G325" t="str">
            <v>IYARI</v>
          </cell>
          <cell r="J325">
            <v>11</v>
          </cell>
          <cell r="K325" t="str">
            <v>BASE NIVEL 5</v>
          </cell>
          <cell r="N325" t="str">
            <v>BASE DIPUTADOS</v>
          </cell>
          <cell r="U325">
            <v>0</v>
          </cell>
          <cell r="W325">
            <v>3624.99</v>
          </cell>
          <cell r="Y325">
            <v>712.56</v>
          </cell>
          <cell r="AH325">
            <v>0</v>
          </cell>
          <cell r="AK325">
            <v>0</v>
          </cell>
          <cell r="AU325">
            <v>0</v>
          </cell>
          <cell r="BQ325">
            <v>7488.91</v>
          </cell>
          <cell r="BR325">
            <v>6616.68</v>
          </cell>
          <cell r="CE325">
            <v>0</v>
          </cell>
          <cell r="DE325">
            <v>0</v>
          </cell>
          <cell r="DG325">
            <v>0</v>
          </cell>
          <cell r="EP325">
            <v>0</v>
          </cell>
          <cell r="EQ325">
            <v>0</v>
          </cell>
          <cell r="FD325">
            <v>0</v>
          </cell>
          <cell r="FF325">
            <v>0</v>
          </cell>
          <cell r="GU325">
            <v>7488.91</v>
          </cell>
          <cell r="GW325">
            <v>5814.87</v>
          </cell>
          <cell r="HB325">
            <v>0</v>
          </cell>
          <cell r="HI325">
            <v>0</v>
          </cell>
        </row>
        <row r="326">
          <cell r="E326" t="str">
            <v>CUELLAR</v>
          </cell>
          <cell r="F326" t="str">
            <v>MENESES</v>
          </cell>
          <cell r="G326" t="str">
            <v>ERNESTO</v>
          </cell>
          <cell r="J326">
            <v>9</v>
          </cell>
          <cell r="K326" t="str">
            <v>BASE NIVEL 7</v>
          </cell>
          <cell r="N326" t="str">
            <v>INSTITUTO DE ESTUDIOS LEGISLATIVOS</v>
          </cell>
          <cell r="U326">
            <v>0</v>
          </cell>
          <cell r="W326">
            <v>4915.29</v>
          </cell>
          <cell r="Y326">
            <v>988.3</v>
          </cell>
          <cell r="AH326">
            <v>0</v>
          </cell>
          <cell r="AK326">
            <v>0</v>
          </cell>
          <cell r="AU326">
            <v>0</v>
          </cell>
          <cell r="BQ326">
            <v>9639.4299999999985</v>
          </cell>
          <cell r="BR326">
            <v>8307.8599999999988</v>
          </cell>
          <cell r="CE326">
            <v>0</v>
          </cell>
          <cell r="DE326">
            <v>0</v>
          </cell>
          <cell r="DG326">
            <v>0</v>
          </cell>
          <cell r="EP326">
            <v>0</v>
          </cell>
          <cell r="EQ326">
            <v>0</v>
          </cell>
          <cell r="FD326">
            <v>0</v>
          </cell>
          <cell r="FF326">
            <v>0</v>
          </cell>
          <cell r="GU326">
            <v>9639.43</v>
          </cell>
          <cell r="GW326">
            <v>4652.5600000000004</v>
          </cell>
          <cell r="HB326">
            <v>0</v>
          </cell>
          <cell r="HI326">
            <v>0</v>
          </cell>
        </row>
        <row r="327">
          <cell r="E327" t="str">
            <v>DORANTES</v>
          </cell>
          <cell r="F327" t="str">
            <v>MARQUEZ</v>
          </cell>
          <cell r="G327" t="str">
            <v>FABIAN</v>
          </cell>
          <cell r="J327">
            <v>8</v>
          </cell>
          <cell r="K327" t="str">
            <v>BASE NIVEL 8</v>
          </cell>
          <cell r="N327" t="str">
            <v>RECURSOS FINANCIEROS</v>
          </cell>
          <cell r="U327">
            <v>0</v>
          </cell>
          <cell r="W327">
            <v>10672.91</v>
          </cell>
          <cell r="Y327">
            <v>5976.13</v>
          </cell>
          <cell r="AH327">
            <v>0</v>
          </cell>
          <cell r="AK327">
            <v>0</v>
          </cell>
          <cell r="AU327">
            <v>0</v>
          </cell>
          <cell r="BQ327">
            <v>19257.46</v>
          </cell>
          <cell r="BR327">
            <v>15749.859999999999</v>
          </cell>
          <cell r="CE327">
            <v>0</v>
          </cell>
          <cell r="DE327">
            <v>0</v>
          </cell>
          <cell r="DG327">
            <v>0</v>
          </cell>
          <cell r="EP327">
            <v>0</v>
          </cell>
          <cell r="EQ327">
            <v>0</v>
          </cell>
          <cell r="FD327">
            <v>0</v>
          </cell>
          <cell r="FF327">
            <v>0</v>
          </cell>
          <cell r="GU327">
            <v>19257.46</v>
          </cell>
          <cell r="GW327">
            <v>13454.38</v>
          </cell>
          <cell r="HB327">
            <v>138.46</v>
          </cell>
          <cell r="HI327">
            <v>0</v>
          </cell>
        </row>
        <row r="328">
          <cell r="E328" t="str">
            <v>DURAN</v>
          </cell>
          <cell r="F328" t="str">
            <v>VILLA</v>
          </cell>
          <cell r="G328" t="str">
            <v>JOSE PAULO CESAR</v>
          </cell>
          <cell r="J328">
            <v>9</v>
          </cell>
          <cell r="K328" t="str">
            <v>BASE NIVEL 7</v>
          </cell>
          <cell r="N328" t="str">
            <v>INSTITUTO DE ESTUDIOS LEGISLATIVOS</v>
          </cell>
          <cell r="U328">
            <v>0</v>
          </cell>
          <cell r="W328">
            <v>4907.67</v>
          </cell>
          <cell r="Y328">
            <v>986.59</v>
          </cell>
          <cell r="AH328">
            <v>0</v>
          </cell>
          <cell r="AK328">
            <v>0</v>
          </cell>
          <cell r="AU328">
            <v>0</v>
          </cell>
          <cell r="BQ328">
            <v>9626.7099999999991</v>
          </cell>
          <cell r="BR328">
            <v>8297.8499999999985</v>
          </cell>
          <cell r="CE328">
            <v>0</v>
          </cell>
          <cell r="DE328">
            <v>0</v>
          </cell>
          <cell r="DG328">
            <v>0</v>
          </cell>
          <cell r="EP328">
            <v>0</v>
          </cell>
          <cell r="EQ328">
            <v>0</v>
          </cell>
          <cell r="FD328">
            <v>0</v>
          </cell>
          <cell r="FF328">
            <v>0</v>
          </cell>
          <cell r="GU328">
            <v>9626.7099999999991</v>
          </cell>
          <cell r="GW328">
            <v>5242.99</v>
          </cell>
          <cell r="HB328">
            <v>0</v>
          </cell>
          <cell r="HI328">
            <v>0</v>
          </cell>
        </row>
        <row r="329">
          <cell r="E329" t="str">
            <v>FERNANDEZ</v>
          </cell>
          <cell r="F329" t="str">
            <v>ELIAS</v>
          </cell>
          <cell r="G329" t="str">
            <v>LUCIA</v>
          </cell>
          <cell r="J329">
            <v>8</v>
          </cell>
          <cell r="K329" t="str">
            <v>BASE NIVEL 8</v>
          </cell>
          <cell r="N329" t="str">
            <v>BASE DIPUTADOS</v>
          </cell>
          <cell r="U329">
            <v>0</v>
          </cell>
          <cell r="W329">
            <v>5944.91</v>
          </cell>
          <cell r="Y329">
            <v>1356.25</v>
          </cell>
          <cell r="AH329">
            <v>0</v>
          </cell>
          <cell r="AK329">
            <v>0</v>
          </cell>
          <cell r="AU329">
            <v>0</v>
          </cell>
          <cell r="BQ329">
            <v>11413.24</v>
          </cell>
          <cell r="BR329">
            <v>9715.119999999999</v>
          </cell>
          <cell r="CE329">
            <v>0</v>
          </cell>
          <cell r="DE329">
            <v>0</v>
          </cell>
          <cell r="DG329">
            <v>0</v>
          </cell>
          <cell r="EP329">
            <v>0</v>
          </cell>
          <cell r="EQ329">
            <v>0</v>
          </cell>
          <cell r="FD329">
            <v>0</v>
          </cell>
          <cell r="FF329">
            <v>0</v>
          </cell>
          <cell r="GU329">
            <v>11413.24</v>
          </cell>
          <cell r="GW329">
            <v>6323.46</v>
          </cell>
          <cell r="HB329">
            <v>0</v>
          </cell>
          <cell r="HI329">
            <v>0</v>
          </cell>
        </row>
        <row r="330">
          <cell r="E330" t="str">
            <v>FERNANDEZ</v>
          </cell>
          <cell r="F330" t="str">
            <v>MUÑOZ</v>
          </cell>
          <cell r="G330" t="str">
            <v>HERIBERTO</v>
          </cell>
          <cell r="J330">
            <v>9</v>
          </cell>
          <cell r="K330" t="str">
            <v>BASE NIVEL 7</v>
          </cell>
          <cell r="N330" t="str">
            <v>SERVICIOS GENERALES</v>
          </cell>
          <cell r="U330">
            <v>0</v>
          </cell>
          <cell r="W330">
            <v>4907.67</v>
          </cell>
          <cell r="Y330">
            <v>986.59</v>
          </cell>
          <cell r="AH330">
            <v>0</v>
          </cell>
          <cell r="AK330">
            <v>0</v>
          </cell>
          <cell r="AU330">
            <v>0</v>
          </cell>
          <cell r="BQ330">
            <v>9626.7099999999991</v>
          </cell>
          <cell r="BR330">
            <v>8297.8499999999985</v>
          </cell>
          <cell r="CE330">
            <v>0</v>
          </cell>
          <cell r="DE330">
            <v>0</v>
          </cell>
          <cell r="DG330">
            <v>0</v>
          </cell>
          <cell r="EP330">
            <v>0</v>
          </cell>
          <cell r="EQ330">
            <v>0</v>
          </cell>
          <cell r="FD330">
            <v>0</v>
          </cell>
          <cell r="FF330">
            <v>0</v>
          </cell>
          <cell r="GU330">
            <v>9626.7099999999991</v>
          </cell>
          <cell r="GW330">
            <v>7217.82</v>
          </cell>
          <cell r="HB330">
            <v>0</v>
          </cell>
          <cell r="HI330">
            <v>0</v>
          </cell>
        </row>
        <row r="331">
          <cell r="E331" t="str">
            <v>FLORES</v>
          </cell>
          <cell r="F331" t="str">
            <v>LOBATON</v>
          </cell>
          <cell r="G331" t="str">
            <v>MARIA DEL CARMEN</v>
          </cell>
          <cell r="J331">
            <v>9</v>
          </cell>
          <cell r="K331" t="str">
            <v>BASE NIVEL 7</v>
          </cell>
          <cell r="N331" t="str">
            <v>INSTITUTO DE ESTUDIOS LEGISLATIVOS</v>
          </cell>
          <cell r="U331">
            <v>0</v>
          </cell>
          <cell r="W331">
            <v>5288.97</v>
          </cell>
          <cell r="Y331">
            <v>1216.19</v>
          </cell>
          <cell r="AH331">
            <v>0</v>
          </cell>
          <cell r="AK331">
            <v>0</v>
          </cell>
          <cell r="AU331">
            <v>0</v>
          </cell>
          <cell r="BQ331">
            <v>10320</v>
          </cell>
          <cell r="BR331">
            <v>8855.4</v>
          </cell>
          <cell r="CE331">
            <v>0</v>
          </cell>
          <cell r="DE331">
            <v>0</v>
          </cell>
          <cell r="DG331">
            <v>0</v>
          </cell>
          <cell r="EP331">
            <v>0</v>
          </cell>
          <cell r="EQ331">
            <v>0</v>
          </cell>
          <cell r="FD331">
            <v>0</v>
          </cell>
          <cell r="FF331">
            <v>0</v>
          </cell>
          <cell r="GU331">
            <v>10320</v>
          </cell>
          <cell r="GW331">
            <v>7775.37</v>
          </cell>
          <cell r="HB331">
            <v>0</v>
          </cell>
          <cell r="HI331">
            <v>0</v>
          </cell>
        </row>
        <row r="332">
          <cell r="E332" t="str">
            <v>FLORES</v>
          </cell>
          <cell r="F332" t="str">
            <v>SANCHEZ</v>
          </cell>
          <cell r="G332" t="str">
            <v>MARTHA</v>
          </cell>
          <cell r="J332">
            <v>8</v>
          </cell>
          <cell r="K332" t="str">
            <v>BASE NIVEL 8</v>
          </cell>
          <cell r="N332" t="str">
            <v>SECRETARIA PARLAMENTARIA</v>
          </cell>
          <cell r="U332">
            <v>0</v>
          </cell>
          <cell r="W332">
            <v>6191.5</v>
          </cell>
          <cell r="Y332">
            <v>1408.99</v>
          </cell>
          <cell r="AH332">
            <v>0</v>
          </cell>
          <cell r="AK332">
            <v>0</v>
          </cell>
          <cell r="AU332">
            <v>0</v>
          </cell>
          <cell r="BQ332">
            <v>11824.220000000001</v>
          </cell>
          <cell r="BR332">
            <v>10038.320000000002</v>
          </cell>
          <cell r="CE332">
            <v>0</v>
          </cell>
          <cell r="DE332">
            <v>0</v>
          </cell>
          <cell r="DG332">
            <v>0</v>
          </cell>
          <cell r="EP332">
            <v>0</v>
          </cell>
          <cell r="EQ332">
            <v>0</v>
          </cell>
          <cell r="FD332">
            <v>0</v>
          </cell>
          <cell r="FF332">
            <v>0</v>
          </cell>
          <cell r="GU332">
            <v>11824.22</v>
          </cell>
          <cell r="GW332">
            <v>8751.74</v>
          </cell>
          <cell r="HB332">
            <v>0</v>
          </cell>
          <cell r="HI332">
            <v>0</v>
          </cell>
        </row>
        <row r="333">
          <cell r="E333" t="str">
            <v>FLORES</v>
          </cell>
          <cell r="F333" t="str">
            <v>SANTACRUZ</v>
          </cell>
          <cell r="G333" t="str">
            <v>SONIA</v>
          </cell>
          <cell r="J333">
            <v>8</v>
          </cell>
          <cell r="K333" t="str">
            <v>BASE NIVEL 8</v>
          </cell>
          <cell r="N333" t="str">
            <v>SERVICIOS GENERALES</v>
          </cell>
          <cell r="U333">
            <v>0</v>
          </cell>
          <cell r="W333">
            <v>5988.23</v>
          </cell>
          <cell r="Y333">
            <v>1335.49</v>
          </cell>
          <cell r="AH333">
            <v>0</v>
          </cell>
          <cell r="AK333">
            <v>0</v>
          </cell>
          <cell r="AU333">
            <v>0</v>
          </cell>
          <cell r="BQ333">
            <v>11473.72</v>
          </cell>
          <cell r="BR333">
            <v>9760.18</v>
          </cell>
          <cell r="CE333">
            <v>0</v>
          </cell>
          <cell r="DE333">
            <v>0</v>
          </cell>
          <cell r="DG333">
            <v>0</v>
          </cell>
          <cell r="EP333">
            <v>0</v>
          </cell>
          <cell r="EQ333">
            <v>0</v>
          </cell>
          <cell r="FD333">
            <v>0</v>
          </cell>
          <cell r="FF333">
            <v>0</v>
          </cell>
          <cell r="GU333">
            <v>11473.72</v>
          </cell>
          <cell r="GW333">
            <v>5646.08</v>
          </cell>
          <cell r="HB333">
            <v>0</v>
          </cell>
          <cell r="HI333">
            <v>0</v>
          </cell>
        </row>
        <row r="334">
          <cell r="E334" t="str">
            <v>FRANCO</v>
          </cell>
          <cell r="F334" t="str">
            <v>RODRIGUEZ</v>
          </cell>
          <cell r="G334" t="str">
            <v>LAURA ALICIA</v>
          </cell>
          <cell r="J334">
            <v>9</v>
          </cell>
          <cell r="K334" t="str">
            <v>BASE NIVEL 7</v>
          </cell>
          <cell r="N334" t="str">
            <v>BASE DIPUTADOS</v>
          </cell>
          <cell r="U334">
            <v>0</v>
          </cell>
          <cell r="W334">
            <v>4907.67</v>
          </cell>
          <cell r="Y334">
            <v>986.59</v>
          </cell>
          <cell r="AH334">
            <v>0</v>
          </cell>
          <cell r="AK334">
            <v>0</v>
          </cell>
          <cell r="AU334">
            <v>0</v>
          </cell>
          <cell r="BQ334">
            <v>9626.7099999999991</v>
          </cell>
          <cell r="BR334">
            <v>8297.8499999999985</v>
          </cell>
          <cell r="CE334">
            <v>0</v>
          </cell>
          <cell r="DE334">
            <v>0</v>
          </cell>
          <cell r="DG334">
            <v>0</v>
          </cell>
          <cell r="EP334">
            <v>0</v>
          </cell>
          <cell r="EQ334">
            <v>0</v>
          </cell>
          <cell r="FD334">
            <v>0</v>
          </cell>
          <cell r="FF334">
            <v>0</v>
          </cell>
          <cell r="GU334">
            <v>9626.7099999999991</v>
          </cell>
          <cell r="GW334">
            <v>5254.1</v>
          </cell>
          <cell r="HB334">
            <v>0</v>
          </cell>
          <cell r="HI334">
            <v>0</v>
          </cell>
        </row>
        <row r="335">
          <cell r="E335" t="str">
            <v>GALICIA</v>
          </cell>
          <cell r="F335" t="str">
            <v>MORALES</v>
          </cell>
          <cell r="G335" t="str">
            <v>LIZBETH</v>
          </cell>
          <cell r="J335">
            <v>9</v>
          </cell>
          <cell r="K335" t="str">
            <v>BASE NIVEL 7</v>
          </cell>
          <cell r="N335" t="str">
            <v>RECURSOS MATERIALES</v>
          </cell>
          <cell r="U335">
            <v>0</v>
          </cell>
          <cell r="W335">
            <v>5927.67</v>
          </cell>
          <cell r="Y335">
            <v>1204.46</v>
          </cell>
          <cell r="AH335">
            <v>0</v>
          </cell>
          <cell r="AK335">
            <v>0</v>
          </cell>
          <cell r="AU335">
            <v>0</v>
          </cell>
          <cell r="BQ335">
            <v>11326.71</v>
          </cell>
          <cell r="BR335">
            <v>9634.73</v>
          </cell>
          <cell r="CE335">
            <v>0</v>
          </cell>
          <cell r="DE335">
            <v>0</v>
          </cell>
          <cell r="DG335">
            <v>0</v>
          </cell>
          <cell r="EP335">
            <v>0</v>
          </cell>
          <cell r="EQ335">
            <v>0</v>
          </cell>
          <cell r="FD335">
            <v>0</v>
          </cell>
          <cell r="FF335">
            <v>0</v>
          </cell>
          <cell r="GU335">
            <v>11326.71</v>
          </cell>
          <cell r="GW335">
            <v>8554.7000000000007</v>
          </cell>
          <cell r="HB335">
            <v>0</v>
          </cell>
          <cell r="HI335">
            <v>0</v>
          </cell>
        </row>
        <row r="336">
          <cell r="E336" t="str">
            <v>GARCIA</v>
          </cell>
          <cell r="F336" t="str">
            <v>FLORES</v>
          </cell>
          <cell r="G336" t="str">
            <v>MARIA DEL PILAR</v>
          </cell>
          <cell r="J336">
            <v>11</v>
          </cell>
          <cell r="K336" t="str">
            <v>BASE NIVEL 5</v>
          </cell>
          <cell r="N336" t="str">
            <v>ENFERMERIA</v>
          </cell>
          <cell r="U336">
            <v>0</v>
          </cell>
          <cell r="W336">
            <v>3624.99</v>
          </cell>
          <cell r="Y336">
            <v>712.56</v>
          </cell>
          <cell r="AH336">
            <v>0</v>
          </cell>
          <cell r="AK336">
            <v>0</v>
          </cell>
          <cell r="AU336">
            <v>0</v>
          </cell>
          <cell r="BQ336">
            <v>7488.91</v>
          </cell>
          <cell r="BR336">
            <v>6616.68</v>
          </cell>
          <cell r="CE336">
            <v>0</v>
          </cell>
          <cell r="DE336">
            <v>0</v>
          </cell>
          <cell r="DG336">
            <v>0</v>
          </cell>
          <cell r="EP336">
            <v>0</v>
          </cell>
          <cell r="EQ336">
            <v>0</v>
          </cell>
          <cell r="FD336">
            <v>0</v>
          </cell>
          <cell r="FF336">
            <v>0</v>
          </cell>
          <cell r="GU336">
            <v>7488.91</v>
          </cell>
          <cell r="GW336">
            <v>5814.87</v>
          </cell>
          <cell r="HB336">
            <v>0</v>
          </cell>
          <cell r="HI336">
            <v>0</v>
          </cell>
        </row>
        <row r="337">
          <cell r="E337" t="str">
            <v>GARCIA</v>
          </cell>
          <cell r="F337" t="str">
            <v>RAMOS</v>
          </cell>
          <cell r="G337" t="str">
            <v>LIDIA</v>
          </cell>
          <cell r="J337">
            <v>9</v>
          </cell>
          <cell r="K337" t="str">
            <v>BASE NIVEL 7</v>
          </cell>
          <cell r="N337" t="str">
            <v>BASE DIPUTADOS</v>
          </cell>
          <cell r="U337">
            <v>0</v>
          </cell>
          <cell r="W337">
            <v>5515.29</v>
          </cell>
          <cell r="Y337">
            <v>1116.46</v>
          </cell>
          <cell r="AH337">
            <v>0</v>
          </cell>
          <cell r="AK337">
            <v>0</v>
          </cell>
          <cell r="AU337">
            <v>0</v>
          </cell>
          <cell r="BQ337">
            <v>10639.429999999998</v>
          </cell>
          <cell r="BR337">
            <v>9094.2599999999984</v>
          </cell>
          <cell r="CE337">
            <v>0</v>
          </cell>
          <cell r="DE337">
            <v>0</v>
          </cell>
          <cell r="DG337">
            <v>0</v>
          </cell>
          <cell r="EP337">
            <v>0</v>
          </cell>
          <cell r="EQ337">
            <v>0</v>
          </cell>
          <cell r="FD337">
            <v>0</v>
          </cell>
          <cell r="FF337">
            <v>0</v>
          </cell>
          <cell r="GU337">
            <v>10639.43</v>
          </cell>
          <cell r="GW337">
            <v>8014.23</v>
          </cell>
          <cell r="HB337">
            <v>0</v>
          </cell>
          <cell r="HI337">
            <v>0</v>
          </cell>
        </row>
        <row r="338">
          <cell r="E338" t="str">
            <v>GARCIA</v>
          </cell>
          <cell r="F338" t="str">
            <v>RAMOS</v>
          </cell>
          <cell r="G338" t="str">
            <v>ANA MARIA</v>
          </cell>
          <cell r="J338">
            <v>9</v>
          </cell>
          <cell r="K338" t="str">
            <v>BASE NIVEL 7</v>
          </cell>
          <cell r="N338" t="str">
            <v>COMISION DE FINANZAS Y FISCALIZACIÓN</v>
          </cell>
          <cell r="U338">
            <v>0</v>
          </cell>
          <cell r="W338">
            <v>7975.23</v>
          </cell>
          <cell r="Y338">
            <v>1771.94</v>
          </cell>
          <cell r="AH338">
            <v>0</v>
          </cell>
          <cell r="AK338">
            <v>0</v>
          </cell>
          <cell r="AU338">
            <v>0</v>
          </cell>
          <cell r="BQ338">
            <v>14739.329999999998</v>
          </cell>
          <cell r="BR338">
            <v>12289.219999999998</v>
          </cell>
          <cell r="CE338">
            <v>0</v>
          </cell>
          <cell r="DE338">
            <v>0</v>
          </cell>
          <cell r="DG338">
            <v>0</v>
          </cell>
          <cell r="EP338">
            <v>0</v>
          </cell>
          <cell r="EQ338">
            <v>0</v>
          </cell>
          <cell r="FD338">
            <v>0</v>
          </cell>
          <cell r="FF338">
            <v>0</v>
          </cell>
          <cell r="GU338">
            <v>14739.33</v>
          </cell>
          <cell r="GW338">
            <v>9675.25</v>
          </cell>
          <cell r="HB338">
            <v>0</v>
          </cell>
          <cell r="HI338">
            <v>0</v>
          </cell>
        </row>
        <row r="339">
          <cell r="E339" t="str">
            <v>GASPARIANO</v>
          </cell>
          <cell r="F339" t="str">
            <v>ROQUE</v>
          </cell>
          <cell r="G339" t="str">
            <v>GREGORIA CATALINA</v>
          </cell>
          <cell r="J339">
            <v>9</v>
          </cell>
          <cell r="K339" t="str">
            <v>BASE NIVEL 7</v>
          </cell>
          <cell r="N339" t="str">
            <v>SERVICIOS GENERALES</v>
          </cell>
          <cell r="U339">
            <v>0</v>
          </cell>
          <cell r="W339">
            <v>4907.67</v>
          </cell>
          <cell r="Y339">
            <v>986.59</v>
          </cell>
          <cell r="AH339">
            <v>0</v>
          </cell>
          <cell r="AK339">
            <v>0</v>
          </cell>
          <cell r="AU339">
            <v>0</v>
          </cell>
          <cell r="BQ339">
            <v>9626.7099999999991</v>
          </cell>
          <cell r="BR339">
            <v>8297.8499999999985</v>
          </cell>
          <cell r="CE339">
            <v>0</v>
          </cell>
          <cell r="DE339">
            <v>0</v>
          </cell>
          <cell r="DG339">
            <v>0</v>
          </cell>
          <cell r="EP339">
            <v>0</v>
          </cell>
          <cell r="EQ339">
            <v>0</v>
          </cell>
          <cell r="FD339">
            <v>0</v>
          </cell>
          <cell r="FF339">
            <v>0</v>
          </cell>
          <cell r="GU339">
            <v>0</v>
          </cell>
          <cell r="GW339">
            <v>0</v>
          </cell>
          <cell r="HB339">
            <v>0</v>
          </cell>
          <cell r="HI339">
            <v>0</v>
          </cell>
        </row>
        <row r="340">
          <cell r="E340" t="str">
            <v>GONZALEZ</v>
          </cell>
          <cell r="F340" t="str">
            <v>RODRIGUEZ</v>
          </cell>
          <cell r="G340" t="str">
            <v>ANTONIO</v>
          </cell>
          <cell r="J340">
            <v>8</v>
          </cell>
          <cell r="K340" t="str">
            <v>BASE NIVEL 8</v>
          </cell>
          <cell r="N340" t="str">
            <v>CONTRALORIA DEL PODER LEGISLATIVO</v>
          </cell>
          <cell r="U340">
            <v>0</v>
          </cell>
          <cell r="W340">
            <v>5918.26</v>
          </cell>
          <cell r="Y340">
            <v>1350.56</v>
          </cell>
          <cell r="AH340">
            <v>0</v>
          </cell>
          <cell r="AK340">
            <v>0</v>
          </cell>
          <cell r="AU340">
            <v>0</v>
          </cell>
          <cell r="BQ340">
            <v>11368.81</v>
          </cell>
          <cell r="BR340">
            <v>9680.18</v>
          </cell>
          <cell r="CE340">
            <v>0</v>
          </cell>
          <cell r="DE340">
            <v>0</v>
          </cell>
          <cell r="DG340">
            <v>0</v>
          </cell>
          <cell r="EP340">
            <v>0</v>
          </cell>
          <cell r="EQ340">
            <v>0</v>
          </cell>
          <cell r="FD340">
            <v>0</v>
          </cell>
          <cell r="FF340">
            <v>0</v>
          </cell>
          <cell r="GU340">
            <v>11368.81</v>
          </cell>
          <cell r="GW340">
            <v>6904.16</v>
          </cell>
          <cell r="HB340">
            <v>0</v>
          </cell>
          <cell r="HI340">
            <v>0</v>
          </cell>
        </row>
        <row r="341">
          <cell r="E341" t="str">
            <v>GRADA</v>
          </cell>
          <cell r="F341" t="str">
            <v>SANCHEZ</v>
          </cell>
          <cell r="G341" t="str">
            <v>BLANCA PATRICIA</v>
          </cell>
          <cell r="J341">
            <v>9</v>
          </cell>
          <cell r="K341" t="str">
            <v>BASE NIVEL 7</v>
          </cell>
          <cell r="N341" t="str">
            <v>COMISION DE FINANZAS Y FISCALIZACIÓN</v>
          </cell>
          <cell r="U341">
            <v>0</v>
          </cell>
          <cell r="W341">
            <v>6869.14</v>
          </cell>
          <cell r="Y341">
            <v>1462.02</v>
          </cell>
          <cell r="AH341">
            <v>0</v>
          </cell>
          <cell r="AK341">
            <v>0</v>
          </cell>
          <cell r="AU341">
            <v>0</v>
          </cell>
          <cell r="BQ341">
            <v>12917.839999999998</v>
          </cell>
          <cell r="BR341">
            <v>10890.699999999999</v>
          </cell>
          <cell r="CE341">
            <v>0</v>
          </cell>
          <cell r="DE341">
            <v>0</v>
          </cell>
          <cell r="DG341">
            <v>0</v>
          </cell>
          <cell r="EP341">
            <v>0</v>
          </cell>
          <cell r="EQ341">
            <v>0</v>
          </cell>
          <cell r="FD341">
            <v>0</v>
          </cell>
          <cell r="FF341">
            <v>0</v>
          </cell>
          <cell r="GU341">
            <v>12917.84</v>
          </cell>
          <cell r="GW341">
            <v>7810.67</v>
          </cell>
          <cell r="HB341">
            <v>3179.05</v>
          </cell>
          <cell r="HI341">
            <v>0</v>
          </cell>
        </row>
        <row r="342">
          <cell r="E342" t="str">
            <v>GRANDE</v>
          </cell>
          <cell r="F342" t="str">
            <v>MORALES</v>
          </cell>
          <cell r="G342" t="str">
            <v>NORMA</v>
          </cell>
          <cell r="J342">
            <v>9</v>
          </cell>
          <cell r="K342" t="str">
            <v>BASE NIVEL 7</v>
          </cell>
          <cell r="N342" t="str">
            <v>BASE DIPUTADOS</v>
          </cell>
          <cell r="U342">
            <v>0</v>
          </cell>
          <cell r="W342">
            <v>5807.67</v>
          </cell>
          <cell r="Y342">
            <v>1178.83</v>
          </cell>
          <cell r="AH342">
            <v>0</v>
          </cell>
          <cell r="AK342">
            <v>0</v>
          </cell>
          <cell r="AU342">
            <v>0</v>
          </cell>
          <cell r="BQ342">
            <v>11126.71</v>
          </cell>
          <cell r="BR342">
            <v>9477.4499999999989</v>
          </cell>
          <cell r="CE342">
            <v>0</v>
          </cell>
          <cell r="DE342">
            <v>0</v>
          </cell>
          <cell r="DG342">
            <v>0</v>
          </cell>
          <cell r="EP342">
            <v>0</v>
          </cell>
          <cell r="EQ342">
            <v>0</v>
          </cell>
          <cell r="FD342">
            <v>0</v>
          </cell>
          <cell r="FF342">
            <v>0</v>
          </cell>
          <cell r="GU342">
            <v>11126.71</v>
          </cell>
          <cell r="GW342">
            <v>7159.89</v>
          </cell>
          <cell r="HB342">
            <v>0</v>
          </cell>
          <cell r="HI342">
            <v>0</v>
          </cell>
        </row>
        <row r="343">
          <cell r="E343" t="str">
            <v>HERNANDEZ</v>
          </cell>
          <cell r="F343" t="str">
            <v>GONZALEZ</v>
          </cell>
          <cell r="G343" t="str">
            <v>ESPERANZA</v>
          </cell>
          <cell r="J343">
            <v>9</v>
          </cell>
          <cell r="K343" t="str">
            <v>BASE NIVEL 7</v>
          </cell>
          <cell r="N343" t="str">
            <v>COMEDOR</v>
          </cell>
          <cell r="U343">
            <v>0</v>
          </cell>
          <cell r="W343">
            <v>5861.7</v>
          </cell>
          <cell r="Y343">
            <v>1338.55</v>
          </cell>
          <cell r="AH343">
            <v>0</v>
          </cell>
          <cell r="AK343">
            <v>0</v>
          </cell>
          <cell r="AU343">
            <v>0</v>
          </cell>
          <cell r="BQ343">
            <v>11274.55</v>
          </cell>
          <cell r="BR343">
            <v>9606.06</v>
          </cell>
          <cell r="CE343">
            <v>0</v>
          </cell>
          <cell r="DE343">
            <v>0</v>
          </cell>
          <cell r="DG343">
            <v>0</v>
          </cell>
          <cell r="EP343">
            <v>0</v>
          </cell>
          <cell r="EQ343">
            <v>0</v>
          </cell>
          <cell r="FD343">
            <v>0</v>
          </cell>
          <cell r="FF343">
            <v>0</v>
          </cell>
          <cell r="GU343">
            <v>11274.55</v>
          </cell>
          <cell r="GW343">
            <v>4130.41</v>
          </cell>
          <cell r="HB343">
            <v>0</v>
          </cell>
          <cell r="HI343">
            <v>0</v>
          </cell>
        </row>
        <row r="344">
          <cell r="E344" t="str">
            <v>HERNANDEZ</v>
          </cell>
          <cell r="F344" t="str">
            <v>OCAÑA</v>
          </cell>
          <cell r="G344" t="str">
            <v>NORMA</v>
          </cell>
          <cell r="J344">
            <v>8</v>
          </cell>
          <cell r="K344" t="str">
            <v>BASE NIVEL 8</v>
          </cell>
          <cell r="N344" t="str">
            <v>RECEPCIÓN</v>
          </cell>
          <cell r="U344">
            <v>0</v>
          </cell>
          <cell r="W344">
            <v>5918.26</v>
          </cell>
          <cell r="Y344">
            <v>1350.56</v>
          </cell>
          <cell r="AH344">
            <v>0</v>
          </cell>
          <cell r="AK344">
            <v>0</v>
          </cell>
          <cell r="AU344">
            <v>0</v>
          </cell>
          <cell r="BQ344">
            <v>11368.81</v>
          </cell>
          <cell r="BR344">
            <v>9680.18</v>
          </cell>
          <cell r="CE344">
            <v>0</v>
          </cell>
          <cell r="DE344">
            <v>0</v>
          </cell>
          <cell r="DG344">
            <v>0</v>
          </cell>
          <cell r="EP344">
            <v>0</v>
          </cell>
          <cell r="EQ344">
            <v>0</v>
          </cell>
          <cell r="FD344">
            <v>0</v>
          </cell>
          <cell r="FF344">
            <v>0</v>
          </cell>
          <cell r="GU344">
            <v>11368.81</v>
          </cell>
          <cell r="GW344">
            <v>6040.84</v>
          </cell>
          <cell r="HB344">
            <v>0</v>
          </cell>
          <cell r="HI344">
            <v>0</v>
          </cell>
        </row>
        <row r="345">
          <cell r="E345" t="str">
            <v>HERNANDEZ</v>
          </cell>
          <cell r="F345" t="str">
            <v>OCHOA</v>
          </cell>
          <cell r="G345" t="str">
            <v>JULIETA</v>
          </cell>
          <cell r="J345">
            <v>8</v>
          </cell>
          <cell r="K345" t="str">
            <v>BASE NIVEL 8</v>
          </cell>
          <cell r="N345" t="str">
            <v>RECURSOS MATERIALES</v>
          </cell>
          <cell r="U345">
            <v>0</v>
          </cell>
          <cell r="W345">
            <v>7133.86</v>
          </cell>
          <cell r="Y345">
            <v>1724.04</v>
          </cell>
          <cell r="AH345">
            <v>0</v>
          </cell>
          <cell r="AK345">
            <v>0</v>
          </cell>
          <cell r="AU345">
            <v>0</v>
          </cell>
          <cell r="BQ345">
            <v>13394.810000000001</v>
          </cell>
          <cell r="BR345">
            <v>11273.43</v>
          </cell>
          <cell r="CE345">
            <v>0</v>
          </cell>
          <cell r="DE345">
            <v>0</v>
          </cell>
          <cell r="DG345">
            <v>0</v>
          </cell>
          <cell r="EP345">
            <v>0</v>
          </cell>
          <cell r="EQ345">
            <v>0</v>
          </cell>
          <cell r="FD345">
            <v>0</v>
          </cell>
          <cell r="FF345">
            <v>0</v>
          </cell>
          <cell r="GU345">
            <v>13394.81</v>
          </cell>
          <cell r="GW345">
            <v>8597.41</v>
          </cell>
          <cell r="HB345">
            <v>0</v>
          </cell>
          <cell r="HI345">
            <v>0</v>
          </cell>
        </row>
        <row r="346">
          <cell r="E346" t="str">
            <v>HUERTA</v>
          </cell>
          <cell r="F346" t="str">
            <v>MARTINEZ</v>
          </cell>
          <cell r="G346" t="str">
            <v>PAMELA</v>
          </cell>
          <cell r="J346">
            <v>11</v>
          </cell>
          <cell r="K346" t="str">
            <v>BASE NIVEL 5</v>
          </cell>
          <cell r="N346" t="str">
            <v>BASE DIPUTADOS</v>
          </cell>
          <cell r="U346">
            <v>0</v>
          </cell>
          <cell r="W346">
            <v>4524.99</v>
          </cell>
          <cell r="Y346">
            <v>904.8</v>
          </cell>
          <cell r="AH346">
            <v>0</v>
          </cell>
          <cell r="AK346">
            <v>0</v>
          </cell>
          <cell r="AU346">
            <v>0</v>
          </cell>
          <cell r="BQ346">
            <v>8988.91</v>
          </cell>
          <cell r="BR346">
            <v>7796.28</v>
          </cell>
          <cell r="CE346">
            <v>0</v>
          </cell>
          <cell r="DE346">
            <v>0</v>
          </cell>
          <cell r="DG346">
            <v>0</v>
          </cell>
          <cell r="EP346">
            <v>0</v>
          </cell>
          <cell r="EQ346">
            <v>0</v>
          </cell>
          <cell r="FD346">
            <v>0</v>
          </cell>
          <cell r="FF346">
            <v>0</v>
          </cell>
          <cell r="GU346">
            <v>8988.91</v>
          </cell>
          <cell r="GW346">
            <v>5630.98</v>
          </cell>
          <cell r="HB346">
            <v>1500</v>
          </cell>
          <cell r="HI346">
            <v>0</v>
          </cell>
        </row>
        <row r="347">
          <cell r="E347" t="str">
            <v>IGLESIAS</v>
          </cell>
          <cell r="F347" t="str">
            <v>TLATEMPA</v>
          </cell>
          <cell r="G347" t="str">
            <v>DIANA</v>
          </cell>
          <cell r="J347">
            <v>9</v>
          </cell>
          <cell r="K347" t="str">
            <v>BASE NIVEL 7</v>
          </cell>
          <cell r="N347" t="str">
            <v>INSTITUTO DE ESTUDIOS LEGISLATIVOS</v>
          </cell>
          <cell r="U347">
            <v>0</v>
          </cell>
          <cell r="W347">
            <v>4907.67</v>
          </cell>
          <cell r="Y347">
            <v>986.59</v>
          </cell>
          <cell r="AH347">
            <v>0</v>
          </cell>
          <cell r="AK347">
            <v>0</v>
          </cell>
          <cell r="AU347">
            <v>0</v>
          </cell>
          <cell r="BQ347">
            <v>9626.7099999999991</v>
          </cell>
          <cell r="BR347">
            <v>8297.8499999999985</v>
          </cell>
          <cell r="CE347">
            <v>0</v>
          </cell>
          <cell r="DE347">
            <v>0</v>
          </cell>
          <cell r="DG347">
            <v>0</v>
          </cell>
          <cell r="EP347">
            <v>0</v>
          </cell>
          <cell r="EQ347">
            <v>0</v>
          </cell>
          <cell r="FD347">
            <v>0</v>
          </cell>
          <cell r="FF347">
            <v>0</v>
          </cell>
          <cell r="GU347">
            <v>9626.7099999999991</v>
          </cell>
          <cell r="GW347">
            <v>7217.82</v>
          </cell>
          <cell r="HB347">
            <v>0</v>
          </cell>
          <cell r="HI347">
            <v>0</v>
          </cell>
        </row>
        <row r="348">
          <cell r="E348" t="str">
            <v>JARAMILLO</v>
          </cell>
          <cell r="F348" t="str">
            <v>SALDAÑA</v>
          </cell>
          <cell r="G348" t="str">
            <v>MELINA</v>
          </cell>
          <cell r="J348">
            <v>8</v>
          </cell>
          <cell r="K348" t="str">
            <v>BASE NIVEL 8</v>
          </cell>
          <cell r="N348" t="str">
            <v>RECURSOS FINANCIEROS</v>
          </cell>
          <cell r="U348">
            <v>0</v>
          </cell>
          <cell r="W348">
            <v>11139.77</v>
          </cell>
          <cell r="Y348">
            <v>6268.93</v>
          </cell>
          <cell r="AH348">
            <v>0</v>
          </cell>
          <cell r="AK348">
            <v>0</v>
          </cell>
          <cell r="AU348">
            <v>0</v>
          </cell>
          <cell r="BQ348">
            <v>20035.559999999998</v>
          </cell>
          <cell r="BR348">
            <v>16344.949999999997</v>
          </cell>
          <cell r="CE348">
            <v>0</v>
          </cell>
          <cell r="DE348">
            <v>0</v>
          </cell>
          <cell r="DG348">
            <v>0</v>
          </cell>
          <cell r="EP348">
            <v>0</v>
          </cell>
          <cell r="EQ348">
            <v>0</v>
          </cell>
          <cell r="FD348">
            <v>0</v>
          </cell>
          <cell r="FF348">
            <v>0</v>
          </cell>
          <cell r="GU348">
            <v>20035.560000000001</v>
          </cell>
          <cell r="GW348">
            <v>15058.37</v>
          </cell>
          <cell r="HB348">
            <v>916.56</v>
          </cell>
          <cell r="HI348">
            <v>0</v>
          </cell>
        </row>
        <row r="349">
          <cell r="E349" t="str">
            <v>JUAREZ</v>
          </cell>
          <cell r="F349" t="str">
            <v>GOMEZ</v>
          </cell>
          <cell r="G349" t="str">
            <v>LUIS FABIAN</v>
          </cell>
          <cell r="J349">
            <v>11</v>
          </cell>
          <cell r="K349" t="str">
            <v>BASE NIVEL 5</v>
          </cell>
          <cell r="N349" t="str">
            <v>BASE DIPUTADOS</v>
          </cell>
          <cell r="U349">
            <v>0</v>
          </cell>
          <cell r="W349">
            <v>0</v>
          </cell>
          <cell r="Y349">
            <v>0</v>
          </cell>
          <cell r="AH349">
            <v>0</v>
          </cell>
          <cell r="AK349">
            <v>0</v>
          </cell>
          <cell r="AU349">
            <v>0</v>
          </cell>
          <cell r="BQ349">
            <v>0</v>
          </cell>
          <cell r="BR349">
            <v>0</v>
          </cell>
          <cell r="CE349">
            <v>0</v>
          </cell>
          <cell r="DE349">
            <v>0</v>
          </cell>
          <cell r="DG349">
            <v>0</v>
          </cell>
          <cell r="EP349">
            <v>0</v>
          </cell>
          <cell r="EQ349">
            <v>0</v>
          </cell>
          <cell r="FD349">
            <v>0</v>
          </cell>
          <cell r="FF349">
            <v>0</v>
          </cell>
          <cell r="GU349">
            <v>8488.91</v>
          </cell>
          <cell r="GW349">
            <v>5307.79</v>
          </cell>
          <cell r="HB349">
            <v>0</v>
          </cell>
          <cell r="HI349">
            <v>0</v>
          </cell>
        </row>
        <row r="350">
          <cell r="E350" t="str">
            <v>JUAREZ</v>
          </cell>
          <cell r="F350" t="str">
            <v>JUAREZ</v>
          </cell>
          <cell r="G350" t="str">
            <v>ELIZABETH</v>
          </cell>
          <cell r="J350">
            <v>9</v>
          </cell>
          <cell r="K350" t="str">
            <v>BASE NIVEL 7</v>
          </cell>
          <cell r="N350" t="str">
            <v>COMISION DE FINANZAS Y FISCALIZACIÓN</v>
          </cell>
          <cell r="U350">
            <v>0</v>
          </cell>
          <cell r="W350">
            <v>9316.2800000000007</v>
          </cell>
          <cell r="Y350">
            <v>2250.4499999999998</v>
          </cell>
          <cell r="AH350">
            <v>0</v>
          </cell>
          <cell r="AK350">
            <v>0</v>
          </cell>
          <cell r="AU350">
            <v>0</v>
          </cell>
          <cell r="BQ350">
            <v>17032.189999999999</v>
          </cell>
          <cell r="BR350">
            <v>14056.39</v>
          </cell>
          <cell r="CE350">
            <v>0</v>
          </cell>
          <cell r="DE350">
            <v>0</v>
          </cell>
          <cell r="DG350">
            <v>0</v>
          </cell>
          <cell r="EP350">
            <v>0</v>
          </cell>
          <cell r="EQ350">
            <v>0</v>
          </cell>
          <cell r="FD350">
            <v>0</v>
          </cell>
          <cell r="FF350">
            <v>0</v>
          </cell>
          <cell r="GU350">
            <v>17032.189999999999</v>
          </cell>
          <cell r="GW350">
            <v>9266.48</v>
          </cell>
          <cell r="HB350">
            <v>0</v>
          </cell>
          <cell r="HI350">
            <v>0</v>
          </cell>
        </row>
        <row r="351">
          <cell r="E351" t="str">
            <v>JUAREZ</v>
          </cell>
          <cell r="F351" t="str">
            <v>ROSAS</v>
          </cell>
          <cell r="G351" t="str">
            <v>JUAN MANUEL</v>
          </cell>
          <cell r="J351">
            <v>9</v>
          </cell>
          <cell r="K351" t="str">
            <v>BASE NIVEL 7</v>
          </cell>
          <cell r="N351" t="str">
            <v>COMISION DE FINANZAS Y FISCALIZACIÓN</v>
          </cell>
          <cell r="U351">
            <v>0</v>
          </cell>
          <cell r="W351">
            <v>6991.28</v>
          </cell>
          <cell r="Y351">
            <v>1527.86</v>
          </cell>
          <cell r="AH351">
            <v>0</v>
          </cell>
          <cell r="AK351">
            <v>0</v>
          </cell>
          <cell r="AU351">
            <v>0</v>
          </cell>
          <cell r="BQ351">
            <v>13121.41</v>
          </cell>
          <cell r="BR351">
            <v>11050.779999999999</v>
          </cell>
          <cell r="CE351">
            <v>0</v>
          </cell>
          <cell r="DE351">
            <v>0</v>
          </cell>
          <cell r="DG351">
            <v>0</v>
          </cell>
          <cell r="EP351">
            <v>0</v>
          </cell>
          <cell r="EQ351">
            <v>0</v>
          </cell>
          <cell r="FD351">
            <v>0</v>
          </cell>
          <cell r="FF351">
            <v>0</v>
          </cell>
          <cell r="GU351">
            <v>13121.41</v>
          </cell>
          <cell r="GW351">
            <v>9970.75</v>
          </cell>
          <cell r="HB351">
            <v>0</v>
          </cell>
          <cell r="HI351">
            <v>0</v>
          </cell>
        </row>
        <row r="352">
          <cell r="E352" t="str">
            <v>JUAREZ</v>
          </cell>
          <cell r="F352" t="str">
            <v>SARMIENTO</v>
          </cell>
          <cell r="G352" t="str">
            <v>BETSABE BERENICE</v>
          </cell>
          <cell r="J352">
            <v>9</v>
          </cell>
          <cell r="K352" t="str">
            <v>BASE NIVEL 7</v>
          </cell>
          <cell r="N352" t="str">
            <v>RECURSOS HUMANOS</v>
          </cell>
          <cell r="U352">
            <v>0</v>
          </cell>
          <cell r="W352">
            <v>5507.67</v>
          </cell>
          <cell r="Y352">
            <v>1114.75</v>
          </cell>
          <cell r="AH352">
            <v>0</v>
          </cell>
          <cell r="AK352">
            <v>0</v>
          </cell>
          <cell r="AU352">
            <v>0</v>
          </cell>
          <cell r="BQ352">
            <v>10626.71</v>
          </cell>
          <cell r="BR352">
            <v>9084.25</v>
          </cell>
          <cell r="CE352">
            <v>0</v>
          </cell>
          <cell r="DE352">
            <v>0</v>
          </cell>
          <cell r="DG352">
            <v>0</v>
          </cell>
          <cell r="EP352">
            <v>0</v>
          </cell>
          <cell r="EQ352">
            <v>0</v>
          </cell>
          <cell r="FD352">
            <v>0</v>
          </cell>
          <cell r="FF352">
            <v>0</v>
          </cell>
          <cell r="GU352">
            <v>10626.71</v>
          </cell>
          <cell r="GW352">
            <v>8004.22</v>
          </cell>
          <cell r="HB352">
            <v>0</v>
          </cell>
          <cell r="HI352">
            <v>0</v>
          </cell>
        </row>
        <row r="353">
          <cell r="E353" t="str">
            <v>LEON</v>
          </cell>
          <cell r="F353" t="str">
            <v>JUAREZ</v>
          </cell>
          <cell r="G353" t="str">
            <v>KARINA</v>
          </cell>
          <cell r="J353">
            <v>9</v>
          </cell>
          <cell r="K353" t="str">
            <v>BASE NIVEL 7</v>
          </cell>
          <cell r="N353" t="str">
            <v>BASE DIPUTADOS</v>
          </cell>
          <cell r="U353">
            <v>0</v>
          </cell>
          <cell r="W353">
            <v>4961.7</v>
          </cell>
          <cell r="Y353">
            <v>1116.29</v>
          </cell>
          <cell r="AH353">
            <v>0</v>
          </cell>
          <cell r="AK353">
            <v>0</v>
          </cell>
          <cell r="AU353">
            <v>0</v>
          </cell>
          <cell r="BQ353">
            <v>9762.8399999999983</v>
          </cell>
          <cell r="BR353">
            <v>8414.7499999999982</v>
          </cell>
          <cell r="CE353">
            <v>0</v>
          </cell>
          <cell r="DE353">
            <v>0</v>
          </cell>
          <cell r="DG353">
            <v>0</v>
          </cell>
          <cell r="EP353">
            <v>0</v>
          </cell>
          <cell r="EQ353">
            <v>0</v>
          </cell>
          <cell r="FD353">
            <v>0</v>
          </cell>
          <cell r="FF353">
            <v>0</v>
          </cell>
          <cell r="GU353">
            <v>9762.84</v>
          </cell>
          <cell r="GW353">
            <v>5904.23</v>
          </cell>
          <cell r="HB353">
            <v>0</v>
          </cell>
          <cell r="HI353">
            <v>0</v>
          </cell>
        </row>
        <row r="354">
          <cell r="E354" t="str">
            <v>LOPEZ</v>
          </cell>
          <cell r="F354" t="str">
            <v>HERNANDEZ</v>
          </cell>
          <cell r="G354" t="str">
            <v>FRANCISCO JAVIER</v>
          </cell>
          <cell r="J354">
            <v>9</v>
          </cell>
          <cell r="K354" t="str">
            <v>BASE NIVEL 7</v>
          </cell>
          <cell r="N354" t="str">
            <v>BASE DIPUTADOS</v>
          </cell>
          <cell r="U354">
            <v>0</v>
          </cell>
          <cell r="W354">
            <v>4907.67</v>
          </cell>
          <cell r="Y354">
            <v>986.59</v>
          </cell>
          <cell r="AH354">
            <v>0</v>
          </cell>
          <cell r="AK354">
            <v>0</v>
          </cell>
          <cell r="AU354">
            <v>0</v>
          </cell>
          <cell r="BQ354">
            <v>9626.7099999999991</v>
          </cell>
          <cell r="BR354">
            <v>8297.8499999999985</v>
          </cell>
          <cell r="CE354">
            <v>0</v>
          </cell>
          <cell r="DE354">
            <v>0</v>
          </cell>
          <cell r="DG354">
            <v>0</v>
          </cell>
          <cell r="EP354">
            <v>0</v>
          </cell>
          <cell r="EQ354">
            <v>0</v>
          </cell>
          <cell r="FD354">
            <v>0</v>
          </cell>
          <cell r="FF354">
            <v>0</v>
          </cell>
          <cell r="GU354">
            <v>9626.7099999999991</v>
          </cell>
          <cell r="GW354">
            <v>7217.82</v>
          </cell>
          <cell r="HB354">
            <v>0</v>
          </cell>
          <cell r="HI354">
            <v>0</v>
          </cell>
        </row>
        <row r="355">
          <cell r="E355" t="str">
            <v>LOPEZ</v>
          </cell>
          <cell r="F355" t="str">
            <v>MUÑOZ</v>
          </cell>
          <cell r="G355" t="str">
            <v>ANA MARIA</v>
          </cell>
          <cell r="J355">
            <v>8</v>
          </cell>
          <cell r="K355" t="str">
            <v>BASE NIVEL 8</v>
          </cell>
          <cell r="N355" t="str">
            <v>SECRETARIA PARLAMENTARIA</v>
          </cell>
          <cell r="U355">
            <v>0</v>
          </cell>
          <cell r="W355">
            <v>6223</v>
          </cell>
          <cell r="Y355">
            <v>1323.93</v>
          </cell>
          <cell r="AH355">
            <v>0</v>
          </cell>
          <cell r="AK355">
            <v>0</v>
          </cell>
          <cell r="AU355">
            <v>0</v>
          </cell>
          <cell r="BQ355">
            <v>11840.94</v>
          </cell>
          <cell r="BR355">
            <v>10043.82</v>
          </cell>
          <cell r="CE355">
            <v>0</v>
          </cell>
          <cell r="DE355">
            <v>0</v>
          </cell>
          <cell r="DG355">
            <v>0</v>
          </cell>
          <cell r="EP355">
            <v>0</v>
          </cell>
          <cell r="EQ355">
            <v>0</v>
          </cell>
          <cell r="FD355">
            <v>0</v>
          </cell>
          <cell r="FF355">
            <v>0</v>
          </cell>
          <cell r="GU355">
            <v>11840.94</v>
          </cell>
          <cell r="GW355">
            <v>6906.53</v>
          </cell>
          <cell r="HB355">
            <v>0</v>
          </cell>
          <cell r="HI355">
            <v>0</v>
          </cell>
        </row>
        <row r="356">
          <cell r="E356" t="str">
            <v>LOPEZ</v>
          </cell>
          <cell r="F356" t="str">
            <v>VASQUEZ</v>
          </cell>
          <cell r="G356" t="str">
            <v>HERMILO</v>
          </cell>
          <cell r="J356">
            <v>8</v>
          </cell>
          <cell r="K356" t="str">
            <v>BASE NIVEL 8</v>
          </cell>
          <cell r="N356" t="str">
            <v>SERVICIOS GENERALES</v>
          </cell>
          <cell r="U356">
            <v>0</v>
          </cell>
          <cell r="W356">
            <v>5918.26</v>
          </cell>
          <cell r="Y356">
            <v>1350.56</v>
          </cell>
          <cell r="AH356">
            <v>0</v>
          </cell>
          <cell r="AK356">
            <v>0</v>
          </cell>
          <cell r="AU356">
            <v>0</v>
          </cell>
          <cell r="BQ356">
            <v>11368.81</v>
          </cell>
          <cell r="BR356">
            <v>9680.18</v>
          </cell>
          <cell r="CE356">
            <v>0</v>
          </cell>
          <cell r="DE356">
            <v>0</v>
          </cell>
          <cell r="DG356">
            <v>0</v>
          </cell>
          <cell r="EP356">
            <v>0</v>
          </cell>
          <cell r="EQ356">
            <v>0</v>
          </cell>
          <cell r="FD356">
            <v>0</v>
          </cell>
          <cell r="FF356">
            <v>0</v>
          </cell>
          <cell r="GU356">
            <v>11368.81</v>
          </cell>
          <cell r="GW356">
            <v>7004.16</v>
          </cell>
          <cell r="HB356">
            <v>0</v>
          </cell>
          <cell r="HI356">
            <v>0</v>
          </cell>
        </row>
        <row r="357">
          <cell r="E357" t="str">
            <v>LUNA</v>
          </cell>
          <cell r="F357" t="str">
            <v>DENICIA</v>
          </cell>
          <cell r="G357" t="str">
            <v>IRMA</v>
          </cell>
          <cell r="J357">
            <v>9</v>
          </cell>
          <cell r="K357" t="str">
            <v>BASE NIVEL 7</v>
          </cell>
          <cell r="N357" t="str">
            <v>RECEPCIÓN</v>
          </cell>
          <cell r="U357">
            <v>0</v>
          </cell>
          <cell r="W357">
            <v>4961.7</v>
          </cell>
          <cell r="Y357">
            <v>998.18</v>
          </cell>
          <cell r="AH357">
            <v>0</v>
          </cell>
          <cell r="AK357">
            <v>0</v>
          </cell>
          <cell r="AU357">
            <v>0</v>
          </cell>
          <cell r="BQ357">
            <v>9716.7599999999984</v>
          </cell>
          <cell r="BR357">
            <v>8368.6699999999983</v>
          </cell>
          <cell r="CE357">
            <v>0</v>
          </cell>
          <cell r="DE357">
            <v>0</v>
          </cell>
          <cell r="DG357">
            <v>0</v>
          </cell>
          <cell r="EP357">
            <v>0</v>
          </cell>
          <cell r="EQ357">
            <v>0</v>
          </cell>
          <cell r="FD357">
            <v>0</v>
          </cell>
          <cell r="FF357">
            <v>0</v>
          </cell>
          <cell r="GU357">
            <v>9716.76</v>
          </cell>
          <cell r="GW357">
            <v>4133.5</v>
          </cell>
          <cell r="HB357">
            <v>0</v>
          </cell>
          <cell r="HI357">
            <v>0</v>
          </cell>
        </row>
        <row r="358">
          <cell r="E358" t="str">
            <v>LUNA</v>
          </cell>
          <cell r="F358" t="str">
            <v>HERNANDEZ</v>
          </cell>
          <cell r="G358" t="str">
            <v>DAVID</v>
          </cell>
          <cell r="J358">
            <v>11</v>
          </cell>
          <cell r="K358" t="str">
            <v>BASE NIVEL 5</v>
          </cell>
          <cell r="N358" t="str">
            <v>BASE DIPUTADOS</v>
          </cell>
          <cell r="U358">
            <v>0</v>
          </cell>
          <cell r="W358">
            <v>3691.95</v>
          </cell>
          <cell r="Y358">
            <v>726.95</v>
          </cell>
          <cell r="AH358">
            <v>0</v>
          </cell>
          <cell r="AK358">
            <v>0</v>
          </cell>
          <cell r="AU358">
            <v>0</v>
          </cell>
          <cell r="BQ358">
            <v>7600.51</v>
          </cell>
          <cell r="BR358">
            <v>6704.4500000000007</v>
          </cell>
          <cell r="CE358">
            <v>0</v>
          </cell>
          <cell r="DE358">
            <v>0</v>
          </cell>
          <cell r="DG358">
            <v>0</v>
          </cell>
          <cell r="EP358">
            <v>0</v>
          </cell>
          <cell r="EQ358">
            <v>0</v>
          </cell>
          <cell r="FD358">
            <v>0</v>
          </cell>
          <cell r="FF358">
            <v>0</v>
          </cell>
          <cell r="GU358">
            <v>7600.51</v>
          </cell>
          <cell r="GW358">
            <v>5902.64</v>
          </cell>
          <cell r="HB358">
            <v>0</v>
          </cell>
          <cell r="HI358">
            <v>0</v>
          </cell>
        </row>
        <row r="359">
          <cell r="E359" t="str">
            <v>MARTINEZ</v>
          </cell>
          <cell r="F359" t="str">
            <v>BENITEZ</v>
          </cell>
          <cell r="G359" t="str">
            <v>ROCIO ALBERTINA</v>
          </cell>
          <cell r="J359">
            <v>8</v>
          </cell>
          <cell r="K359" t="str">
            <v>BASE NIVEL 8</v>
          </cell>
          <cell r="N359" t="str">
            <v>BASE DIPUTADOS</v>
          </cell>
          <cell r="U359">
            <v>0</v>
          </cell>
          <cell r="W359">
            <v>7623.73</v>
          </cell>
          <cell r="Y359">
            <v>1852.36</v>
          </cell>
          <cell r="AH359">
            <v>0</v>
          </cell>
          <cell r="AK359">
            <v>0</v>
          </cell>
          <cell r="AU359">
            <v>0</v>
          </cell>
          <cell r="BQ359">
            <v>14211.27</v>
          </cell>
          <cell r="BR359">
            <v>11898.95</v>
          </cell>
          <cell r="CE359">
            <v>0</v>
          </cell>
          <cell r="DE359">
            <v>0</v>
          </cell>
          <cell r="DG359">
            <v>0</v>
          </cell>
          <cell r="EP359">
            <v>0</v>
          </cell>
          <cell r="EQ359">
            <v>0</v>
          </cell>
          <cell r="FD359">
            <v>0</v>
          </cell>
          <cell r="FF359">
            <v>0</v>
          </cell>
          <cell r="GU359">
            <v>14211.27</v>
          </cell>
          <cell r="GW359">
            <v>8317.81</v>
          </cell>
          <cell r="HB359">
            <v>0</v>
          </cell>
          <cell r="HI359">
            <v>0</v>
          </cell>
        </row>
        <row r="360">
          <cell r="E360" t="str">
            <v>MARTINEZ</v>
          </cell>
          <cell r="F360" t="str">
            <v>DIAZ</v>
          </cell>
          <cell r="G360" t="str">
            <v>MA. EUGENIA</v>
          </cell>
          <cell r="J360">
            <v>8</v>
          </cell>
          <cell r="K360" t="str">
            <v>BASE NIVEL 8</v>
          </cell>
          <cell r="N360" t="str">
            <v>CONTRALORIA DEL PODER LEGISLATIVO</v>
          </cell>
          <cell r="U360">
            <v>0</v>
          </cell>
          <cell r="W360">
            <v>6518.26</v>
          </cell>
          <cell r="Y360">
            <v>1478.72</v>
          </cell>
          <cell r="AH360">
            <v>0</v>
          </cell>
          <cell r="AK360">
            <v>0</v>
          </cell>
          <cell r="AU360">
            <v>0</v>
          </cell>
          <cell r="BQ360">
            <v>12368.81</v>
          </cell>
          <cell r="BR360">
            <v>10466.58</v>
          </cell>
          <cell r="CE360">
            <v>0</v>
          </cell>
          <cell r="DE360">
            <v>0</v>
          </cell>
          <cell r="DG360">
            <v>0</v>
          </cell>
          <cell r="EP360">
            <v>0</v>
          </cell>
          <cell r="EQ360">
            <v>0</v>
          </cell>
          <cell r="FD360">
            <v>0</v>
          </cell>
          <cell r="FF360">
            <v>0</v>
          </cell>
          <cell r="GU360">
            <v>12368.81</v>
          </cell>
          <cell r="GW360">
            <v>9180</v>
          </cell>
          <cell r="HB360">
            <v>0</v>
          </cell>
          <cell r="HI360">
            <v>0</v>
          </cell>
        </row>
        <row r="361">
          <cell r="E361" t="str">
            <v>MARTINEZ</v>
          </cell>
          <cell r="F361" t="str">
            <v>SANCHEZ</v>
          </cell>
          <cell r="G361" t="str">
            <v>MARICELA</v>
          </cell>
          <cell r="J361">
            <v>9</v>
          </cell>
          <cell r="K361" t="str">
            <v>BASE NIVEL 7</v>
          </cell>
          <cell r="N361" t="str">
            <v>SECRETARIA PARLAMENTARIA</v>
          </cell>
          <cell r="U361">
            <v>0</v>
          </cell>
          <cell r="W361">
            <v>21337.65</v>
          </cell>
          <cell r="Y361">
            <v>6296.09</v>
          </cell>
          <cell r="AH361">
            <v>0</v>
          </cell>
          <cell r="AK361">
            <v>0</v>
          </cell>
          <cell r="AU361">
            <v>0</v>
          </cell>
          <cell r="CE361">
            <v>0</v>
          </cell>
          <cell r="DE361">
            <v>0</v>
          </cell>
          <cell r="DG361">
            <v>0</v>
          </cell>
          <cell r="EP361">
            <v>0</v>
          </cell>
          <cell r="EQ361">
            <v>0</v>
          </cell>
          <cell r="FD361">
            <v>0</v>
          </cell>
          <cell r="FF361">
            <v>0</v>
          </cell>
          <cell r="HB361">
            <v>4867</v>
          </cell>
          <cell r="HI361">
            <v>0</v>
          </cell>
        </row>
        <row r="362">
          <cell r="E362" t="str">
            <v>MEJIA</v>
          </cell>
          <cell r="F362" t="str">
            <v>MORALES</v>
          </cell>
          <cell r="G362" t="str">
            <v>MA.DEL CARMEN</v>
          </cell>
          <cell r="J362">
            <v>8</v>
          </cell>
          <cell r="K362" t="str">
            <v>BASE NIVEL 8</v>
          </cell>
          <cell r="N362" t="str">
            <v>COMISIÓN SINDICAL</v>
          </cell>
          <cell r="U362">
            <v>0</v>
          </cell>
          <cell r="W362">
            <v>9968.26</v>
          </cell>
          <cell r="Y362">
            <v>2403.83</v>
          </cell>
          <cell r="AH362">
            <v>0</v>
          </cell>
          <cell r="AK362">
            <v>0</v>
          </cell>
          <cell r="AU362">
            <v>0</v>
          </cell>
          <cell r="BQ362">
            <v>18118.810000000001</v>
          </cell>
          <cell r="BR362">
            <v>14887.440000000002</v>
          </cell>
          <cell r="CE362">
            <v>0</v>
          </cell>
          <cell r="DE362">
            <v>0</v>
          </cell>
          <cell r="DG362">
            <v>0</v>
          </cell>
          <cell r="EP362">
            <v>0</v>
          </cell>
          <cell r="EQ362">
            <v>0</v>
          </cell>
          <cell r="FD362">
            <v>0</v>
          </cell>
          <cell r="FF362">
            <v>0</v>
          </cell>
          <cell r="GU362">
            <v>19618.810000000001</v>
          </cell>
          <cell r="GW362">
            <v>12741.71</v>
          </cell>
          <cell r="HB362">
            <v>0</v>
          </cell>
          <cell r="HI362">
            <v>0</v>
          </cell>
        </row>
        <row r="363">
          <cell r="E363" t="str">
            <v>MELENDEZ</v>
          </cell>
          <cell r="F363" t="str">
            <v>ZITLALPOPOCA</v>
          </cell>
          <cell r="G363" t="str">
            <v>MARIBEL</v>
          </cell>
          <cell r="J363">
            <v>8</v>
          </cell>
          <cell r="K363" t="str">
            <v>BASE NIVEL 8</v>
          </cell>
          <cell r="N363" t="str">
            <v>SECRETARIA PARLAMENTARIA</v>
          </cell>
          <cell r="U363">
            <v>0</v>
          </cell>
          <cell r="W363">
            <v>6218.26</v>
          </cell>
          <cell r="Y363">
            <v>1414.64</v>
          </cell>
          <cell r="AH363">
            <v>0</v>
          </cell>
          <cell r="AK363">
            <v>0</v>
          </cell>
          <cell r="AU363">
            <v>0</v>
          </cell>
          <cell r="BQ363">
            <v>11868.81</v>
          </cell>
          <cell r="BR363">
            <v>10073.379999999999</v>
          </cell>
          <cell r="CE363">
            <v>0</v>
          </cell>
          <cell r="DE363">
            <v>0</v>
          </cell>
          <cell r="DG363">
            <v>0</v>
          </cell>
          <cell r="EP363">
            <v>0</v>
          </cell>
          <cell r="EQ363">
            <v>0</v>
          </cell>
          <cell r="FD363">
            <v>0</v>
          </cell>
          <cell r="FF363">
            <v>0</v>
          </cell>
          <cell r="GU363">
            <v>11868.81</v>
          </cell>
          <cell r="GW363">
            <v>8536.81</v>
          </cell>
          <cell r="HB363">
            <v>0</v>
          </cell>
          <cell r="HI363">
            <v>0</v>
          </cell>
        </row>
        <row r="364">
          <cell r="E364" t="str">
            <v>MENDEZ</v>
          </cell>
          <cell r="F364" t="str">
            <v>ZAHUANTITLA</v>
          </cell>
          <cell r="G364" t="str">
            <v>LOURDES</v>
          </cell>
          <cell r="J364">
            <v>9</v>
          </cell>
          <cell r="K364" t="str">
            <v>BASE NIVEL 7</v>
          </cell>
          <cell r="N364" t="str">
            <v>DIRECCION JURIDICA</v>
          </cell>
          <cell r="U364">
            <v>0</v>
          </cell>
          <cell r="W364">
            <v>5834.21</v>
          </cell>
          <cell r="Y364">
            <v>1184.49</v>
          </cell>
          <cell r="AH364">
            <v>0</v>
          </cell>
          <cell r="AK364">
            <v>0</v>
          </cell>
          <cell r="AU364">
            <v>0</v>
          </cell>
          <cell r="BQ364">
            <v>11170.949999999997</v>
          </cell>
          <cell r="BR364">
            <v>9512.239999999998</v>
          </cell>
          <cell r="CE364">
            <v>0</v>
          </cell>
          <cell r="DE364">
            <v>0</v>
          </cell>
          <cell r="DG364">
            <v>0</v>
          </cell>
          <cell r="EP364">
            <v>0</v>
          </cell>
          <cell r="EQ364">
            <v>0</v>
          </cell>
          <cell r="FD364">
            <v>0</v>
          </cell>
          <cell r="FF364">
            <v>0</v>
          </cell>
          <cell r="GU364">
            <v>11170.95</v>
          </cell>
          <cell r="GW364">
            <v>8432.2099999999991</v>
          </cell>
          <cell r="HB364">
            <v>0</v>
          </cell>
          <cell r="HI364">
            <v>0</v>
          </cell>
        </row>
        <row r="365">
          <cell r="E365" t="str">
            <v>MENDIETA</v>
          </cell>
          <cell r="F365" t="str">
            <v>ATRIANO</v>
          </cell>
          <cell r="G365" t="str">
            <v>ROCIO</v>
          </cell>
          <cell r="J365">
            <v>9</v>
          </cell>
          <cell r="K365" t="str">
            <v>BASE NIVEL 7</v>
          </cell>
          <cell r="N365" t="str">
            <v>DIRECCION JURIDICA</v>
          </cell>
          <cell r="U365">
            <v>0</v>
          </cell>
          <cell r="W365">
            <v>4607.55</v>
          </cell>
          <cell r="Y365">
            <v>922.45</v>
          </cell>
          <cell r="AH365">
            <v>0</v>
          </cell>
          <cell r="AK365">
            <v>0</v>
          </cell>
          <cell r="AU365">
            <v>0</v>
          </cell>
          <cell r="BQ365">
            <v>9126.51</v>
          </cell>
          <cell r="BR365">
            <v>7904.49</v>
          </cell>
          <cell r="CE365">
            <v>0</v>
          </cell>
          <cell r="DE365">
            <v>0</v>
          </cell>
          <cell r="DG365">
            <v>0</v>
          </cell>
          <cell r="EP365">
            <v>0</v>
          </cell>
          <cell r="EQ365">
            <v>0</v>
          </cell>
          <cell r="FD365">
            <v>0</v>
          </cell>
          <cell r="FF365">
            <v>0</v>
          </cell>
          <cell r="GU365">
            <v>11152.71</v>
          </cell>
          <cell r="GW365">
            <v>8417.8700000000008</v>
          </cell>
          <cell r="HB365">
            <v>0</v>
          </cell>
          <cell r="HI365">
            <v>0</v>
          </cell>
        </row>
        <row r="366">
          <cell r="E366" t="str">
            <v>MENDIETA</v>
          </cell>
          <cell r="F366" t="str">
            <v>PEREGRINO</v>
          </cell>
          <cell r="G366" t="str">
            <v>JOSE EDUARDO</v>
          </cell>
          <cell r="J366">
            <v>9</v>
          </cell>
          <cell r="K366" t="str">
            <v>BASE NIVEL 7</v>
          </cell>
          <cell r="N366" t="str">
            <v>BASE DIPUTADOS</v>
          </cell>
          <cell r="U366">
            <v>0</v>
          </cell>
          <cell r="W366">
            <v>4840.71</v>
          </cell>
          <cell r="Y366">
            <v>972.31</v>
          </cell>
          <cell r="AH366">
            <v>0</v>
          </cell>
          <cell r="AK366">
            <v>0</v>
          </cell>
          <cell r="AU366">
            <v>0</v>
          </cell>
          <cell r="BQ366">
            <v>9515.1099999999988</v>
          </cell>
          <cell r="BR366">
            <v>8210.0899999999983</v>
          </cell>
          <cell r="CE366">
            <v>0</v>
          </cell>
          <cell r="DE366">
            <v>0</v>
          </cell>
          <cell r="DG366">
            <v>0</v>
          </cell>
          <cell r="EP366">
            <v>0</v>
          </cell>
          <cell r="EQ366">
            <v>0</v>
          </cell>
          <cell r="FD366">
            <v>0</v>
          </cell>
          <cell r="FF366">
            <v>0</v>
          </cell>
          <cell r="GU366">
            <v>11515.11</v>
          </cell>
          <cell r="GW366">
            <v>8702.86</v>
          </cell>
          <cell r="HB366">
            <v>0</v>
          </cell>
          <cell r="HI366">
            <v>0</v>
          </cell>
        </row>
        <row r="367">
          <cell r="E367" t="str">
            <v>MENDOZA</v>
          </cell>
          <cell r="F367" t="str">
            <v>ARMENTA</v>
          </cell>
          <cell r="G367" t="str">
            <v>PABLO</v>
          </cell>
          <cell r="J367">
            <v>9</v>
          </cell>
          <cell r="K367" t="str">
            <v>BASE NIVEL 7</v>
          </cell>
          <cell r="N367" t="str">
            <v>INSTITUTO DE ESTUDIOS LEGISLATIVOS</v>
          </cell>
          <cell r="U367">
            <v>0</v>
          </cell>
          <cell r="W367">
            <v>4915.29</v>
          </cell>
          <cell r="Y367">
            <v>988.25</v>
          </cell>
          <cell r="AH367">
            <v>0</v>
          </cell>
          <cell r="AK367">
            <v>0</v>
          </cell>
          <cell r="AU367">
            <v>0</v>
          </cell>
          <cell r="BQ367">
            <v>9639.409999999998</v>
          </cell>
          <cell r="BR367">
            <v>8307.8399999999983</v>
          </cell>
          <cell r="CE367">
            <v>0</v>
          </cell>
          <cell r="DE367">
            <v>0</v>
          </cell>
          <cell r="DG367">
            <v>0</v>
          </cell>
          <cell r="EP367">
            <v>0</v>
          </cell>
          <cell r="EQ367">
            <v>0</v>
          </cell>
          <cell r="FD367">
            <v>0</v>
          </cell>
          <cell r="FF367">
            <v>0</v>
          </cell>
          <cell r="GU367">
            <v>9639.41</v>
          </cell>
          <cell r="GW367">
            <v>3931.31</v>
          </cell>
          <cell r="HB367">
            <v>0</v>
          </cell>
          <cell r="HI367">
            <v>0</v>
          </cell>
        </row>
        <row r="368">
          <cell r="E368" t="str">
            <v>MENESES</v>
          </cell>
          <cell r="F368" t="str">
            <v>JUAREZ</v>
          </cell>
          <cell r="G368" t="str">
            <v>CONCEPCION</v>
          </cell>
          <cell r="J368">
            <v>8</v>
          </cell>
          <cell r="K368" t="str">
            <v>BASE NIVEL 8</v>
          </cell>
          <cell r="N368" t="str">
            <v>VIGILANCIA</v>
          </cell>
          <cell r="U368">
            <v>0</v>
          </cell>
          <cell r="W368">
            <v>5944.91</v>
          </cell>
          <cell r="Y368">
            <v>1356.25</v>
          </cell>
          <cell r="AH368">
            <v>0</v>
          </cell>
          <cell r="AK368">
            <v>0</v>
          </cell>
          <cell r="AU368">
            <v>0</v>
          </cell>
          <cell r="BQ368">
            <v>11413.24</v>
          </cell>
          <cell r="BR368">
            <v>9715.119999999999</v>
          </cell>
          <cell r="CE368">
            <v>0</v>
          </cell>
          <cell r="DE368">
            <v>0</v>
          </cell>
          <cell r="DG368">
            <v>0</v>
          </cell>
          <cell r="EP368">
            <v>0</v>
          </cell>
          <cell r="EQ368">
            <v>0</v>
          </cell>
          <cell r="FD368">
            <v>0</v>
          </cell>
          <cell r="FF368">
            <v>0</v>
          </cell>
          <cell r="GU368">
            <v>11413.24</v>
          </cell>
          <cell r="GW368">
            <v>8587.86</v>
          </cell>
          <cell r="HB368">
            <v>0</v>
          </cell>
          <cell r="HI368">
            <v>0</v>
          </cell>
        </row>
        <row r="369">
          <cell r="E369" t="str">
            <v>MENESES</v>
          </cell>
          <cell r="F369" t="str">
            <v>MARTINEZ</v>
          </cell>
          <cell r="G369" t="str">
            <v>VICTOR MANUEL</v>
          </cell>
          <cell r="J369">
            <v>9</v>
          </cell>
          <cell r="K369" t="str">
            <v>BASE NIVEL 7</v>
          </cell>
          <cell r="N369" t="str">
            <v>PRENSA Y RELACIONES PUBLICAS</v>
          </cell>
          <cell r="U369">
            <v>0</v>
          </cell>
          <cell r="W369">
            <v>4961.7</v>
          </cell>
          <cell r="Y369">
            <v>1146.31</v>
          </cell>
          <cell r="AH369">
            <v>0</v>
          </cell>
          <cell r="AK369">
            <v>0</v>
          </cell>
          <cell r="AU369">
            <v>0</v>
          </cell>
          <cell r="BQ369">
            <v>9774.5499999999993</v>
          </cell>
          <cell r="BR369">
            <v>8426.4599999999991</v>
          </cell>
          <cell r="CE369">
            <v>0</v>
          </cell>
          <cell r="DE369">
            <v>0</v>
          </cell>
          <cell r="DG369">
            <v>0</v>
          </cell>
          <cell r="EP369">
            <v>0</v>
          </cell>
          <cell r="EQ369">
            <v>0</v>
          </cell>
          <cell r="FD369">
            <v>0</v>
          </cell>
          <cell r="FF369">
            <v>0</v>
          </cell>
          <cell r="GU369">
            <v>9774.5499999999993</v>
          </cell>
          <cell r="GW369">
            <v>5620.62</v>
          </cell>
          <cell r="HB369">
            <v>0</v>
          </cell>
          <cell r="HI369">
            <v>0</v>
          </cell>
        </row>
        <row r="370">
          <cell r="E370" t="str">
            <v>MENESES</v>
          </cell>
          <cell r="F370" t="str">
            <v>TEXIS</v>
          </cell>
          <cell r="G370" t="str">
            <v>JOVITA</v>
          </cell>
          <cell r="J370">
            <v>9</v>
          </cell>
          <cell r="K370" t="str">
            <v>BASE NIVEL 7</v>
          </cell>
          <cell r="N370" t="str">
            <v>BASE DIPUTADOS</v>
          </cell>
          <cell r="U370">
            <v>0</v>
          </cell>
          <cell r="W370">
            <v>5228.97</v>
          </cell>
          <cell r="Y370">
            <v>1173.3599999999999</v>
          </cell>
          <cell r="AH370">
            <v>0</v>
          </cell>
          <cell r="AK370">
            <v>0</v>
          </cell>
          <cell r="AU370">
            <v>0</v>
          </cell>
          <cell r="BQ370">
            <v>10208.289999999999</v>
          </cell>
          <cell r="BR370">
            <v>8765.0499999999993</v>
          </cell>
          <cell r="CE370">
            <v>0</v>
          </cell>
          <cell r="DE370">
            <v>0</v>
          </cell>
          <cell r="DG370">
            <v>0</v>
          </cell>
          <cell r="EP370">
            <v>0</v>
          </cell>
          <cell r="EQ370">
            <v>0</v>
          </cell>
          <cell r="FD370">
            <v>0</v>
          </cell>
          <cell r="FF370">
            <v>0</v>
          </cell>
          <cell r="GU370">
            <v>11808.29</v>
          </cell>
          <cell r="GW370">
            <v>6152.29</v>
          </cell>
          <cell r="HB370">
            <v>0</v>
          </cell>
          <cell r="HI370">
            <v>0</v>
          </cell>
        </row>
        <row r="371">
          <cell r="E371" t="str">
            <v>MENESES</v>
          </cell>
          <cell r="F371" t="str">
            <v>TEXIS</v>
          </cell>
          <cell r="G371" t="str">
            <v>SILVANO</v>
          </cell>
          <cell r="J371">
            <v>9</v>
          </cell>
          <cell r="K371" t="str">
            <v>BASE NIVEL 7</v>
          </cell>
          <cell r="N371" t="str">
            <v>SERVICIOS GENERALES</v>
          </cell>
          <cell r="U371">
            <v>0</v>
          </cell>
          <cell r="W371">
            <v>5095.29</v>
          </cell>
          <cell r="Y371">
            <v>1026.74</v>
          </cell>
          <cell r="AH371">
            <v>0</v>
          </cell>
          <cell r="AK371">
            <v>0</v>
          </cell>
          <cell r="AU371">
            <v>0</v>
          </cell>
          <cell r="BQ371">
            <v>9939.4299999999985</v>
          </cell>
          <cell r="BR371">
            <v>8543.7799999999988</v>
          </cell>
          <cell r="CE371">
            <v>0</v>
          </cell>
          <cell r="DE371">
            <v>0</v>
          </cell>
          <cell r="DG371">
            <v>0</v>
          </cell>
          <cell r="EP371">
            <v>0</v>
          </cell>
          <cell r="EQ371">
            <v>0</v>
          </cell>
          <cell r="FD371">
            <v>0</v>
          </cell>
          <cell r="FF371">
            <v>0</v>
          </cell>
          <cell r="GU371">
            <v>9939.43</v>
          </cell>
          <cell r="GW371">
            <v>6463.75</v>
          </cell>
          <cell r="HB371">
            <v>0</v>
          </cell>
          <cell r="HI371">
            <v>0</v>
          </cell>
        </row>
        <row r="372">
          <cell r="E372" t="str">
            <v>MONTOYA</v>
          </cell>
          <cell r="F372" t="str">
            <v>MARTINEZ</v>
          </cell>
          <cell r="G372" t="str">
            <v>RITA MARIA</v>
          </cell>
          <cell r="J372">
            <v>11</v>
          </cell>
          <cell r="K372" t="str">
            <v>BASE NIVEL 5</v>
          </cell>
          <cell r="N372" t="str">
            <v>PRENSA Y RELACIONES PUBLICAS</v>
          </cell>
          <cell r="U372">
            <v>0</v>
          </cell>
          <cell r="W372">
            <v>3624.99</v>
          </cell>
          <cell r="Y372">
            <v>712.56</v>
          </cell>
          <cell r="AH372">
            <v>0</v>
          </cell>
          <cell r="AK372">
            <v>0</v>
          </cell>
          <cell r="AU372">
            <v>0</v>
          </cell>
          <cell r="BQ372">
            <v>7488.91</v>
          </cell>
          <cell r="BR372">
            <v>6616.68</v>
          </cell>
          <cell r="CE372">
            <v>0</v>
          </cell>
          <cell r="DE372">
            <v>0</v>
          </cell>
          <cell r="DG372">
            <v>0</v>
          </cell>
          <cell r="EP372">
            <v>0</v>
          </cell>
          <cell r="EQ372">
            <v>0</v>
          </cell>
          <cell r="FD372">
            <v>0</v>
          </cell>
          <cell r="FF372">
            <v>0</v>
          </cell>
          <cell r="GU372">
            <v>7488.91</v>
          </cell>
          <cell r="GW372">
            <v>5814.87</v>
          </cell>
          <cell r="HB372">
            <v>0</v>
          </cell>
          <cell r="HI372">
            <v>0</v>
          </cell>
        </row>
        <row r="373">
          <cell r="E373" t="str">
            <v>MORALES</v>
          </cell>
          <cell r="F373" t="str">
            <v>MELLADO</v>
          </cell>
          <cell r="G373" t="str">
            <v>MIRIAM</v>
          </cell>
          <cell r="J373">
            <v>9</v>
          </cell>
          <cell r="K373" t="str">
            <v>BASE NIVEL 7</v>
          </cell>
          <cell r="N373" t="str">
            <v>BASE DIPUTADOS</v>
          </cell>
          <cell r="U373">
            <v>0</v>
          </cell>
          <cell r="W373">
            <v>6306.66</v>
          </cell>
          <cell r="Y373">
            <v>1433.54</v>
          </cell>
          <cell r="AH373">
            <v>0</v>
          </cell>
          <cell r="AK373">
            <v>0</v>
          </cell>
          <cell r="AU373">
            <v>0</v>
          </cell>
          <cell r="BQ373">
            <v>12016.15</v>
          </cell>
          <cell r="BR373">
            <v>10189.25</v>
          </cell>
          <cell r="CE373">
            <v>0</v>
          </cell>
          <cell r="DE373">
            <v>0</v>
          </cell>
          <cell r="DG373">
            <v>0</v>
          </cell>
          <cell r="EP373">
            <v>0</v>
          </cell>
          <cell r="EQ373">
            <v>0</v>
          </cell>
          <cell r="FD373">
            <v>0</v>
          </cell>
          <cell r="FF373">
            <v>0</v>
          </cell>
          <cell r="GU373">
            <v>12016.15</v>
          </cell>
          <cell r="GW373">
            <v>6136.18</v>
          </cell>
          <cell r="HB373">
            <v>0</v>
          </cell>
          <cell r="HI373">
            <v>0</v>
          </cell>
        </row>
        <row r="374">
          <cell r="E374" t="str">
            <v>MORALES</v>
          </cell>
          <cell r="F374" t="str">
            <v>MORALES</v>
          </cell>
          <cell r="G374" t="str">
            <v>ANA MARIA</v>
          </cell>
          <cell r="J374">
            <v>24</v>
          </cell>
          <cell r="K374" t="str">
            <v>BASE NIVEL10</v>
          </cell>
          <cell r="N374" t="str">
            <v>SECRETRARIA ADMINISTRATIVA</v>
          </cell>
          <cell r="U374">
            <v>0</v>
          </cell>
          <cell r="W374">
            <v>8588.7099999999991</v>
          </cell>
          <cell r="Y374">
            <v>2079.34</v>
          </cell>
          <cell r="AH374">
            <v>0</v>
          </cell>
          <cell r="AK374">
            <v>0</v>
          </cell>
          <cell r="AU374">
            <v>0</v>
          </cell>
          <cell r="BQ374">
            <v>15819.569999999998</v>
          </cell>
          <cell r="BR374">
            <v>13128.979999999998</v>
          </cell>
          <cell r="CE374">
            <v>0</v>
          </cell>
          <cell r="DE374">
            <v>0</v>
          </cell>
          <cell r="DG374">
            <v>0</v>
          </cell>
          <cell r="EP374">
            <v>0</v>
          </cell>
          <cell r="EQ374">
            <v>0</v>
          </cell>
          <cell r="FD374">
            <v>0</v>
          </cell>
          <cell r="FF374">
            <v>0</v>
          </cell>
          <cell r="GU374">
            <v>16990.82</v>
          </cell>
          <cell r="GW374">
            <v>12658.86</v>
          </cell>
          <cell r="HB374">
            <v>0</v>
          </cell>
          <cell r="HI374">
            <v>0</v>
          </cell>
        </row>
        <row r="375">
          <cell r="E375" t="str">
            <v>MORALES</v>
          </cell>
          <cell r="F375" t="str">
            <v>MORALES</v>
          </cell>
          <cell r="G375" t="str">
            <v>MONICA</v>
          </cell>
          <cell r="J375">
            <v>9</v>
          </cell>
          <cell r="K375" t="str">
            <v>BASE NIVEL 7</v>
          </cell>
          <cell r="N375" t="str">
            <v>BASE DIPUTADOS</v>
          </cell>
          <cell r="U375">
            <v>0</v>
          </cell>
          <cell r="W375">
            <v>5207.67</v>
          </cell>
          <cell r="Y375">
            <v>1050.67</v>
          </cell>
          <cell r="AH375">
            <v>0</v>
          </cell>
          <cell r="AK375">
            <v>0</v>
          </cell>
          <cell r="AU375">
            <v>0</v>
          </cell>
          <cell r="BQ375">
            <v>10126.709999999999</v>
          </cell>
          <cell r="BR375">
            <v>8691.0499999999993</v>
          </cell>
          <cell r="CE375">
            <v>0</v>
          </cell>
          <cell r="DE375">
            <v>0</v>
          </cell>
          <cell r="DG375">
            <v>0</v>
          </cell>
          <cell r="EP375">
            <v>0</v>
          </cell>
          <cell r="EQ375">
            <v>0</v>
          </cell>
          <cell r="FD375">
            <v>0</v>
          </cell>
          <cell r="FF375">
            <v>0</v>
          </cell>
          <cell r="GU375">
            <v>10126.709999999999</v>
          </cell>
          <cell r="GW375">
            <v>7611.02</v>
          </cell>
          <cell r="HB375">
            <v>0</v>
          </cell>
          <cell r="HI375">
            <v>0</v>
          </cell>
        </row>
        <row r="376">
          <cell r="E376" t="str">
            <v>MORALES</v>
          </cell>
          <cell r="F376" t="str">
            <v>TLILAYATZI</v>
          </cell>
          <cell r="G376" t="str">
            <v>PATRICIA</v>
          </cell>
          <cell r="J376">
            <v>9</v>
          </cell>
          <cell r="K376" t="str">
            <v>BASE NIVEL 7</v>
          </cell>
          <cell r="N376" t="str">
            <v>SECRETRARIA ADMINISTRATIVA</v>
          </cell>
          <cell r="U376">
            <v>0</v>
          </cell>
          <cell r="W376">
            <v>4988.97</v>
          </cell>
          <cell r="Y376">
            <v>1152.1099999999999</v>
          </cell>
          <cell r="AH376">
            <v>0</v>
          </cell>
          <cell r="AK376">
            <v>0</v>
          </cell>
          <cell r="AU376">
            <v>0</v>
          </cell>
          <cell r="BQ376">
            <v>9820</v>
          </cell>
          <cell r="BR376">
            <v>8462.2000000000007</v>
          </cell>
          <cell r="CE376">
            <v>0</v>
          </cell>
          <cell r="DE376">
            <v>0</v>
          </cell>
          <cell r="DG376">
            <v>0</v>
          </cell>
          <cell r="EP376">
            <v>0</v>
          </cell>
          <cell r="EQ376">
            <v>0</v>
          </cell>
          <cell r="FD376">
            <v>0</v>
          </cell>
          <cell r="FF376">
            <v>0</v>
          </cell>
          <cell r="GU376">
            <v>11820</v>
          </cell>
          <cell r="GW376">
            <v>7102.41</v>
          </cell>
          <cell r="HB376">
            <v>0</v>
          </cell>
          <cell r="HI376">
            <v>0</v>
          </cell>
        </row>
        <row r="377">
          <cell r="E377" t="str">
            <v>MORENO</v>
          </cell>
          <cell r="F377" t="str">
            <v>MONTES</v>
          </cell>
          <cell r="G377" t="str">
            <v>SAULO</v>
          </cell>
          <cell r="J377">
            <v>9</v>
          </cell>
          <cell r="K377" t="str">
            <v>BASE NIVEL 7</v>
          </cell>
          <cell r="N377" t="str">
            <v>MANTENIMIENTO</v>
          </cell>
          <cell r="U377">
            <v>0</v>
          </cell>
          <cell r="W377">
            <v>8554.17</v>
          </cell>
          <cell r="Y377">
            <v>2071.21</v>
          </cell>
          <cell r="AH377">
            <v>0</v>
          </cell>
          <cell r="AK377">
            <v>0</v>
          </cell>
          <cell r="AU377">
            <v>0</v>
          </cell>
          <cell r="BQ377">
            <v>15762</v>
          </cell>
          <cell r="BR377">
            <v>13084.95</v>
          </cell>
          <cell r="CE377">
            <v>0</v>
          </cell>
          <cell r="DE377">
            <v>0</v>
          </cell>
          <cell r="DG377">
            <v>0</v>
          </cell>
          <cell r="EP377">
            <v>0</v>
          </cell>
          <cell r="EQ377">
            <v>0</v>
          </cell>
          <cell r="FD377">
            <v>0</v>
          </cell>
          <cell r="FF377">
            <v>0</v>
          </cell>
          <cell r="GU377">
            <v>15762</v>
          </cell>
          <cell r="GW377">
            <v>10154.209999999999</v>
          </cell>
          <cell r="HB377">
            <v>0</v>
          </cell>
          <cell r="HI377">
            <v>0</v>
          </cell>
        </row>
        <row r="378">
          <cell r="E378" t="str">
            <v>NAVA</v>
          </cell>
          <cell r="F378" t="str">
            <v>CORTES</v>
          </cell>
          <cell r="G378" t="str">
            <v>IRENE</v>
          </cell>
          <cell r="J378">
            <v>12</v>
          </cell>
          <cell r="K378" t="str">
            <v>BASE NIVEL 4</v>
          </cell>
          <cell r="N378" t="str">
            <v>RECEPCIÓN</v>
          </cell>
          <cell r="U378">
            <v>0</v>
          </cell>
          <cell r="W378">
            <v>2877.89</v>
          </cell>
          <cell r="Y378">
            <v>482.74</v>
          </cell>
          <cell r="AH378">
            <v>0</v>
          </cell>
          <cell r="AK378">
            <v>0</v>
          </cell>
          <cell r="AU378">
            <v>0</v>
          </cell>
          <cell r="BQ378">
            <v>6243.75</v>
          </cell>
          <cell r="BR378">
            <v>5622.58</v>
          </cell>
          <cell r="CE378">
            <v>0</v>
          </cell>
          <cell r="DE378">
            <v>0</v>
          </cell>
          <cell r="DG378">
            <v>0</v>
          </cell>
          <cell r="EP378">
            <v>0</v>
          </cell>
          <cell r="EQ378">
            <v>0</v>
          </cell>
          <cell r="FD378">
            <v>0</v>
          </cell>
          <cell r="FF378">
            <v>0</v>
          </cell>
          <cell r="GU378">
            <v>6243.75</v>
          </cell>
          <cell r="GW378">
            <v>3762.61</v>
          </cell>
          <cell r="HB378">
            <v>0</v>
          </cell>
          <cell r="HI378">
            <v>0</v>
          </cell>
        </row>
        <row r="379">
          <cell r="E379" t="str">
            <v>NAZARIO</v>
          </cell>
          <cell r="F379" t="str">
            <v>MUÑOZ</v>
          </cell>
          <cell r="G379" t="str">
            <v>RENE</v>
          </cell>
          <cell r="J379">
            <v>9</v>
          </cell>
          <cell r="K379" t="str">
            <v>BASE NIVEL 7</v>
          </cell>
          <cell r="N379" t="str">
            <v>SECRETARIA PARLAMENTARIA</v>
          </cell>
          <cell r="U379">
            <v>0</v>
          </cell>
          <cell r="W379">
            <v>4915.29</v>
          </cell>
          <cell r="Y379">
            <v>988.3</v>
          </cell>
          <cell r="AH379">
            <v>0</v>
          </cell>
          <cell r="AK379">
            <v>0</v>
          </cell>
          <cell r="AU379">
            <v>0</v>
          </cell>
          <cell r="BQ379">
            <v>9639.4299999999985</v>
          </cell>
          <cell r="BR379">
            <v>8307.8599999999988</v>
          </cell>
          <cell r="CE379">
            <v>0</v>
          </cell>
          <cell r="DE379">
            <v>0</v>
          </cell>
          <cell r="DG379">
            <v>0</v>
          </cell>
          <cell r="EP379">
            <v>0</v>
          </cell>
          <cell r="EQ379">
            <v>0</v>
          </cell>
          <cell r="FD379">
            <v>0</v>
          </cell>
          <cell r="FF379">
            <v>0</v>
          </cell>
          <cell r="GU379">
            <v>9639.43</v>
          </cell>
          <cell r="GW379">
            <v>5464.19</v>
          </cell>
          <cell r="HB379">
            <v>0</v>
          </cell>
          <cell r="HI379">
            <v>0</v>
          </cell>
        </row>
        <row r="380">
          <cell r="E380" t="str">
            <v>ORDOÑEZ</v>
          </cell>
          <cell r="F380" t="str">
            <v>ZARATE</v>
          </cell>
          <cell r="G380" t="str">
            <v>MARIA ISABEL</v>
          </cell>
          <cell r="J380">
            <v>9</v>
          </cell>
          <cell r="K380" t="str">
            <v>BASE NIVEL 7</v>
          </cell>
          <cell r="N380" t="str">
            <v>INSTITUTO DE ESTUDIOS LEGISLATIVOS</v>
          </cell>
          <cell r="U380">
            <v>0</v>
          </cell>
          <cell r="W380">
            <v>6188.97</v>
          </cell>
          <cell r="Y380">
            <v>1408.43</v>
          </cell>
          <cell r="AH380">
            <v>0</v>
          </cell>
          <cell r="AK380">
            <v>0</v>
          </cell>
          <cell r="AU380">
            <v>0</v>
          </cell>
          <cell r="BQ380">
            <v>11820</v>
          </cell>
          <cell r="BR380">
            <v>10035</v>
          </cell>
          <cell r="CE380">
            <v>0</v>
          </cell>
          <cell r="DE380">
            <v>0</v>
          </cell>
          <cell r="DG380">
            <v>0</v>
          </cell>
          <cell r="EP380">
            <v>0</v>
          </cell>
          <cell r="EQ380">
            <v>0</v>
          </cell>
          <cell r="FD380">
            <v>0</v>
          </cell>
          <cell r="FF380">
            <v>0</v>
          </cell>
          <cell r="GU380">
            <v>11820</v>
          </cell>
          <cell r="GW380">
            <v>8673.19</v>
          </cell>
          <cell r="HB380">
            <v>0</v>
          </cell>
          <cell r="HI380">
            <v>0</v>
          </cell>
        </row>
        <row r="381">
          <cell r="E381" t="str">
            <v>PADILLA</v>
          </cell>
          <cell r="F381" t="str">
            <v>MORALES</v>
          </cell>
          <cell r="G381" t="str">
            <v>MARIBEL</v>
          </cell>
          <cell r="J381">
            <v>24</v>
          </cell>
          <cell r="K381" t="str">
            <v>BASE NIVEL10</v>
          </cell>
          <cell r="N381" t="str">
            <v>COMISION DE PUNTOS CONSTITUCIONALES</v>
          </cell>
          <cell r="U381">
            <v>0</v>
          </cell>
          <cell r="W381">
            <v>7785.5</v>
          </cell>
          <cell r="Y381">
            <v>1890.43</v>
          </cell>
          <cell r="AH381">
            <v>0</v>
          </cell>
          <cell r="AK381">
            <v>0</v>
          </cell>
          <cell r="AU381">
            <v>0</v>
          </cell>
          <cell r="BQ381">
            <v>14480.88</v>
          </cell>
          <cell r="BR381">
            <v>12105.15</v>
          </cell>
          <cell r="CE381">
            <v>0</v>
          </cell>
          <cell r="DE381">
            <v>0</v>
          </cell>
          <cell r="DG381">
            <v>0</v>
          </cell>
          <cell r="EP381">
            <v>0</v>
          </cell>
          <cell r="EQ381">
            <v>0</v>
          </cell>
          <cell r="FD381">
            <v>0</v>
          </cell>
          <cell r="FF381">
            <v>0</v>
          </cell>
          <cell r="GU381">
            <v>15058.46</v>
          </cell>
          <cell r="GW381">
            <v>10888.27</v>
          </cell>
          <cell r="HB381">
            <v>0</v>
          </cell>
          <cell r="HI381">
            <v>0</v>
          </cell>
        </row>
        <row r="382">
          <cell r="E382" t="str">
            <v>PAUL</v>
          </cell>
          <cell r="F382" t="str">
            <v>FLORES</v>
          </cell>
          <cell r="G382" t="str">
            <v>VICTOR BENITO</v>
          </cell>
          <cell r="J382">
            <v>8</v>
          </cell>
          <cell r="K382" t="str">
            <v>BASE NIVEL 8</v>
          </cell>
          <cell r="N382" t="str">
            <v>SERVICIOS GENERALES</v>
          </cell>
          <cell r="U382">
            <v>0</v>
          </cell>
          <cell r="W382">
            <v>5918.26</v>
          </cell>
          <cell r="Y382">
            <v>1320.54</v>
          </cell>
          <cell r="AH382">
            <v>0</v>
          </cell>
          <cell r="AK382">
            <v>0</v>
          </cell>
          <cell r="AU382">
            <v>0</v>
          </cell>
          <cell r="BQ382">
            <v>11357.099999999999</v>
          </cell>
          <cell r="BR382">
            <v>9668.4699999999975</v>
          </cell>
          <cell r="CE382">
            <v>0</v>
          </cell>
          <cell r="DE382">
            <v>0</v>
          </cell>
          <cell r="DG382">
            <v>0</v>
          </cell>
          <cell r="EP382">
            <v>0</v>
          </cell>
          <cell r="EQ382">
            <v>0</v>
          </cell>
          <cell r="FD382">
            <v>0</v>
          </cell>
          <cell r="FF382">
            <v>0</v>
          </cell>
          <cell r="GU382">
            <v>11357.1</v>
          </cell>
          <cell r="GW382">
            <v>5930.31</v>
          </cell>
          <cell r="HB382">
            <v>0</v>
          </cell>
          <cell r="HI382">
            <v>0</v>
          </cell>
        </row>
        <row r="383">
          <cell r="E383" t="str">
            <v>PEREZ</v>
          </cell>
          <cell r="F383" t="str">
            <v>AQUIAHUATL</v>
          </cell>
          <cell r="G383" t="str">
            <v>EDGAR</v>
          </cell>
          <cell r="J383">
            <v>9</v>
          </cell>
          <cell r="K383" t="str">
            <v>BASE NIVEL 7</v>
          </cell>
          <cell r="N383" t="str">
            <v>RECURSOS MATERIALES</v>
          </cell>
          <cell r="U383">
            <v>0</v>
          </cell>
          <cell r="W383">
            <v>5560.71</v>
          </cell>
          <cell r="Y383">
            <v>1126.0999999999999</v>
          </cell>
          <cell r="AH383">
            <v>0</v>
          </cell>
          <cell r="AK383">
            <v>0</v>
          </cell>
          <cell r="AU383">
            <v>0</v>
          </cell>
          <cell r="BQ383">
            <v>10715.109999999999</v>
          </cell>
          <cell r="BR383">
            <v>9153.7699999999986</v>
          </cell>
          <cell r="CE383">
            <v>0</v>
          </cell>
          <cell r="DE383">
            <v>0</v>
          </cell>
          <cell r="DG383">
            <v>0</v>
          </cell>
          <cell r="EP383">
            <v>0</v>
          </cell>
          <cell r="EQ383">
            <v>0</v>
          </cell>
          <cell r="FD383">
            <v>0</v>
          </cell>
          <cell r="FF383">
            <v>0</v>
          </cell>
          <cell r="GU383">
            <v>10715.11</v>
          </cell>
          <cell r="GW383">
            <v>8096.74</v>
          </cell>
          <cell r="HB383">
            <v>0</v>
          </cell>
          <cell r="HI383">
            <v>0</v>
          </cell>
        </row>
        <row r="384">
          <cell r="E384" t="str">
            <v>PEREZ</v>
          </cell>
          <cell r="F384" t="str">
            <v>FUENTES</v>
          </cell>
          <cell r="G384" t="str">
            <v>GISELA</v>
          </cell>
          <cell r="J384">
            <v>9</v>
          </cell>
          <cell r="K384" t="str">
            <v>BASE NIVEL 7</v>
          </cell>
          <cell r="N384" t="str">
            <v>BASE DIPUTADOS</v>
          </cell>
          <cell r="U384">
            <v>0</v>
          </cell>
          <cell r="W384">
            <v>5815.47</v>
          </cell>
          <cell r="Y384">
            <v>1298.57</v>
          </cell>
          <cell r="AH384">
            <v>0</v>
          </cell>
          <cell r="AK384">
            <v>0</v>
          </cell>
          <cell r="AU384">
            <v>0</v>
          </cell>
          <cell r="BQ384">
            <v>11185.789999999999</v>
          </cell>
          <cell r="BR384">
            <v>9533.75</v>
          </cell>
          <cell r="CE384">
            <v>0</v>
          </cell>
          <cell r="DE384">
            <v>0</v>
          </cell>
          <cell r="DG384">
            <v>0</v>
          </cell>
          <cell r="EP384">
            <v>0</v>
          </cell>
          <cell r="EQ384">
            <v>0</v>
          </cell>
          <cell r="FD384">
            <v>0</v>
          </cell>
          <cell r="FF384">
            <v>0</v>
          </cell>
          <cell r="GU384">
            <v>11185.79</v>
          </cell>
          <cell r="GW384">
            <v>6727.91</v>
          </cell>
          <cell r="HB384">
            <v>0</v>
          </cell>
          <cell r="HI384">
            <v>0</v>
          </cell>
        </row>
        <row r="385">
          <cell r="E385" t="str">
            <v>PEREZ</v>
          </cell>
          <cell r="F385" t="str">
            <v>LOPEZ</v>
          </cell>
          <cell r="G385" t="str">
            <v>ALEJANDRO</v>
          </cell>
          <cell r="J385">
            <v>9</v>
          </cell>
          <cell r="K385" t="str">
            <v>BASE NIVEL 7</v>
          </cell>
          <cell r="N385" t="str">
            <v xml:space="preserve"> SECRETARIA ADMINISTRATIVA SITE</v>
          </cell>
          <cell r="U385">
            <v>0</v>
          </cell>
          <cell r="W385">
            <v>5681.97</v>
          </cell>
          <cell r="Y385">
            <v>1270.0999999999999</v>
          </cell>
          <cell r="AH385">
            <v>0</v>
          </cell>
          <cell r="AK385">
            <v>0</v>
          </cell>
          <cell r="AU385">
            <v>0</v>
          </cell>
          <cell r="BQ385">
            <v>10963.289999999999</v>
          </cell>
          <cell r="BR385">
            <v>9358.7799999999988</v>
          </cell>
          <cell r="CE385">
            <v>0</v>
          </cell>
          <cell r="DE385">
            <v>0</v>
          </cell>
          <cell r="DG385">
            <v>0</v>
          </cell>
          <cell r="EP385">
            <v>0</v>
          </cell>
          <cell r="EQ385">
            <v>0</v>
          </cell>
          <cell r="FD385">
            <v>0</v>
          </cell>
          <cell r="FF385">
            <v>0</v>
          </cell>
          <cell r="GU385">
            <v>10963.29</v>
          </cell>
          <cell r="GW385">
            <v>5909.12</v>
          </cell>
          <cell r="HB385">
            <v>0</v>
          </cell>
          <cell r="HI385">
            <v>0</v>
          </cell>
        </row>
        <row r="386">
          <cell r="E386" t="str">
            <v>PORTILLO</v>
          </cell>
          <cell r="F386" t="str">
            <v>PEREZ</v>
          </cell>
          <cell r="G386" t="str">
            <v>MARY CARMEN</v>
          </cell>
          <cell r="J386">
            <v>11</v>
          </cell>
          <cell r="K386" t="str">
            <v>BASE NIVEL 5</v>
          </cell>
          <cell r="N386" t="str">
            <v>BASE DIPUTADOS</v>
          </cell>
          <cell r="U386">
            <v>0</v>
          </cell>
          <cell r="W386">
            <v>3624.99</v>
          </cell>
          <cell r="Y386">
            <v>712.56</v>
          </cell>
          <cell r="AH386">
            <v>0</v>
          </cell>
          <cell r="AK386">
            <v>0</v>
          </cell>
          <cell r="AU386">
            <v>0</v>
          </cell>
          <cell r="BQ386">
            <v>7488.91</v>
          </cell>
          <cell r="BR386">
            <v>6616.68</v>
          </cell>
          <cell r="CE386">
            <v>0</v>
          </cell>
          <cell r="DE386">
            <v>0</v>
          </cell>
          <cell r="DG386">
            <v>0</v>
          </cell>
          <cell r="EP386">
            <v>0</v>
          </cell>
          <cell r="EQ386">
            <v>0</v>
          </cell>
          <cell r="FD386">
            <v>0</v>
          </cell>
          <cell r="FF386">
            <v>0</v>
          </cell>
          <cell r="GU386">
            <v>10488.91</v>
          </cell>
          <cell r="GW386">
            <v>6855.23</v>
          </cell>
          <cell r="HB386">
            <v>0</v>
          </cell>
          <cell r="HI386">
            <v>0</v>
          </cell>
        </row>
        <row r="387">
          <cell r="E387" t="str">
            <v>RAMIREZ</v>
          </cell>
          <cell r="F387" t="str">
            <v>GARCIA</v>
          </cell>
          <cell r="G387" t="str">
            <v>MAGDALENA</v>
          </cell>
          <cell r="J387">
            <v>8</v>
          </cell>
          <cell r="K387" t="str">
            <v>BASE NIVEL 8</v>
          </cell>
          <cell r="N387" t="str">
            <v>BASE DIPUTADOS</v>
          </cell>
          <cell r="U387">
            <v>0</v>
          </cell>
          <cell r="W387">
            <v>10980.64</v>
          </cell>
          <cell r="Y387">
            <v>2641.86</v>
          </cell>
          <cell r="AH387">
            <v>0</v>
          </cell>
          <cell r="AK387">
            <v>0</v>
          </cell>
          <cell r="AU387">
            <v>0</v>
          </cell>
          <cell r="BQ387">
            <v>19806.11</v>
          </cell>
          <cell r="BR387">
            <v>16177.880000000001</v>
          </cell>
          <cell r="CE387">
            <v>0</v>
          </cell>
          <cell r="DE387">
            <v>0</v>
          </cell>
          <cell r="DG387">
            <v>0</v>
          </cell>
          <cell r="EP387">
            <v>0</v>
          </cell>
          <cell r="EQ387">
            <v>0</v>
          </cell>
          <cell r="FD387">
            <v>0</v>
          </cell>
          <cell r="FF387">
            <v>0</v>
          </cell>
          <cell r="GU387">
            <v>19806.11</v>
          </cell>
          <cell r="GW387">
            <v>12824.02</v>
          </cell>
          <cell r="HB387">
            <v>1058.69</v>
          </cell>
          <cell r="HI387">
            <v>0</v>
          </cell>
        </row>
        <row r="388">
          <cell r="E388" t="str">
            <v>RAMOS</v>
          </cell>
          <cell r="F388" t="str">
            <v>ROMERO</v>
          </cell>
          <cell r="G388" t="str">
            <v>ELIZABETH</v>
          </cell>
          <cell r="J388">
            <v>11</v>
          </cell>
          <cell r="K388" t="str">
            <v>BASE NIVEL 5</v>
          </cell>
          <cell r="N388" t="str">
            <v>SINDICATO</v>
          </cell>
          <cell r="U388">
            <v>0</v>
          </cell>
          <cell r="W388">
            <v>3624.99</v>
          </cell>
          <cell r="Y388">
            <v>712.56</v>
          </cell>
          <cell r="AH388">
            <v>0</v>
          </cell>
          <cell r="AK388">
            <v>0</v>
          </cell>
          <cell r="AU388">
            <v>0</v>
          </cell>
          <cell r="BQ388">
            <v>7488.91</v>
          </cell>
          <cell r="BR388">
            <v>6616.68</v>
          </cell>
          <cell r="CE388">
            <v>0</v>
          </cell>
          <cell r="DE388">
            <v>0</v>
          </cell>
          <cell r="DG388">
            <v>0</v>
          </cell>
          <cell r="EP388">
            <v>0</v>
          </cell>
          <cell r="EQ388">
            <v>0</v>
          </cell>
          <cell r="FD388">
            <v>0</v>
          </cell>
          <cell r="FF388">
            <v>0</v>
          </cell>
          <cell r="GU388">
            <v>7488.91</v>
          </cell>
          <cell r="GW388">
            <v>5814.87</v>
          </cell>
          <cell r="HB388">
            <v>0</v>
          </cell>
          <cell r="HI388">
            <v>0</v>
          </cell>
        </row>
        <row r="389">
          <cell r="E389" t="str">
            <v>REYES</v>
          </cell>
          <cell r="F389" t="str">
            <v>MARTINEZ</v>
          </cell>
          <cell r="G389" t="str">
            <v>ROSALBA</v>
          </cell>
          <cell r="J389">
            <v>10</v>
          </cell>
          <cell r="K389" t="str">
            <v>BASE NIVEL 6</v>
          </cell>
          <cell r="N389" t="str">
            <v>SECRETARIA PARLAMENTARIA</v>
          </cell>
          <cell r="U389">
            <v>0</v>
          </cell>
          <cell r="W389">
            <v>4509.58</v>
          </cell>
          <cell r="Y389">
            <v>901.53</v>
          </cell>
          <cell r="AH389">
            <v>0</v>
          </cell>
          <cell r="AK389">
            <v>0</v>
          </cell>
          <cell r="AU389">
            <v>0</v>
          </cell>
          <cell r="BQ389">
            <v>8963.2200000000012</v>
          </cell>
          <cell r="BR389">
            <v>7776.0800000000008</v>
          </cell>
          <cell r="CE389">
            <v>0</v>
          </cell>
          <cell r="DE389">
            <v>0</v>
          </cell>
          <cell r="DG389">
            <v>0</v>
          </cell>
          <cell r="EP389">
            <v>0</v>
          </cell>
          <cell r="EQ389">
            <v>0</v>
          </cell>
          <cell r="FD389">
            <v>0</v>
          </cell>
          <cell r="FF389">
            <v>0</v>
          </cell>
          <cell r="GU389">
            <v>8963.2199999999993</v>
          </cell>
          <cell r="GW389">
            <v>4990.17</v>
          </cell>
          <cell r="HB389">
            <v>0</v>
          </cell>
          <cell r="HI389">
            <v>0</v>
          </cell>
        </row>
        <row r="390">
          <cell r="E390" t="str">
            <v>REYES</v>
          </cell>
          <cell r="F390" t="str">
            <v>SANCHEZ</v>
          </cell>
          <cell r="G390" t="str">
            <v>ALEJANDRA</v>
          </cell>
          <cell r="J390">
            <v>9</v>
          </cell>
          <cell r="K390" t="str">
            <v>BASE NIVEL 7</v>
          </cell>
          <cell r="N390" t="str">
            <v>BASE DIPUTADOS</v>
          </cell>
          <cell r="U390">
            <v>0</v>
          </cell>
          <cell r="W390">
            <v>5935.29</v>
          </cell>
          <cell r="Y390">
            <v>1206.17</v>
          </cell>
          <cell r="AH390">
            <v>0</v>
          </cell>
          <cell r="AK390">
            <v>0</v>
          </cell>
          <cell r="AU390">
            <v>0</v>
          </cell>
          <cell r="BQ390">
            <v>11339.429999999998</v>
          </cell>
          <cell r="BR390">
            <v>9644.739999999998</v>
          </cell>
          <cell r="CE390">
            <v>0</v>
          </cell>
          <cell r="DE390">
            <v>0</v>
          </cell>
          <cell r="DG390">
            <v>0</v>
          </cell>
          <cell r="EP390">
            <v>0</v>
          </cell>
          <cell r="EQ390">
            <v>0</v>
          </cell>
          <cell r="FD390">
            <v>0</v>
          </cell>
          <cell r="FF390">
            <v>0</v>
          </cell>
          <cell r="GU390">
            <v>12839.43</v>
          </cell>
          <cell r="GW390">
            <v>3255.95</v>
          </cell>
          <cell r="HB390">
            <v>0</v>
          </cell>
          <cell r="HI390">
            <v>0</v>
          </cell>
        </row>
        <row r="391">
          <cell r="E391" t="str">
            <v>RIOS</v>
          </cell>
          <cell r="F391" t="str">
            <v>MUÑOZ</v>
          </cell>
          <cell r="G391" t="str">
            <v>RICARDO ANDRES</v>
          </cell>
          <cell r="J391">
            <v>9</v>
          </cell>
          <cell r="K391" t="str">
            <v>BASE NIVEL 7</v>
          </cell>
          <cell r="N391" t="str">
            <v>COMITE ADMINISTRACION</v>
          </cell>
          <cell r="U391">
            <v>0</v>
          </cell>
          <cell r="W391">
            <v>5807.67</v>
          </cell>
          <cell r="Y391">
            <v>1178.83</v>
          </cell>
          <cell r="AH391">
            <v>0</v>
          </cell>
          <cell r="AK391">
            <v>0</v>
          </cell>
          <cell r="AU391">
            <v>0</v>
          </cell>
          <cell r="BQ391">
            <v>11126.71</v>
          </cell>
          <cell r="BR391">
            <v>9477.4499999999989</v>
          </cell>
          <cell r="CE391">
            <v>0</v>
          </cell>
          <cell r="DE391">
            <v>0</v>
          </cell>
          <cell r="DG391">
            <v>0</v>
          </cell>
          <cell r="EP391">
            <v>0</v>
          </cell>
          <cell r="EQ391">
            <v>0</v>
          </cell>
          <cell r="FD391">
            <v>0</v>
          </cell>
          <cell r="FF391">
            <v>0</v>
          </cell>
          <cell r="GU391">
            <v>11126.71</v>
          </cell>
          <cell r="GW391">
            <v>7033.93</v>
          </cell>
          <cell r="HB391">
            <v>1500</v>
          </cell>
          <cell r="HI391">
            <v>0</v>
          </cell>
        </row>
        <row r="392">
          <cell r="E392" t="str">
            <v>RIVERA</v>
          </cell>
          <cell r="F392" t="str">
            <v>GARCIA</v>
          </cell>
          <cell r="G392" t="str">
            <v>MA. DE LA CRUZ</v>
          </cell>
          <cell r="J392">
            <v>9</v>
          </cell>
          <cell r="K392" t="str">
            <v>BASE NIVEL 7</v>
          </cell>
          <cell r="N392" t="str">
            <v>BASE DIPUTADOS</v>
          </cell>
          <cell r="U392">
            <v>0</v>
          </cell>
          <cell r="W392">
            <v>7240.71</v>
          </cell>
          <cell r="Y392">
            <v>1599.11</v>
          </cell>
          <cell r="AH392">
            <v>0</v>
          </cell>
          <cell r="AK392">
            <v>0</v>
          </cell>
          <cell r="AU392">
            <v>0</v>
          </cell>
          <cell r="BQ392">
            <v>13515.109999999999</v>
          </cell>
          <cell r="BR392">
            <v>11352.929999999998</v>
          </cell>
          <cell r="CE392">
            <v>0</v>
          </cell>
          <cell r="DE392">
            <v>0</v>
          </cell>
          <cell r="DG392">
            <v>0</v>
          </cell>
          <cell r="EP392">
            <v>0</v>
          </cell>
          <cell r="EQ392">
            <v>0</v>
          </cell>
          <cell r="FD392">
            <v>0</v>
          </cell>
          <cell r="FF392">
            <v>0</v>
          </cell>
          <cell r="GU392">
            <v>13515.11</v>
          </cell>
          <cell r="GW392">
            <v>10272.9</v>
          </cell>
          <cell r="HB392">
            <v>0</v>
          </cell>
          <cell r="HI392">
            <v>0</v>
          </cell>
        </row>
        <row r="393">
          <cell r="E393" t="str">
            <v>RODRIGUEZ</v>
          </cell>
          <cell r="F393" t="str">
            <v>HERNANDEZ</v>
          </cell>
          <cell r="G393" t="str">
            <v>FRANCISCO ADALBERTO</v>
          </cell>
          <cell r="J393">
            <v>9</v>
          </cell>
          <cell r="K393" t="str">
            <v>BASE NIVEL 7</v>
          </cell>
          <cell r="N393" t="str">
            <v>BASE DIPUTADOS</v>
          </cell>
          <cell r="U393">
            <v>0</v>
          </cell>
          <cell r="W393">
            <v>5353.2</v>
          </cell>
          <cell r="Y393">
            <v>1199.8499999999999</v>
          </cell>
          <cell r="AH393">
            <v>0</v>
          </cell>
          <cell r="AK393">
            <v>0</v>
          </cell>
          <cell r="AU393">
            <v>0</v>
          </cell>
          <cell r="BQ393">
            <v>10415.339999999998</v>
          </cell>
          <cell r="BR393">
            <v>8927.869999999999</v>
          </cell>
          <cell r="CE393">
            <v>0</v>
          </cell>
          <cell r="DE393">
            <v>0</v>
          </cell>
          <cell r="DG393">
            <v>0</v>
          </cell>
          <cell r="EP393">
            <v>0</v>
          </cell>
          <cell r="EQ393">
            <v>0</v>
          </cell>
          <cell r="FD393">
            <v>0</v>
          </cell>
          <cell r="FF393">
            <v>0</v>
          </cell>
          <cell r="GU393">
            <v>10415.34</v>
          </cell>
          <cell r="GW393">
            <v>3045.61</v>
          </cell>
          <cell r="HB393">
            <v>0</v>
          </cell>
          <cell r="HI393">
            <v>0</v>
          </cell>
        </row>
        <row r="394">
          <cell r="E394" t="str">
            <v>RODRIGUEZ</v>
          </cell>
          <cell r="F394" t="str">
            <v>TECUAPACHO</v>
          </cell>
          <cell r="G394" t="str">
            <v>MARIBEL</v>
          </cell>
          <cell r="J394">
            <v>9</v>
          </cell>
          <cell r="K394" t="str">
            <v>BASE NIVEL 7</v>
          </cell>
          <cell r="N394" t="str">
            <v>DIRECCION JURIDICA</v>
          </cell>
          <cell r="U394">
            <v>0</v>
          </cell>
          <cell r="W394">
            <v>4907.67</v>
          </cell>
          <cell r="Y394">
            <v>986.59</v>
          </cell>
          <cell r="AH394">
            <v>0</v>
          </cell>
          <cell r="AK394">
            <v>0</v>
          </cell>
          <cell r="AU394">
            <v>0</v>
          </cell>
          <cell r="BQ394">
            <v>9626.7099999999991</v>
          </cell>
          <cell r="BR394">
            <v>8297.8499999999985</v>
          </cell>
          <cell r="CE394">
            <v>0</v>
          </cell>
          <cell r="DE394">
            <v>0</v>
          </cell>
          <cell r="DG394">
            <v>0</v>
          </cell>
          <cell r="EP394">
            <v>0</v>
          </cell>
          <cell r="EQ394">
            <v>0</v>
          </cell>
          <cell r="FD394">
            <v>0</v>
          </cell>
          <cell r="FF394">
            <v>0</v>
          </cell>
          <cell r="GU394">
            <v>9626.7099999999991</v>
          </cell>
          <cell r="GW394">
            <v>7217.82</v>
          </cell>
          <cell r="HB394">
            <v>0</v>
          </cell>
          <cell r="HI394">
            <v>0</v>
          </cell>
        </row>
        <row r="395">
          <cell r="E395" t="str">
            <v>ROLDAN</v>
          </cell>
          <cell r="F395" t="str">
            <v>CONTRERAS</v>
          </cell>
          <cell r="G395" t="str">
            <v>ARIANA</v>
          </cell>
          <cell r="J395">
            <v>9</v>
          </cell>
          <cell r="K395" t="str">
            <v>BASE NIVEL 7</v>
          </cell>
          <cell r="N395" t="str">
            <v>COMITE ADMINISTRACION</v>
          </cell>
          <cell r="U395">
            <v>0</v>
          </cell>
          <cell r="W395">
            <v>6270.4</v>
          </cell>
          <cell r="Y395">
            <v>1277.7</v>
          </cell>
          <cell r="AH395">
            <v>0</v>
          </cell>
          <cell r="AK395">
            <v>0</v>
          </cell>
          <cell r="AU395">
            <v>0</v>
          </cell>
          <cell r="BQ395">
            <v>11897.929999999998</v>
          </cell>
          <cell r="BR395">
            <v>10083.939999999999</v>
          </cell>
          <cell r="CE395">
            <v>0</v>
          </cell>
          <cell r="DE395">
            <v>0</v>
          </cell>
          <cell r="DG395">
            <v>0</v>
          </cell>
          <cell r="EP395">
            <v>0</v>
          </cell>
          <cell r="EQ395">
            <v>0</v>
          </cell>
          <cell r="FD395">
            <v>0</v>
          </cell>
          <cell r="FF395">
            <v>0</v>
          </cell>
          <cell r="GU395">
            <v>11897.93</v>
          </cell>
          <cell r="GW395">
            <v>9003.91</v>
          </cell>
          <cell r="HB395">
            <v>0</v>
          </cell>
          <cell r="HI395">
            <v>0</v>
          </cell>
        </row>
        <row r="396">
          <cell r="E396" t="str">
            <v>ROLDAN</v>
          </cell>
          <cell r="F396" t="str">
            <v>LEZAMA</v>
          </cell>
          <cell r="G396" t="str">
            <v>SILVIA</v>
          </cell>
          <cell r="J396">
            <v>8</v>
          </cell>
          <cell r="K396" t="str">
            <v>BASE NIVEL 8</v>
          </cell>
          <cell r="N396" t="str">
            <v>SERVICIOS GENERALES</v>
          </cell>
          <cell r="U396">
            <v>0</v>
          </cell>
          <cell r="W396">
            <v>6987.79</v>
          </cell>
          <cell r="Y396">
            <v>1525.59</v>
          </cell>
          <cell r="AH396">
            <v>0</v>
          </cell>
          <cell r="AK396">
            <v>0</v>
          </cell>
          <cell r="AU396">
            <v>0</v>
          </cell>
          <cell r="BQ396">
            <v>13115.579999999998</v>
          </cell>
          <cell r="BR396">
            <v>11046.199999999997</v>
          </cell>
          <cell r="CE396">
            <v>0</v>
          </cell>
          <cell r="DE396">
            <v>0</v>
          </cell>
          <cell r="DG396">
            <v>0</v>
          </cell>
          <cell r="EP396">
            <v>0</v>
          </cell>
          <cell r="EQ396">
            <v>0</v>
          </cell>
          <cell r="FD396">
            <v>0</v>
          </cell>
          <cell r="FF396">
            <v>0</v>
          </cell>
          <cell r="GU396">
            <v>13115.58</v>
          </cell>
          <cell r="GW396">
            <v>6359.5</v>
          </cell>
          <cell r="HB396">
            <v>0</v>
          </cell>
          <cell r="HI396">
            <v>0</v>
          </cell>
        </row>
        <row r="397">
          <cell r="E397" t="str">
            <v>ROMERO</v>
          </cell>
          <cell r="F397" t="str">
            <v>ZAMORA</v>
          </cell>
          <cell r="G397" t="str">
            <v>LAURA</v>
          </cell>
          <cell r="J397">
            <v>9</v>
          </cell>
          <cell r="K397" t="str">
            <v>BASE NIVEL 7</v>
          </cell>
          <cell r="N397" t="str">
            <v>PROVEEDURIA</v>
          </cell>
          <cell r="U397">
            <v>0</v>
          </cell>
          <cell r="W397">
            <v>5515.29</v>
          </cell>
          <cell r="Y397">
            <v>1116.46</v>
          </cell>
          <cell r="AH397">
            <v>0</v>
          </cell>
          <cell r="AK397">
            <v>0</v>
          </cell>
          <cell r="AU397">
            <v>0</v>
          </cell>
          <cell r="BQ397">
            <v>10639.429999999998</v>
          </cell>
          <cell r="BR397">
            <v>9094.2599999999984</v>
          </cell>
          <cell r="CE397">
            <v>0</v>
          </cell>
          <cell r="DE397">
            <v>0</v>
          </cell>
          <cell r="DG397">
            <v>0</v>
          </cell>
          <cell r="EP397">
            <v>0</v>
          </cell>
          <cell r="EQ397">
            <v>0</v>
          </cell>
          <cell r="FD397">
            <v>0</v>
          </cell>
          <cell r="FF397">
            <v>0</v>
          </cell>
          <cell r="GU397">
            <v>10639.43</v>
          </cell>
          <cell r="GW397">
            <v>6219.95</v>
          </cell>
          <cell r="HB397">
            <v>0</v>
          </cell>
          <cell r="HI397">
            <v>0</v>
          </cell>
        </row>
        <row r="398">
          <cell r="E398" t="str">
            <v>ROSAS</v>
          </cell>
          <cell r="F398" t="str">
            <v>OLVERA</v>
          </cell>
          <cell r="G398" t="str">
            <v>JOANA GRICEL</v>
          </cell>
          <cell r="J398">
            <v>9</v>
          </cell>
          <cell r="K398" t="str">
            <v>BASE NIVEL 7</v>
          </cell>
          <cell r="N398" t="str">
            <v>BASE DIPUTADOS</v>
          </cell>
          <cell r="U398">
            <v>0</v>
          </cell>
          <cell r="W398">
            <v>5440.71</v>
          </cell>
          <cell r="Y398">
            <v>1100.47</v>
          </cell>
          <cell r="AH398">
            <v>0</v>
          </cell>
          <cell r="AK398">
            <v>0</v>
          </cell>
          <cell r="AU398">
            <v>0</v>
          </cell>
          <cell r="BQ398">
            <v>10515.109999999999</v>
          </cell>
          <cell r="BR398">
            <v>8996.489999999998</v>
          </cell>
          <cell r="CE398">
            <v>0</v>
          </cell>
          <cell r="DE398">
            <v>0</v>
          </cell>
          <cell r="DG398">
            <v>0</v>
          </cell>
          <cell r="EP398">
            <v>0</v>
          </cell>
          <cell r="EQ398">
            <v>0</v>
          </cell>
          <cell r="FD398">
            <v>0</v>
          </cell>
          <cell r="FF398">
            <v>0</v>
          </cell>
          <cell r="GU398">
            <v>10515.11</v>
          </cell>
          <cell r="GW398">
            <v>7916.46</v>
          </cell>
          <cell r="HB398">
            <v>0</v>
          </cell>
          <cell r="HI398">
            <v>0</v>
          </cell>
        </row>
        <row r="399">
          <cell r="E399" t="str">
            <v>ROSSAINZZ</v>
          </cell>
          <cell r="F399" t="str">
            <v>ESTRADA</v>
          </cell>
          <cell r="G399" t="str">
            <v>LIZBETH ZHEREZADA</v>
          </cell>
          <cell r="J399">
            <v>9</v>
          </cell>
          <cell r="K399" t="str">
            <v>BASE NIVEL 7</v>
          </cell>
          <cell r="N399" t="str">
            <v>COMISIÓN SINDICAL</v>
          </cell>
          <cell r="U399">
            <v>0</v>
          </cell>
          <cell r="W399">
            <v>4961.7</v>
          </cell>
          <cell r="Y399">
            <v>1116.29</v>
          </cell>
          <cell r="AH399">
            <v>0</v>
          </cell>
          <cell r="AK399">
            <v>0</v>
          </cell>
          <cell r="AU399">
            <v>0</v>
          </cell>
          <cell r="BQ399">
            <v>9762.8399999999983</v>
          </cell>
          <cell r="BR399">
            <v>8414.7499999999982</v>
          </cell>
          <cell r="CE399">
            <v>0</v>
          </cell>
          <cell r="DE399">
            <v>0</v>
          </cell>
          <cell r="DG399">
            <v>0</v>
          </cell>
          <cell r="EP399">
            <v>0</v>
          </cell>
          <cell r="EQ399">
            <v>0</v>
          </cell>
          <cell r="FD399">
            <v>0</v>
          </cell>
          <cell r="FF399">
            <v>0</v>
          </cell>
          <cell r="GU399">
            <v>9762.84</v>
          </cell>
          <cell r="GW399">
            <v>3202.28</v>
          </cell>
          <cell r="HB399">
            <v>0</v>
          </cell>
          <cell r="HI399">
            <v>0</v>
          </cell>
        </row>
        <row r="400">
          <cell r="E400" t="str">
            <v>RUGERIO</v>
          </cell>
          <cell r="F400" t="str">
            <v>ATRIANO</v>
          </cell>
          <cell r="G400" t="str">
            <v>JAIME</v>
          </cell>
          <cell r="J400">
            <v>8</v>
          </cell>
          <cell r="K400" t="str">
            <v>BASE NIVEL 8</v>
          </cell>
          <cell r="N400" t="str">
            <v>RECURSOS FINANCIEROS</v>
          </cell>
          <cell r="U400">
            <v>0</v>
          </cell>
          <cell r="W400">
            <v>12078.52</v>
          </cell>
          <cell r="Y400">
            <v>7482.04</v>
          </cell>
          <cell r="AH400">
            <v>0</v>
          </cell>
          <cell r="AK400">
            <v>0</v>
          </cell>
          <cell r="AU400">
            <v>0</v>
          </cell>
          <cell r="BQ400">
            <v>21600.129999999997</v>
          </cell>
          <cell r="BR400">
            <v>17507.669999999998</v>
          </cell>
          <cell r="CE400">
            <v>0</v>
          </cell>
          <cell r="DE400">
            <v>0</v>
          </cell>
          <cell r="DG400">
            <v>0</v>
          </cell>
          <cell r="EP400">
            <v>0</v>
          </cell>
          <cell r="EQ400">
            <v>0</v>
          </cell>
          <cell r="FD400">
            <v>0</v>
          </cell>
          <cell r="FF400">
            <v>0</v>
          </cell>
          <cell r="GU400">
            <v>21600.13</v>
          </cell>
          <cell r="GW400">
            <v>15521.16</v>
          </cell>
          <cell r="HB400">
            <v>2468.4299999999998</v>
          </cell>
          <cell r="HI400">
            <v>0</v>
          </cell>
        </row>
        <row r="401">
          <cell r="E401" t="str">
            <v>SALAS</v>
          </cell>
          <cell r="F401" t="str">
            <v>VASQUEZ</v>
          </cell>
          <cell r="G401" t="str">
            <v>ARELI</v>
          </cell>
          <cell r="J401">
            <v>11</v>
          </cell>
          <cell r="K401" t="str">
            <v>BASE NIVEL 5</v>
          </cell>
          <cell r="N401" t="str">
            <v>INSTITUTO DE ESTUDIOS LEGISLATIVOS</v>
          </cell>
          <cell r="U401">
            <v>0</v>
          </cell>
          <cell r="W401">
            <v>3624.99</v>
          </cell>
          <cell r="Y401">
            <v>712.56</v>
          </cell>
          <cell r="AH401">
            <v>0</v>
          </cell>
          <cell r="AK401">
            <v>0</v>
          </cell>
          <cell r="AU401">
            <v>0</v>
          </cell>
          <cell r="BQ401">
            <v>7488.91</v>
          </cell>
          <cell r="BR401">
            <v>6616.68</v>
          </cell>
          <cell r="CE401">
            <v>0</v>
          </cell>
          <cell r="DE401">
            <v>0</v>
          </cell>
          <cell r="DG401">
            <v>0</v>
          </cell>
          <cell r="EP401">
            <v>0</v>
          </cell>
          <cell r="EQ401">
            <v>0</v>
          </cell>
          <cell r="FD401">
            <v>0</v>
          </cell>
          <cell r="FF401">
            <v>0</v>
          </cell>
          <cell r="GU401">
            <v>7488.91</v>
          </cell>
          <cell r="GW401">
            <v>5814.87</v>
          </cell>
          <cell r="HB401">
            <v>0</v>
          </cell>
          <cell r="HI401">
            <v>0</v>
          </cell>
        </row>
        <row r="402">
          <cell r="E402" t="str">
            <v>SALAZAR</v>
          </cell>
          <cell r="F402" t="str">
            <v>SAMPEDRO</v>
          </cell>
          <cell r="G402" t="str">
            <v>JAZMIN</v>
          </cell>
          <cell r="J402">
            <v>11</v>
          </cell>
          <cell r="K402" t="str">
            <v>BASE NIVEL 5</v>
          </cell>
          <cell r="N402" t="str">
            <v>BIBLIOTECA</v>
          </cell>
          <cell r="U402">
            <v>0</v>
          </cell>
          <cell r="W402">
            <v>3691.95</v>
          </cell>
          <cell r="Y402">
            <v>726.95</v>
          </cell>
          <cell r="AH402">
            <v>0</v>
          </cell>
          <cell r="AK402">
            <v>0</v>
          </cell>
          <cell r="AU402">
            <v>0</v>
          </cell>
          <cell r="BQ402">
            <v>7600.51</v>
          </cell>
          <cell r="BR402">
            <v>6704.4500000000007</v>
          </cell>
          <cell r="CE402">
            <v>0</v>
          </cell>
          <cell r="DE402">
            <v>0</v>
          </cell>
          <cell r="DG402">
            <v>0</v>
          </cell>
          <cell r="EP402">
            <v>0</v>
          </cell>
          <cell r="EQ402">
            <v>0</v>
          </cell>
          <cell r="FD402">
            <v>0</v>
          </cell>
          <cell r="FF402">
            <v>0</v>
          </cell>
          <cell r="GU402">
            <v>7600.51</v>
          </cell>
          <cell r="GW402">
            <v>2737.18</v>
          </cell>
          <cell r="HB402">
            <v>0</v>
          </cell>
          <cell r="HI402">
            <v>0</v>
          </cell>
        </row>
        <row r="403">
          <cell r="E403" t="str">
            <v>SALDAÑA</v>
          </cell>
          <cell r="F403" t="str">
            <v>MENDOZA</v>
          </cell>
          <cell r="G403" t="str">
            <v>CLAUDIA</v>
          </cell>
          <cell r="J403">
            <v>9</v>
          </cell>
          <cell r="K403" t="str">
            <v>BASE NIVEL 7</v>
          </cell>
          <cell r="N403" t="str">
            <v>BASE DIPUTADOS</v>
          </cell>
          <cell r="U403">
            <v>0</v>
          </cell>
          <cell r="W403">
            <v>5440.71</v>
          </cell>
          <cell r="Y403">
            <v>1248.5999999999999</v>
          </cell>
          <cell r="AH403">
            <v>0</v>
          </cell>
          <cell r="AK403">
            <v>0</v>
          </cell>
          <cell r="AU403">
            <v>0</v>
          </cell>
          <cell r="BQ403">
            <v>10572.9</v>
          </cell>
          <cell r="BR403">
            <v>9054.2799999999988</v>
          </cell>
          <cell r="CE403">
            <v>0</v>
          </cell>
          <cell r="DE403">
            <v>0</v>
          </cell>
          <cell r="DG403">
            <v>0</v>
          </cell>
          <cell r="EP403">
            <v>0</v>
          </cell>
          <cell r="EQ403">
            <v>0</v>
          </cell>
          <cell r="FD403">
            <v>0</v>
          </cell>
          <cell r="FF403">
            <v>0</v>
          </cell>
          <cell r="GU403">
            <v>10572.9</v>
          </cell>
          <cell r="GW403">
            <v>7974.25</v>
          </cell>
          <cell r="HB403">
            <v>0</v>
          </cell>
          <cell r="HI403">
            <v>0</v>
          </cell>
        </row>
        <row r="404">
          <cell r="E404" t="str">
            <v>SALVATIERRA</v>
          </cell>
          <cell r="F404" t="str">
            <v>FLORES</v>
          </cell>
          <cell r="G404" t="str">
            <v>MARIA GUADALUPE</v>
          </cell>
          <cell r="J404">
            <v>9</v>
          </cell>
          <cell r="K404" t="str">
            <v>BASE NIVEL 7</v>
          </cell>
          <cell r="N404" t="str">
            <v>RECURSOS MATERIALES</v>
          </cell>
          <cell r="U404">
            <v>0</v>
          </cell>
          <cell r="W404">
            <v>6843.42</v>
          </cell>
          <cell r="Y404">
            <v>1400.03</v>
          </cell>
          <cell r="AH404">
            <v>0</v>
          </cell>
          <cell r="AK404">
            <v>0</v>
          </cell>
          <cell r="AU404">
            <v>0</v>
          </cell>
          <cell r="BQ404">
            <v>12852.96</v>
          </cell>
          <cell r="BR404">
            <v>10834.97</v>
          </cell>
          <cell r="CE404">
            <v>0</v>
          </cell>
          <cell r="DE404">
            <v>0</v>
          </cell>
          <cell r="DG404">
            <v>0</v>
          </cell>
          <cell r="EP404">
            <v>0</v>
          </cell>
          <cell r="EQ404">
            <v>0</v>
          </cell>
          <cell r="FD404">
            <v>0</v>
          </cell>
          <cell r="FF404">
            <v>0</v>
          </cell>
          <cell r="GU404">
            <v>12852.96</v>
          </cell>
          <cell r="GW404">
            <v>7340.44</v>
          </cell>
          <cell r="HB404">
            <v>0</v>
          </cell>
          <cell r="HI404">
            <v>0</v>
          </cell>
        </row>
        <row r="405">
          <cell r="E405" t="str">
            <v>SANCHEZ</v>
          </cell>
          <cell r="F405" t="str">
            <v>AQUIAHUATL</v>
          </cell>
          <cell r="G405" t="str">
            <v>LUIS DANIEL</v>
          </cell>
          <cell r="J405">
            <v>9</v>
          </cell>
          <cell r="K405" t="str">
            <v>BASE NIVEL 7</v>
          </cell>
          <cell r="N405" t="str">
            <v>BASE DIPUTADOS</v>
          </cell>
          <cell r="U405">
            <v>0</v>
          </cell>
          <cell r="W405">
            <v>4907.67</v>
          </cell>
          <cell r="Y405">
            <v>986.59</v>
          </cell>
          <cell r="AH405">
            <v>0</v>
          </cell>
          <cell r="AK405">
            <v>0</v>
          </cell>
          <cell r="AU405">
            <v>0</v>
          </cell>
          <cell r="BQ405">
            <v>9626.7099999999991</v>
          </cell>
          <cell r="BR405">
            <v>8297.8499999999985</v>
          </cell>
          <cell r="CE405">
            <v>0</v>
          </cell>
          <cell r="DE405">
            <v>0</v>
          </cell>
          <cell r="DG405">
            <v>0</v>
          </cell>
          <cell r="EP405">
            <v>0</v>
          </cell>
          <cell r="EQ405">
            <v>0</v>
          </cell>
          <cell r="FD405">
            <v>0</v>
          </cell>
          <cell r="FF405">
            <v>0</v>
          </cell>
          <cell r="GU405">
            <v>9626.7099999999991</v>
          </cell>
          <cell r="GW405">
            <v>7217.82</v>
          </cell>
          <cell r="HB405">
            <v>0</v>
          </cell>
          <cell r="HI405">
            <v>0</v>
          </cell>
        </row>
        <row r="406">
          <cell r="E406" t="str">
            <v>SANCHEZ</v>
          </cell>
          <cell r="F406" t="str">
            <v>FLORES</v>
          </cell>
          <cell r="G406" t="str">
            <v>ROSA MARIA</v>
          </cell>
          <cell r="J406">
            <v>24</v>
          </cell>
          <cell r="K406" t="str">
            <v>BASE NIVEL10</v>
          </cell>
          <cell r="N406" t="str">
            <v>COMISION DE PUNTOS CONSTITUCIONALES</v>
          </cell>
          <cell r="U406">
            <v>0</v>
          </cell>
          <cell r="W406">
            <v>7313.07</v>
          </cell>
          <cell r="Y406">
            <v>1779.29</v>
          </cell>
          <cell r="AH406">
            <v>0</v>
          </cell>
          <cell r="AK406">
            <v>0</v>
          </cell>
          <cell r="AU406">
            <v>0</v>
          </cell>
          <cell r="BQ406">
            <v>13693.5</v>
          </cell>
          <cell r="BR406">
            <v>11502.96</v>
          </cell>
          <cell r="CE406">
            <v>0</v>
          </cell>
          <cell r="DE406">
            <v>0</v>
          </cell>
          <cell r="DG406">
            <v>0</v>
          </cell>
          <cell r="EP406">
            <v>0</v>
          </cell>
          <cell r="EQ406">
            <v>0</v>
          </cell>
          <cell r="FD406">
            <v>0</v>
          </cell>
          <cell r="FF406">
            <v>0</v>
          </cell>
          <cell r="GU406">
            <v>14271.08</v>
          </cell>
          <cell r="GW406">
            <v>8352.67</v>
          </cell>
          <cell r="HB406">
            <v>0</v>
          </cell>
          <cell r="HI406">
            <v>0</v>
          </cell>
        </row>
        <row r="407">
          <cell r="E407" t="str">
            <v>SANCHEZ</v>
          </cell>
          <cell r="F407" t="str">
            <v>MORALES</v>
          </cell>
          <cell r="G407" t="str">
            <v>LUIS HARIM</v>
          </cell>
          <cell r="J407">
            <v>9</v>
          </cell>
          <cell r="K407" t="str">
            <v>BASE NIVEL 7</v>
          </cell>
          <cell r="N407" t="str">
            <v>BASE DIPUTADOS</v>
          </cell>
          <cell r="U407">
            <v>0</v>
          </cell>
          <cell r="W407">
            <v>4915.29</v>
          </cell>
          <cell r="Y407">
            <v>1044.6600000000001</v>
          </cell>
          <cell r="AH407">
            <v>0</v>
          </cell>
          <cell r="AK407">
            <v>0</v>
          </cell>
          <cell r="AU407">
            <v>0</v>
          </cell>
          <cell r="BQ407">
            <v>9661.4199999999983</v>
          </cell>
          <cell r="BR407">
            <v>8329.8499999999985</v>
          </cell>
          <cell r="CE407">
            <v>0</v>
          </cell>
          <cell r="DE407">
            <v>0</v>
          </cell>
          <cell r="DG407">
            <v>0</v>
          </cell>
          <cell r="EP407">
            <v>0</v>
          </cell>
          <cell r="EQ407">
            <v>0</v>
          </cell>
          <cell r="FD407">
            <v>0</v>
          </cell>
          <cell r="FF407">
            <v>0</v>
          </cell>
          <cell r="GU407">
            <v>9661.42</v>
          </cell>
          <cell r="GW407">
            <v>7249.82</v>
          </cell>
          <cell r="HB407">
            <v>0</v>
          </cell>
          <cell r="HI407">
            <v>0</v>
          </cell>
        </row>
        <row r="408">
          <cell r="E408" t="str">
            <v>SANLUIS</v>
          </cell>
          <cell r="F408" t="str">
            <v>HERNANDEZ</v>
          </cell>
          <cell r="G408" t="str">
            <v>HORTENSIA</v>
          </cell>
          <cell r="J408">
            <v>9</v>
          </cell>
          <cell r="K408" t="str">
            <v>BASE NIVEL 7</v>
          </cell>
          <cell r="N408" t="str">
            <v>SECRETARIA PARLAMENTARIA</v>
          </cell>
          <cell r="U408">
            <v>0</v>
          </cell>
          <cell r="W408">
            <v>4988.97</v>
          </cell>
          <cell r="Y408">
            <v>1152.1099999999999</v>
          </cell>
          <cell r="AH408">
            <v>0</v>
          </cell>
          <cell r="AK408">
            <v>0</v>
          </cell>
          <cell r="AU408">
            <v>0</v>
          </cell>
          <cell r="BQ408">
            <v>9820</v>
          </cell>
          <cell r="BR408">
            <v>8462.2000000000007</v>
          </cell>
          <cell r="CE408">
            <v>0</v>
          </cell>
          <cell r="DE408">
            <v>0</v>
          </cell>
          <cell r="DG408">
            <v>0</v>
          </cell>
          <cell r="EP408">
            <v>0</v>
          </cell>
          <cell r="EQ408">
            <v>0</v>
          </cell>
          <cell r="FD408">
            <v>0</v>
          </cell>
          <cell r="FF408">
            <v>0</v>
          </cell>
          <cell r="GU408">
            <v>9820</v>
          </cell>
          <cell r="GW408">
            <v>7382.17</v>
          </cell>
          <cell r="HB408">
            <v>0</v>
          </cell>
          <cell r="HI408">
            <v>0</v>
          </cell>
        </row>
        <row r="409">
          <cell r="E409" t="str">
            <v>SANTACRUZ</v>
          </cell>
          <cell r="F409" t="str">
            <v>NAVA</v>
          </cell>
          <cell r="G409" t="str">
            <v>JOSE FABRICIO</v>
          </cell>
          <cell r="J409">
            <v>9</v>
          </cell>
          <cell r="K409" t="str">
            <v>BASE NIVEL 7</v>
          </cell>
          <cell r="N409" t="str">
            <v>SECRETARIA PARLAMENTARIA</v>
          </cell>
          <cell r="U409">
            <v>0</v>
          </cell>
          <cell r="W409">
            <v>4988.97</v>
          </cell>
          <cell r="Y409">
            <v>1122.0999999999999</v>
          </cell>
          <cell r="AH409">
            <v>0</v>
          </cell>
          <cell r="AK409">
            <v>0</v>
          </cell>
          <cell r="AU409">
            <v>0</v>
          </cell>
          <cell r="BQ409">
            <v>9808.2899999999991</v>
          </cell>
          <cell r="BR409">
            <v>8450.49</v>
          </cell>
          <cell r="CE409">
            <v>0</v>
          </cell>
          <cell r="DE409">
            <v>0</v>
          </cell>
          <cell r="DG409">
            <v>0</v>
          </cell>
          <cell r="EP409">
            <v>0</v>
          </cell>
          <cell r="EQ409">
            <v>0</v>
          </cell>
          <cell r="FD409">
            <v>0</v>
          </cell>
          <cell r="FF409">
            <v>0</v>
          </cell>
          <cell r="GU409">
            <v>9808.2900000000009</v>
          </cell>
          <cell r="GW409">
            <v>7370.46</v>
          </cell>
          <cell r="HB409">
            <v>0</v>
          </cell>
          <cell r="HI409">
            <v>0</v>
          </cell>
        </row>
        <row r="410">
          <cell r="E410" t="str">
            <v>SEGUNDO</v>
          </cell>
          <cell r="F410" t="str">
            <v>YESCAS</v>
          </cell>
          <cell r="G410" t="str">
            <v>FRANCISCA</v>
          </cell>
          <cell r="J410">
            <v>8</v>
          </cell>
          <cell r="K410" t="str">
            <v>BASE NIVEL 8</v>
          </cell>
          <cell r="N410" t="str">
            <v>SECRETARIA PARLAMENTARIA</v>
          </cell>
          <cell r="U410">
            <v>0</v>
          </cell>
          <cell r="W410">
            <v>6415.51</v>
          </cell>
          <cell r="Y410">
            <v>1456.78</v>
          </cell>
          <cell r="AH410">
            <v>0</v>
          </cell>
          <cell r="AK410">
            <v>0</v>
          </cell>
          <cell r="AU410">
            <v>0</v>
          </cell>
          <cell r="BQ410">
            <v>12197.56</v>
          </cell>
          <cell r="BR410">
            <v>10331.91</v>
          </cell>
          <cell r="CE410">
            <v>0</v>
          </cell>
          <cell r="DE410">
            <v>0</v>
          </cell>
          <cell r="DG410">
            <v>0</v>
          </cell>
          <cell r="EP410">
            <v>0</v>
          </cell>
          <cell r="EQ410">
            <v>0</v>
          </cell>
          <cell r="FD410">
            <v>0</v>
          </cell>
          <cell r="FF410">
            <v>0</v>
          </cell>
          <cell r="GU410">
            <v>12197.56</v>
          </cell>
          <cell r="GW410">
            <v>2859.29</v>
          </cell>
          <cell r="HB410">
            <v>0</v>
          </cell>
          <cell r="HI410">
            <v>0</v>
          </cell>
        </row>
        <row r="411">
          <cell r="E411" t="str">
            <v>SEVILLA</v>
          </cell>
          <cell r="F411" t="str">
            <v>FLORES</v>
          </cell>
          <cell r="G411" t="str">
            <v>TEOFILO</v>
          </cell>
          <cell r="J411">
            <v>9</v>
          </cell>
          <cell r="K411" t="str">
            <v>BASE NIVEL 7</v>
          </cell>
          <cell r="N411" t="str">
            <v>RECURSOS MATERIALES</v>
          </cell>
          <cell r="U411">
            <v>0</v>
          </cell>
          <cell r="W411">
            <v>7607.67</v>
          </cell>
          <cell r="Y411">
            <v>1685.4</v>
          </cell>
          <cell r="AH411">
            <v>0</v>
          </cell>
          <cell r="AK411">
            <v>0</v>
          </cell>
          <cell r="AU411">
            <v>0</v>
          </cell>
          <cell r="BQ411">
            <v>14126.71</v>
          </cell>
          <cell r="BR411">
            <v>11820.679999999998</v>
          </cell>
          <cell r="CE411">
            <v>0</v>
          </cell>
          <cell r="DE411">
            <v>0</v>
          </cell>
          <cell r="DG411">
            <v>0</v>
          </cell>
          <cell r="EP411">
            <v>0</v>
          </cell>
          <cell r="EQ411">
            <v>0</v>
          </cell>
          <cell r="FD411">
            <v>0</v>
          </cell>
          <cell r="FF411">
            <v>0</v>
          </cell>
          <cell r="GU411">
            <v>14126.71</v>
          </cell>
          <cell r="GW411">
            <v>10740.65</v>
          </cell>
          <cell r="HB411">
            <v>0</v>
          </cell>
          <cell r="HI411">
            <v>0</v>
          </cell>
        </row>
        <row r="412">
          <cell r="E412" t="str">
            <v>SOLANO</v>
          </cell>
          <cell r="F412" t="str">
            <v>SANCHEZ</v>
          </cell>
          <cell r="G412" t="str">
            <v>YAEL</v>
          </cell>
          <cell r="J412">
            <v>9</v>
          </cell>
          <cell r="K412" t="str">
            <v>BASE NIVEL 7</v>
          </cell>
          <cell r="N412" t="str">
            <v>BASE DIPUTADOS</v>
          </cell>
          <cell r="U412">
            <v>0</v>
          </cell>
          <cell r="W412">
            <v>4840.71</v>
          </cell>
          <cell r="Y412">
            <v>972.31</v>
          </cell>
          <cell r="AH412">
            <v>0</v>
          </cell>
          <cell r="AK412">
            <v>0</v>
          </cell>
          <cell r="AU412">
            <v>0</v>
          </cell>
          <cell r="BQ412">
            <v>9515.1099999999988</v>
          </cell>
          <cell r="BR412">
            <v>8210.0899999999983</v>
          </cell>
          <cell r="CE412">
            <v>0</v>
          </cell>
          <cell r="DE412">
            <v>0</v>
          </cell>
          <cell r="DG412">
            <v>0</v>
          </cell>
          <cell r="EP412">
            <v>0</v>
          </cell>
          <cell r="EQ412">
            <v>0</v>
          </cell>
          <cell r="FD412">
            <v>0</v>
          </cell>
          <cell r="FF412">
            <v>0</v>
          </cell>
          <cell r="GU412">
            <v>9515.11</v>
          </cell>
          <cell r="GW412">
            <v>7130.06</v>
          </cell>
          <cell r="HB412">
            <v>0</v>
          </cell>
          <cell r="HI412">
            <v>0</v>
          </cell>
        </row>
        <row r="413">
          <cell r="E413" t="str">
            <v>TAPIA</v>
          </cell>
          <cell r="F413" t="str">
            <v>LEON</v>
          </cell>
          <cell r="G413" t="str">
            <v>SUSANA</v>
          </cell>
          <cell r="J413">
            <v>8</v>
          </cell>
          <cell r="K413" t="str">
            <v>BASE NIVEL 8</v>
          </cell>
          <cell r="N413" t="str">
            <v>INSTITUTO DE ESTUDIOS LEGISLATIVOS</v>
          </cell>
          <cell r="U413">
            <v>0</v>
          </cell>
          <cell r="W413">
            <v>8318.26</v>
          </cell>
          <cell r="Y413">
            <v>2015.75</v>
          </cell>
          <cell r="AH413">
            <v>0</v>
          </cell>
          <cell r="AK413">
            <v>0</v>
          </cell>
          <cell r="AU413">
            <v>0</v>
          </cell>
          <cell r="BQ413">
            <v>15368.81</v>
          </cell>
          <cell r="BR413">
            <v>12784.24</v>
          </cell>
          <cell r="CE413">
            <v>0</v>
          </cell>
          <cell r="DE413">
            <v>0</v>
          </cell>
          <cell r="DG413">
            <v>0</v>
          </cell>
          <cell r="EP413">
            <v>0</v>
          </cell>
          <cell r="EQ413">
            <v>0</v>
          </cell>
          <cell r="FD413">
            <v>0</v>
          </cell>
          <cell r="FF413">
            <v>0</v>
          </cell>
          <cell r="GU413">
            <v>15368.81</v>
          </cell>
          <cell r="GW413">
            <v>11497.66</v>
          </cell>
          <cell r="HB413">
            <v>0</v>
          </cell>
          <cell r="HI413">
            <v>0</v>
          </cell>
        </row>
        <row r="414">
          <cell r="E414" t="str">
            <v>TLAPALE</v>
          </cell>
          <cell r="F414" t="str">
            <v>PEREZ</v>
          </cell>
          <cell r="G414" t="str">
            <v>ANDREA</v>
          </cell>
          <cell r="J414">
            <v>9</v>
          </cell>
          <cell r="K414" t="str">
            <v>BASE NIVEL 7</v>
          </cell>
          <cell r="N414" t="str">
            <v>ENFERMERIA</v>
          </cell>
          <cell r="U414">
            <v>0</v>
          </cell>
          <cell r="W414">
            <v>6340.71</v>
          </cell>
          <cell r="Y414">
            <v>1292.71</v>
          </cell>
          <cell r="AH414">
            <v>0</v>
          </cell>
          <cell r="AK414">
            <v>0</v>
          </cell>
          <cell r="AU414">
            <v>0</v>
          </cell>
          <cell r="BQ414">
            <v>12015.109999999999</v>
          </cell>
          <cell r="BR414">
            <v>10176.089999999998</v>
          </cell>
          <cell r="CE414">
            <v>0</v>
          </cell>
          <cell r="DE414">
            <v>0</v>
          </cell>
          <cell r="DG414">
            <v>0</v>
          </cell>
          <cell r="EP414">
            <v>0</v>
          </cell>
          <cell r="EQ414">
            <v>0</v>
          </cell>
          <cell r="FD414">
            <v>0</v>
          </cell>
          <cell r="FF414">
            <v>0</v>
          </cell>
          <cell r="GU414">
            <v>12015.11</v>
          </cell>
          <cell r="GW414">
            <v>8651.7999999999993</v>
          </cell>
          <cell r="HB414">
            <v>0</v>
          </cell>
          <cell r="HI414">
            <v>0</v>
          </cell>
        </row>
        <row r="415">
          <cell r="E415" t="str">
            <v>TORRES</v>
          </cell>
          <cell r="F415" t="str">
            <v>ROMERO</v>
          </cell>
          <cell r="G415" t="str">
            <v>NANCY</v>
          </cell>
          <cell r="J415">
            <v>9</v>
          </cell>
          <cell r="K415" t="str">
            <v>BASE NIVEL 7</v>
          </cell>
          <cell r="N415" t="str">
            <v>BASE DIPUTADOS</v>
          </cell>
          <cell r="U415">
            <v>0</v>
          </cell>
          <cell r="W415">
            <v>3691.95</v>
          </cell>
          <cell r="Y415">
            <v>726.95</v>
          </cell>
          <cell r="AH415">
            <v>0</v>
          </cell>
          <cell r="AK415">
            <v>0</v>
          </cell>
          <cell r="AU415">
            <v>0</v>
          </cell>
          <cell r="BQ415">
            <v>7600.51</v>
          </cell>
          <cell r="BR415">
            <v>6704.4500000000007</v>
          </cell>
          <cell r="CE415">
            <v>0</v>
          </cell>
          <cell r="DE415">
            <v>0</v>
          </cell>
          <cell r="DG415">
            <v>0</v>
          </cell>
          <cell r="EP415">
            <v>0</v>
          </cell>
          <cell r="EQ415">
            <v>0</v>
          </cell>
          <cell r="FD415">
            <v>0</v>
          </cell>
          <cell r="FF415">
            <v>0</v>
          </cell>
          <cell r="GU415">
            <v>9626.7099999999991</v>
          </cell>
          <cell r="GW415">
            <v>6294.93</v>
          </cell>
          <cell r="HB415">
            <v>0</v>
          </cell>
          <cell r="HI415">
            <v>0</v>
          </cell>
        </row>
        <row r="416">
          <cell r="E416" t="str">
            <v>TOSCUENTO</v>
          </cell>
          <cell r="F416" t="str">
            <v>MUÑOZ</v>
          </cell>
          <cell r="G416" t="str">
            <v>CARLOS</v>
          </cell>
          <cell r="J416">
            <v>11</v>
          </cell>
          <cell r="K416" t="str">
            <v>BASE NIVEL 5</v>
          </cell>
          <cell r="N416" t="str">
            <v>BASE DIPUTADOS</v>
          </cell>
          <cell r="U416">
            <v>0</v>
          </cell>
          <cell r="W416">
            <v>3924.99</v>
          </cell>
          <cell r="Y416">
            <v>776.64</v>
          </cell>
          <cell r="AH416">
            <v>0</v>
          </cell>
          <cell r="AK416">
            <v>0</v>
          </cell>
          <cell r="AU416">
            <v>0</v>
          </cell>
          <cell r="BQ416">
            <v>7988.91</v>
          </cell>
          <cell r="BR416">
            <v>7009.88</v>
          </cell>
          <cell r="CE416">
            <v>0</v>
          </cell>
          <cell r="DE416">
            <v>0</v>
          </cell>
          <cell r="DG416">
            <v>0</v>
          </cell>
          <cell r="EP416">
            <v>0</v>
          </cell>
          <cell r="EQ416">
            <v>0</v>
          </cell>
          <cell r="FD416">
            <v>0</v>
          </cell>
          <cell r="FF416">
            <v>0</v>
          </cell>
          <cell r="GU416">
            <v>9988.91</v>
          </cell>
          <cell r="GW416">
            <v>7780.87</v>
          </cell>
          <cell r="HB416">
            <v>500</v>
          </cell>
          <cell r="HI416">
            <v>0</v>
          </cell>
        </row>
        <row r="417">
          <cell r="E417" t="str">
            <v>TZOMPANTZI</v>
          </cell>
          <cell r="F417" t="str">
            <v>JIMENEZ</v>
          </cell>
          <cell r="G417" t="str">
            <v>SANDRA IVETTE</v>
          </cell>
          <cell r="J417">
            <v>9</v>
          </cell>
          <cell r="K417" t="str">
            <v>BASE NIVEL 7</v>
          </cell>
          <cell r="N417" t="str">
            <v>BASE DIPUTADOS</v>
          </cell>
          <cell r="U417">
            <v>0</v>
          </cell>
          <cell r="W417">
            <v>4907.67</v>
          </cell>
          <cell r="Y417">
            <v>986.59</v>
          </cell>
          <cell r="AH417">
            <v>0</v>
          </cell>
          <cell r="AK417">
            <v>0</v>
          </cell>
          <cell r="AU417">
            <v>0</v>
          </cell>
          <cell r="BQ417">
            <v>9626.7099999999991</v>
          </cell>
          <cell r="BR417">
            <v>8297.8499999999985</v>
          </cell>
          <cell r="CE417">
            <v>0</v>
          </cell>
          <cell r="DE417">
            <v>0</v>
          </cell>
          <cell r="DG417">
            <v>0</v>
          </cell>
          <cell r="EP417">
            <v>0</v>
          </cell>
          <cell r="EQ417">
            <v>0</v>
          </cell>
          <cell r="FD417">
            <v>0</v>
          </cell>
          <cell r="FF417">
            <v>0</v>
          </cell>
          <cell r="GU417">
            <v>9626.7099999999991</v>
          </cell>
          <cell r="GW417">
            <v>6254.49</v>
          </cell>
          <cell r="HB417">
            <v>0</v>
          </cell>
          <cell r="HI417">
            <v>0</v>
          </cell>
        </row>
        <row r="418">
          <cell r="E418" t="str">
            <v>VAZQUEZ</v>
          </cell>
          <cell r="F418" t="str">
            <v>FLORES</v>
          </cell>
          <cell r="G418" t="str">
            <v>MARIA GUADALUPE</v>
          </cell>
          <cell r="J418">
            <v>8</v>
          </cell>
          <cell r="K418" t="str">
            <v>BASE NIVEL 8</v>
          </cell>
          <cell r="N418" t="str">
            <v>BASE DIPUTADOS</v>
          </cell>
          <cell r="U418">
            <v>0</v>
          </cell>
          <cell r="W418">
            <v>8210.2000000000007</v>
          </cell>
          <cell r="Y418">
            <v>1827.14</v>
          </cell>
          <cell r="AH418">
            <v>0</v>
          </cell>
          <cell r="AK418">
            <v>0</v>
          </cell>
          <cell r="AU418">
            <v>0</v>
          </cell>
          <cell r="BQ418">
            <v>15130.93</v>
          </cell>
          <cell r="BR418">
            <v>12588.710000000001</v>
          </cell>
          <cell r="CE418">
            <v>0</v>
          </cell>
          <cell r="DE418">
            <v>0</v>
          </cell>
          <cell r="DG418">
            <v>0</v>
          </cell>
          <cell r="EP418">
            <v>0</v>
          </cell>
          <cell r="EQ418">
            <v>0</v>
          </cell>
          <cell r="FD418">
            <v>0</v>
          </cell>
          <cell r="FF418">
            <v>0</v>
          </cell>
          <cell r="GU418">
            <v>15130.93</v>
          </cell>
          <cell r="GW418">
            <v>10336.93</v>
          </cell>
          <cell r="HB418">
            <v>0</v>
          </cell>
          <cell r="HI418">
            <v>0</v>
          </cell>
        </row>
        <row r="419">
          <cell r="E419" t="str">
            <v>VAZQUEZ</v>
          </cell>
          <cell r="F419" t="str">
            <v>MORALES</v>
          </cell>
          <cell r="G419" t="str">
            <v>ELIGIO</v>
          </cell>
          <cell r="J419">
            <v>9</v>
          </cell>
          <cell r="K419" t="str">
            <v>BASE NIVEL 7</v>
          </cell>
          <cell r="N419" t="str">
            <v>RECURSOS MATERIALES</v>
          </cell>
          <cell r="U419">
            <v>0</v>
          </cell>
          <cell r="W419">
            <v>4915.29</v>
          </cell>
          <cell r="Y419">
            <v>1106.3599999999999</v>
          </cell>
          <cell r="AH419">
            <v>0</v>
          </cell>
          <cell r="AK419">
            <v>0</v>
          </cell>
          <cell r="AU419">
            <v>0</v>
          </cell>
          <cell r="BQ419">
            <v>9685.489999999998</v>
          </cell>
          <cell r="BR419">
            <v>8353.9199999999983</v>
          </cell>
          <cell r="CE419">
            <v>0</v>
          </cell>
          <cell r="DE419">
            <v>0</v>
          </cell>
          <cell r="DG419">
            <v>0</v>
          </cell>
          <cell r="EP419">
            <v>0</v>
          </cell>
          <cell r="EQ419">
            <v>0</v>
          </cell>
          <cell r="FD419">
            <v>0</v>
          </cell>
          <cell r="FF419">
            <v>0</v>
          </cell>
          <cell r="GU419">
            <v>9685.49</v>
          </cell>
          <cell r="GW419">
            <v>7273.89</v>
          </cell>
          <cell r="HB419">
            <v>0</v>
          </cell>
          <cell r="HI419">
            <v>0</v>
          </cell>
        </row>
        <row r="420">
          <cell r="E420" t="str">
            <v>VELAZQUEZ</v>
          </cell>
          <cell r="F420" t="str">
            <v>BAEZ</v>
          </cell>
          <cell r="G420" t="str">
            <v>JANNET</v>
          </cell>
          <cell r="J420">
            <v>9</v>
          </cell>
          <cell r="K420" t="str">
            <v>BASE NIVEL 7</v>
          </cell>
          <cell r="N420" t="str">
            <v>SECRETRARIA ADMINISTRATIVA</v>
          </cell>
          <cell r="U420">
            <v>0</v>
          </cell>
          <cell r="W420">
            <v>7240.71</v>
          </cell>
          <cell r="Y420">
            <v>1599.11</v>
          </cell>
          <cell r="AH420">
            <v>0</v>
          </cell>
          <cell r="AK420">
            <v>0</v>
          </cell>
          <cell r="AU420">
            <v>0</v>
          </cell>
          <cell r="BQ420">
            <v>13515.109999999999</v>
          </cell>
          <cell r="BR420">
            <v>11352.929999999998</v>
          </cell>
          <cell r="CE420">
            <v>0</v>
          </cell>
          <cell r="DE420">
            <v>0</v>
          </cell>
          <cell r="DG420">
            <v>0</v>
          </cell>
          <cell r="EP420">
            <v>0</v>
          </cell>
          <cell r="EQ420">
            <v>0</v>
          </cell>
          <cell r="FD420">
            <v>0</v>
          </cell>
          <cell r="FF420">
            <v>0</v>
          </cell>
          <cell r="GU420">
            <v>16515.11</v>
          </cell>
          <cell r="GW420">
            <v>12567.3</v>
          </cell>
          <cell r="HB420">
            <v>0</v>
          </cell>
          <cell r="HI420">
            <v>0</v>
          </cell>
        </row>
        <row r="421">
          <cell r="E421" t="str">
            <v>VERGARA</v>
          </cell>
          <cell r="F421" t="str">
            <v>BARRIOS</v>
          </cell>
          <cell r="G421" t="str">
            <v>JOAQUIN</v>
          </cell>
          <cell r="J421">
            <v>8</v>
          </cell>
          <cell r="K421" t="str">
            <v>BASE NIVEL 8</v>
          </cell>
          <cell r="N421" t="str">
            <v>MANTENIMIENTO</v>
          </cell>
          <cell r="U421">
            <v>0</v>
          </cell>
          <cell r="W421">
            <v>8210.2000000000007</v>
          </cell>
          <cell r="Y421">
            <v>1827.14</v>
          </cell>
          <cell r="AH421">
            <v>0</v>
          </cell>
          <cell r="AK421">
            <v>0</v>
          </cell>
          <cell r="AU421">
            <v>0</v>
          </cell>
          <cell r="BQ421">
            <v>15130.93</v>
          </cell>
          <cell r="BR421">
            <v>12588.710000000001</v>
          </cell>
          <cell r="CE421">
            <v>0</v>
          </cell>
          <cell r="DE421">
            <v>0</v>
          </cell>
          <cell r="DG421">
            <v>0</v>
          </cell>
          <cell r="EP421">
            <v>0</v>
          </cell>
          <cell r="EQ421">
            <v>0</v>
          </cell>
          <cell r="FD421">
            <v>0</v>
          </cell>
          <cell r="FF421">
            <v>0</v>
          </cell>
          <cell r="GU421">
            <v>15130.93</v>
          </cell>
          <cell r="GW421">
            <v>9768.19</v>
          </cell>
          <cell r="HB421">
            <v>0</v>
          </cell>
          <cell r="HI421">
            <v>0</v>
          </cell>
        </row>
        <row r="422">
          <cell r="E422" t="str">
            <v>VERGARA</v>
          </cell>
          <cell r="F422" t="str">
            <v>RAMIREZ</v>
          </cell>
          <cell r="G422" t="str">
            <v>RAUL</v>
          </cell>
          <cell r="J422">
            <v>9</v>
          </cell>
          <cell r="K422" t="str">
            <v>BASE NIVEL 7</v>
          </cell>
          <cell r="N422" t="str">
            <v>COMISIÓN SINDICAL</v>
          </cell>
          <cell r="U422">
            <v>0</v>
          </cell>
          <cell r="W422">
            <v>6188.97</v>
          </cell>
          <cell r="Y422">
            <v>1398.28</v>
          </cell>
          <cell r="AH422">
            <v>0</v>
          </cell>
          <cell r="AK422">
            <v>0</v>
          </cell>
          <cell r="AU422">
            <v>0</v>
          </cell>
          <cell r="BQ422">
            <v>11816.039999999999</v>
          </cell>
          <cell r="BR422">
            <v>10031.039999999999</v>
          </cell>
          <cell r="CE422">
            <v>0</v>
          </cell>
          <cell r="DE422">
            <v>0</v>
          </cell>
          <cell r="DG422">
            <v>0</v>
          </cell>
          <cell r="EP422">
            <v>0</v>
          </cell>
          <cell r="EQ422">
            <v>0</v>
          </cell>
          <cell r="FD422">
            <v>0</v>
          </cell>
          <cell r="FF422">
            <v>0</v>
          </cell>
          <cell r="GU422">
            <v>11816.04</v>
          </cell>
          <cell r="GW422">
            <v>3557.66</v>
          </cell>
          <cell r="HB422">
            <v>0</v>
          </cell>
          <cell r="HI422">
            <v>0</v>
          </cell>
        </row>
        <row r="423">
          <cell r="E423" t="str">
            <v>XICOHTENCATL</v>
          </cell>
          <cell r="F423" t="str">
            <v>AYAPANTECATL</v>
          </cell>
          <cell r="G423" t="str">
            <v>TELESFORO</v>
          </cell>
          <cell r="J423">
            <v>11</v>
          </cell>
          <cell r="K423" t="str">
            <v>BASE NIVEL 5</v>
          </cell>
          <cell r="N423" t="str">
            <v>MANTENIMIENTO</v>
          </cell>
          <cell r="U423">
            <v>0</v>
          </cell>
          <cell r="W423">
            <v>3624.99</v>
          </cell>
          <cell r="Y423">
            <v>712.56</v>
          </cell>
          <cell r="AH423">
            <v>0</v>
          </cell>
          <cell r="AK423">
            <v>0</v>
          </cell>
          <cell r="AU423">
            <v>0</v>
          </cell>
          <cell r="BQ423">
            <v>7488.91</v>
          </cell>
          <cell r="BR423">
            <v>6616.68</v>
          </cell>
          <cell r="CE423">
            <v>0</v>
          </cell>
          <cell r="DE423">
            <v>0</v>
          </cell>
          <cell r="DG423">
            <v>0</v>
          </cell>
          <cell r="EP423">
            <v>0</v>
          </cell>
          <cell r="EQ423">
            <v>0</v>
          </cell>
          <cell r="FD423">
            <v>0</v>
          </cell>
          <cell r="FF423">
            <v>0</v>
          </cell>
          <cell r="GU423">
            <v>7488.91</v>
          </cell>
          <cell r="GW423">
            <v>5814.87</v>
          </cell>
          <cell r="HB423">
            <v>0</v>
          </cell>
          <cell r="HI423">
            <v>0</v>
          </cell>
        </row>
        <row r="424">
          <cell r="E424" t="str">
            <v>XOCHICALE</v>
          </cell>
          <cell r="F424" t="str">
            <v>HERNANDEZ</v>
          </cell>
          <cell r="G424" t="str">
            <v>JUANA</v>
          </cell>
          <cell r="J424">
            <v>9</v>
          </cell>
          <cell r="K424" t="str">
            <v>BASE NIVEL 7</v>
          </cell>
          <cell r="N424" t="str">
            <v>PROVEEDURIA</v>
          </cell>
          <cell r="U424">
            <v>0</v>
          </cell>
          <cell r="W424">
            <v>5507.67</v>
          </cell>
          <cell r="Y424">
            <v>1114.75</v>
          </cell>
          <cell r="AH424">
            <v>0</v>
          </cell>
          <cell r="AK424">
            <v>0</v>
          </cell>
          <cell r="AU424">
            <v>0</v>
          </cell>
          <cell r="BQ424">
            <v>10626.71</v>
          </cell>
          <cell r="BR424">
            <v>9084.25</v>
          </cell>
          <cell r="CE424">
            <v>0</v>
          </cell>
          <cell r="DE424">
            <v>0</v>
          </cell>
          <cell r="DG424">
            <v>0</v>
          </cell>
          <cell r="EP424">
            <v>0</v>
          </cell>
          <cell r="EQ424">
            <v>0</v>
          </cell>
          <cell r="FD424">
            <v>0</v>
          </cell>
          <cell r="FF424">
            <v>0</v>
          </cell>
          <cell r="GU424">
            <v>10626.71</v>
          </cell>
          <cell r="GW424">
            <v>8004.22</v>
          </cell>
          <cell r="HB424">
            <v>0</v>
          </cell>
          <cell r="HI424">
            <v>0</v>
          </cell>
        </row>
        <row r="425">
          <cell r="E425" t="str">
            <v>XOCHITOTOTL</v>
          </cell>
          <cell r="F425" t="str">
            <v>SANCHEZ</v>
          </cell>
          <cell r="G425" t="str">
            <v>NORMA</v>
          </cell>
          <cell r="J425">
            <v>9</v>
          </cell>
          <cell r="K425" t="str">
            <v>BASE NIVEL 7</v>
          </cell>
          <cell r="N425" t="str">
            <v>PROVEEDURIA</v>
          </cell>
          <cell r="U425">
            <v>0</v>
          </cell>
          <cell r="W425">
            <v>4224.99</v>
          </cell>
          <cell r="Y425">
            <v>840.72</v>
          </cell>
          <cell r="AH425">
            <v>0</v>
          </cell>
          <cell r="AK425">
            <v>0</v>
          </cell>
          <cell r="AU425">
            <v>0</v>
          </cell>
          <cell r="BQ425">
            <v>8488.91</v>
          </cell>
          <cell r="BR425">
            <v>7403.08</v>
          </cell>
          <cell r="CE425">
            <v>0</v>
          </cell>
          <cell r="DE425">
            <v>0</v>
          </cell>
          <cell r="DG425">
            <v>0</v>
          </cell>
          <cell r="EP425">
            <v>0</v>
          </cell>
          <cell r="EQ425">
            <v>0</v>
          </cell>
          <cell r="FD425">
            <v>0</v>
          </cell>
          <cell r="FF425">
            <v>0</v>
          </cell>
          <cell r="GU425">
            <v>10515.11</v>
          </cell>
          <cell r="GW425">
            <v>7916.46</v>
          </cell>
          <cell r="HB425">
            <v>0</v>
          </cell>
          <cell r="HI425">
            <v>0</v>
          </cell>
        </row>
        <row r="426">
          <cell r="E426" t="str">
            <v>XOCHITOTOTL</v>
          </cell>
          <cell r="F426" t="str">
            <v>SERRANO</v>
          </cell>
          <cell r="G426" t="str">
            <v>YANET</v>
          </cell>
          <cell r="J426">
            <v>11</v>
          </cell>
          <cell r="K426" t="str">
            <v>BASE NIVEL 5</v>
          </cell>
          <cell r="N426" t="str">
            <v>RECURSOS HUMANOS</v>
          </cell>
          <cell r="U426">
            <v>0</v>
          </cell>
          <cell r="W426">
            <v>9343.24</v>
          </cell>
          <cell r="Y426">
            <v>2093.65</v>
          </cell>
          <cell r="AH426">
            <v>0</v>
          </cell>
          <cell r="AK426">
            <v>0</v>
          </cell>
          <cell r="AU426">
            <v>0</v>
          </cell>
          <cell r="BQ426">
            <v>13488.91</v>
          </cell>
          <cell r="BR426">
            <v>11332.9</v>
          </cell>
          <cell r="CE426">
            <v>0</v>
          </cell>
          <cell r="DE426">
            <v>0</v>
          </cell>
          <cell r="DG426">
            <v>0</v>
          </cell>
          <cell r="EP426">
            <v>0</v>
          </cell>
          <cell r="EQ426">
            <v>0</v>
          </cell>
          <cell r="FD426">
            <v>0</v>
          </cell>
          <cell r="FF426">
            <v>0</v>
          </cell>
          <cell r="GU426">
            <v>13488.91</v>
          </cell>
          <cell r="GW426">
            <v>10531.09</v>
          </cell>
          <cell r="HB426">
            <v>0</v>
          </cell>
          <cell r="HI426">
            <v>0</v>
          </cell>
        </row>
        <row r="427">
          <cell r="E427" t="str">
            <v>ZACAPA</v>
          </cell>
          <cell r="F427" t="str">
            <v>ZEMPOALTECA</v>
          </cell>
          <cell r="G427" t="str">
            <v>VIANCA ARISOL</v>
          </cell>
          <cell r="J427">
            <v>11</v>
          </cell>
          <cell r="K427" t="str">
            <v>BASE NIVEL 5</v>
          </cell>
          <cell r="N427" t="str">
            <v>SECRETARIA PARLAMENTARIA</v>
          </cell>
          <cell r="U427">
            <v>0</v>
          </cell>
          <cell r="W427">
            <v>3624.99</v>
          </cell>
          <cell r="Y427">
            <v>712.56</v>
          </cell>
          <cell r="AH427">
            <v>0</v>
          </cell>
          <cell r="AK427">
            <v>0</v>
          </cell>
          <cell r="AU427">
            <v>0</v>
          </cell>
          <cell r="BQ427">
            <v>7488.91</v>
          </cell>
          <cell r="BR427">
            <v>6616.68</v>
          </cell>
          <cell r="CE427">
            <v>0</v>
          </cell>
          <cell r="DE427">
            <v>0</v>
          </cell>
          <cell r="DG427">
            <v>0</v>
          </cell>
          <cell r="EP427">
            <v>0</v>
          </cell>
          <cell r="EQ427">
            <v>0</v>
          </cell>
          <cell r="FD427">
            <v>0</v>
          </cell>
          <cell r="FF427">
            <v>0</v>
          </cell>
          <cell r="GU427">
            <v>7488.91</v>
          </cell>
          <cell r="GW427">
            <v>2814.87</v>
          </cell>
          <cell r="HB427">
            <v>0</v>
          </cell>
          <cell r="HI427">
            <v>0</v>
          </cell>
        </row>
        <row r="428">
          <cell r="E428" t="str">
            <v>ZAINOS</v>
          </cell>
          <cell r="F428" t="str">
            <v>HERNANDEZ</v>
          </cell>
          <cell r="G428" t="str">
            <v>EMELIA</v>
          </cell>
          <cell r="J428">
            <v>11</v>
          </cell>
          <cell r="K428" t="str">
            <v>BASE NIVEL 5</v>
          </cell>
          <cell r="N428" t="str">
            <v>COMEDOR</v>
          </cell>
          <cell r="U428">
            <v>0</v>
          </cell>
          <cell r="W428">
            <v>4291.95</v>
          </cell>
          <cell r="Y428">
            <v>855.11</v>
          </cell>
          <cell r="AH428">
            <v>0</v>
          </cell>
          <cell r="AK428">
            <v>0</v>
          </cell>
          <cell r="AU428">
            <v>0</v>
          </cell>
          <cell r="BQ428">
            <v>8600.51</v>
          </cell>
          <cell r="BR428">
            <v>7490.85</v>
          </cell>
          <cell r="CE428">
            <v>0</v>
          </cell>
          <cell r="DE428">
            <v>0</v>
          </cell>
          <cell r="DG428">
            <v>0</v>
          </cell>
          <cell r="EP428">
            <v>0</v>
          </cell>
          <cell r="EQ428">
            <v>0</v>
          </cell>
          <cell r="FD428">
            <v>0</v>
          </cell>
          <cell r="FF428">
            <v>0</v>
          </cell>
          <cell r="GU428">
            <v>8600.51</v>
          </cell>
          <cell r="GW428">
            <v>4291.9399999999996</v>
          </cell>
          <cell r="HB428">
            <v>0</v>
          </cell>
          <cell r="HI428">
            <v>0</v>
          </cell>
        </row>
        <row r="429">
          <cell r="E429" t="str">
            <v>ZAVALZA</v>
          </cell>
          <cell r="F429" t="str">
            <v>FAJARDO</v>
          </cell>
          <cell r="G429" t="str">
            <v>SERGIO EDUARDO</v>
          </cell>
          <cell r="J429">
            <v>9</v>
          </cell>
          <cell r="K429" t="str">
            <v>BASE NIVEL 7</v>
          </cell>
          <cell r="N429" t="str">
            <v>RECURSOS MATERIALES</v>
          </cell>
          <cell r="U429">
            <v>0</v>
          </cell>
          <cell r="W429">
            <v>6535.29</v>
          </cell>
          <cell r="Y429">
            <v>1452.39</v>
          </cell>
          <cell r="AH429">
            <v>0</v>
          </cell>
          <cell r="AK429">
            <v>0</v>
          </cell>
          <cell r="AU429">
            <v>0</v>
          </cell>
          <cell r="BQ429">
            <v>12385.489999999998</v>
          </cell>
          <cell r="BR429">
            <v>10477.199999999997</v>
          </cell>
          <cell r="CE429">
            <v>0</v>
          </cell>
          <cell r="DE429">
            <v>0</v>
          </cell>
          <cell r="DG429">
            <v>0</v>
          </cell>
          <cell r="EP429">
            <v>0</v>
          </cell>
          <cell r="EQ429">
            <v>0</v>
          </cell>
          <cell r="FD429">
            <v>0</v>
          </cell>
          <cell r="FF429">
            <v>0</v>
          </cell>
          <cell r="GU429">
            <v>12385.49</v>
          </cell>
          <cell r="GW429">
            <v>7546.46</v>
          </cell>
          <cell r="HB429">
            <v>0</v>
          </cell>
          <cell r="HI429">
            <v>0</v>
          </cell>
        </row>
        <row r="430">
          <cell r="E430" t="str">
            <v>ZEMPOALTECA</v>
          </cell>
          <cell r="F430" t="str">
            <v>PEREZ</v>
          </cell>
          <cell r="G430" t="str">
            <v>ELOINA</v>
          </cell>
          <cell r="J430">
            <v>9</v>
          </cell>
          <cell r="K430" t="str">
            <v>BASE NIVEL 7</v>
          </cell>
          <cell r="N430" t="str">
            <v>SECRETARIA PARLAMENTARIA</v>
          </cell>
          <cell r="U430">
            <v>0</v>
          </cell>
          <cell r="W430">
            <v>4961.7</v>
          </cell>
          <cell r="Y430">
            <v>1054.5999999999999</v>
          </cell>
          <cell r="AH430">
            <v>0</v>
          </cell>
          <cell r="AK430">
            <v>0</v>
          </cell>
          <cell r="AU430">
            <v>0</v>
          </cell>
          <cell r="BQ430">
            <v>9738.7699999999986</v>
          </cell>
          <cell r="BR430">
            <v>8390.6799999999985</v>
          </cell>
          <cell r="CE430">
            <v>0</v>
          </cell>
          <cell r="DE430">
            <v>0</v>
          </cell>
          <cell r="DG430">
            <v>0</v>
          </cell>
          <cell r="EP430">
            <v>0</v>
          </cell>
          <cell r="EQ430">
            <v>0</v>
          </cell>
          <cell r="FD430">
            <v>0</v>
          </cell>
          <cell r="FF430">
            <v>0</v>
          </cell>
          <cell r="GU430">
            <v>9738.77</v>
          </cell>
          <cell r="GW430">
            <v>6821.81</v>
          </cell>
          <cell r="HB430">
            <v>0</v>
          </cell>
          <cell r="HI430">
            <v>0</v>
          </cell>
        </row>
        <row r="431">
          <cell r="E431" t="str">
            <v>ARMAS</v>
          </cell>
          <cell r="F431" t="str">
            <v>GARCIA</v>
          </cell>
          <cell r="G431" t="str">
            <v>MAYRA DEL CARMEN</v>
          </cell>
          <cell r="J431">
            <v>11</v>
          </cell>
          <cell r="K431" t="str">
            <v>BASE NIVEL 5</v>
          </cell>
          <cell r="N431" t="str">
            <v>BASE DIPUTADOS</v>
          </cell>
          <cell r="U431">
            <v>0</v>
          </cell>
          <cell r="W431">
            <v>0</v>
          </cell>
          <cell r="Y431">
            <v>0</v>
          </cell>
          <cell r="AH431">
            <v>0</v>
          </cell>
          <cell r="AK431">
            <v>0</v>
          </cell>
          <cell r="AU431">
            <v>0</v>
          </cell>
          <cell r="BQ431">
            <v>21019.329999999998</v>
          </cell>
          <cell r="BR431">
            <v>17092.159999999996</v>
          </cell>
          <cell r="CE431">
            <v>0</v>
          </cell>
          <cell r="DE431">
            <v>0</v>
          </cell>
          <cell r="DG431">
            <v>0</v>
          </cell>
          <cell r="EP431">
            <v>0</v>
          </cell>
          <cell r="EQ431">
            <v>0</v>
          </cell>
          <cell r="FD431">
            <v>0</v>
          </cell>
          <cell r="FF431">
            <v>0</v>
          </cell>
          <cell r="GU431">
            <v>11019.33</v>
          </cell>
          <cell r="GW431">
            <v>8106.43</v>
          </cell>
          <cell r="HB431">
            <v>0</v>
          </cell>
          <cell r="HI431">
            <v>0</v>
          </cell>
        </row>
        <row r="432">
          <cell r="E432" t="str">
            <v>BARRERA</v>
          </cell>
          <cell r="F432" t="str">
            <v>VARGAS</v>
          </cell>
          <cell r="G432" t="str">
            <v>IRMA ERIKA</v>
          </cell>
          <cell r="J432">
            <v>8</v>
          </cell>
          <cell r="K432" t="str">
            <v>BASE NIVEL 8</v>
          </cell>
          <cell r="N432" t="str">
            <v>PERSONAL DIPUTADOS</v>
          </cell>
          <cell r="BQ432">
            <v>0</v>
          </cell>
          <cell r="BR432">
            <v>0</v>
          </cell>
          <cell r="DE432">
            <v>0</v>
          </cell>
          <cell r="DG432">
            <v>0</v>
          </cell>
          <cell r="EP432">
            <v>0</v>
          </cell>
          <cell r="EQ432">
            <v>0</v>
          </cell>
          <cell r="FD432">
            <v>0</v>
          </cell>
          <cell r="FF432">
            <v>0</v>
          </cell>
          <cell r="GU432">
            <v>11019.33</v>
          </cell>
          <cell r="GW432">
            <v>8106.43</v>
          </cell>
          <cell r="HB432">
            <v>0</v>
          </cell>
          <cell r="HI432">
            <v>0</v>
          </cell>
        </row>
        <row r="433">
          <cell r="E433" t="str">
            <v>BUSTOS</v>
          </cell>
          <cell r="F433" t="str">
            <v>CERVANTES</v>
          </cell>
          <cell r="G433" t="str">
            <v>LUPITA EVELYN</v>
          </cell>
          <cell r="J433">
            <v>8</v>
          </cell>
          <cell r="K433" t="str">
            <v>BASE NIVEL 8</v>
          </cell>
          <cell r="N433" t="str">
            <v>BASE DIPUTADOS</v>
          </cell>
          <cell r="AH433">
            <v>0</v>
          </cell>
          <cell r="AK433">
            <v>0</v>
          </cell>
          <cell r="AU433">
            <v>0</v>
          </cell>
          <cell r="BQ433">
            <v>38267.130000000005</v>
          </cell>
          <cell r="BR433">
            <v>29167.970000000005</v>
          </cell>
          <cell r="CE433">
            <v>0</v>
          </cell>
          <cell r="DE433">
            <v>0</v>
          </cell>
          <cell r="DG433">
            <v>0</v>
          </cell>
          <cell r="EP433">
            <v>0</v>
          </cell>
          <cell r="EQ433">
            <v>0</v>
          </cell>
          <cell r="FD433">
            <v>0</v>
          </cell>
          <cell r="FF433">
            <v>0</v>
          </cell>
          <cell r="GU433">
            <v>11019.33</v>
          </cell>
          <cell r="GW433">
            <v>8106.43</v>
          </cell>
          <cell r="HB433">
            <v>0</v>
          </cell>
          <cell r="HI433">
            <v>0</v>
          </cell>
        </row>
        <row r="434">
          <cell r="E434" t="str">
            <v>CABRERA</v>
          </cell>
          <cell r="F434" t="str">
            <v>MATA</v>
          </cell>
          <cell r="G434" t="str">
            <v>DAVID ALFONSO</v>
          </cell>
          <cell r="J434">
            <v>8</v>
          </cell>
          <cell r="K434" t="str">
            <v>BASE NIVEL 8</v>
          </cell>
          <cell r="N434" t="str">
            <v>INSTITUTO DE ESTUDIOS LEGISLATIVOS</v>
          </cell>
          <cell r="U434">
            <v>0</v>
          </cell>
          <cell r="W434">
            <v>0</v>
          </cell>
          <cell r="Y434">
            <v>0</v>
          </cell>
          <cell r="AH434">
            <v>0</v>
          </cell>
          <cell r="AK434">
            <v>0</v>
          </cell>
          <cell r="AU434">
            <v>0</v>
          </cell>
          <cell r="BQ434">
            <v>7488.91</v>
          </cell>
          <cell r="BR434">
            <v>6616.68</v>
          </cell>
          <cell r="CE434">
            <v>0</v>
          </cell>
          <cell r="DE434">
            <v>0</v>
          </cell>
          <cell r="DG434">
            <v>0</v>
          </cell>
          <cell r="EP434">
            <v>0</v>
          </cell>
          <cell r="EQ434">
            <v>0</v>
          </cell>
          <cell r="FD434">
            <v>0</v>
          </cell>
          <cell r="FF434">
            <v>0</v>
          </cell>
          <cell r="GU434">
            <v>11019.33</v>
          </cell>
          <cell r="GW434">
            <v>8106.43</v>
          </cell>
          <cell r="HB434">
            <v>0</v>
          </cell>
          <cell r="HI434">
            <v>0</v>
          </cell>
        </row>
        <row r="435">
          <cell r="E435" t="str">
            <v>CHAVEZ</v>
          </cell>
          <cell r="F435" t="str">
            <v>HERNANDEZ</v>
          </cell>
          <cell r="G435" t="str">
            <v>CRISTINA</v>
          </cell>
          <cell r="J435">
            <v>8</v>
          </cell>
          <cell r="K435" t="str">
            <v>BASE NIVEL 8</v>
          </cell>
          <cell r="N435" t="str">
            <v>BASE DIPUTADOS</v>
          </cell>
          <cell r="U435">
            <v>0</v>
          </cell>
          <cell r="W435">
            <v>0</v>
          </cell>
          <cell r="Y435">
            <v>0</v>
          </cell>
          <cell r="AH435">
            <v>0</v>
          </cell>
          <cell r="AK435">
            <v>0</v>
          </cell>
          <cell r="AU435">
            <v>0</v>
          </cell>
          <cell r="BQ435">
            <v>21019.329999999998</v>
          </cell>
          <cell r="BR435">
            <v>17092.159999999996</v>
          </cell>
          <cell r="CE435">
            <v>0</v>
          </cell>
          <cell r="DE435">
            <v>0</v>
          </cell>
          <cell r="DG435">
            <v>0</v>
          </cell>
          <cell r="EP435">
            <v>0</v>
          </cell>
          <cell r="EQ435">
            <v>0</v>
          </cell>
          <cell r="FD435">
            <v>0</v>
          </cell>
          <cell r="FF435">
            <v>0</v>
          </cell>
          <cell r="GU435">
            <v>11019.33</v>
          </cell>
          <cell r="GW435">
            <v>8106.43</v>
          </cell>
          <cell r="HB435">
            <v>0</v>
          </cell>
          <cell r="HI435">
            <v>0</v>
          </cell>
        </row>
        <row r="436">
          <cell r="E436" t="str">
            <v>CHAVEZ</v>
          </cell>
          <cell r="F436" t="str">
            <v>MARTINEZ</v>
          </cell>
          <cell r="G436" t="str">
            <v>KARINA</v>
          </cell>
          <cell r="J436">
            <v>11</v>
          </cell>
          <cell r="K436" t="str">
            <v>BASE NIVEL 5</v>
          </cell>
          <cell r="N436" t="str">
            <v>BASE DIPUTADOS</v>
          </cell>
          <cell r="U436">
            <v>0</v>
          </cell>
          <cell r="W436">
            <v>0</v>
          </cell>
          <cell r="Y436">
            <v>0</v>
          </cell>
          <cell r="AH436">
            <v>0</v>
          </cell>
          <cell r="AK436">
            <v>0</v>
          </cell>
          <cell r="AU436">
            <v>0</v>
          </cell>
          <cell r="BQ436">
            <v>7488.91</v>
          </cell>
          <cell r="BR436">
            <v>6616.68</v>
          </cell>
          <cell r="CE436">
            <v>0</v>
          </cell>
          <cell r="DE436">
            <v>0</v>
          </cell>
          <cell r="DG436">
            <v>0</v>
          </cell>
          <cell r="EP436">
            <v>0</v>
          </cell>
          <cell r="EQ436">
            <v>0</v>
          </cell>
          <cell r="FD436">
            <v>0</v>
          </cell>
          <cell r="FF436">
            <v>0</v>
          </cell>
          <cell r="GU436">
            <v>7488.91</v>
          </cell>
          <cell r="GW436">
            <v>4306.87</v>
          </cell>
          <cell r="HB436">
            <v>0</v>
          </cell>
          <cell r="HI436">
            <v>0</v>
          </cell>
        </row>
        <row r="437">
          <cell r="E437" t="str">
            <v>DIAZ</v>
          </cell>
          <cell r="F437" t="str">
            <v>ZISTECATL</v>
          </cell>
          <cell r="G437" t="str">
            <v>LETICIA</v>
          </cell>
          <cell r="J437">
            <v>11</v>
          </cell>
          <cell r="K437" t="str">
            <v>BASE NIVEL 5</v>
          </cell>
          <cell r="N437" t="str">
            <v>BASE DIPUTADOS</v>
          </cell>
          <cell r="U437">
            <v>0</v>
          </cell>
          <cell r="W437">
            <v>0</v>
          </cell>
          <cell r="Y437">
            <v>0</v>
          </cell>
          <cell r="AH437">
            <v>0</v>
          </cell>
          <cell r="AK437">
            <v>0</v>
          </cell>
          <cell r="AU437">
            <v>0</v>
          </cell>
          <cell r="BQ437">
            <v>7488.91</v>
          </cell>
          <cell r="BR437">
            <v>6616.68</v>
          </cell>
          <cell r="CE437">
            <v>0</v>
          </cell>
          <cell r="DE437">
            <v>0</v>
          </cell>
          <cell r="DG437">
            <v>0</v>
          </cell>
          <cell r="EP437">
            <v>0</v>
          </cell>
          <cell r="EQ437">
            <v>0</v>
          </cell>
          <cell r="FD437">
            <v>0</v>
          </cell>
          <cell r="FF437">
            <v>0</v>
          </cell>
          <cell r="GU437">
            <v>7488.91</v>
          </cell>
          <cell r="GW437">
            <v>5814.87</v>
          </cell>
          <cell r="HB437">
            <v>0</v>
          </cell>
          <cell r="HI437">
            <v>0</v>
          </cell>
        </row>
        <row r="438">
          <cell r="E438" t="str">
            <v>FERNANDEZ</v>
          </cell>
          <cell r="F438" t="str">
            <v>BAUTISTA</v>
          </cell>
          <cell r="G438" t="str">
            <v>CYNTHIA</v>
          </cell>
          <cell r="J438">
            <v>8</v>
          </cell>
          <cell r="K438" t="str">
            <v>BASE NIVEL 8</v>
          </cell>
          <cell r="N438" t="str">
            <v>BASE DIPUTADOS</v>
          </cell>
          <cell r="U438">
            <v>0</v>
          </cell>
          <cell r="W438">
            <v>0</v>
          </cell>
          <cell r="Y438">
            <v>0</v>
          </cell>
          <cell r="AH438">
            <v>0</v>
          </cell>
          <cell r="AK438">
            <v>0</v>
          </cell>
          <cell r="AU438">
            <v>0</v>
          </cell>
          <cell r="BQ438">
            <v>38267.130000000005</v>
          </cell>
          <cell r="BR438">
            <v>29167.970000000005</v>
          </cell>
          <cell r="CE438">
            <v>0</v>
          </cell>
          <cell r="DE438">
            <v>0</v>
          </cell>
          <cell r="DG438">
            <v>0</v>
          </cell>
          <cell r="EP438">
            <v>0</v>
          </cell>
          <cell r="EQ438">
            <v>0</v>
          </cell>
          <cell r="FD438">
            <v>0</v>
          </cell>
          <cell r="FF438">
            <v>0</v>
          </cell>
          <cell r="GU438">
            <v>11019.33</v>
          </cell>
          <cell r="GW438">
            <v>8106.43</v>
          </cell>
          <cell r="HB438">
            <v>0</v>
          </cell>
          <cell r="HI438">
            <v>0</v>
          </cell>
        </row>
        <row r="439">
          <cell r="E439" t="str">
            <v>GARRIDO</v>
          </cell>
          <cell r="F439" t="str">
            <v>OLVERA</v>
          </cell>
          <cell r="G439" t="str">
            <v>LUIS IVAN</v>
          </cell>
          <cell r="J439">
            <v>8</v>
          </cell>
          <cell r="K439" t="str">
            <v>BASE NIVEL 8</v>
          </cell>
          <cell r="N439" t="str">
            <v>BASE DIPUTADOS</v>
          </cell>
          <cell r="U439">
            <v>0</v>
          </cell>
          <cell r="W439">
            <v>0</v>
          </cell>
          <cell r="Y439">
            <v>0</v>
          </cell>
          <cell r="AH439">
            <v>0</v>
          </cell>
          <cell r="AK439">
            <v>0</v>
          </cell>
          <cell r="AU439">
            <v>0</v>
          </cell>
          <cell r="BQ439">
            <v>21019.329999999998</v>
          </cell>
          <cell r="BR439">
            <v>17092.159999999996</v>
          </cell>
          <cell r="CE439">
            <v>0</v>
          </cell>
          <cell r="DE439">
            <v>0</v>
          </cell>
          <cell r="DG439">
            <v>0</v>
          </cell>
          <cell r="EP439">
            <v>0</v>
          </cell>
          <cell r="EQ439">
            <v>0</v>
          </cell>
          <cell r="FD439">
            <v>0</v>
          </cell>
          <cell r="FF439">
            <v>0</v>
          </cell>
          <cell r="GU439">
            <v>11019.33</v>
          </cell>
          <cell r="GW439">
            <v>8106.43</v>
          </cell>
          <cell r="HB439">
            <v>0</v>
          </cell>
          <cell r="HI439">
            <v>0</v>
          </cell>
        </row>
        <row r="440">
          <cell r="E440" t="str">
            <v>GRADA</v>
          </cell>
          <cell r="F440" t="str">
            <v>SANCHEZ</v>
          </cell>
          <cell r="G440" t="str">
            <v>MIRIAM YANNET</v>
          </cell>
          <cell r="J440">
            <v>11</v>
          </cell>
          <cell r="K440" t="str">
            <v>BASE NIVEL 5</v>
          </cell>
          <cell r="N440" t="str">
            <v>ENFERMERIA</v>
          </cell>
          <cell r="BQ440">
            <v>0</v>
          </cell>
          <cell r="BR440">
            <v>0</v>
          </cell>
          <cell r="DE440">
            <v>0</v>
          </cell>
          <cell r="DG440">
            <v>0</v>
          </cell>
          <cell r="EP440">
            <v>0</v>
          </cell>
          <cell r="EQ440">
            <v>0</v>
          </cell>
          <cell r="FD440">
            <v>0</v>
          </cell>
          <cell r="FF440">
            <v>0</v>
          </cell>
          <cell r="GU440">
            <v>7488.91</v>
          </cell>
          <cell r="GW440">
            <v>5814.87</v>
          </cell>
          <cell r="HB440">
            <v>0</v>
          </cell>
          <cell r="HI440">
            <v>0</v>
          </cell>
        </row>
        <row r="441">
          <cell r="E441" t="str">
            <v>HERNANDEZ</v>
          </cell>
          <cell r="F441" t="str">
            <v>HERNANDEZ</v>
          </cell>
          <cell r="G441" t="str">
            <v>ALEXIS</v>
          </cell>
          <cell r="J441">
            <v>8</v>
          </cell>
          <cell r="K441" t="str">
            <v>BASE NIVEL 8</v>
          </cell>
          <cell r="N441" t="str">
            <v>BASE DIPUTADOS</v>
          </cell>
          <cell r="AH441">
            <v>0</v>
          </cell>
          <cell r="AK441">
            <v>0</v>
          </cell>
          <cell r="AU441">
            <v>0</v>
          </cell>
          <cell r="BQ441">
            <v>7488.91</v>
          </cell>
          <cell r="BR441">
            <v>6616.68</v>
          </cell>
          <cell r="CE441">
            <v>0</v>
          </cell>
          <cell r="DE441">
            <v>0</v>
          </cell>
          <cell r="DG441">
            <v>0</v>
          </cell>
          <cell r="EP441">
            <v>0</v>
          </cell>
          <cell r="EQ441">
            <v>0</v>
          </cell>
          <cell r="FD441">
            <v>0</v>
          </cell>
          <cell r="FF441">
            <v>0</v>
          </cell>
          <cell r="GU441">
            <v>11019.33</v>
          </cell>
          <cell r="GW441">
            <v>8106.43</v>
          </cell>
          <cell r="HB441">
            <v>0</v>
          </cell>
          <cell r="HI441">
            <v>0</v>
          </cell>
        </row>
        <row r="442">
          <cell r="E442" t="str">
            <v>HERNANDEZ</v>
          </cell>
          <cell r="F442" t="str">
            <v>PEREZ</v>
          </cell>
          <cell r="G442" t="str">
            <v>SONIA</v>
          </cell>
          <cell r="J442">
            <v>11</v>
          </cell>
          <cell r="K442" t="str">
            <v>BASE NIVEL 5</v>
          </cell>
          <cell r="N442" t="str">
            <v>BASE DIPUTADOS</v>
          </cell>
          <cell r="U442">
            <v>0</v>
          </cell>
          <cell r="W442">
            <v>0</v>
          </cell>
          <cell r="Y442">
            <v>0</v>
          </cell>
          <cell r="AH442">
            <v>0</v>
          </cell>
          <cell r="AK442">
            <v>0</v>
          </cell>
          <cell r="AU442">
            <v>0</v>
          </cell>
          <cell r="BQ442">
            <v>7488.91</v>
          </cell>
          <cell r="BR442">
            <v>6616.68</v>
          </cell>
          <cell r="CE442">
            <v>0</v>
          </cell>
          <cell r="DE442">
            <v>0</v>
          </cell>
          <cell r="DG442">
            <v>0</v>
          </cell>
          <cell r="EP442">
            <v>0</v>
          </cell>
          <cell r="EQ442">
            <v>0</v>
          </cell>
          <cell r="FD442">
            <v>0</v>
          </cell>
          <cell r="FF442">
            <v>0</v>
          </cell>
          <cell r="GU442">
            <v>7488.91</v>
          </cell>
          <cell r="GW442">
            <v>5814.87</v>
          </cell>
          <cell r="HB442">
            <v>0</v>
          </cell>
          <cell r="HI442">
            <v>0</v>
          </cell>
        </row>
        <row r="443">
          <cell r="E443" t="str">
            <v>LARA</v>
          </cell>
          <cell r="F443" t="str">
            <v>LARA</v>
          </cell>
          <cell r="G443" t="str">
            <v>NORMA</v>
          </cell>
          <cell r="J443">
            <v>8</v>
          </cell>
          <cell r="K443" t="str">
            <v>BASE NIVEL 8</v>
          </cell>
          <cell r="N443" t="str">
            <v>BASE DIPUTADOS</v>
          </cell>
          <cell r="U443">
            <v>0</v>
          </cell>
          <cell r="W443">
            <v>0</v>
          </cell>
          <cell r="Y443">
            <v>0</v>
          </cell>
          <cell r="AH443">
            <v>0</v>
          </cell>
          <cell r="AK443">
            <v>0</v>
          </cell>
          <cell r="AU443">
            <v>0</v>
          </cell>
          <cell r="BQ443">
            <v>26019.329999999998</v>
          </cell>
          <cell r="BR443">
            <v>20594.509999999998</v>
          </cell>
          <cell r="CE443">
            <v>0</v>
          </cell>
          <cell r="DE443">
            <v>0</v>
          </cell>
          <cell r="DG443">
            <v>0</v>
          </cell>
          <cell r="EP443">
            <v>0</v>
          </cell>
          <cell r="EQ443">
            <v>0</v>
          </cell>
          <cell r="FD443">
            <v>0</v>
          </cell>
          <cell r="FF443">
            <v>0</v>
          </cell>
          <cell r="GU443">
            <v>11019.33</v>
          </cell>
          <cell r="GW443">
            <v>8106.43</v>
          </cell>
          <cell r="HB443">
            <v>0</v>
          </cell>
          <cell r="HI443">
            <v>0</v>
          </cell>
        </row>
        <row r="444">
          <cell r="E444" t="str">
            <v>LEON</v>
          </cell>
          <cell r="F444" t="str">
            <v>FLORES</v>
          </cell>
          <cell r="G444" t="str">
            <v>HECTOR EDUARDO</v>
          </cell>
          <cell r="J444">
            <v>8</v>
          </cell>
          <cell r="K444" t="str">
            <v>BASE NIVEL 8</v>
          </cell>
          <cell r="N444" t="str">
            <v>BASE DIPUTADOS</v>
          </cell>
          <cell r="U444">
            <v>0</v>
          </cell>
          <cell r="W444">
            <v>0</v>
          </cell>
          <cell r="Y444">
            <v>0</v>
          </cell>
          <cell r="AH444">
            <v>0</v>
          </cell>
          <cell r="AK444">
            <v>0</v>
          </cell>
          <cell r="AU444">
            <v>0</v>
          </cell>
          <cell r="BQ444">
            <v>21019.329999999998</v>
          </cell>
          <cell r="BR444">
            <v>17092.159999999996</v>
          </cell>
          <cell r="CE444">
            <v>0</v>
          </cell>
          <cell r="DE444">
            <v>0</v>
          </cell>
          <cell r="DG444">
            <v>0</v>
          </cell>
          <cell r="EP444">
            <v>0</v>
          </cell>
          <cell r="EQ444">
            <v>0</v>
          </cell>
          <cell r="FD444">
            <v>0</v>
          </cell>
          <cell r="FF444">
            <v>0</v>
          </cell>
          <cell r="GU444">
            <v>11019.33</v>
          </cell>
          <cell r="GW444">
            <v>8106.43</v>
          </cell>
          <cell r="HB444">
            <v>0</v>
          </cell>
          <cell r="HI444">
            <v>0</v>
          </cell>
        </row>
        <row r="445">
          <cell r="E445" t="str">
            <v>LIMA</v>
          </cell>
          <cell r="F445" t="str">
            <v>HERNANDEZ</v>
          </cell>
          <cell r="G445" t="str">
            <v>MARIO</v>
          </cell>
          <cell r="J445">
            <v>11</v>
          </cell>
          <cell r="K445" t="str">
            <v>BASE NIVEL 5</v>
          </cell>
          <cell r="N445" t="str">
            <v>BASE DIPUTADOS</v>
          </cell>
          <cell r="U445">
            <v>0</v>
          </cell>
          <cell r="W445">
            <v>0</v>
          </cell>
          <cell r="Y445">
            <v>0</v>
          </cell>
          <cell r="AH445">
            <v>0</v>
          </cell>
          <cell r="AK445">
            <v>0</v>
          </cell>
          <cell r="AU445">
            <v>0</v>
          </cell>
          <cell r="BQ445">
            <v>7488.91</v>
          </cell>
          <cell r="BR445">
            <v>6616.68</v>
          </cell>
          <cell r="CE445">
            <v>0</v>
          </cell>
          <cell r="DE445">
            <v>0</v>
          </cell>
          <cell r="DG445">
            <v>0</v>
          </cell>
          <cell r="EP445">
            <v>0</v>
          </cell>
          <cell r="EQ445">
            <v>0</v>
          </cell>
          <cell r="FD445">
            <v>0</v>
          </cell>
          <cell r="FF445">
            <v>0</v>
          </cell>
          <cell r="GU445">
            <v>7488.91</v>
          </cell>
          <cell r="GW445">
            <v>5814.87</v>
          </cell>
          <cell r="HB445">
            <v>0</v>
          </cell>
          <cell r="HI445">
            <v>0</v>
          </cell>
        </row>
        <row r="446">
          <cell r="E446" t="str">
            <v>MENESES</v>
          </cell>
          <cell r="F446" t="str">
            <v>ZITLALPOPOCA</v>
          </cell>
          <cell r="G446" t="str">
            <v>SAUL</v>
          </cell>
          <cell r="J446">
            <v>11</v>
          </cell>
          <cell r="K446" t="str">
            <v>BASE NIVEL 5</v>
          </cell>
          <cell r="N446" t="str">
            <v>BASE DIPUTADOS</v>
          </cell>
          <cell r="U446">
            <v>0</v>
          </cell>
          <cell r="W446">
            <v>0</v>
          </cell>
          <cell r="Y446">
            <v>0</v>
          </cell>
          <cell r="AH446">
            <v>0</v>
          </cell>
          <cell r="AK446">
            <v>0</v>
          </cell>
          <cell r="AU446">
            <v>0</v>
          </cell>
          <cell r="BQ446">
            <v>7488.91</v>
          </cell>
          <cell r="BR446">
            <v>6616.68</v>
          </cell>
          <cell r="CE446">
            <v>0</v>
          </cell>
          <cell r="DE446">
            <v>0</v>
          </cell>
          <cell r="DG446">
            <v>0</v>
          </cell>
          <cell r="EP446">
            <v>0</v>
          </cell>
          <cell r="EQ446">
            <v>0</v>
          </cell>
          <cell r="FD446">
            <v>0</v>
          </cell>
          <cell r="FF446">
            <v>0</v>
          </cell>
          <cell r="GU446">
            <v>7488.91</v>
          </cell>
          <cell r="GW446">
            <v>5487.55</v>
          </cell>
          <cell r="HB446">
            <v>0</v>
          </cell>
          <cell r="HI446">
            <v>0</v>
          </cell>
        </row>
        <row r="447">
          <cell r="E447" t="str">
            <v>MOCTEZUMA</v>
          </cell>
          <cell r="F447" t="str">
            <v>BAEZ</v>
          </cell>
          <cell r="G447" t="str">
            <v>JOSE MANUEL</v>
          </cell>
          <cell r="J447">
            <v>8</v>
          </cell>
          <cell r="K447" t="str">
            <v>BASE NIVEL 8</v>
          </cell>
          <cell r="N447" t="str">
            <v>BASE DIPUTADOS</v>
          </cell>
          <cell r="U447">
            <v>0</v>
          </cell>
          <cell r="W447">
            <v>0</v>
          </cell>
          <cell r="Y447">
            <v>0</v>
          </cell>
          <cell r="AH447">
            <v>0</v>
          </cell>
          <cell r="AK447">
            <v>0</v>
          </cell>
          <cell r="AU447">
            <v>0</v>
          </cell>
          <cell r="BQ447">
            <v>31019.329999999998</v>
          </cell>
          <cell r="BR447">
            <v>24094.51</v>
          </cell>
          <cell r="CE447">
            <v>0</v>
          </cell>
          <cell r="DE447">
            <v>0</v>
          </cell>
          <cell r="DG447">
            <v>0</v>
          </cell>
          <cell r="EP447">
            <v>0</v>
          </cell>
          <cell r="EQ447">
            <v>0</v>
          </cell>
          <cell r="FD447">
            <v>0</v>
          </cell>
          <cell r="FF447">
            <v>0</v>
          </cell>
          <cell r="GU447">
            <v>11019.33</v>
          </cell>
          <cell r="GW447">
            <v>8106.43</v>
          </cell>
          <cell r="HB447">
            <v>0</v>
          </cell>
          <cell r="HI447">
            <v>0</v>
          </cell>
        </row>
        <row r="448">
          <cell r="E448" t="str">
            <v>MONTIEL</v>
          </cell>
          <cell r="F448" t="str">
            <v>GARRIDO</v>
          </cell>
          <cell r="G448" t="str">
            <v>CHRISTIAN CAROL</v>
          </cell>
          <cell r="J448">
            <v>8</v>
          </cell>
          <cell r="K448" t="str">
            <v>BASE NIVEL 8</v>
          </cell>
          <cell r="N448" t="str">
            <v>BASE DIPUTADOS</v>
          </cell>
          <cell r="AH448">
            <v>0</v>
          </cell>
          <cell r="AK448">
            <v>0</v>
          </cell>
          <cell r="AU448">
            <v>0</v>
          </cell>
          <cell r="BQ448">
            <v>7488.91</v>
          </cell>
          <cell r="BR448">
            <v>6616.68</v>
          </cell>
          <cell r="CE448">
            <v>0</v>
          </cell>
          <cell r="DE448">
            <v>0</v>
          </cell>
          <cell r="DG448">
            <v>0</v>
          </cell>
          <cell r="EP448">
            <v>0</v>
          </cell>
          <cell r="EQ448">
            <v>0</v>
          </cell>
          <cell r="FD448">
            <v>0</v>
          </cell>
          <cell r="FF448">
            <v>0</v>
          </cell>
          <cell r="GU448">
            <v>11019.33</v>
          </cell>
          <cell r="GW448">
            <v>8106.43</v>
          </cell>
          <cell r="HB448">
            <v>0</v>
          </cell>
          <cell r="HI448">
            <v>0</v>
          </cell>
        </row>
        <row r="449">
          <cell r="E449" t="str">
            <v>MORALES</v>
          </cell>
          <cell r="F449" t="str">
            <v>CRUZ</v>
          </cell>
          <cell r="G449" t="str">
            <v>ENRIQUE</v>
          </cell>
          <cell r="J449">
            <v>8</v>
          </cell>
          <cell r="K449" t="str">
            <v>BASE NIVEL 8</v>
          </cell>
          <cell r="N449" t="str">
            <v>BASE DIPUTADOS</v>
          </cell>
          <cell r="U449">
            <v>0</v>
          </cell>
          <cell r="W449">
            <v>0</v>
          </cell>
          <cell r="Y449">
            <v>0</v>
          </cell>
          <cell r="AH449">
            <v>0</v>
          </cell>
          <cell r="AK449">
            <v>0</v>
          </cell>
          <cell r="AU449">
            <v>0</v>
          </cell>
          <cell r="BQ449">
            <v>21019.329999999998</v>
          </cell>
          <cell r="BR449">
            <v>17092.159999999996</v>
          </cell>
          <cell r="CE449">
            <v>0</v>
          </cell>
          <cell r="DE449">
            <v>0</v>
          </cell>
          <cell r="DG449">
            <v>0</v>
          </cell>
          <cell r="EP449">
            <v>0</v>
          </cell>
          <cell r="EQ449">
            <v>0</v>
          </cell>
          <cell r="FD449">
            <v>0</v>
          </cell>
          <cell r="FF449">
            <v>0</v>
          </cell>
          <cell r="GU449">
            <v>11019.33</v>
          </cell>
          <cell r="GW449">
            <v>8106.43</v>
          </cell>
          <cell r="HB449">
            <v>0</v>
          </cell>
          <cell r="HI449">
            <v>0</v>
          </cell>
        </row>
        <row r="450">
          <cell r="E450" t="str">
            <v>MORALES</v>
          </cell>
          <cell r="F450" t="str">
            <v>GALICIA</v>
          </cell>
          <cell r="G450" t="str">
            <v>CHRISTIAN ARIANE</v>
          </cell>
          <cell r="J450">
            <v>11</v>
          </cell>
          <cell r="K450" t="str">
            <v>BASE NIVEL 5</v>
          </cell>
          <cell r="N450" t="str">
            <v>BASE DIPUTADOS</v>
          </cell>
          <cell r="U450">
            <v>0</v>
          </cell>
          <cell r="W450">
            <v>0</v>
          </cell>
          <cell r="Y450">
            <v>0</v>
          </cell>
          <cell r="AH450">
            <v>0</v>
          </cell>
          <cell r="AK450">
            <v>0</v>
          </cell>
          <cell r="AU450">
            <v>0</v>
          </cell>
          <cell r="BQ450">
            <v>7488.91</v>
          </cell>
          <cell r="BR450">
            <v>6616.68</v>
          </cell>
          <cell r="CE450">
            <v>0</v>
          </cell>
          <cell r="DE450">
            <v>0</v>
          </cell>
          <cell r="DG450">
            <v>0</v>
          </cell>
          <cell r="EP450">
            <v>0</v>
          </cell>
          <cell r="EQ450">
            <v>0</v>
          </cell>
          <cell r="FD450">
            <v>0</v>
          </cell>
          <cell r="FF450">
            <v>0</v>
          </cell>
          <cell r="GU450">
            <v>7488.91</v>
          </cell>
          <cell r="GW450">
            <v>5814.87</v>
          </cell>
          <cell r="HB450">
            <v>0</v>
          </cell>
          <cell r="HI450">
            <v>0</v>
          </cell>
        </row>
        <row r="451">
          <cell r="E451" t="str">
            <v>MORALES</v>
          </cell>
          <cell r="F451" t="str">
            <v>MATA</v>
          </cell>
          <cell r="G451" t="str">
            <v>JOSE EDUARDO</v>
          </cell>
          <cell r="J451">
            <v>8</v>
          </cell>
          <cell r="K451" t="str">
            <v>BASE NIVEL 8</v>
          </cell>
          <cell r="N451" t="str">
            <v>DIRECCION JURIDICA</v>
          </cell>
          <cell r="U451">
            <v>0</v>
          </cell>
          <cell r="W451">
            <v>0</v>
          </cell>
          <cell r="Y451">
            <v>0</v>
          </cell>
          <cell r="AH451">
            <v>0</v>
          </cell>
          <cell r="AK451">
            <v>0</v>
          </cell>
          <cell r="AU451">
            <v>0</v>
          </cell>
          <cell r="BQ451">
            <v>26019.329999999998</v>
          </cell>
          <cell r="BR451">
            <v>20594.509999999998</v>
          </cell>
          <cell r="CE451">
            <v>0</v>
          </cell>
          <cell r="DE451">
            <v>0</v>
          </cell>
          <cell r="DG451">
            <v>0</v>
          </cell>
          <cell r="EP451">
            <v>0</v>
          </cell>
          <cell r="EQ451">
            <v>0</v>
          </cell>
          <cell r="FD451">
            <v>0</v>
          </cell>
          <cell r="FF451">
            <v>0</v>
          </cell>
          <cell r="GU451">
            <v>11019.33</v>
          </cell>
          <cell r="GW451">
            <v>8106.43</v>
          </cell>
          <cell r="HB451">
            <v>0</v>
          </cell>
          <cell r="HI451">
            <v>0</v>
          </cell>
        </row>
        <row r="452">
          <cell r="E452" t="str">
            <v>MUÑOZ</v>
          </cell>
          <cell r="F452" t="str">
            <v>REYES</v>
          </cell>
          <cell r="G452" t="str">
            <v>MARIA MAGDALENA</v>
          </cell>
          <cell r="J452">
            <v>11</v>
          </cell>
          <cell r="K452" t="str">
            <v>BASE NIVEL 5</v>
          </cell>
          <cell r="N452" t="str">
            <v>BASE DIPUTADOS</v>
          </cell>
          <cell r="U452">
            <v>0</v>
          </cell>
          <cell r="W452">
            <v>0</v>
          </cell>
          <cell r="Y452">
            <v>0</v>
          </cell>
          <cell r="AH452">
            <v>0</v>
          </cell>
          <cell r="AK452">
            <v>0</v>
          </cell>
          <cell r="AU452">
            <v>0</v>
          </cell>
          <cell r="BQ452">
            <v>7488.91</v>
          </cell>
          <cell r="BR452">
            <v>6616.68</v>
          </cell>
          <cell r="CE452">
            <v>0</v>
          </cell>
          <cell r="DE452">
            <v>0</v>
          </cell>
          <cell r="DG452">
            <v>0</v>
          </cell>
          <cell r="EP452">
            <v>0</v>
          </cell>
          <cell r="EQ452">
            <v>0</v>
          </cell>
          <cell r="FD452">
            <v>0</v>
          </cell>
          <cell r="FF452">
            <v>0</v>
          </cell>
          <cell r="GU452">
            <v>7488.91</v>
          </cell>
          <cell r="GW452">
            <v>5814.87</v>
          </cell>
          <cell r="HB452">
            <v>0</v>
          </cell>
          <cell r="HI452">
            <v>0</v>
          </cell>
        </row>
        <row r="453">
          <cell r="E453" t="str">
            <v>NETZAHUATL</v>
          </cell>
          <cell r="F453" t="str">
            <v>ILHUICATZI</v>
          </cell>
          <cell r="G453" t="str">
            <v>MINERVA</v>
          </cell>
          <cell r="J453">
            <v>8</v>
          </cell>
          <cell r="K453" t="str">
            <v>BASE NIVEL 8</v>
          </cell>
          <cell r="N453" t="str">
            <v>BASE DIPUTADOS</v>
          </cell>
          <cell r="U453">
            <v>0</v>
          </cell>
          <cell r="W453">
            <v>0</v>
          </cell>
          <cell r="Y453">
            <v>0</v>
          </cell>
          <cell r="AH453">
            <v>0</v>
          </cell>
          <cell r="AK453">
            <v>0</v>
          </cell>
          <cell r="AU453">
            <v>0</v>
          </cell>
          <cell r="BQ453">
            <v>26019.329999999998</v>
          </cell>
          <cell r="BR453">
            <v>20594.509999999998</v>
          </cell>
          <cell r="CE453">
            <v>0</v>
          </cell>
          <cell r="DE453">
            <v>0</v>
          </cell>
          <cell r="DG453">
            <v>0</v>
          </cell>
          <cell r="EP453">
            <v>0</v>
          </cell>
          <cell r="EQ453">
            <v>0</v>
          </cell>
          <cell r="FD453">
            <v>0</v>
          </cell>
          <cell r="FF453">
            <v>0</v>
          </cell>
          <cell r="GU453">
            <v>11019.33</v>
          </cell>
          <cell r="GW453">
            <v>8106.43</v>
          </cell>
          <cell r="HB453">
            <v>0</v>
          </cell>
          <cell r="HI453">
            <v>0</v>
          </cell>
        </row>
        <row r="454">
          <cell r="E454" t="str">
            <v>PEREZ</v>
          </cell>
          <cell r="F454" t="str">
            <v>GONZALEZ</v>
          </cell>
          <cell r="G454" t="str">
            <v>AXEL</v>
          </cell>
          <cell r="J454">
            <v>11</v>
          </cell>
          <cell r="K454" t="str">
            <v>BASE NIVEL 5</v>
          </cell>
          <cell r="N454" t="str">
            <v>BASE DIPUTADOS</v>
          </cell>
          <cell r="U454">
            <v>0</v>
          </cell>
          <cell r="W454">
            <v>0</v>
          </cell>
          <cell r="Y454">
            <v>0</v>
          </cell>
          <cell r="AH454">
            <v>0</v>
          </cell>
          <cell r="AK454">
            <v>0</v>
          </cell>
          <cell r="AU454">
            <v>0</v>
          </cell>
          <cell r="BQ454">
            <v>7488.91</v>
          </cell>
          <cell r="BR454">
            <v>6616.68</v>
          </cell>
          <cell r="CE454">
            <v>0</v>
          </cell>
          <cell r="DE454">
            <v>0</v>
          </cell>
          <cell r="DG454">
            <v>0</v>
          </cell>
          <cell r="EP454">
            <v>0</v>
          </cell>
          <cell r="EQ454">
            <v>0</v>
          </cell>
          <cell r="FD454">
            <v>0</v>
          </cell>
          <cell r="FF454">
            <v>0</v>
          </cell>
          <cell r="GU454">
            <v>7488.91</v>
          </cell>
          <cell r="GW454">
            <v>5814.87</v>
          </cell>
          <cell r="HB454">
            <v>0</v>
          </cell>
          <cell r="HI454">
            <v>0</v>
          </cell>
        </row>
        <row r="455">
          <cell r="E455" t="str">
            <v>PEREZ</v>
          </cell>
          <cell r="F455" t="str">
            <v>LOPEZ</v>
          </cell>
          <cell r="G455" t="str">
            <v>BRENDA GUADALUPE</v>
          </cell>
          <cell r="J455">
            <v>8</v>
          </cell>
          <cell r="K455" t="str">
            <v>BASE NIVEL 8</v>
          </cell>
          <cell r="N455" t="str">
            <v>BASE DIPUTADOS</v>
          </cell>
          <cell r="U455">
            <v>0</v>
          </cell>
          <cell r="W455">
            <v>0</v>
          </cell>
          <cell r="Y455">
            <v>0</v>
          </cell>
          <cell r="AH455">
            <v>0</v>
          </cell>
          <cell r="AK455">
            <v>0</v>
          </cell>
          <cell r="AU455">
            <v>0</v>
          </cell>
          <cell r="BQ455">
            <v>21019.329999999998</v>
          </cell>
          <cell r="BR455">
            <v>17092.159999999996</v>
          </cell>
          <cell r="CE455">
            <v>0</v>
          </cell>
          <cell r="DE455">
            <v>0</v>
          </cell>
          <cell r="DG455">
            <v>0</v>
          </cell>
          <cell r="EP455">
            <v>0</v>
          </cell>
          <cell r="EQ455">
            <v>0</v>
          </cell>
          <cell r="FD455">
            <v>0</v>
          </cell>
          <cell r="FF455">
            <v>0</v>
          </cell>
          <cell r="GU455">
            <v>11019.33</v>
          </cell>
          <cell r="GW455">
            <v>8106.43</v>
          </cell>
          <cell r="HB455">
            <v>0</v>
          </cell>
          <cell r="HI455">
            <v>0</v>
          </cell>
        </row>
        <row r="456">
          <cell r="E456" t="str">
            <v>PIEDRAS</v>
          </cell>
          <cell r="F456" t="str">
            <v>GUTIERREZ</v>
          </cell>
          <cell r="G456" t="str">
            <v>NAHIDELIN SHARONN</v>
          </cell>
          <cell r="J456">
            <v>8</v>
          </cell>
          <cell r="K456" t="str">
            <v>BASE NIVEL 8</v>
          </cell>
          <cell r="N456" t="str">
            <v>BASE DIPUTADOS</v>
          </cell>
          <cell r="AH456">
            <v>0</v>
          </cell>
          <cell r="AK456">
            <v>0</v>
          </cell>
          <cell r="AU456">
            <v>0</v>
          </cell>
          <cell r="BQ456">
            <v>7488.91</v>
          </cell>
          <cell r="BR456">
            <v>6616.68</v>
          </cell>
          <cell r="CE456">
            <v>0</v>
          </cell>
          <cell r="DE456">
            <v>0</v>
          </cell>
          <cell r="DG456">
            <v>0</v>
          </cell>
          <cell r="EP456">
            <v>0</v>
          </cell>
          <cell r="EQ456">
            <v>0</v>
          </cell>
          <cell r="FD456">
            <v>0</v>
          </cell>
          <cell r="FF456">
            <v>0</v>
          </cell>
          <cell r="GU456">
            <v>11019.33</v>
          </cell>
          <cell r="GW456">
            <v>8106.43</v>
          </cell>
          <cell r="HB456">
            <v>0</v>
          </cell>
          <cell r="HI456">
            <v>0</v>
          </cell>
        </row>
        <row r="457">
          <cell r="E457" t="str">
            <v>ROSETE</v>
          </cell>
          <cell r="F457" t="str">
            <v>MARTINEZ</v>
          </cell>
          <cell r="G457" t="str">
            <v>HUGO CESAR</v>
          </cell>
          <cell r="J457">
            <v>8</v>
          </cell>
          <cell r="K457" t="str">
            <v>BASE NIVEL 8</v>
          </cell>
          <cell r="N457" t="str">
            <v>PERSONAL DIPUTADOS</v>
          </cell>
          <cell r="U457">
            <v>0</v>
          </cell>
          <cell r="W457">
            <v>0</v>
          </cell>
          <cell r="Y457">
            <v>0</v>
          </cell>
          <cell r="AH457">
            <v>0</v>
          </cell>
          <cell r="AK457">
            <v>0</v>
          </cell>
          <cell r="AU457">
            <v>0</v>
          </cell>
          <cell r="BQ457">
            <v>7361.76</v>
          </cell>
          <cell r="BR457">
            <v>6500</v>
          </cell>
          <cell r="CE457">
            <v>0</v>
          </cell>
          <cell r="DE457">
            <v>0</v>
          </cell>
          <cell r="DG457">
            <v>0</v>
          </cell>
          <cell r="EP457">
            <v>0</v>
          </cell>
          <cell r="EQ457">
            <v>0</v>
          </cell>
          <cell r="FD457">
            <v>0</v>
          </cell>
          <cell r="FF457">
            <v>0</v>
          </cell>
          <cell r="GU457">
            <v>11019.33</v>
          </cell>
          <cell r="GW457">
            <v>7575.36</v>
          </cell>
          <cell r="HB457">
            <v>0</v>
          </cell>
          <cell r="HI457">
            <v>0</v>
          </cell>
        </row>
        <row r="458">
          <cell r="E458" t="str">
            <v>SALINAS</v>
          </cell>
          <cell r="F458" t="str">
            <v>ORTEGA</v>
          </cell>
          <cell r="G458" t="str">
            <v>ROGELIO FERMIN</v>
          </cell>
          <cell r="J458">
            <v>8</v>
          </cell>
          <cell r="K458" t="str">
            <v>BASE NIVEL 8</v>
          </cell>
          <cell r="N458" t="str">
            <v>BASE DIPUTADOS</v>
          </cell>
          <cell r="U458">
            <v>0</v>
          </cell>
          <cell r="W458">
            <v>0</v>
          </cell>
          <cell r="Y458">
            <v>0</v>
          </cell>
          <cell r="AH458">
            <v>0</v>
          </cell>
          <cell r="AK458">
            <v>0</v>
          </cell>
          <cell r="AU458">
            <v>0</v>
          </cell>
          <cell r="BQ458">
            <v>38267.130000000005</v>
          </cell>
          <cell r="BR458">
            <v>29167.970000000005</v>
          </cell>
          <cell r="CE458">
            <v>0</v>
          </cell>
          <cell r="DE458">
            <v>0</v>
          </cell>
          <cell r="DG458">
            <v>0</v>
          </cell>
          <cell r="EP458">
            <v>0</v>
          </cell>
          <cell r="EQ458">
            <v>0</v>
          </cell>
          <cell r="FD458">
            <v>0</v>
          </cell>
          <cell r="FF458">
            <v>0</v>
          </cell>
          <cell r="GU458">
            <v>11019.33</v>
          </cell>
          <cell r="GW458">
            <v>8106.43</v>
          </cell>
          <cell r="HB458">
            <v>0</v>
          </cell>
          <cell r="HI458">
            <v>0</v>
          </cell>
        </row>
        <row r="459">
          <cell r="E459" t="str">
            <v>TAPIA</v>
          </cell>
          <cell r="F459" t="str">
            <v>RUIZ</v>
          </cell>
          <cell r="G459" t="str">
            <v>JORGE</v>
          </cell>
          <cell r="J459">
            <v>8</v>
          </cell>
          <cell r="K459" t="str">
            <v>BASE NIVEL 8</v>
          </cell>
          <cell r="N459" t="str">
            <v>BASE DIPUTADOS</v>
          </cell>
          <cell r="U459">
            <v>20478.3</v>
          </cell>
          <cell r="W459">
            <v>20264.400000000001</v>
          </cell>
          <cell r="Y459">
            <v>14714.57</v>
          </cell>
          <cell r="AH459">
            <v>0</v>
          </cell>
          <cell r="AK459">
            <v>0</v>
          </cell>
          <cell r="AU459">
            <v>0</v>
          </cell>
          <cell r="BQ459">
            <v>21019.329999999998</v>
          </cell>
          <cell r="BR459">
            <v>17092.159999999996</v>
          </cell>
          <cell r="CE459">
            <v>0</v>
          </cell>
          <cell r="DE459">
            <v>0</v>
          </cell>
          <cell r="DG459">
            <v>0</v>
          </cell>
          <cell r="EP459">
            <v>0</v>
          </cell>
          <cell r="EQ459">
            <v>0</v>
          </cell>
          <cell r="FD459">
            <v>0</v>
          </cell>
          <cell r="FF459">
            <v>0</v>
          </cell>
          <cell r="GU459">
            <v>11019.33</v>
          </cell>
          <cell r="GW459">
            <v>8106.43</v>
          </cell>
          <cell r="HB459">
            <v>0</v>
          </cell>
          <cell r="HI459">
            <v>0</v>
          </cell>
        </row>
        <row r="460">
          <cell r="E460" t="str">
            <v>TEMOLTZIN</v>
          </cell>
          <cell r="F460" t="str">
            <v>CRUZ</v>
          </cell>
          <cell r="G460" t="str">
            <v>WENDY VALERIA</v>
          </cell>
          <cell r="J460">
            <v>11</v>
          </cell>
          <cell r="K460" t="str">
            <v>BASE NIVEL 5</v>
          </cell>
          <cell r="N460" t="str">
            <v>BASE DIPUTADOS</v>
          </cell>
          <cell r="U460">
            <v>0</v>
          </cell>
          <cell r="W460">
            <v>0</v>
          </cell>
          <cell r="Y460">
            <v>0</v>
          </cell>
          <cell r="AH460">
            <v>0</v>
          </cell>
          <cell r="AK460">
            <v>0</v>
          </cell>
          <cell r="AU460">
            <v>0</v>
          </cell>
          <cell r="BQ460">
            <v>7488.91</v>
          </cell>
          <cell r="BR460">
            <v>6616.68</v>
          </cell>
          <cell r="CE460">
            <v>0</v>
          </cell>
          <cell r="DE460">
            <v>0</v>
          </cell>
          <cell r="DG460">
            <v>0</v>
          </cell>
          <cell r="EP460">
            <v>0</v>
          </cell>
          <cell r="EQ460">
            <v>0</v>
          </cell>
          <cell r="FD460">
            <v>0</v>
          </cell>
          <cell r="FF460">
            <v>0</v>
          </cell>
          <cell r="GU460">
            <v>7488.91</v>
          </cell>
          <cell r="GW460">
            <v>5814.87</v>
          </cell>
          <cell r="HB460">
            <v>0</v>
          </cell>
          <cell r="HI460">
            <v>0</v>
          </cell>
        </row>
        <row r="461">
          <cell r="E461" t="str">
            <v>TEROVA</v>
          </cell>
          <cell r="F461" t="str">
            <v>FLORES</v>
          </cell>
          <cell r="G461" t="str">
            <v>ROXANA LIZETH</v>
          </cell>
          <cell r="J461">
            <v>11</v>
          </cell>
          <cell r="K461" t="str">
            <v>BASE NIVEL 5</v>
          </cell>
          <cell r="N461" t="str">
            <v>BASE DIPUTADOS</v>
          </cell>
          <cell r="U461">
            <v>0</v>
          </cell>
          <cell r="W461">
            <v>0</v>
          </cell>
          <cell r="Y461">
            <v>0</v>
          </cell>
          <cell r="AH461">
            <v>0</v>
          </cell>
          <cell r="AK461">
            <v>0</v>
          </cell>
          <cell r="AU461">
            <v>0</v>
          </cell>
          <cell r="BQ461">
            <v>7488.91</v>
          </cell>
          <cell r="BR461">
            <v>6616.68</v>
          </cell>
          <cell r="CE461">
            <v>0</v>
          </cell>
          <cell r="DE461">
            <v>0</v>
          </cell>
          <cell r="DG461">
            <v>0</v>
          </cell>
          <cell r="EP461">
            <v>0</v>
          </cell>
          <cell r="EQ461">
            <v>0</v>
          </cell>
          <cell r="FD461">
            <v>0</v>
          </cell>
          <cell r="FF461">
            <v>0</v>
          </cell>
          <cell r="GU461">
            <v>7488.91</v>
          </cell>
          <cell r="GW461">
            <v>4832.8999999999996</v>
          </cell>
          <cell r="HB461">
            <v>0</v>
          </cell>
          <cell r="HI461">
            <v>0</v>
          </cell>
        </row>
        <row r="462">
          <cell r="E462" t="str">
            <v>VAZQUEZ</v>
          </cell>
          <cell r="F462" t="str">
            <v>SALVATIERRA</v>
          </cell>
          <cell r="G462" t="str">
            <v>FRANCISCO</v>
          </cell>
          <cell r="J462">
            <v>8</v>
          </cell>
          <cell r="K462" t="str">
            <v>BASE NIVEL 8</v>
          </cell>
          <cell r="N462" t="str">
            <v>BASE DIPUTADOS</v>
          </cell>
          <cell r="U462">
            <v>0</v>
          </cell>
          <cell r="W462">
            <v>0</v>
          </cell>
          <cell r="Y462">
            <v>0</v>
          </cell>
          <cell r="AH462">
            <v>0</v>
          </cell>
          <cell r="AK462">
            <v>0</v>
          </cell>
          <cell r="AU462">
            <v>0</v>
          </cell>
          <cell r="BQ462">
            <v>26019.329999999998</v>
          </cell>
          <cell r="BR462">
            <v>20594.509999999998</v>
          </cell>
          <cell r="CE462">
            <v>0</v>
          </cell>
          <cell r="DE462">
            <v>0</v>
          </cell>
          <cell r="DG462">
            <v>0</v>
          </cell>
          <cell r="EP462">
            <v>0</v>
          </cell>
          <cell r="EQ462">
            <v>0</v>
          </cell>
          <cell r="FD462">
            <v>0</v>
          </cell>
          <cell r="FF462">
            <v>0</v>
          </cell>
          <cell r="GU462">
            <v>11019.33</v>
          </cell>
          <cell r="GW462">
            <v>8106.43</v>
          </cell>
          <cell r="HB462">
            <v>0</v>
          </cell>
          <cell r="HI462">
            <v>0</v>
          </cell>
        </row>
        <row r="463">
          <cell r="E463" t="str">
            <v>VIEYRA</v>
          </cell>
          <cell r="F463" t="str">
            <v>LIMA</v>
          </cell>
          <cell r="G463" t="str">
            <v>TERESITA</v>
          </cell>
          <cell r="J463">
            <v>8</v>
          </cell>
          <cell r="K463" t="str">
            <v>BASE NIVEL 8</v>
          </cell>
          <cell r="N463" t="str">
            <v>BASE DIPUTADOS</v>
          </cell>
          <cell r="U463">
            <v>0</v>
          </cell>
          <cell r="W463">
            <v>0</v>
          </cell>
          <cell r="Y463">
            <v>0</v>
          </cell>
          <cell r="AH463">
            <v>0</v>
          </cell>
          <cell r="AK463">
            <v>0</v>
          </cell>
          <cell r="AU463">
            <v>0</v>
          </cell>
          <cell r="BQ463">
            <v>21019.329999999998</v>
          </cell>
          <cell r="BR463">
            <v>17092.159999999996</v>
          </cell>
          <cell r="CE463">
            <v>0</v>
          </cell>
          <cell r="DE463">
            <v>0</v>
          </cell>
          <cell r="DG463">
            <v>0</v>
          </cell>
          <cell r="EP463">
            <v>0</v>
          </cell>
          <cell r="EQ463">
            <v>0</v>
          </cell>
          <cell r="FD463">
            <v>0</v>
          </cell>
          <cell r="FF463">
            <v>0</v>
          </cell>
          <cell r="GU463">
            <v>11019.33</v>
          </cell>
          <cell r="GW463">
            <v>8106.43</v>
          </cell>
          <cell r="HB463">
            <v>0</v>
          </cell>
          <cell r="HI463">
            <v>0</v>
          </cell>
        </row>
        <row r="464">
          <cell r="E464" t="str">
            <v>ZARATE</v>
          </cell>
          <cell r="F464" t="str">
            <v>CRUZ</v>
          </cell>
          <cell r="G464" t="str">
            <v>CLAUDIA ISELA</v>
          </cell>
          <cell r="J464">
            <v>8</v>
          </cell>
          <cell r="K464" t="str">
            <v>BASE NIVEL 8</v>
          </cell>
          <cell r="N464" t="str">
            <v>BASE DIPUTADOS</v>
          </cell>
          <cell r="U464">
            <v>0</v>
          </cell>
          <cell r="W464">
            <v>0</v>
          </cell>
          <cell r="Y464">
            <v>0</v>
          </cell>
          <cell r="AH464">
            <v>0</v>
          </cell>
          <cell r="AK464">
            <v>0</v>
          </cell>
          <cell r="AU464">
            <v>0</v>
          </cell>
          <cell r="BQ464">
            <v>21019.329999999998</v>
          </cell>
          <cell r="BR464">
            <v>17092.159999999996</v>
          </cell>
          <cell r="CE464">
            <v>0</v>
          </cell>
          <cell r="DE464">
            <v>0</v>
          </cell>
          <cell r="DG464">
            <v>0</v>
          </cell>
          <cell r="EP464">
            <v>0</v>
          </cell>
          <cell r="EQ464">
            <v>0</v>
          </cell>
          <cell r="FD464">
            <v>0</v>
          </cell>
          <cell r="FF464">
            <v>0</v>
          </cell>
          <cell r="GU464">
            <v>11019.33</v>
          </cell>
          <cell r="GW464">
            <v>8106.43</v>
          </cell>
          <cell r="HB464">
            <v>0</v>
          </cell>
          <cell r="HI464">
            <v>0</v>
          </cell>
        </row>
        <row r="465">
          <cell r="E465" t="str">
            <v>BRIONES</v>
          </cell>
          <cell r="F465" t="str">
            <v>TAPIA</v>
          </cell>
          <cell r="G465" t="str">
            <v>JOSE JERONIMO</v>
          </cell>
          <cell r="J465">
            <v>19</v>
          </cell>
          <cell r="K465" t="str">
            <v>SECRETARIO PARTICULAR</v>
          </cell>
          <cell r="N465" t="str">
            <v>SECRETARIA PARLAMENTARIA</v>
          </cell>
          <cell r="U465">
            <v>0</v>
          </cell>
          <cell r="W465">
            <v>0</v>
          </cell>
          <cell r="Y465">
            <v>0</v>
          </cell>
          <cell r="AH465">
            <v>0</v>
          </cell>
          <cell r="AK465">
            <v>0</v>
          </cell>
          <cell r="AU465">
            <v>0</v>
          </cell>
          <cell r="BQ465">
            <v>5612.5</v>
          </cell>
          <cell r="BR465">
            <v>5090.4400000000005</v>
          </cell>
          <cell r="CE465">
            <v>0</v>
          </cell>
          <cell r="DE465">
            <v>0</v>
          </cell>
          <cell r="DG465">
            <v>0</v>
          </cell>
          <cell r="EP465">
            <v>0</v>
          </cell>
          <cell r="EQ465">
            <v>0</v>
          </cell>
          <cell r="FD465">
            <v>0</v>
          </cell>
          <cell r="FF465">
            <v>0</v>
          </cell>
          <cell r="GU465">
            <v>5612.5</v>
          </cell>
          <cell r="GW465">
            <v>5090.4399999999996</v>
          </cell>
          <cell r="HB465">
            <v>1000</v>
          </cell>
          <cell r="HI465">
            <v>0</v>
          </cell>
        </row>
        <row r="466">
          <cell r="E466" t="str">
            <v>CALPULALPAN</v>
          </cell>
          <cell r="F466" t="str">
            <v>QUIROZ</v>
          </cell>
          <cell r="G466" t="str">
            <v>ROSA</v>
          </cell>
          <cell r="J466">
            <v>21</v>
          </cell>
          <cell r="K466" t="str">
            <v>ACTUARIO PARLAMENTARIO</v>
          </cell>
          <cell r="N466" t="str">
            <v>SECRETARIA PARLAMENTARIA</v>
          </cell>
          <cell r="U466">
            <v>0</v>
          </cell>
          <cell r="W466">
            <v>0</v>
          </cell>
          <cell r="Y466">
            <v>0</v>
          </cell>
          <cell r="AH466">
            <v>0</v>
          </cell>
          <cell r="AK466">
            <v>0</v>
          </cell>
          <cell r="AU466">
            <v>0</v>
          </cell>
          <cell r="BQ466">
            <v>7306.16</v>
          </cell>
          <cell r="BR466">
            <v>6456.2699999999995</v>
          </cell>
          <cell r="CE466">
            <v>0</v>
          </cell>
          <cell r="DE466">
            <v>12864.18</v>
          </cell>
          <cell r="DG466">
            <v>5788.88</v>
          </cell>
          <cell r="EP466">
            <v>0</v>
          </cell>
          <cell r="EQ466">
            <v>0</v>
          </cell>
          <cell r="FD466">
            <v>0</v>
          </cell>
          <cell r="FF466">
            <v>0</v>
          </cell>
          <cell r="GU466">
            <v>7306.16</v>
          </cell>
          <cell r="GW466">
            <v>6456.27</v>
          </cell>
          <cell r="HB466">
            <v>0</v>
          </cell>
          <cell r="HI466">
            <v>0</v>
          </cell>
        </row>
        <row r="467">
          <cell r="E467" t="str">
            <v>CORONA</v>
          </cell>
          <cell r="F467" t="str">
            <v>VELAZQUEZ</v>
          </cell>
          <cell r="G467" t="str">
            <v>MIRIAM</v>
          </cell>
          <cell r="J467">
            <v>19</v>
          </cell>
          <cell r="K467" t="str">
            <v>SECRETARIO PARTICULAR</v>
          </cell>
          <cell r="N467" t="str">
            <v>DIRECCION JURIDICA</v>
          </cell>
          <cell r="U467">
            <v>0</v>
          </cell>
          <cell r="W467">
            <v>0</v>
          </cell>
          <cell r="Y467">
            <v>0</v>
          </cell>
          <cell r="AH467">
            <v>0</v>
          </cell>
          <cell r="AK467">
            <v>0</v>
          </cell>
          <cell r="AU467">
            <v>0</v>
          </cell>
          <cell r="BQ467">
            <v>5352.5</v>
          </cell>
          <cell r="BR467">
            <v>4873.97</v>
          </cell>
          <cell r="CE467">
            <v>0</v>
          </cell>
          <cell r="DE467">
            <v>0</v>
          </cell>
          <cell r="DG467">
            <v>0</v>
          </cell>
          <cell r="EP467">
            <v>0</v>
          </cell>
          <cell r="EQ467">
            <v>0</v>
          </cell>
          <cell r="FD467">
            <v>0</v>
          </cell>
          <cell r="FF467">
            <v>0</v>
          </cell>
          <cell r="GU467">
            <v>5352.5</v>
          </cell>
          <cell r="GW467">
            <v>4873.97</v>
          </cell>
          <cell r="HB467">
            <v>0</v>
          </cell>
          <cell r="HI467">
            <v>0</v>
          </cell>
        </row>
        <row r="468">
          <cell r="E468" t="str">
            <v>HERNANDEZ</v>
          </cell>
          <cell r="F468" t="str">
            <v>SEDEÑO</v>
          </cell>
          <cell r="G468" t="str">
            <v>ANDRES</v>
          </cell>
          <cell r="J468">
            <v>19</v>
          </cell>
          <cell r="K468" t="str">
            <v>SECRETARIO PARTICULAR</v>
          </cell>
          <cell r="N468" t="str">
            <v>DIRECCION JURIDICA</v>
          </cell>
          <cell r="U468">
            <v>0</v>
          </cell>
          <cell r="W468">
            <v>0</v>
          </cell>
          <cell r="Y468">
            <v>0</v>
          </cell>
          <cell r="AH468">
            <v>0</v>
          </cell>
          <cell r="AK468">
            <v>0</v>
          </cell>
          <cell r="AU468">
            <v>0</v>
          </cell>
          <cell r="BQ468">
            <v>6258.92</v>
          </cell>
          <cell r="BR468">
            <v>5621.02</v>
          </cell>
          <cell r="CE468">
            <v>0</v>
          </cell>
          <cell r="DE468">
            <v>0</v>
          </cell>
          <cell r="DG468">
            <v>0</v>
          </cell>
          <cell r="EP468">
            <v>0</v>
          </cell>
          <cell r="EQ468">
            <v>0</v>
          </cell>
          <cell r="FD468">
            <v>0</v>
          </cell>
          <cell r="FF468">
            <v>0</v>
          </cell>
          <cell r="GU468">
            <v>6258.92</v>
          </cell>
          <cell r="GW468">
            <v>5621.02</v>
          </cell>
          <cell r="HB468">
            <v>0</v>
          </cell>
          <cell r="HI468">
            <v>0</v>
          </cell>
        </row>
        <row r="469">
          <cell r="E469" t="str">
            <v>LANDER</v>
          </cell>
          <cell r="F469" t="str">
            <v>RAMIREZ</v>
          </cell>
          <cell r="G469" t="str">
            <v>CELEDONIO</v>
          </cell>
          <cell r="J469">
            <v>19</v>
          </cell>
          <cell r="K469" t="str">
            <v>SECRETARIO PARTICULAR</v>
          </cell>
          <cell r="N469" t="str">
            <v>SECRETARIA PARLAMENTARIA</v>
          </cell>
          <cell r="U469">
            <v>0</v>
          </cell>
          <cell r="W469">
            <v>0</v>
          </cell>
          <cell r="Y469">
            <v>0</v>
          </cell>
          <cell r="AH469">
            <v>0</v>
          </cell>
          <cell r="AK469">
            <v>0</v>
          </cell>
          <cell r="AU469">
            <v>0</v>
          </cell>
          <cell r="BQ469">
            <v>5352.5</v>
          </cell>
          <cell r="BR469">
            <v>4873.97</v>
          </cell>
          <cell r="CE469">
            <v>0</v>
          </cell>
          <cell r="DE469">
            <v>9424.31</v>
          </cell>
          <cell r="DG469">
            <v>4240.9399999999996</v>
          </cell>
          <cell r="EP469">
            <v>0</v>
          </cell>
          <cell r="EQ469">
            <v>0</v>
          </cell>
          <cell r="FD469">
            <v>0</v>
          </cell>
          <cell r="FF469">
            <v>0</v>
          </cell>
          <cell r="GU469">
            <v>5352.5</v>
          </cell>
          <cell r="GW469">
            <v>4873.97</v>
          </cell>
          <cell r="HB469">
            <v>0</v>
          </cell>
          <cell r="HI469">
            <v>0</v>
          </cell>
        </row>
        <row r="470">
          <cell r="E470" t="str">
            <v>ROMERO</v>
          </cell>
          <cell r="F470" t="str">
            <v>MUÑOZ</v>
          </cell>
          <cell r="G470" t="str">
            <v>SAMUEL</v>
          </cell>
          <cell r="J470">
            <v>19</v>
          </cell>
          <cell r="K470" t="str">
            <v>SECRETARIO PARTICULAR</v>
          </cell>
          <cell r="N470" t="str">
            <v xml:space="preserve"> SECRETARIA ADMINISTRATIVA SITE</v>
          </cell>
          <cell r="U470">
            <v>0</v>
          </cell>
          <cell r="W470">
            <v>0</v>
          </cell>
          <cell r="Y470">
            <v>0</v>
          </cell>
          <cell r="AH470">
            <v>0</v>
          </cell>
          <cell r="AK470">
            <v>0</v>
          </cell>
          <cell r="AU470">
            <v>0</v>
          </cell>
          <cell r="BQ470">
            <v>6258.92</v>
          </cell>
          <cell r="BR470">
            <v>5621.02</v>
          </cell>
          <cell r="CE470">
            <v>0</v>
          </cell>
          <cell r="DE470">
            <v>11020.27</v>
          </cell>
          <cell r="DG470">
            <v>4959.12</v>
          </cell>
          <cell r="EP470">
            <v>0</v>
          </cell>
          <cell r="EQ470">
            <v>0</v>
          </cell>
          <cell r="FD470">
            <v>0</v>
          </cell>
          <cell r="FF470">
            <v>0</v>
          </cell>
          <cell r="GU470">
            <v>6258.92</v>
          </cell>
          <cell r="GW470">
            <v>5621.02</v>
          </cell>
          <cell r="HB470">
            <v>0</v>
          </cell>
          <cell r="HI470">
            <v>0</v>
          </cell>
        </row>
        <row r="471">
          <cell r="E471" t="str">
            <v>ZAPATA</v>
          </cell>
          <cell r="F471" t="str">
            <v>CAMPECH</v>
          </cell>
          <cell r="G471" t="str">
            <v>GERARDO</v>
          </cell>
          <cell r="J471">
            <v>19</v>
          </cell>
          <cell r="K471" t="str">
            <v>SECRETARIO PARTICULAR</v>
          </cell>
          <cell r="N471" t="str">
            <v>DIRECCION JURIDICA</v>
          </cell>
          <cell r="U471">
            <v>0</v>
          </cell>
          <cell r="W471">
            <v>0</v>
          </cell>
          <cell r="Y471">
            <v>0</v>
          </cell>
          <cell r="AH471">
            <v>0</v>
          </cell>
          <cell r="AK471">
            <v>0</v>
          </cell>
          <cell r="AU471">
            <v>0</v>
          </cell>
          <cell r="BQ471">
            <v>6258.92</v>
          </cell>
          <cell r="BR471">
            <v>5621.02</v>
          </cell>
          <cell r="CE471">
            <v>0</v>
          </cell>
          <cell r="DE471">
            <v>0</v>
          </cell>
          <cell r="DG471">
            <v>0</v>
          </cell>
          <cell r="EP471">
            <v>0</v>
          </cell>
          <cell r="EQ471">
            <v>0</v>
          </cell>
          <cell r="FD471">
            <v>0</v>
          </cell>
          <cell r="FF471">
            <v>0</v>
          </cell>
          <cell r="GU471">
            <v>6258.92</v>
          </cell>
          <cell r="GW471">
            <v>5621.02</v>
          </cell>
          <cell r="HB471">
            <v>0</v>
          </cell>
          <cell r="HI471">
            <v>0</v>
          </cell>
        </row>
        <row r="472">
          <cell r="E472" t="str">
            <v>ÁGUILA</v>
          </cell>
          <cell r="F472" t="str">
            <v>LIMA</v>
          </cell>
          <cell r="G472" t="str">
            <v>BLANCA</v>
          </cell>
          <cell r="J472">
            <v>1</v>
          </cell>
          <cell r="K472" t="str">
            <v>DIPUTADO</v>
          </cell>
          <cell r="N472" t="str">
            <v>PLENO DE LA LXIV LEGISLATURA</v>
          </cell>
          <cell r="BQ472">
            <v>0</v>
          </cell>
          <cell r="GU472">
            <v>55621.120000000003</v>
          </cell>
          <cell r="HB472">
            <v>0</v>
          </cell>
          <cell r="HI472">
            <v>55621.120000000003</v>
          </cell>
        </row>
        <row r="473">
          <cell r="U473">
            <v>0</v>
          </cell>
          <cell r="W473">
            <v>0</v>
          </cell>
          <cell r="Y473">
            <v>0</v>
          </cell>
          <cell r="AH473">
            <v>0</v>
          </cell>
          <cell r="AK473">
            <v>0</v>
          </cell>
          <cell r="AU473">
            <v>55621.120000000003</v>
          </cell>
          <cell r="CE473">
            <v>55621.120000000003</v>
          </cell>
          <cell r="DE473">
            <v>0</v>
          </cell>
          <cell r="DG473">
            <v>0</v>
          </cell>
          <cell r="EP473">
            <v>0</v>
          </cell>
          <cell r="EQ473">
            <v>0</v>
          </cell>
          <cell r="FD473">
            <v>0</v>
          </cell>
          <cell r="FF473">
            <v>0</v>
          </cell>
        </row>
        <row r="474">
          <cell r="E474" t="str">
            <v>BAEZ</v>
          </cell>
          <cell r="F474" t="str">
            <v>LOZANO</v>
          </cell>
          <cell r="G474" t="str">
            <v>REYNA FLOR</v>
          </cell>
          <cell r="J474">
            <v>1</v>
          </cell>
          <cell r="K474" t="str">
            <v>DIPUTADO</v>
          </cell>
          <cell r="N474" t="str">
            <v>PLENO DE LA LXIV LEGISLATURA</v>
          </cell>
          <cell r="BQ474">
            <v>0</v>
          </cell>
          <cell r="GU474">
            <v>55621.120000000003</v>
          </cell>
          <cell r="HB474">
            <v>0</v>
          </cell>
          <cell r="HI474">
            <v>55621.120000000003</v>
          </cell>
        </row>
        <row r="475">
          <cell r="E475" t="str">
            <v>BRITO</v>
          </cell>
          <cell r="F475" t="str">
            <v>JIMENEZ</v>
          </cell>
          <cell r="G475" t="str">
            <v>GABRIELA ESPERANZA</v>
          </cell>
          <cell r="J475">
            <v>1</v>
          </cell>
          <cell r="K475" t="str">
            <v>DIPUTADO</v>
          </cell>
          <cell r="N475" t="str">
            <v>PLENO DE LA LXIV LEGISLATURA</v>
          </cell>
          <cell r="BQ475">
            <v>0</v>
          </cell>
          <cell r="GU475">
            <v>55621.120000000003</v>
          </cell>
          <cell r="HB475">
            <v>0</v>
          </cell>
          <cell r="HI475">
            <v>55621.120000000003</v>
          </cell>
        </row>
        <row r="476">
          <cell r="U476">
            <v>0</v>
          </cell>
          <cell r="W476">
            <v>0</v>
          </cell>
          <cell r="Y476">
            <v>0</v>
          </cell>
          <cell r="AH476">
            <v>0</v>
          </cell>
          <cell r="AK476">
            <v>0</v>
          </cell>
          <cell r="AU476">
            <v>55621.120000000003</v>
          </cell>
          <cell r="CE476">
            <v>55621.120000000003</v>
          </cell>
          <cell r="DE476">
            <v>0</v>
          </cell>
          <cell r="DG476">
            <v>0</v>
          </cell>
          <cell r="EP476">
            <v>0</v>
          </cell>
          <cell r="EQ476">
            <v>0</v>
          </cell>
          <cell r="FD476">
            <v>0</v>
          </cell>
          <cell r="FF476">
            <v>0</v>
          </cell>
        </row>
        <row r="477">
          <cell r="E477" t="str">
            <v>CABALLERO</v>
          </cell>
          <cell r="F477" t="str">
            <v>ROMAN</v>
          </cell>
          <cell r="G477" t="str">
            <v>JORGE</v>
          </cell>
          <cell r="J477">
            <v>1</v>
          </cell>
          <cell r="K477" t="str">
            <v>DIPUTADO</v>
          </cell>
          <cell r="N477" t="str">
            <v>PLENO DE LA LXIV LEGISLATURA</v>
          </cell>
          <cell r="BQ477">
            <v>0</v>
          </cell>
          <cell r="GU477">
            <v>55621.120000000003</v>
          </cell>
          <cell r="HB477">
            <v>0</v>
          </cell>
          <cell r="HI477">
            <v>55621.120000000003</v>
          </cell>
        </row>
        <row r="478">
          <cell r="E478" t="str">
            <v>CABALLERO</v>
          </cell>
          <cell r="F478" t="str">
            <v>YONCA</v>
          </cell>
          <cell r="G478" t="str">
            <v>MIGUEL ANGEL</v>
          </cell>
          <cell r="J478">
            <v>1</v>
          </cell>
          <cell r="K478" t="str">
            <v>DIPUTADO</v>
          </cell>
          <cell r="N478" t="str">
            <v>PLENO DE LA LXIV LEGISLATURA</v>
          </cell>
          <cell r="BQ478">
            <v>0</v>
          </cell>
          <cell r="GU478">
            <v>55621.120000000003</v>
          </cell>
          <cell r="HB478">
            <v>0</v>
          </cell>
          <cell r="HI478">
            <v>55621.120000000003</v>
          </cell>
        </row>
        <row r="479">
          <cell r="E479" t="str">
            <v>CALVA</v>
          </cell>
          <cell r="F479" t="str">
            <v>PEREZ</v>
          </cell>
          <cell r="G479" t="str">
            <v>LENIN</v>
          </cell>
          <cell r="J479">
            <v>1</v>
          </cell>
          <cell r="K479" t="str">
            <v>DIPUTADO</v>
          </cell>
          <cell r="N479" t="str">
            <v>PLENO DE LA LXIV LEGISLATURA</v>
          </cell>
          <cell r="BQ479">
            <v>0</v>
          </cell>
          <cell r="GU479">
            <v>55621.120000000003</v>
          </cell>
          <cell r="HB479">
            <v>0</v>
          </cell>
          <cell r="HI479">
            <v>55621.120000000003</v>
          </cell>
        </row>
        <row r="480">
          <cell r="E480" t="str">
            <v>CAMBRON</v>
          </cell>
          <cell r="F480" t="str">
            <v>SORIA</v>
          </cell>
          <cell r="G480" t="str">
            <v>JUAN MANUEL</v>
          </cell>
          <cell r="J480">
            <v>1</v>
          </cell>
          <cell r="K480" t="str">
            <v>DIPUTADO</v>
          </cell>
          <cell r="N480" t="str">
            <v>PLENO DE LA LXIV LEGISLATURA</v>
          </cell>
          <cell r="BQ480">
            <v>0</v>
          </cell>
          <cell r="GU480">
            <v>55621.120000000003</v>
          </cell>
          <cell r="HB480">
            <v>0</v>
          </cell>
          <cell r="HI480">
            <v>55621.120000000003</v>
          </cell>
        </row>
        <row r="481">
          <cell r="E481" t="str">
            <v>CAMPECH</v>
          </cell>
          <cell r="F481" t="str">
            <v>AVELAR</v>
          </cell>
          <cell r="G481" t="str">
            <v>EVER ALEJANDRO</v>
          </cell>
          <cell r="J481">
            <v>1</v>
          </cell>
          <cell r="K481" t="str">
            <v>DIPUTADO</v>
          </cell>
          <cell r="N481" t="str">
            <v>PLENO DE LA LXIV LEGISLATURA</v>
          </cell>
          <cell r="BQ481">
            <v>0</v>
          </cell>
          <cell r="GU481">
            <v>55621.120000000003</v>
          </cell>
          <cell r="HB481">
            <v>0</v>
          </cell>
          <cell r="HI481">
            <v>55621.120000000003</v>
          </cell>
        </row>
        <row r="482">
          <cell r="U482">
            <v>0</v>
          </cell>
          <cell r="W482">
            <v>0</v>
          </cell>
          <cell r="Y482">
            <v>0</v>
          </cell>
          <cell r="AH482">
            <v>0</v>
          </cell>
          <cell r="AK482">
            <v>0</v>
          </cell>
          <cell r="AU482">
            <v>55621.120000000003</v>
          </cell>
          <cell r="CE482">
            <v>55621.120000000003</v>
          </cell>
          <cell r="DE482">
            <v>0</v>
          </cell>
          <cell r="DG482">
            <v>0</v>
          </cell>
          <cell r="EP482">
            <v>0</v>
          </cell>
          <cell r="EQ482">
            <v>0</v>
          </cell>
          <cell r="FD482">
            <v>0</v>
          </cell>
          <cell r="FF482">
            <v>0</v>
          </cell>
        </row>
        <row r="483">
          <cell r="U483">
            <v>0</v>
          </cell>
          <cell r="W483">
            <v>0</v>
          </cell>
          <cell r="Y483">
            <v>0</v>
          </cell>
          <cell r="AH483">
            <v>0</v>
          </cell>
          <cell r="AK483">
            <v>0</v>
          </cell>
          <cell r="AU483">
            <v>55621.120000000003</v>
          </cell>
          <cell r="CE483">
            <v>55621.120000000003</v>
          </cell>
          <cell r="DE483">
            <v>0</v>
          </cell>
          <cell r="DG483">
            <v>0</v>
          </cell>
          <cell r="EP483">
            <v>0</v>
          </cell>
          <cell r="EQ483">
            <v>0</v>
          </cell>
          <cell r="FD483">
            <v>0</v>
          </cell>
          <cell r="FF483">
            <v>0</v>
          </cell>
        </row>
        <row r="484">
          <cell r="U484">
            <v>0</v>
          </cell>
          <cell r="W484">
            <v>0</v>
          </cell>
          <cell r="Y484">
            <v>0</v>
          </cell>
          <cell r="AH484">
            <v>0</v>
          </cell>
          <cell r="AK484">
            <v>0</v>
          </cell>
          <cell r="AU484">
            <v>55621.120000000003</v>
          </cell>
          <cell r="CE484">
            <v>55621.120000000003</v>
          </cell>
          <cell r="DE484">
            <v>0</v>
          </cell>
          <cell r="DG484">
            <v>0</v>
          </cell>
          <cell r="EP484">
            <v>0</v>
          </cell>
          <cell r="EQ484">
            <v>0</v>
          </cell>
          <cell r="FD484">
            <v>0</v>
          </cell>
          <cell r="FF484">
            <v>0</v>
          </cell>
        </row>
        <row r="485">
          <cell r="E485" t="str">
            <v>COVARRUBIAS</v>
          </cell>
          <cell r="F485" t="str">
            <v>CERVANTES</v>
          </cell>
          <cell r="G485" t="str">
            <v>MIGUEL ANGEL</v>
          </cell>
          <cell r="J485">
            <v>1</v>
          </cell>
          <cell r="K485" t="str">
            <v>DIPUTADO</v>
          </cell>
          <cell r="N485" t="str">
            <v>PLENO DE LA LXIV LEGISLATURA</v>
          </cell>
          <cell r="U485">
            <v>0</v>
          </cell>
          <cell r="W485">
            <v>0</v>
          </cell>
          <cell r="Y485">
            <v>0</v>
          </cell>
          <cell r="AH485">
            <v>0</v>
          </cell>
          <cell r="AK485">
            <v>0</v>
          </cell>
          <cell r="AU485">
            <v>55621.120000000003</v>
          </cell>
          <cell r="BQ485">
            <v>55621.120000000003</v>
          </cell>
          <cell r="CE485">
            <v>55621.120000000003</v>
          </cell>
          <cell r="DE485">
            <v>0</v>
          </cell>
          <cell r="DG485">
            <v>0</v>
          </cell>
          <cell r="EP485">
            <v>0</v>
          </cell>
          <cell r="EQ485">
            <v>0</v>
          </cell>
          <cell r="FD485">
            <v>0</v>
          </cell>
          <cell r="FF485">
            <v>0</v>
          </cell>
          <cell r="GU485">
            <v>55621.120000000003</v>
          </cell>
          <cell r="HB485">
            <v>0</v>
          </cell>
          <cell r="HI485">
            <v>55621.120000000003</v>
          </cell>
        </row>
        <row r="486">
          <cell r="E486" t="str">
            <v>CUAMATZI</v>
          </cell>
          <cell r="F486" t="str">
            <v>AGUAYO</v>
          </cell>
          <cell r="G486" t="str">
            <v>LUPITA</v>
          </cell>
          <cell r="J486">
            <v>1</v>
          </cell>
          <cell r="K486" t="str">
            <v>DIPUTADO</v>
          </cell>
          <cell r="N486" t="str">
            <v>PLENO DE LA LXIV LEGISLATURA</v>
          </cell>
          <cell r="BQ486">
            <v>0</v>
          </cell>
          <cell r="GU486">
            <v>55621.120000000003</v>
          </cell>
          <cell r="HB486">
            <v>0</v>
          </cell>
          <cell r="HI486">
            <v>55621.120000000003</v>
          </cell>
        </row>
        <row r="487">
          <cell r="U487">
            <v>0</v>
          </cell>
          <cell r="W487">
            <v>0</v>
          </cell>
          <cell r="Y487">
            <v>0</v>
          </cell>
          <cell r="AH487">
            <v>0</v>
          </cell>
          <cell r="AK487">
            <v>0</v>
          </cell>
          <cell r="DE487">
            <v>0</v>
          </cell>
          <cell r="DG487">
            <v>0</v>
          </cell>
          <cell r="EP487">
            <v>0</v>
          </cell>
          <cell r="EQ487">
            <v>0</v>
          </cell>
          <cell r="FD487">
            <v>0</v>
          </cell>
          <cell r="FF487">
            <v>0</v>
          </cell>
        </row>
        <row r="488">
          <cell r="U488">
            <v>0</v>
          </cell>
          <cell r="W488">
            <v>0</v>
          </cell>
          <cell r="Y488">
            <v>0</v>
          </cell>
          <cell r="AH488">
            <v>0</v>
          </cell>
          <cell r="AK488">
            <v>0</v>
          </cell>
          <cell r="AU488">
            <v>55621.120000000003</v>
          </cell>
          <cell r="CE488">
            <v>55621.120000000003</v>
          </cell>
          <cell r="DE488">
            <v>0</v>
          </cell>
          <cell r="DG488">
            <v>0</v>
          </cell>
          <cell r="EP488">
            <v>0</v>
          </cell>
          <cell r="EQ488">
            <v>0</v>
          </cell>
          <cell r="FD488">
            <v>0</v>
          </cell>
          <cell r="FF488">
            <v>0</v>
          </cell>
        </row>
        <row r="489">
          <cell r="E489" t="str">
            <v>GONZALEZ</v>
          </cell>
          <cell r="F489" t="str">
            <v>CASTILLO</v>
          </cell>
          <cell r="G489" t="str">
            <v>MARCELA</v>
          </cell>
          <cell r="J489">
            <v>1</v>
          </cell>
          <cell r="K489" t="str">
            <v>DIPUTADO</v>
          </cell>
          <cell r="N489" t="str">
            <v>PLENO DE LA LXIV LEGISLATURA</v>
          </cell>
          <cell r="BQ489">
            <v>0</v>
          </cell>
          <cell r="GU489">
            <v>55621.120000000003</v>
          </cell>
          <cell r="HB489">
            <v>0</v>
          </cell>
          <cell r="HI489">
            <v>55621.120000000003</v>
          </cell>
        </row>
        <row r="490">
          <cell r="E490" t="str">
            <v>GONZALEZ</v>
          </cell>
          <cell r="F490" t="str">
            <v>HERRERA</v>
          </cell>
          <cell r="G490" t="str">
            <v>JACIEL</v>
          </cell>
          <cell r="J490">
            <v>1</v>
          </cell>
          <cell r="K490" t="str">
            <v>DIPUTADO</v>
          </cell>
          <cell r="N490" t="str">
            <v>PLENO DE LA LXIV LEGISLATURA</v>
          </cell>
          <cell r="BQ490">
            <v>0</v>
          </cell>
          <cell r="GU490">
            <v>55621.120000000003</v>
          </cell>
          <cell r="HB490">
            <v>0</v>
          </cell>
          <cell r="HI490">
            <v>55621.120000000003</v>
          </cell>
        </row>
        <row r="491">
          <cell r="U491">
            <v>0</v>
          </cell>
          <cell r="W491">
            <v>0</v>
          </cell>
          <cell r="Y491">
            <v>0</v>
          </cell>
          <cell r="AH491">
            <v>0</v>
          </cell>
          <cell r="AK491">
            <v>0</v>
          </cell>
          <cell r="AU491">
            <v>55621.120000000003</v>
          </cell>
          <cell r="CE491">
            <v>55621.120000000003</v>
          </cell>
          <cell r="DE491">
            <v>0</v>
          </cell>
          <cell r="DG491">
            <v>0</v>
          </cell>
          <cell r="EP491">
            <v>0</v>
          </cell>
          <cell r="EQ491">
            <v>0</v>
          </cell>
          <cell r="FD491">
            <v>0</v>
          </cell>
          <cell r="FF491">
            <v>0</v>
          </cell>
        </row>
        <row r="492">
          <cell r="U492">
            <v>0</v>
          </cell>
          <cell r="W492">
            <v>0</v>
          </cell>
          <cell r="Y492">
            <v>0</v>
          </cell>
          <cell r="AH492">
            <v>0</v>
          </cell>
          <cell r="AK492">
            <v>0</v>
          </cell>
          <cell r="AU492">
            <v>55621.120000000003</v>
          </cell>
          <cell r="CE492">
            <v>55621.120000000003</v>
          </cell>
          <cell r="DE492">
            <v>0</v>
          </cell>
          <cell r="DG492">
            <v>0</v>
          </cell>
          <cell r="EP492">
            <v>0</v>
          </cell>
          <cell r="EQ492">
            <v>0</v>
          </cell>
          <cell r="FD492">
            <v>0</v>
          </cell>
          <cell r="FF492">
            <v>0</v>
          </cell>
        </row>
        <row r="493">
          <cell r="U493">
            <v>0</v>
          </cell>
          <cell r="W493">
            <v>0</v>
          </cell>
          <cell r="Y493">
            <v>0</v>
          </cell>
          <cell r="AH493">
            <v>0</v>
          </cell>
          <cell r="AK493">
            <v>0</v>
          </cell>
          <cell r="AU493">
            <v>55621.120000000003</v>
          </cell>
          <cell r="CE493">
            <v>55621.120000000003</v>
          </cell>
          <cell r="DE493">
            <v>0</v>
          </cell>
          <cell r="DG493">
            <v>0</v>
          </cell>
          <cell r="EP493">
            <v>0</v>
          </cell>
          <cell r="EQ493">
            <v>0</v>
          </cell>
          <cell r="FD493">
            <v>0</v>
          </cell>
          <cell r="FF493">
            <v>0</v>
          </cell>
        </row>
        <row r="494">
          <cell r="E494" t="str">
            <v>LEÓN</v>
          </cell>
          <cell r="F494" t="str">
            <v>CRUZ</v>
          </cell>
          <cell r="G494" t="str">
            <v>MARIBEL</v>
          </cell>
          <cell r="J494">
            <v>1</v>
          </cell>
          <cell r="K494" t="str">
            <v>DIPUTADO</v>
          </cell>
          <cell r="N494" t="str">
            <v>PLENO DE LA LXIV LEGISLATURA</v>
          </cell>
          <cell r="U494">
            <v>0</v>
          </cell>
          <cell r="W494">
            <v>0</v>
          </cell>
          <cell r="Y494">
            <v>0</v>
          </cell>
          <cell r="AH494">
            <v>0</v>
          </cell>
          <cell r="AK494">
            <v>0</v>
          </cell>
          <cell r="AU494">
            <v>33372.67</v>
          </cell>
          <cell r="BQ494">
            <v>55621.120000000003</v>
          </cell>
          <cell r="CE494">
            <v>55621.120000000003</v>
          </cell>
          <cell r="DE494">
            <v>0</v>
          </cell>
          <cell r="DG494">
            <v>0</v>
          </cell>
          <cell r="EP494">
            <v>0</v>
          </cell>
          <cell r="EQ494">
            <v>0</v>
          </cell>
          <cell r="FD494">
            <v>0</v>
          </cell>
          <cell r="FF494">
            <v>0</v>
          </cell>
          <cell r="GU494">
            <v>55621.120000000003</v>
          </cell>
          <cell r="HB494">
            <v>0</v>
          </cell>
          <cell r="HI494">
            <v>55621.120000000003</v>
          </cell>
        </row>
        <row r="495">
          <cell r="E495" t="str">
            <v>MARTINEZ</v>
          </cell>
          <cell r="F495" t="str">
            <v>CERÓN</v>
          </cell>
          <cell r="G495" t="str">
            <v>LETICIA</v>
          </cell>
          <cell r="J495">
            <v>1</v>
          </cell>
          <cell r="K495" t="str">
            <v>DIPUTADO</v>
          </cell>
          <cell r="N495" t="str">
            <v>PLENO DE LA LXIV LEGISLATURA</v>
          </cell>
          <cell r="BQ495">
            <v>0</v>
          </cell>
          <cell r="GU495">
            <v>55621.120000000003</v>
          </cell>
          <cell r="HB495">
            <v>0</v>
          </cell>
          <cell r="HI495">
            <v>55621.120000000003</v>
          </cell>
        </row>
        <row r="496">
          <cell r="U496">
            <v>0</v>
          </cell>
          <cell r="W496">
            <v>0</v>
          </cell>
          <cell r="Y496">
            <v>0</v>
          </cell>
          <cell r="AH496">
            <v>0</v>
          </cell>
          <cell r="AK496">
            <v>0</v>
          </cell>
          <cell r="AU496">
            <v>55621.120000000003</v>
          </cell>
          <cell r="CE496">
            <v>55621.120000000003</v>
          </cell>
          <cell r="DE496">
            <v>0</v>
          </cell>
          <cell r="DG496">
            <v>0</v>
          </cell>
          <cell r="EP496">
            <v>0</v>
          </cell>
          <cell r="EQ496">
            <v>0</v>
          </cell>
          <cell r="FD496">
            <v>0</v>
          </cell>
          <cell r="FF496">
            <v>0</v>
          </cell>
        </row>
        <row r="497">
          <cell r="U497">
            <v>0</v>
          </cell>
          <cell r="W497">
            <v>0</v>
          </cell>
          <cell r="Y497">
            <v>0</v>
          </cell>
          <cell r="AH497">
            <v>0</v>
          </cell>
          <cell r="AK497">
            <v>0</v>
          </cell>
          <cell r="AU497">
            <v>55621.120000000003</v>
          </cell>
          <cell r="CE497">
            <v>55621.120000000003</v>
          </cell>
          <cell r="DE497">
            <v>0</v>
          </cell>
          <cell r="DG497">
            <v>0</v>
          </cell>
          <cell r="EP497">
            <v>0</v>
          </cell>
          <cell r="EQ497">
            <v>0</v>
          </cell>
          <cell r="FD497">
            <v>0</v>
          </cell>
          <cell r="FF497">
            <v>0</v>
          </cell>
        </row>
        <row r="498">
          <cell r="E498" t="str">
            <v>MENA</v>
          </cell>
          <cell r="F498" t="str">
            <v>RODRIGUEZ</v>
          </cell>
          <cell r="G498" t="str">
            <v>FABRICIO</v>
          </cell>
          <cell r="J498">
            <v>1</v>
          </cell>
          <cell r="K498" t="str">
            <v>DIPUTADO</v>
          </cell>
          <cell r="N498" t="str">
            <v>PLENO DE LA LXIV LEGISLATURA</v>
          </cell>
          <cell r="BQ498">
            <v>0</v>
          </cell>
          <cell r="GU498">
            <v>55621.120000000003</v>
          </cell>
          <cell r="HB498">
            <v>0</v>
          </cell>
          <cell r="HI498">
            <v>55621.120000000003</v>
          </cell>
        </row>
        <row r="499">
          <cell r="U499">
            <v>0</v>
          </cell>
          <cell r="W499">
            <v>0</v>
          </cell>
          <cell r="Y499">
            <v>0</v>
          </cell>
          <cell r="AH499">
            <v>0</v>
          </cell>
          <cell r="AK499">
            <v>0</v>
          </cell>
          <cell r="AU499">
            <v>55621.120000000003</v>
          </cell>
          <cell r="CE499">
            <v>55621.120000000003</v>
          </cell>
          <cell r="DE499">
            <v>0</v>
          </cell>
          <cell r="DG499">
            <v>0</v>
          </cell>
          <cell r="EP499">
            <v>0</v>
          </cell>
          <cell r="EQ499">
            <v>0</v>
          </cell>
          <cell r="FD499">
            <v>0</v>
          </cell>
          <cell r="FF499">
            <v>0</v>
          </cell>
        </row>
        <row r="500">
          <cell r="U500">
            <v>0</v>
          </cell>
          <cell r="W500">
            <v>0</v>
          </cell>
          <cell r="Y500">
            <v>0</v>
          </cell>
          <cell r="AH500">
            <v>0</v>
          </cell>
          <cell r="AK500">
            <v>0</v>
          </cell>
          <cell r="AU500">
            <v>55621.120000000003</v>
          </cell>
          <cell r="CE500">
            <v>55621.120000000003</v>
          </cell>
          <cell r="DE500">
            <v>0</v>
          </cell>
          <cell r="DG500">
            <v>0</v>
          </cell>
          <cell r="EP500">
            <v>0</v>
          </cell>
          <cell r="EQ500">
            <v>0</v>
          </cell>
          <cell r="FD500">
            <v>0</v>
          </cell>
          <cell r="FF500">
            <v>0</v>
          </cell>
        </row>
        <row r="501">
          <cell r="U501">
            <v>0</v>
          </cell>
          <cell r="W501">
            <v>0</v>
          </cell>
          <cell r="Y501">
            <v>0</v>
          </cell>
          <cell r="AH501">
            <v>0</v>
          </cell>
          <cell r="AK501">
            <v>0</v>
          </cell>
          <cell r="AU501">
            <v>55621.120000000003</v>
          </cell>
          <cell r="CE501">
            <v>55621.120000000003</v>
          </cell>
          <cell r="DE501">
            <v>0</v>
          </cell>
          <cell r="DG501">
            <v>0</v>
          </cell>
          <cell r="EP501">
            <v>0</v>
          </cell>
          <cell r="EQ501">
            <v>0</v>
          </cell>
          <cell r="FD501">
            <v>0</v>
          </cell>
          <cell r="FF501">
            <v>0</v>
          </cell>
        </row>
        <row r="502">
          <cell r="E502" t="str">
            <v>MORALES</v>
          </cell>
          <cell r="F502" t="str">
            <v>PEREZ</v>
          </cell>
          <cell r="G502" t="str">
            <v>VICENTE</v>
          </cell>
          <cell r="J502">
            <v>1</v>
          </cell>
          <cell r="K502" t="str">
            <v>DIPUTADO</v>
          </cell>
          <cell r="N502" t="str">
            <v>PLENO DE LA LXIV LEGISLATURA</v>
          </cell>
          <cell r="BQ502">
            <v>0</v>
          </cell>
          <cell r="GU502">
            <v>55621.120000000003</v>
          </cell>
          <cell r="HB502">
            <v>0</v>
          </cell>
          <cell r="HI502">
            <v>55621.120000000003</v>
          </cell>
        </row>
        <row r="503">
          <cell r="U503">
            <v>0</v>
          </cell>
          <cell r="W503">
            <v>0</v>
          </cell>
          <cell r="Y503">
            <v>0</v>
          </cell>
          <cell r="AH503">
            <v>0</v>
          </cell>
          <cell r="AK503">
            <v>0</v>
          </cell>
          <cell r="AU503">
            <v>55621.120000000003</v>
          </cell>
          <cell r="CE503">
            <v>55621.120000000003</v>
          </cell>
          <cell r="DE503">
            <v>0</v>
          </cell>
          <cell r="DG503">
            <v>0</v>
          </cell>
          <cell r="EP503">
            <v>0</v>
          </cell>
          <cell r="EQ503">
            <v>0</v>
          </cell>
          <cell r="FD503">
            <v>0</v>
          </cell>
          <cell r="FF503">
            <v>0</v>
          </cell>
        </row>
        <row r="504">
          <cell r="U504">
            <v>0</v>
          </cell>
          <cell r="W504">
            <v>0</v>
          </cell>
          <cell r="Y504">
            <v>0</v>
          </cell>
          <cell r="AH504">
            <v>0</v>
          </cell>
          <cell r="AK504">
            <v>0</v>
          </cell>
          <cell r="AU504">
            <v>55621.120000000003</v>
          </cell>
          <cell r="CE504">
            <v>55621.120000000003</v>
          </cell>
          <cell r="DE504">
            <v>0</v>
          </cell>
          <cell r="DG504">
            <v>0</v>
          </cell>
          <cell r="EP504">
            <v>0</v>
          </cell>
          <cell r="EQ504">
            <v>0</v>
          </cell>
          <cell r="FD504">
            <v>0</v>
          </cell>
          <cell r="FF504">
            <v>0</v>
          </cell>
        </row>
        <row r="505">
          <cell r="U505">
            <v>0</v>
          </cell>
          <cell r="W505">
            <v>0</v>
          </cell>
          <cell r="Y505">
            <v>0</v>
          </cell>
          <cell r="AH505">
            <v>0</v>
          </cell>
          <cell r="AK505">
            <v>0</v>
          </cell>
          <cell r="AU505">
            <v>55621.120000000003</v>
          </cell>
          <cell r="CE505">
            <v>55621.120000000003</v>
          </cell>
          <cell r="DE505">
            <v>0</v>
          </cell>
          <cell r="DG505">
            <v>0</v>
          </cell>
          <cell r="EP505">
            <v>0</v>
          </cell>
          <cell r="EQ505">
            <v>0</v>
          </cell>
          <cell r="FD505">
            <v>0</v>
          </cell>
          <cell r="FF505">
            <v>0</v>
          </cell>
        </row>
        <row r="506">
          <cell r="U506">
            <v>0</v>
          </cell>
          <cell r="W506">
            <v>0</v>
          </cell>
          <cell r="Y506">
            <v>0</v>
          </cell>
          <cell r="AH506">
            <v>0</v>
          </cell>
          <cell r="AK506">
            <v>0</v>
          </cell>
          <cell r="AU506">
            <v>55621.120000000003</v>
          </cell>
          <cell r="CE506">
            <v>55621.120000000003</v>
          </cell>
          <cell r="DE506">
            <v>0</v>
          </cell>
          <cell r="DG506">
            <v>0</v>
          </cell>
          <cell r="EP506">
            <v>0</v>
          </cell>
          <cell r="EQ506">
            <v>0</v>
          </cell>
          <cell r="FD506">
            <v>0</v>
          </cell>
          <cell r="FF506">
            <v>0</v>
          </cell>
        </row>
        <row r="507">
          <cell r="U507">
            <v>0</v>
          </cell>
          <cell r="W507">
            <v>0</v>
          </cell>
          <cell r="Y507">
            <v>0</v>
          </cell>
          <cell r="AH507">
            <v>0</v>
          </cell>
          <cell r="AK507">
            <v>0</v>
          </cell>
          <cell r="AU507">
            <v>55621.120000000003</v>
          </cell>
          <cell r="CE507">
            <v>55621.120000000003</v>
          </cell>
          <cell r="DE507">
            <v>0</v>
          </cell>
          <cell r="DG507">
            <v>0</v>
          </cell>
          <cell r="EP507">
            <v>0</v>
          </cell>
          <cell r="EQ507">
            <v>0</v>
          </cell>
          <cell r="FD507">
            <v>0</v>
          </cell>
          <cell r="FF507">
            <v>0</v>
          </cell>
        </row>
        <row r="508">
          <cell r="E508" t="str">
            <v>RAMIREZ</v>
          </cell>
          <cell r="F508" t="str">
            <v>ORTIZ</v>
          </cell>
          <cell r="G508" t="str">
            <v>LAURA ALEJANDRA</v>
          </cell>
          <cell r="J508">
            <v>1</v>
          </cell>
          <cell r="K508" t="str">
            <v>DIPUTADO</v>
          </cell>
          <cell r="N508" t="str">
            <v>PLENO DE LA LXIV LEGISLATURA</v>
          </cell>
          <cell r="BQ508">
            <v>0</v>
          </cell>
          <cell r="GU508">
            <v>55621.120000000003</v>
          </cell>
          <cell r="HB508">
            <v>0</v>
          </cell>
          <cell r="HI508">
            <v>55621.120000000003</v>
          </cell>
        </row>
        <row r="509">
          <cell r="E509" t="str">
            <v>RUIZ</v>
          </cell>
          <cell r="F509" t="str">
            <v>GARCIA</v>
          </cell>
          <cell r="G509" t="str">
            <v>LORENA</v>
          </cell>
          <cell r="J509">
            <v>1</v>
          </cell>
          <cell r="K509" t="str">
            <v>DIPUTADO</v>
          </cell>
          <cell r="N509" t="str">
            <v>PLENO DE LA LXIV LEGISLATURA</v>
          </cell>
          <cell r="BQ509">
            <v>0</v>
          </cell>
          <cell r="GU509">
            <v>55621.120000000003</v>
          </cell>
          <cell r="HB509">
            <v>0</v>
          </cell>
          <cell r="HI509">
            <v>55621.120000000003</v>
          </cell>
        </row>
        <row r="510">
          <cell r="E510" t="str">
            <v>TEMOLTZIN</v>
          </cell>
          <cell r="F510" t="str">
            <v>MARTINEZ</v>
          </cell>
          <cell r="G510" t="str">
            <v>JOSE GILBERTO</v>
          </cell>
          <cell r="J510">
            <v>1</v>
          </cell>
          <cell r="K510" t="str">
            <v>DIPUTADO</v>
          </cell>
          <cell r="N510" t="str">
            <v>PLENO DE LA LXIV LEGISLATURA</v>
          </cell>
          <cell r="BQ510">
            <v>0</v>
          </cell>
          <cell r="GU510">
            <v>55621.120000000003</v>
          </cell>
          <cell r="HB510">
            <v>0</v>
          </cell>
          <cell r="HI510">
            <v>55621.120000000003</v>
          </cell>
        </row>
        <row r="511">
          <cell r="E511" t="str">
            <v>TERAN</v>
          </cell>
          <cell r="F511" t="str">
            <v>AGUILA</v>
          </cell>
          <cell r="G511" t="str">
            <v>RUBEN</v>
          </cell>
          <cell r="J511">
            <v>1</v>
          </cell>
          <cell r="K511" t="str">
            <v>DIPUTADO</v>
          </cell>
          <cell r="N511" t="str">
            <v>PLENO DE LA LXIV LEGISLATURA</v>
          </cell>
          <cell r="BQ511">
            <v>0</v>
          </cell>
          <cell r="GU511">
            <v>67961.399999999994</v>
          </cell>
          <cell r="HB511">
            <v>0</v>
          </cell>
          <cell r="HI511">
            <v>67961.399999999994</v>
          </cell>
        </row>
        <row r="512">
          <cell r="E512" t="str">
            <v>TORREJON</v>
          </cell>
          <cell r="F512" t="str">
            <v>RODRIGUEZ</v>
          </cell>
          <cell r="G512" t="str">
            <v>DIANA</v>
          </cell>
          <cell r="J512">
            <v>1</v>
          </cell>
          <cell r="K512" t="str">
            <v>DIPUTADO</v>
          </cell>
          <cell r="N512" t="str">
            <v>PLENO DE LA LXIV LEGISLATURA</v>
          </cell>
          <cell r="BQ512">
            <v>0</v>
          </cell>
          <cell r="GU512">
            <v>55621.120000000003</v>
          </cell>
          <cell r="HB512">
            <v>0</v>
          </cell>
          <cell r="HI512">
            <v>55621.120000000003</v>
          </cell>
        </row>
        <row r="513">
          <cell r="U513">
            <v>0</v>
          </cell>
          <cell r="W513">
            <v>0</v>
          </cell>
          <cell r="Y513">
            <v>0</v>
          </cell>
          <cell r="AH513">
            <v>0</v>
          </cell>
          <cell r="AK513">
            <v>0</v>
          </cell>
          <cell r="AU513">
            <v>55621.120000000003</v>
          </cell>
          <cell r="CE513">
            <v>55621.120000000003</v>
          </cell>
          <cell r="DE513">
            <v>0</v>
          </cell>
          <cell r="DG513">
            <v>0</v>
          </cell>
          <cell r="EP513">
            <v>0</v>
          </cell>
          <cell r="EQ513">
            <v>0</v>
          </cell>
          <cell r="FD513">
            <v>0</v>
          </cell>
          <cell r="FF513">
            <v>0</v>
          </cell>
        </row>
        <row r="514">
          <cell r="U514">
            <v>0</v>
          </cell>
          <cell r="W514">
            <v>0</v>
          </cell>
          <cell r="Y514">
            <v>0</v>
          </cell>
          <cell r="AH514">
            <v>0</v>
          </cell>
          <cell r="AK514">
            <v>0</v>
          </cell>
          <cell r="AU514">
            <v>55621.120000000003</v>
          </cell>
          <cell r="CE514">
            <v>55621.120000000003</v>
          </cell>
          <cell r="DE514">
            <v>0</v>
          </cell>
          <cell r="DG514">
            <v>0</v>
          </cell>
          <cell r="EP514">
            <v>0</v>
          </cell>
          <cell r="EQ514">
            <v>0</v>
          </cell>
          <cell r="FD514">
            <v>0</v>
          </cell>
          <cell r="FF514">
            <v>0</v>
          </cell>
        </row>
        <row r="515">
          <cell r="E515" t="str">
            <v>VILLANTES</v>
          </cell>
          <cell r="F515" t="str">
            <v>RODRIGUEZ</v>
          </cell>
          <cell r="G515" t="str">
            <v>BRENDA CECILIA</v>
          </cell>
          <cell r="J515">
            <v>1</v>
          </cell>
          <cell r="K515" t="str">
            <v>DIPUTADO</v>
          </cell>
          <cell r="N515" t="str">
            <v>PLENO DE LA LXIV LEGISLATURA</v>
          </cell>
          <cell r="BQ515">
            <v>0</v>
          </cell>
          <cell r="GU515">
            <v>55621.120000000003</v>
          </cell>
          <cell r="HB515">
            <v>0</v>
          </cell>
          <cell r="HI515">
            <v>55621.120000000003</v>
          </cell>
        </row>
        <row r="516">
          <cell r="U516">
            <v>0</v>
          </cell>
          <cell r="W516">
            <v>0</v>
          </cell>
          <cell r="Y516">
            <v>0</v>
          </cell>
          <cell r="AH516">
            <v>0</v>
          </cell>
          <cell r="AK516">
            <v>0</v>
          </cell>
          <cell r="AU516">
            <v>67961.399999999994</v>
          </cell>
          <cell r="CE516">
            <v>67961.399999999994</v>
          </cell>
          <cell r="DE516">
            <v>0</v>
          </cell>
          <cell r="DG516">
            <v>0</v>
          </cell>
          <cell r="EP516">
            <v>0</v>
          </cell>
          <cell r="EQ516">
            <v>0</v>
          </cell>
          <cell r="FD516">
            <v>0</v>
          </cell>
          <cell r="FF516">
            <v>0</v>
          </cell>
        </row>
        <row r="517">
          <cell r="E517" t="str">
            <v>ZAINOS</v>
          </cell>
          <cell r="F517" t="str">
            <v>FLORES</v>
          </cell>
          <cell r="G517" t="str">
            <v>BLADIMIR</v>
          </cell>
          <cell r="J517">
            <v>1</v>
          </cell>
          <cell r="K517" t="str">
            <v>DIPUTADO</v>
          </cell>
          <cell r="N517" t="str">
            <v>PLENO DE LA LXIV LEGISLATURA</v>
          </cell>
          <cell r="BQ517">
            <v>0</v>
          </cell>
          <cell r="GU517">
            <v>55621.120000000003</v>
          </cell>
          <cell r="HB517">
            <v>0</v>
          </cell>
          <cell r="HI517">
            <v>55621.120000000003</v>
          </cell>
        </row>
        <row r="518">
          <cell r="E518" t="str">
            <v>AGUILA</v>
          </cell>
          <cell r="F518" t="str">
            <v>CUAHTLAPANTZI</v>
          </cell>
          <cell r="G518" t="str">
            <v>MARTHA</v>
          </cell>
          <cell r="J518">
            <v>5</v>
          </cell>
          <cell r="K518" t="str">
            <v>DIRECTOR DE COMUNICACION</v>
          </cell>
          <cell r="N518" t="str">
            <v>PRENSA Y RELACIONES PUBLICAS</v>
          </cell>
          <cell r="BQ518">
            <v>0</v>
          </cell>
          <cell r="BR518">
            <v>0</v>
          </cell>
          <cell r="GU518">
            <v>21818.65</v>
          </cell>
          <cell r="GW518">
            <v>17630.580000000002</v>
          </cell>
          <cell r="HB518">
            <v>0</v>
          </cell>
          <cell r="HI518">
            <v>0</v>
          </cell>
        </row>
        <row r="519">
          <cell r="E519" t="str">
            <v>BOCARDO</v>
          </cell>
          <cell r="F519" t="str">
            <v>PHILIPS</v>
          </cell>
          <cell r="G519" t="str">
            <v>SORAYA NOEMI</v>
          </cell>
          <cell r="J519">
            <v>6</v>
          </cell>
          <cell r="K519" t="str">
            <v>DIRECTOR INSTITUTO DE EST. LEG</v>
          </cell>
          <cell r="N519" t="str">
            <v>INSTITUTO DE ESTUDIOS LEGISLATIVOS</v>
          </cell>
          <cell r="BQ519">
            <v>0</v>
          </cell>
          <cell r="BR519">
            <v>0</v>
          </cell>
          <cell r="GU519">
            <v>20979.34</v>
          </cell>
          <cell r="GW519">
            <v>17043.07</v>
          </cell>
          <cell r="HB519">
            <v>0</v>
          </cell>
          <cell r="HI519">
            <v>0</v>
          </cell>
        </row>
        <row r="520">
          <cell r="E520" t="str">
            <v>DE ANDA</v>
          </cell>
          <cell r="F520" t="str">
            <v>FLORES</v>
          </cell>
          <cell r="G520" t="str">
            <v>KARLA DANIELA</v>
          </cell>
          <cell r="J520">
            <v>4</v>
          </cell>
          <cell r="K520" t="str">
            <v>DIRECTOR JURIDICO</v>
          </cell>
          <cell r="N520" t="str">
            <v>DIRECCION JURIDICA</v>
          </cell>
          <cell r="BQ520">
            <v>0</v>
          </cell>
          <cell r="BR520">
            <v>0</v>
          </cell>
          <cell r="GU520">
            <v>37422.44</v>
          </cell>
          <cell r="GW520">
            <v>28553.24</v>
          </cell>
          <cell r="HB520">
            <v>0</v>
          </cell>
          <cell r="HI520">
            <v>0</v>
          </cell>
        </row>
        <row r="521">
          <cell r="E521" t="str">
            <v>ESTEVEZ</v>
          </cell>
          <cell r="F521" t="str">
            <v>VAZQUEZ</v>
          </cell>
          <cell r="G521" t="str">
            <v>LEONARDO ESTEBAN</v>
          </cell>
          <cell r="J521">
            <v>2</v>
          </cell>
          <cell r="K521" t="str">
            <v>SECRETARIO ADMINISTRATIVO</v>
          </cell>
          <cell r="N521" t="str">
            <v>SECRETRARIA ADMINISTRATIVA</v>
          </cell>
          <cell r="BQ521">
            <v>0</v>
          </cell>
          <cell r="GU521">
            <v>41270.78</v>
          </cell>
          <cell r="HB521">
            <v>0</v>
          </cell>
          <cell r="HI521">
            <v>0</v>
          </cell>
        </row>
        <row r="522">
          <cell r="E522" t="str">
            <v>HERNANDEZ</v>
          </cell>
          <cell r="F522" t="str">
            <v>SANCHEZ</v>
          </cell>
          <cell r="G522" t="str">
            <v>JOSE ELISEO</v>
          </cell>
          <cell r="J522">
            <v>3</v>
          </cell>
          <cell r="K522" t="str">
            <v>SECRETARIO PARLAMENTARIO</v>
          </cell>
          <cell r="N522" t="str">
            <v>SECRETARIA PARLAMENTARIA</v>
          </cell>
          <cell r="BQ522">
            <v>0</v>
          </cell>
          <cell r="BR522">
            <v>0</v>
          </cell>
          <cell r="GU522">
            <v>22827.26</v>
          </cell>
          <cell r="GW522">
            <v>18336.61</v>
          </cell>
          <cell r="HB522">
            <v>0</v>
          </cell>
          <cell r="HI522">
            <v>0</v>
          </cell>
        </row>
        <row r="523">
          <cell r="E523" t="str">
            <v>LOPEZ</v>
          </cell>
          <cell r="F523" t="str">
            <v>MARQUEZ</v>
          </cell>
          <cell r="G523" t="str">
            <v>JORGE</v>
          </cell>
          <cell r="J523">
            <v>25</v>
          </cell>
          <cell r="K523" t="str">
            <v>CONTRALOR</v>
          </cell>
          <cell r="N523" t="str">
            <v>CONTRALORIA DEL PODER LEGISLATIVO</v>
          </cell>
          <cell r="BQ523">
            <v>0</v>
          </cell>
          <cell r="BR523">
            <v>0</v>
          </cell>
          <cell r="FD523">
            <v>0</v>
          </cell>
          <cell r="FF523">
            <v>0</v>
          </cell>
          <cell r="GU523">
            <v>32346.39</v>
          </cell>
          <cell r="GW523">
            <v>25000</v>
          </cell>
          <cell r="HB523">
            <v>0</v>
          </cell>
          <cell r="HI523">
            <v>0</v>
          </cell>
        </row>
        <row r="524">
          <cell r="U524">
            <v>0</v>
          </cell>
          <cell r="W524">
            <v>14968.98</v>
          </cell>
          <cell r="Y524">
            <v>12765.35</v>
          </cell>
          <cell r="AH524">
            <v>0</v>
          </cell>
          <cell r="AK524">
            <v>0</v>
          </cell>
          <cell r="AU524">
            <v>0</v>
          </cell>
          <cell r="CE524">
            <v>0</v>
          </cell>
          <cell r="DE524">
            <v>65890.83</v>
          </cell>
          <cell r="DG524">
            <v>0</v>
          </cell>
          <cell r="EP524">
            <v>0</v>
          </cell>
          <cell r="EQ524">
            <v>0</v>
          </cell>
          <cell r="FD524">
            <v>0</v>
          </cell>
          <cell r="FF524">
            <v>0</v>
          </cell>
          <cell r="HB524">
            <v>0</v>
          </cell>
          <cell r="HI524">
            <v>0</v>
          </cell>
        </row>
        <row r="525">
          <cell r="U525">
            <v>0</v>
          </cell>
          <cell r="W525">
            <v>49524.94</v>
          </cell>
          <cell r="Y525">
            <v>34676.339999999997</v>
          </cell>
          <cell r="AH525">
            <v>0</v>
          </cell>
          <cell r="AK525">
            <v>0</v>
          </cell>
          <cell r="AU525">
            <v>0</v>
          </cell>
          <cell r="CE525">
            <v>0</v>
          </cell>
          <cell r="DE525">
            <v>110055.41</v>
          </cell>
          <cell r="DG525">
            <v>0</v>
          </cell>
          <cell r="EP525">
            <v>0</v>
          </cell>
          <cell r="EQ525">
            <v>0</v>
          </cell>
          <cell r="FD525">
            <v>0</v>
          </cell>
          <cell r="FF525">
            <v>0</v>
          </cell>
          <cell r="HB525">
            <v>0</v>
          </cell>
          <cell r="HI525">
            <v>0</v>
          </cell>
        </row>
        <row r="526">
          <cell r="U526">
            <v>0</v>
          </cell>
          <cell r="W526">
            <v>8727.4599999999991</v>
          </cell>
          <cell r="Y526">
            <v>6211.68</v>
          </cell>
          <cell r="AH526">
            <v>0</v>
          </cell>
          <cell r="AK526">
            <v>0</v>
          </cell>
          <cell r="AU526">
            <v>0</v>
          </cell>
          <cell r="CE526">
            <v>0</v>
          </cell>
          <cell r="DE526">
            <v>38416.76</v>
          </cell>
          <cell r="DG526">
            <v>0</v>
          </cell>
          <cell r="EP526">
            <v>0</v>
          </cell>
          <cell r="EQ526">
            <v>0</v>
          </cell>
          <cell r="FD526">
            <v>0</v>
          </cell>
          <cell r="FF526">
            <v>0</v>
          </cell>
          <cell r="HB526">
            <v>0</v>
          </cell>
          <cell r="HI526">
            <v>0</v>
          </cell>
        </row>
        <row r="527">
          <cell r="E527" t="str">
            <v>MIRANDA</v>
          </cell>
          <cell r="F527" t="str">
            <v>ELIAS</v>
          </cell>
          <cell r="G527" t="str">
            <v>OSCAR</v>
          </cell>
          <cell r="J527">
            <v>18</v>
          </cell>
          <cell r="K527" t="str">
            <v>VIGILANCIA</v>
          </cell>
          <cell r="N527" t="str">
            <v>SECRETRARIA ADMINISTRATIVA</v>
          </cell>
          <cell r="U527">
            <v>0</v>
          </cell>
          <cell r="W527">
            <v>5265.47</v>
          </cell>
          <cell r="Y527">
            <v>862.63</v>
          </cell>
          <cell r="AH527">
            <v>0</v>
          </cell>
          <cell r="AK527">
            <v>0</v>
          </cell>
          <cell r="AU527">
            <v>0</v>
          </cell>
          <cell r="BQ527">
            <v>8775.7800000000007</v>
          </cell>
          <cell r="BR527">
            <v>7611.9800000000005</v>
          </cell>
          <cell r="CE527">
            <v>0</v>
          </cell>
          <cell r="DE527">
            <v>0</v>
          </cell>
          <cell r="DG527">
            <v>0</v>
          </cell>
          <cell r="EP527">
            <v>0</v>
          </cell>
          <cell r="EQ527">
            <v>0</v>
          </cell>
          <cell r="FD527">
            <v>0</v>
          </cell>
          <cell r="FF527">
            <v>0</v>
          </cell>
          <cell r="GU527">
            <v>0</v>
          </cell>
          <cell r="GW527">
            <v>0</v>
          </cell>
          <cell r="HB527">
            <v>0</v>
          </cell>
          <cell r="HI527">
            <v>0</v>
          </cell>
        </row>
        <row r="528">
          <cell r="E528" t="str">
            <v>ROSAS</v>
          </cell>
          <cell r="F528" t="str">
            <v>GOMEZ</v>
          </cell>
          <cell r="G528" t="str">
            <v>VERONICA</v>
          </cell>
          <cell r="J528">
            <v>13</v>
          </cell>
          <cell r="K528" t="str">
            <v>AUXILIAR ADMINISTRATIVO</v>
          </cell>
          <cell r="N528" t="str">
            <v>INTERINOS DIPUTADOS</v>
          </cell>
          <cell r="BQ528">
            <v>0</v>
          </cell>
          <cell r="BR528">
            <v>0</v>
          </cell>
          <cell r="FD528">
            <v>0</v>
          </cell>
          <cell r="FF528">
            <v>0</v>
          </cell>
          <cell r="GU528">
            <v>0</v>
          </cell>
          <cell r="GW528">
            <v>0</v>
          </cell>
          <cell r="HB528">
            <v>0</v>
          </cell>
          <cell r="HI528">
            <v>0</v>
          </cell>
        </row>
        <row r="529">
          <cell r="E529" t="str">
            <v>TECPA</v>
          </cell>
          <cell r="F529" t="str">
            <v>NAVA</v>
          </cell>
          <cell r="G529" t="str">
            <v>IVAN</v>
          </cell>
          <cell r="J529">
            <v>16</v>
          </cell>
          <cell r="K529" t="str">
            <v>LIMPIEZA</v>
          </cell>
          <cell r="N529" t="str">
            <v>MANTENIMIENTO</v>
          </cell>
          <cell r="U529">
            <v>0</v>
          </cell>
          <cell r="W529">
            <v>4618.75</v>
          </cell>
          <cell r="Y529">
            <v>724.57</v>
          </cell>
          <cell r="AH529">
            <v>0</v>
          </cell>
          <cell r="AK529">
            <v>0</v>
          </cell>
          <cell r="AU529">
            <v>0</v>
          </cell>
          <cell r="BQ529">
            <v>7697.91</v>
          </cell>
          <cell r="BR529">
            <v>6764.35</v>
          </cell>
          <cell r="CE529">
            <v>0</v>
          </cell>
          <cell r="DE529">
            <v>0</v>
          </cell>
          <cell r="DG529">
            <v>0</v>
          </cell>
          <cell r="EP529">
            <v>0</v>
          </cell>
          <cell r="EQ529">
            <v>0</v>
          </cell>
          <cell r="FD529">
            <v>0</v>
          </cell>
          <cell r="FF529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28"/>
  <sheetViews>
    <sheetView tabSelected="1" topLeftCell="I140" workbookViewId="0">
      <selection activeCell="O158" sqref="O1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2.28515625" bestFit="1" customWidth="1"/>
    <col min="10" max="10" width="13.5703125" bestFit="1" customWidth="1"/>
    <col min="11" max="11" width="16.7109375" bestFit="1" customWidth="1"/>
    <col min="12" max="12" width="14" bestFit="1" customWidth="1"/>
    <col min="13" max="13" width="47" style="15" bestFit="1" customWidth="1"/>
    <col min="14" max="14" width="35.7109375" bestFit="1" customWidth="1"/>
    <col min="15" max="15" width="46.28515625" style="15" bestFit="1" customWidth="1"/>
    <col min="16" max="16" width="35.140625" bestFit="1" customWidth="1"/>
    <col min="17" max="17" width="77.140625" bestFit="1" customWidth="1"/>
    <col min="18" max="18" width="43.5703125" bestFit="1" customWidth="1"/>
    <col min="19" max="19" width="54.28515625" bestFit="1" customWidth="1"/>
    <col min="20" max="20" width="60" bestFit="1" customWidth="1"/>
    <col min="21" max="21" width="59.7109375" bestFit="1" customWidth="1"/>
    <col min="22" max="22" width="53.140625" bestFit="1" customWidth="1"/>
    <col min="23" max="23" width="57" bestFit="1" customWidth="1"/>
    <col min="24" max="25" width="52.5703125" bestFit="1" customWidth="1"/>
    <col min="26" max="26" width="55.5703125" bestFit="1" customWidth="1"/>
    <col min="27" max="27" width="53.7109375" bestFit="1" customWidth="1"/>
    <col min="28" max="28" width="58.42578125" bestFit="1" customWidth="1"/>
    <col min="29" max="29" width="43.5703125" bestFit="1" customWidth="1"/>
    <col min="30" max="30" width="63" bestFit="1" customWidth="1"/>
    <col min="31" max="31" width="17.42578125" bestFit="1" customWidth="1"/>
    <col min="32" max="32" width="12.140625" bestFit="1" customWidth="1"/>
    <col min="33" max="33" width="47.42578125" bestFit="1" customWidth="1"/>
    <col min="34" max="34" width="47.42578125" style="10" bestFit="1" customWidth="1"/>
  </cols>
  <sheetData>
    <row r="1" spans="1:34" hidden="1" x14ac:dyDescent="0.25">
      <c r="A1" t="s">
        <v>0</v>
      </c>
    </row>
    <row r="2" spans="1:34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4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5" t="s">
        <v>11</v>
      </c>
      <c r="N4" t="s">
        <v>7</v>
      </c>
      <c r="O4" s="15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5" t="s">
        <v>27</v>
      </c>
      <c r="N5" t="s">
        <v>28</v>
      </c>
      <c r="O5" s="1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4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8" t="s">
        <v>61</v>
      </c>
      <c r="N7" s="2" t="s">
        <v>62</v>
      </c>
      <c r="O7" s="18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s="6" customFormat="1" x14ac:dyDescent="0.25">
      <c r="A8" s="6">
        <v>2021</v>
      </c>
      <c r="B8" s="8">
        <v>44378</v>
      </c>
      <c r="C8" s="8">
        <v>44469</v>
      </c>
      <c r="E8" s="6">
        <f>'[1]02 de julio 2021 omina transpar'!J3</f>
        <v>19</v>
      </c>
      <c r="F8" s="6" t="str">
        <f>'[1]02 de julio 2021 omina transpar'!K3</f>
        <v>SECRETARIO PARTICULAR</v>
      </c>
      <c r="G8" s="6" t="str">
        <f>+F8</f>
        <v>SECRETARIO PARTICULAR</v>
      </c>
      <c r="H8" s="6" t="str">
        <f>+'[1]02 de julio 2021 omina transpar'!N3</f>
        <v>PERSONAL DIPUTADOS</v>
      </c>
      <c r="I8" s="6" t="str">
        <f>+'[1]02 de julio 2021 omina transpar'!G3</f>
        <v>GLORIA</v>
      </c>
      <c r="J8" s="6" t="str">
        <f>'[1]02 de julio 2021 omina transpar'!E3</f>
        <v>ACOLTZI</v>
      </c>
      <c r="K8" s="6" t="str">
        <f>'[1]02 de julio 2021 omina transpar'!F3</f>
        <v>FLORES</v>
      </c>
      <c r="M8" s="7">
        <f>(IF('[1]02 de julio 2021 omina transpar'!GU3=0,'[1]02 de julio 2021 omina transpar'!BQ3,'[1]02 de julio 2021 omina transpar'!GU3))*2</f>
        <v>8500</v>
      </c>
      <c r="N8" s="7" t="s">
        <v>214</v>
      </c>
      <c r="O8" s="7">
        <f>IF('[1]02 de julio 2021 omina transpar'!GW3=0,'[1]02 de julio 2021 omina transpar'!BR3,'[1]02 de julio 2021 omina transpar'!GW3)*2</f>
        <v>7845.42</v>
      </c>
      <c r="P8" s="6" t="s">
        <v>214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6" t="s">
        <v>215</v>
      </c>
      <c r="AE8" s="8">
        <v>44494</v>
      </c>
      <c r="AF8" s="8">
        <v>44494</v>
      </c>
      <c r="AG8" s="6" t="s">
        <v>219</v>
      </c>
      <c r="AH8" s="11"/>
    </row>
    <row r="9" spans="1:34" s="6" customFormat="1" x14ac:dyDescent="0.25">
      <c r="A9" s="6">
        <v>2021</v>
      </c>
      <c r="B9" s="8">
        <v>44378</v>
      </c>
      <c r="C9" s="8">
        <v>44469</v>
      </c>
      <c r="E9" s="6">
        <f>'[1]02 de julio 2021 omina transpar'!J4</f>
        <v>19</v>
      </c>
      <c r="F9" s="6" t="str">
        <f>'[1]02 de julio 2021 omina transpar'!K4</f>
        <v>SECRETARIO PARTICULAR</v>
      </c>
      <c r="G9" s="6" t="str">
        <f t="shared" ref="G9:G72" si="0">+F9</f>
        <v>SECRETARIO PARTICULAR</v>
      </c>
      <c r="H9" s="6" t="str">
        <f>+'[1]02 de julio 2021 omina transpar'!N4</f>
        <v>SECRETRARIA ADMINISTRATIVA</v>
      </c>
      <c r="I9" s="6" t="str">
        <f>+'[1]02 de julio 2021 omina transpar'!G4</f>
        <v>ERNESTO</v>
      </c>
      <c r="J9" s="6" t="str">
        <f>'[1]02 de julio 2021 omina transpar'!E4</f>
        <v>ADAN</v>
      </c>
      <c r="K9" s="6" t="str">
        <f>'[1]02 de julio 2021 omina transpar'!F4</f>
        <v>MATA</v>
      </c>
      <c r="M9" s="7">
        <f>(IF('[1]02 de julio 2021 omina transpar'!GU4=0,'[1]02 de julio 2021 omina transpar'!BQ4,'[1]02 de julio 2021 omina transpar'!GU4))*2</f>
        <v>6429.28</v>
      </c>
      <c r="N9" s="7" t="s">
        <v>214</v>
      </c>
      <c r="O9" s="7">
        <f>IF('[1]02 de julio 2021 omina transpar'!GW4=0,'[1]02 de julio 2021 omina transpar'!BR4,'[1]02 de julio 2021 omina transpar'!GW4)*2</f>
        <v>6000</v>
      </c>
      <c r="P9" s="6" t="s">
        <v>214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6" t="s">
        <v>215</v>
      </c>
      <c r="AE9" s="8">
        <v>44494</v>
      </c>
      <c r="AF9" s="8">
        <v>44494</v>
      </c>
      <c r="AH9" s="11"/>
    </row>
    <row r="10" spans="1:34" s="6" customFormat="1" x14ac:dyDescent="0.25">
      <c r="A10" s="6">
        <v>2021</v>
      </c>
      <c r="B10" s="8">
        <v>44378</v>
      </c>
      <c r="C10" s="8">
        <v>44469</v>
      </c>
      <c r="E10" s="6">
        <f>'[1]02 de julio 2021 omina transpar'!J5</f>
        <v>19</v>
      </c>
      <c r="F10" s="6" t="str">
        <f>'[1]02 de julio 2021 omina transpar'!K5</f>
        <v>SECRETARIO PARTICULAR</v>
      </c>
      <c r="G10" s="6" t="str">
        <f t="shared" si="0"/>
        <v>SECRETARIO PARTICULAR</v>
      </c>
      <c r="H10" s="6" t="str">
        <f>+'[1]02 de julio 2021 omina transpar'!N5</f>
        <v>SECRETRARIA ADMINISTRATIVA</v>
      </c>
      <c r="I10" s="6" t="str">
        <f>+'[1]02 de julio 2021 omina transpar'!G5</f>
        <v>ARTURO</v>
      </c>
      <c r="J10" s="6" t="str">
        <f>'[1]02 de julio 2021 omina transpar'!E5</f>
        <v>AGUILAR</v>
      </c>
      <c r="K10" s="6" t="str">
        <f>'[1]02 de julio 2021 omina transpar'!F5</f>
        <v>AVILA</v>
      </c>
      <c r="M10" s="7">
        <f>(IF('[1]02 de julio 2021 omina transpar'!GU5=0,'[1]02 de julio 2021 omina transpar'!BQ5,'[1]02 de julio 2021 omina transpar'!GU5))*2</f>
        <v>15995.14</v>
      </c>
      <c r="N10" s="7" t="s">
        <v>214</v>
      </c>
      <c r="O10" s="7">
        <f>IF('[1]02 de julio 2021 omina transpar'!GW5=0,'[1]02 de julio 2021 omina transpar'!BR5,'[1]02 de julio 2021 omina transpar'!GW5)*2</f>
        <v>14000</v>
      </c>
      <c r="P10" s="6" t="s">
        <v>214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6" t="s">
        <v>215</v>
      </c>
      <c r="AE10" s="8">
        <v>44494</v>
      </c>
      <c r="AF10" s="8">
        <v>44494</v>
      </c>
      <c r="AG10" s="6" t="s">
        <v>219</v>
      </c>
      <c r="AH10" s="11"/>
    </row>
    <row r="11" spans="1:34" s="6" customFormat="1" x14ac:dyDescent="0.25">
      <c r="A11" s="6">
        <v>2021</v>
      </c>
      <c r="B11" s="8">
        <v>44378</v>
      </c>
      <c r="C11" s="8">
        <v>44469</v>
      </c>
      <c r="E11" s="6">
        <f>'[1]02 de julio 2021 omina transpar'!J6</f>
        <v>19</v>
      </c>
      <c r="F11" s="6" t="str">
        <f>'[1]02 de julio 2021 omina transpar'!K6</f>
        <v>SECRETARIO PARTICULAR</v>
      </c>
      <c r="G11" s="6" t="str">
        <f t="shared" si="0"/>
        <v>SECRETARIO PARTICULAR</v>
      </c>
      <c r="H11" s="6" t="str">
        <f>+'[1]02 de julio 2021 omina transpar'!N6</f>
        <v>SECRETRARIA ADMINISTRATIVA</v>
      </c>
      <c r="I11" s="6" t="str">
        <f>+'[1]02 de julio 2021 omina transpar'!G6</f>
        <v>ANA MARIA</v>
      </c>
      <c r="J11" s="6" t="str">
        <f>'[1]02 de julio 2021 omina transpar'!E6</f>
        <v>AGUILAR</v>
      </c>
      <c r="K11" s="6" t="str">
        <f>'[1]02 de julio 2021 omina transpar'!F6</f>
        <v>PUMARADA</v>
      </c>
      <c r="M11" s="7">
        <f>(IF('[1]02 de julio 2021 omina transpar'!GU6=0,'[1]02 de julio 2021 omina transpar'!BQ6,'[1]02 de julio 2021 omina transpar'!GU6))*2</f>
        <v>20852.5</v>
      </c>
      <c r="N11" s="7" t="s">
        <v>214</v>
      </c>
      <c r="O11" s="7">
        <f>IF('[1]02 de julio 2021 omina transpar'!GW6=0,'[1]02 de julio 2021 omina transpar'!BR6,'[1]02 de julio 2021 omina transpar'!GW6)*2</f>
        <v>17819.82</v>
      </c>
      <c r="P11" s="6" t="s">
        <v>214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6" t="s">
        <v>215</v>
      </c>
      <c r="AE11" s="8">
        <v>44494</v>
      </c>
      <c r="AF11" s="8">
        <v>44494</v>
      </c>
      <c r="AG11" s="6" t="s">
        <v>219</v>
      </c>
      <c r="AH11" s="11"/>
    </row>
    <row r="12" spans="1:34" s="6" customFormat="1" x14ac:dyDescent="0.25">
      <c r="A12" s="6">
        <v>2021</v>
      </c>
      <c r="B12" s="8">
        <v>44378</v>
      </c>
      <c r="C12" s="8">
        <v>44469</v>
      </c>
      <c r="E12" s="6">
        <f>'[1]02 de julio 2021 omina transpar'!J7</f>
        <v>19</v>
      </c>
      <c r="F12" s="6" t="str">
        <f>'[1]02 de julio 2021 omina transpar'!K7</f>
        <v>SECRETARIO PARTICULAR</v>
      </c>
      <c r="G12" s="6" t="str">
        <f t="shared" si="0"/>
        <v>SECRETARIO PARTICULAR</v>
      </c>
      <c r="H12" s="6" t="str">
        <f>+'[1]02 de julio 2021 omina transpar'!N7</f>
        <v>SALUD</v>
      </c>
      <c r="I12" s="6" t="str">
        <f>+'[1]02 de julio 2021 omina transpar'!G7</f>
        <v>FANY</v>
      </c>
      <c r="J12" s="6" t="str">
        <f>'[1]02 de julio 2021 omina transpar'!E7</f>
        <v>AHUATZI</v>
      </c>
      <c r="K12" s="6" t="str">
        <f>'[1]02 de julio 2021 omina transpar'!F7</f>
        <v>RODRIGUEZ</v>
      </c>
      <c r="M12" s="7">
        <f>(IF('[1]02 de julio 2021 omina transpar'!GU7=0,'[1]02 de julio 2021 omina transpar'!BQ7,'[1]02 de julio 2021 omina transpar'!GU7))*2</f>
        <v>10992.56</v>
      </c>
      <c r="N12" s="7" t="s">
        <v>214</v>
      </c>
      <c r="O12" s="7">
        <f>IF('[1]02 de julio 2021 omina transpar'!GW7=0,'[1]02 de julio 2021 omina transpar'!BR7,'[1]02 de julio 2021 omina transpar'!GW7)*2</f>
        <v>9989.5</v>
      </c>
      <c r="P12" s="6" t="s">
        <v>214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6" t="s">
        <v>215</v>
      </c>
      <c r="AE12" s="8">
        <v>44494</v>
      </c>
      <c r="AF12" s="8">
        <v>44494</v>
      </c>
      <c r="AH12" s="11"/>
    </row>
    <row r="13" spans="1:34" s="6" customFormat="1" x14ac:dyDescent="0.25">
      <c r="A13" s="6">
        <v>2021</v>
      </c>
      <c r="B13" s="8">
        <v>44378</v>
      </c>
      <c r="C13" s="8">
        <v>44469</v>
      </c>
      <c r="E13" s="6">
        <f>'[1]02 de julio 2021 omina transpar'!J8</f>
        <v>19</v>
      </c>
      <c r="F13" s="6" t="str">
        <f>'[1]02 de julio 2021 omina transpar'!K8</f>
        <v>SECRETARIO PARTICULAR</v>
      </c>
      <c r="G13" s="6" t="str">
        <f t="shared" si="0"/>
        <v>SECRETARIO PARTICULAR</v>
      </c>
      <c r="H13" s="6" t="str">
        <f>+'[1]02 de julio 2021 omina transpar'!N8</f>
        <v>PERSONAL DIPUTADOS</v>
      </c>
      <c r="I13" s="6" t="str">
        <f>+'[1]02 de julio 2021 omina transpar'!G8</f>
        <v>HAZEL</v>
      </c>
      <c r="J13" s="6" t="str">
        <f>'[1]02 de julio 2021 omina transpar'!E8</f>
        <v>ALFARO</v>
      </c>
      <c r="K13" s="6" t="str">
        <f>'[1]02 de julio 2021 omina transpar'!F8</f>
        <v>GONZALEZ</v>
      </c>
      <c r="M13" s="7">
        <f>(IF('[1]02 de julio 2021 omina transpar'!GU8=0,'[1]02 de julio 2021 omina transpar'!BQ8,'[1]02 de julio 2021 omina transpar'!GU8))*2</f>
        <v>6456.58</v>
      </c>
      <c r="N13" s="7" t="s">
        <v>214</v>
      </c>
      <c r="O13" s="7">
        <f>IF('[1]02 de julio 2021 omina transpar'!GW8=0,'[1]02 de julio 2021 omina transpar'!BR8,'[1]02 de julio 2021 omina transpar'!GW8)*2</f>
        <v>6024.32</v>
      </c>
      <c r="P13" s="6" t="s">
        <v>214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6" t="s">
        <v>215</v>
      </c>
      <c r="AE13" s="8">
        <v>44494</v>
      </c>
      <c r="AF13" s="8">
        <v>44494</v>
      </c>
      <c r="AG13" s="6" t="s">
        <v>219</v>
      </c>
      <c r="AH13" s="12"/>
    </row>
    <row r="14" spans="1:34" s="6" customFormat="1" x14ac:dyDescent="0.25">
      <c r="A14" s="6">
        <v>2021</v>
      </c>
      <c r="B14" s="8">
        <v>44378</v>
      </c>
      <c r="C14" s="8">
        <v>44469</v>
      </c>
      <c r="E14" s="6">
        <f>'[1]02 de julio 2021 omina transpar'!J9</f>
        <v>19</v>
      </c>
      <c r="F14" s="6" t="str">
        <f>'[1]02 de julio 2021 omina transpar'!K9</f>
        <v>SECRETARIO PARTICULAR</v>
      </c>
      <c r="G14" s="6" t="str">
        <f t="shared" si="0"/>
        <v>SECRETARIO PARTICULAR</v>
      </c>
      <c r="H14" s="6" t="str">
        <f>+'[1]02 de julio 2021 omina transpar'!N9</f>
        <v>SECRETRARIA ADMINISTRATIVA</v>
      </c>
      <c r="I14" s="6" t="str">
        <f>+'[1]02 de julio 2021 omina transpar'!G9</f>
        <v>INDIANA CECILIA</v>
      </c>
      <c r="J14" s="6" t="str">
        <f>'[1]02 de julio 2021 omina transpar'!E9</f>
        <v>ALMANZA</v>
      </c>
      <c r="K14" s="6" t="str">
        <f>'[1]02 de julio 2021 omina transpar'!F9</f>
        <v>PADILLA</v>
      </c>
      <c r="M14" s="7">
        <f>(IF('[1]02 de julio 2021 omina transpar'!GU9=0,'[1]02 de julio 2021 omina transpar'!BQ9,'[1]02 de julio 2021 omina transpar'!GU9))*2</f>
        <v>18658.28</v>
      </c>
      <c r="N14" s="7" t="s">
        <v>214</v>
      </c>
      <c r="O14" s="7">
        <f>IF('[1]02 de julio 2021 omina transpar'!GW9=0,'[1]02 de julio 2021 omina transpar'!BR9,'[1]02 de julio 2021 omina transpar'!GW9)*2</f>
        <v>16094.3</v>
      </c>
      <c r="P14" s="6" t="s">
        <v>214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6" t="s">
        <v>215</v>
      </c>
      <c r="AE14" s="8">
        <v>44494</v>
      </c>
      <c r="AF14" s="8">
        <v>44494</v>
      </c>
      <c r="AH14" s="11"/>
    </row>
    <row r="15" spans="1:34" s="6" customFormat="1" x14ac:dyDescent="0.25">
      <c r="A15" s="6">
        <v>2021</v>
      </c>
      <c r="B15" s="8">
        <v>44378</v>
      </c>
      <c r="C15" s="8">
        <v>44469</v>
      </c>
      <c r="E15" s="6">
        <f>'[1]02 de julio 2021 omina transpar'!J10</f>
        <v>7</v>
      </c>
      <c r="F15" s="6" t="str">
        <f>'[1]02 de julio 2021 omina transpar'!K10</f>
        <v>SECRETARIO TECNICO</v>
      </c>
      <c r="G15" s="6" t="str">
        <f t="shared" si="0"/>
        <v>SECRETARIO TECNICO</v>
      </c>
      <c r="H15" s="6" t="str">
        <f>+'[1]02 de julio 2021 omina transpar'!N10</f>
        <v>MOVILIDAD, COMUNICACIONES Y TRANSPORTE</v>
      </c>
      <c r="I15" s="6" t="str">
        <f>+'[1]02 de julio 2021 omina transpar'!G10</f>
        <v>ROGELIO</v>
      </c>
      <c r="J15" s="6" t="str">
        <f>'[1]02 de julio 2021 omina transpar'!E10</f>
        <v>ALVAREZ</v>
      </c>
      <c r="K15" s="6" t="str">
        <f>'[1]02 de julio 2021 omina transpar'!F10</f>
        <v>PADILLA</v>
      </c>
      <c r="M15" s="7">
        <f>(IF('[1]02 de julio 2021 omina transpar'!GU10=0,'[1]02 de julio 2021 omina transpar'!BQ10,'[1]02 de julio 2021 omina transpar'!GU10))*2</f>
        <v>19000</v>
      </c>
      <c r="N15" s="7" t="s">
        <v>214</v>
      </c>
      <c r="O15" s="7">
        <f>IF('[1]02 de julio 2021 omina transpar'!GW10=0,'[1]02 de julio 2021 omina transpar'!BR10,'[1]02 de julio 2021 omina transpar'!GW10)*2</f>
        <v>16363.02</v>
      </c>
      <c r="P15" s="6" t="s">
        <v>214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6" t="s">
        <v>215</v>
      </c>
      <c r="AE15" s="8">
        <v>44494</v>
      </c>
      <c r="AF15" s="8">
        <v>44494</v>
      </c>
      <c r="AG15" s="6" t="s">
        <v>219</v>
      </c>
      <c r="AH15" s="12"/>
    </row>
    <row r="16" spans="1:34" s="6" customFormat="1" x14ac:dyDescent="0.25">
      <c r="A16" s="6">
        <v>2021</v>
      </c>
      <c r="B16" s="8">
        <v>44378</v>
      </c>
      <c r="C16" s="8">
        <v>44469</v>
      </c>
      <c r="E16" s="6">
        <f>'[1]02 de julio 2021 omina transpar'!J11</f>
        <v>19</v>
      </c>
      <c r="F16" s="6" t="str">
        <f>'[1]02 de julio 2021 omina transpar'!K11</f>
        <v>SECRETARIO PARTICULAR</v>
      </c>
      <c r="G16" s="6" t="str">
        <f t="shared" si="0"/>
        <v>SECRETARIO PARTICULAR</v>
      </c>
      <c r="H16" s="6" t="str">
        <f>+'[1]02 de julio 2021 omina transpar'!N11</f>
        <v>FOMENTO ARTESANAL Y MIPYMES</v>
      </c>
      <c r="I16" s="6" t="str">
        <f>+'[1]02 de julio 2021 omina transpar'!G11</f>
        <v>JOSE EDUARDO</v>
      </c>
      <c r="J16" s="6" t="str">
        <f>'[1]02 de julio 2021 omina transpar'!E11</f>
        <v>ANAYA</v>
      </c>
      <c r="K16" s="6" t="str">
        <f>'[1]02 de julio 2021 omina transpar'!F11</f>
        <v>SANCHEZ</v>
      </c>
      <c r="M16" s="7">
        <f>(IF('[1]02 de julio 2021 omina transpar'!GU11=0,'[1]02 de julio 2021 omina transpar'!BQ11,'[1]02 de julio 2021 omina transpar'!GU11))*2</f>
        <v>8525</v>
      </c>
      <c r="N16" s="7" t="s">
        <v>214</v>
      </c>
      <c r="O16" s="7">
        <f>IF('[1]02 de julio 2021 omina transpar'!GW11=0,'[1]02 de julio 2021 omina transpar'!BR11,'[1]02 de julio 2021 omina transpar'!GW11)*2</f>
        <v>7867.7</v>
      </c>
      <c r="P16" s="6" t="s">
        <v>214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6" t="s">
        <v>215</v>
      </c>
      <c r="AE16" s="8">
        <v>44494</v>
      </c>
      <c r="AF16" s="8">
        <v>44494</v>
      </c>
      <c r="AH16" s="11"/>
    </row>
    <row r="17" spans="1:34" s="6" customFormat="1" x14ac:dyDescent="0.25">
      <c r="A17" s="6">
        <v>2021</v>
      </c>
      <c r="B17" s="8">
        <v>44378</v>
      </c>
      <c r="C17" s="8">
        <v>44469</v>
      </c>
      <c r="E17" s="6">
        <f>'[1]02 de julio 2021 omina transpar'!J12</f>
        <v>19</v>
      </c>
      <c r="F17" s="6" t="str">
        <f>'[1]02 de julio 2021 omina transpar'!K12</f>
        <v>SECRETARIO PARTICULAR</v>
      </c>
      <c r="G17" s="6" t="str">
        <f t="shared" si="0"/>
        <v>SECRETARIO PARTICULAR</v>
      </c>
      <c r="H17" s="6" t="str">
        <f>+'[1]02 de julio 2021 omina transpar'!N12</f>
        <v>MEDIO AMBIENTE Y RECURSOS NATURALES</v>
      </c>
      <c r="I17" s="6" t="str">
        <f>+'[1]02 de julio 2021 omina transpar'!G12</f>
        <v>ALEJANDRO</v>
      </c>
      <c r="J17" s="6" t="str">
        <f>'[1]02 de julio 2021 omina transpar'!E12</f>
        <v>ANGERS</v>
      </c>
      <c r="K17" s="6" t="str">
        <f>'[1]02 de julio 2021 omina transpar'!F12</f>
        <v>REYNA</v>
      </c>
      <c r="M17" s="7">
        <f>(IF('[1]02 de julio 2021 omina transpar'!GU12=0,'[1]02 de julio 2021 omina transpar'!BQ12,'[1]02 de julio 2021 omina transpar'!GU12))*2</f>
        <v>17241.66</v>
      </c>
      <c r="N17" s="7" t="s">
        <v>214</v>
      </c>
      <c r="O17" s="7">
        <f>IF('[1]02 de julio 2021 omina transpar'!GW12=0,'[1]02 de julio 2021 omina transpar'!BR12,'[1]02 de julio 2021 omina transpar'!GW12)*2</f>
        <v>14980.26</v>
      </c>
      <c r="P17" s="6" t="s">
        <v>214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6" t="s">
        <v>215</v>
      </c>
      <c r="AE17" s="8">
        <v>44494</v>
      </c>
      <c r="AF17" s="8">
        <v>44494</v>
      </c>
      <c r="AH17" s="11"/>
    </row>
    <row r="18" spans="1:34" s="6" customFormat="1" x14ac:dyDescent="0.25">
      <c r="A18" s="6">
        <v>2021</v>
      </c>
      <c r="B18" s="8">
        <v>44378</v>
      </c>
      <c r="C18" s="8">
        <v>44469</v>
      </c>
      <c r="E18" s="6">
        <f>'[1]02 de julio 2021 omina transpar'!J13</f>
        <v>7</v>
      </c>
      <c r="F18" s="6" t="str">
        <f>'[1]02 de julio 2021 omina transpar'!K13</f>
        <v>SECRETARIO TECNICO</v>
      </c>
      <c r="G18" s="6" t="str">
        <f t="shared" si="0"/>
        <v>SECRETARIO TECNICO</v>
      </c>
      <c r="H18" s="6" t="str">
        <f>+'[1]02 de julio 2021 omina transpar'!N13</f>
        <v>EDUCACIÓN, CULTURA, CIENCIA Y TECNOLOGIA</v>
      </c>
      <c r="I18" s="6" t="str">
        <f>+'[1]02 de julio 2021 omina transpar'!G13</f>
        <v>DULCE MARIA</v>
      </c>
      <c r="J18" s="6" t="str">
        <f>'[1]02 de julio 2021 omina transpar'!E13</f>
        <v>ANGULO</v>
      </c>
      <c r="K18" s="6" t="str">
        <f>'[1]02 de julio 2021 omina transpar'!F13</f>
        <v xml:space="preserve"> RAMIREZ</v>
      </c>
      <c r="M18" s="7">
        <f>(IF('[1]02 de julio 2021 omina transpar'!GU13=0,'[1]02 de julio 2021 omina transpar'!BQ13,'[1]02 de julio 2021 omina transpar'!GU13))*2</f>
        <v>18400</v>
      </c>
      <c r="N18" s="7" t="s">
        <v>214</v>
      </c>
      <c r="O18" s="7">
        <f>IF('[1]02 de julio 2021 omina transpar'!GW13=0,'[1]02 de julio 2021 omina transpar'!BR13,'[1]02 de julio 2021 omina transpar'!GW13)*2</f>
        <v>15891.18</v>
      </c>
      <c r="P18" s="6" t="s">
        <v>214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6" t="s">
        <v>215</v>
      </c>
      <c r="AE18" s="8">
        <v>44494</v>
      </c>
      <c r="AF18" s="8">
        <v>44494</v>
      </c>
      <c r="AH18" s="11"/>
    </row>
    <row r="19" spans="1:34" s="6" customFormat="1" x14ac:dyDescent="0.25">
      <c r="A19" s="6">
        <v>2021</v>
      </c>
      <c r="B19" s="8">
        <v>44378</v>
      </c>
      <c r="C19" s="8">
        <v>44469</v>
      </c>
      <c r="E19" s="6">
        <f>'[1]02 de julio 2021 omina transpar'!J14</f>
        <v>19</v>
      </c>
      <c r="F19" s="6" t="str">
        <f>'[1]02 de julio 2021 omina transpar'!K14</f>
        <v>SECRETARIO PARTICULAR</v>
      </c>
      <c r="G19" s="6" t="str">
        <f t="shared" si="0"/>
        <v>SECRETARIO PARTICULAR</v>
      </c>
      <c r="H19" s="6" t="str">
        <f>+'[1]02 de julio 2021 omina transpar'!N14</f>
        <v>PERSONAL DIPUTADOS</v>
      </c>
      <c r="I19" s="6" t="str">
        <f>+'[1]02 de julio 2021 omina transpar'!G14</f>
        <v>DAMARIS</v>
      </c>
      <c r="J19" s="6" t="str">
        <f>'[1]02 de julio 2021 omina transpar'!E14</f>
        <v>ANGULO</v>
      </c>
      <c r="K19" s="6" t="str">
        <f>'[1]02 de julio 2021 omina transpar'!F14</f>
        <v>PEREZ</v>
      </c>
      <c r="M19" s="7">
        <f>(IF('[1]02 de julio 2021 omina transpar'!GU14=0,'[1]02 de julio 2021 omina transpar'!BQ14,'[1]02 de julio 2021 omina transpar'!GU14))*2</f>
        <v>7551.36</v>
      </c>
      <c r="N19" s="7" t="s">
        <v>214</v>
      </c>
      <c r="O19" s="7">
        <f>IF('[1]02 de julio 2021 omina transpar'!GW14=0,'[1]02 de julio 2021 omina transpar'!BR14,'[1]02 de julio 2021 omina transpar'!GW14)*2</f>
        <v>7000</v>
      </c>
      <c r="P19" s="6" t="s">
        <v>214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6" t="s">
        <v>215</v>
      </c>
      <c r="AE19" s="8">
        <v>44494</v>
      </c>
      <c r="AF19" s="8">
        <v>44494</v>
      </c>
      <c r="AG19" s="6" t="s">
        <v>219</v>
      </c>
      <c r="AH19" s="11"/>
    </row>
    <row r="20" spans="1:34" s="6" customFormat="1" x14ac:dyDescent="0.25">
      <c r="A20" s="6">
        <v>2021</v>
      </c>
      <c r="B20" s="8">
        <v>44378</v>
      </c>
      <c r="C20" s="8">
        <v>44469</v>
      </c>
      <c r="E20" s="6">
        <f>'[1]02 de julio 2021 omina transpar'!J15</f>
        <v>19</v>
      </c>
      <c r="F20" s="6" t="str">
        <f>'[1]02 de julio 2021 omina transpar'!K15</f>
        <v>SECRETARIO PARTICULAR</v>
      </c>
      <c r="G20" s="6" t="str">
        <f t="shared" si="0"/>
        <v>SECRETARIO PARTICULAR</v>
      </c>
      <c r="H20" s="6" t="str">
        <f>+'[1]02 de julio 2021 omina transpar'!N15</f>
        <v>PERSONAL DIPUTADOS</v>
      </c>
      <c r="I20" s="6" t="str">
        <f>+'[1]02 de julio 2021 omina transpar'!G15</f>
        <v>LUIS</v>
      </c>
      <c r="J20" s="6" t="str">
        <f>'[1]02 de julio 2021 omina transpar'!E15</f>
        <v>ANGULO</v>
      </c>
      <c r="K20" s="6" t="str">
        <f>'[1]02 de julio 2021 omina transpar'!F15</f>
        <v>SANCHEZ</v>
      </c>
      <c r="M20" s="7">
        <f>(IF('[1]02 de julio 2021 omina transpar'!GU15=0,'[1]02 de julio 2021 omina transpar'!BQ15,'[1]02 de julio 2021 omina transpar'!GU15))*2</f>
        <v>17000</v>
      </c>
      <c r="N20" s="7" t="s">
        <v>214</v>
      </c>
      <c r="O20" s="7">
        <f>IF('[1]02 de julio 2021 omina transpar'!GW15=0,'[1]02 de julio 2021 omina transpar'!BR15,'[1]02 de julio 2021 omina transpar'!GW15)*2</f>
        <v>14790.22</v>
      </c>
      <c r="P20" s="6" t="s">
        <v>214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6" t="s">
        <v>215</v>
      </c>
      <c r="AE20" s="8">
        <v>44494</v>
      </c>
      <c r="AF20" s="8">
        <v>44494</v>
      </c>
      <c r="AG20" s="6" t="s">
        <v>219</v>
      </c>
      <c r="AH20" s="11"/>
    </row>
    <row r="21" spans="1:34" s="6" customFormat="1" x14ac:dyDescent="0.25">
      <c r="A21" s="6">
        <v>2021</v>
      </c>
      <c r="B21" s="8">
        <v>44378</v>
      </c>
      <c r="C21" s="8">
        <v>44469</v>
      </c>
      <c r="E21" s="6">
        <f>'[1]02 de julio 2021 omina transpar'!J16</f>
        <v>19</v>
      </c>
      <c r="F21" s="6" t="str">
        <f>'[1]02 de julio 2021 omina transpar'!K16</f>
        <v>SECRETARIO PARTICULAR</v>
      </c>
      <c r="G21" s="6" t="str">
        <f t="shared" si="0"/>
        <v>SECRETARIO PARTICULAR</v>
      </c>
      <c r="H21" s="6" t="str">
        <f>+'[1]02 de julio 2021 omina transpar'!N16</f>
        <v>PERSONAL DIPUTADOS</v>
      </c>
      <c r="I21" s="6" t="str">
        <f>+'[1]02 de julio 2021 omina transpar'!G16</f>
        <v>CAROLINA</v>
      </c>
      <c r="J21" s="6" t="str">
        <f>'[1]02 de julio 2021 omina transpar'!E16</f>
        <v>ARELLANO</v>
      </c>
      <c r="K21" s="6" t="str">
        <f>'[1]02 de julio 2021 omina transpar'!F16</f>
        <v>GAVITO</v>
      </c>
      <c r="M21" s="7">
        <f>(IF('[1]02 de julio 2021 omina transpar'!GU16=0,'[1]02 de julio 2021 omina transpar'!BQ16,'[1]02 de julio 2021 omina transpar'!GU16))*2</f>
        <v>5000</v>
      </c>
      <c r="N21" s="7" t="s">
        <v>214</v>
      </c>
      <c r="O21" s="7">
        <f>IF('[1]02 de julio 2021 omina transpar'!GW16=0,'[1]02 de julio 2021 omina transpar'!BR16,'[1]02 de julio 2021 omina transpar'!GW16)*2</f>
        <v>5000</v>
      </c>
      <c r="P21" s="6" t="s">
        <v>214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6" t="s">
        <v>215</v>
      </c>
      <c r="AE21" s="8">
        <v>44494</v>
      </c>
      <c r="AF21" s="8">
        <v>44494</v>
      </c>
      <c r="AG21" s="6" t="s">
        <v>219</v>
      </c>
      <c r="AH21" s="11"/>
    </row>
    <row r="22" spans="1:34" s="6" customFormat="1" x14ac:dyDescent="0.25">
      <c r="A22" s="6">
        <v>2021</v>
      </c>
      <c r="B22" s="8">
        <v>44378</v>
      </c>
      <c r="C22" s="8">
        <v>44469</v>
      </c>
      <c r="E22" s="6">
        <f>'[1]02 de julio 2021 omina transpar'!J17</f>
        <v>19</v>
      </c>
      <c r="F22" s="6" t="str">
        <f>'[1]02 de julio 2021 omina transpar'!K17</f>
        <v>SECRETARIO PARTICULAR</v>
      </c>
      <c r="G22" s="6" t="str">
        <f t="shared" si="0"/>
        <v>SECRETARIO PARTICULAR</v>
      </c>
      <c r="H22" s="6" t="str">
        <f>+'[1]02 de julio 2021 omina transpar'!N17</f>
        <v>PERSONAL DIPUTADOS</v>
      </c>
      <c r="I22" s="6" t="str">
        <f>+'[1]02 de julio 2021 omina transpar'!G17</f>
        <v>NICOLAS</v>
      </c>
      <c r="J22" s="6" t="str">
        <f>'[1]02 de julio 2021 omina transpar'!E17</f>
        <v>ARGUELLES</v>
      </c>
      <c r="K22" s="6" t="str">
        <f>'[1]02 de julio 2021 omina transpar'!F17</f>
        <v>GARCIA</v>
      </c>
      <c r="M22" s="7">
        <f>(IF('[1]02 de julio 2021 omina transpar'!GU17=0,'[1]02 de julio 2021 omina transpar'!BQ17,'[1]02 de julio 2021 omina transpar'!GU17))*2</f>
        <v>18500</v>
      </c>
      <c r="N22" s="7" t="s">
        <v>214</v>
      </c>
      <c r="O22" s="7">
        <f>IF('[1]02 de julio 2021 omina transpar'!GW17=0,'[1]02 de julio 2021 omina transpar'!BR17,'[1]02 de julio 2021 omina transpar'!GW17)*2</f>
        <v>15969.82</v>
      </c>
      <c r="P22" s="6" t="s">
        <v>214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6" t="s">
        <v>215</v>
      </c>
      <c r="AE22" s="8">
        <v>44494</v>
      </c>
      <c r="AF22" s="8">
        <v>44494</v>
      </c>
      <c r="AG22" s="6" t="s">
        <v>219</v>
      </c>
      <c r="AH22" s="12"/>
    </row>
    <row r="23" spans="1:34" s="6" customFormat="1" x14ac:dyDescent="0.25">
      <c r="A23" s="6">
        <v>2021</v>
      </c>
      <c r="B23" s="8">
        <v>44378</v>
      </c>
      <c r="C23" s="8">
        <v>44469</v>
      </c>
      <c r="E23" s="6">
        <f>'[1]02 de julio 2021 omina transpar'!J18</f>
        <v>19</v>
      </c>
      <c r="F23" s="6" t="str">
        <f>'[1]02 de julio 2021 omina transpar'!K18</f>
        <v>SECRETARIO PARTICULAR</v>
      </c>
      <c r="G23" s="6" t="str">
        <f t="shared" si="0"/>
        <v>SECRETARIO PARTICULAR</v>
      </c>
      <c r="H23" s="6" t="str">
        <f>+'[1]02 de julio 2021 omina transpar'!N18</f>
        <v>SECRETRARIA ADMINISTRATIVA</v>
      </c>
      <c r="I23" s="6" t="str">
        <f>+'[1]02 de julio 2021 omina transpar'!G18</f>
        <v>ELIAS FLORENCIO</v>
      </c>
      <c r="J23" s="6" t="str">
        <f>'[1]02 de julio 2021 omina transpar'!E18</f>
        <v>ARMAS</v>
      </c>
      <c r="K23" s="6" t="str">
        <f>'[1]02 de julio 2021 omina transpar'!F18</f>
        <v>BARBOSA</v>
      </c>
      <c r="M23" s="7">
        <f>(IF('[1]02 de julio 2021 omina transpar'!GU18=0,'[1]02 de julio 2021 omina transpar'!BQ18,'[1]02 de julio 2021 omina transpar'!GU18))*2</f>
        <v>10352.5</v>
      </c>
      <c r="N23" s="7" t="s">
        <v>214</v>
      </c>
      <c r="O23" s="7">
        <f>IF('[1]02 de julio 2021 omina transpar'!GW18=0,'[1]02 de julio 2021 omina transpar'!BR18,'[1]02 de julio 2021 omina transpar'!GW18)*2</f>
        <v>9451.84</v>
      </c>
      <c r="P23" s="6" t="s">
        <v>214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6" t="s">
        <v>215</v>
      </c>
      <c r="AE23" s="8">
        <v>44494</v>
      </c>
      <c r="AF23" s="8">
        <v>44494</v>
      </c>
      <c r="AG23" s="6" t="s">
        <v>219</v>
      </c>
      <c r="AH23" s="11"/>
    </row>
    <row r="24" spans="1:34" s="6" customFormat="1" x14ac:dyDescent="0.25">
      <c r="A24" s="6">
        <v>2021</v>
      </c>
      <c r="B24" s="8">
        <v>44378</v>
      </c>
      <c r="C24" s="8">
        <v>44469</v>
      </c>
      <c r="E24" s="6">
        <f>'[1]02 de julio 2021 omina transpar'!J19</f>
        <v>19</v>
      </c>
      <c r="F24" s="6" t="str">
        <f>'[1]02 de julio 2021 omina transpar'!K19</f>
        <v>SECRETARIO PARTICULAR</v>
      </c>
      <c r="G24" s="6" t="str">
        <f t="shared" si="0"/>
        <v>SECRETARIO PARTICULAR</v>
      </c>
      <c r="H24" s="6" t="str">
        <f>+'[1]02 de julio 2021 omina transpar'!N19</f>
        <v>COMISION DE PUNTOS CONSTITUCIONALES</v>
      </c>
      <c r="I24" s="6" t="str">
        <f>+'[1]02 de julio 2021 omina transpar'!G19</f>
        <v>GUSTAVO</v>
      </c>
      <c r="J24" s="6" t="str">
        <f>'[1]02 de julio 2021 omina transpar'!E19</f>
        <v>AZTATZI</v>
      </c>
      <c r="K24" s="6" t="str">
        <f>'[1]02 de julio 2021 omina transpar'!F19</f>
        <v>TLACHI</v>
      </c>
      <c r="M24" s="7">
        <f>(IF('[1]02 de julio 2021 omina transpar'!GU19=0,'[1]02 de julio 2021 omina transpar'!BQ19,'[1]02 de julio 2021 omina transpar'!GU19))*2</f>
        <v>15644.14</v>
      </c>
      <c r="N24" s="7" t="s">
        <v>214</v>
      </c>
      <c r="O24" s="7">
        <f>IF('[1]02 de julio 2021 omina transpar'!GW19=0,'[1]02 de julio 2021 omina transpar'!BR19,'[1]02 de julio 2021 omina transpar'!GW19)*2</f>
        <v>13723.98</v>
      </c>
      <c r="P24" s="6" t="s">
        <v>214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6" t="s">
        <v>215</v>
      </c>
      <c r="AE24" s="8">
        <v>44494</v>
      </c>
      <c r="AF24" s="8">
        <v>44494</v>
      </c>
      <c r="AG24" s="6" t="s">
        <v>219</v>
      </c>
      <c r="AH24" s="12"/>
    </row>
    <row r="25" spans="1:34" s="6" customFormat="1" x14ac:dyDescent="0.25">
      <c r="A25" s="6">
        <v>2021</v>
      </c>
      <c r="B25" s="8">
        <v>44378</v>
      </c>
      <c r="C25" s="8">
        <v>44469</v>
      </c>
      <c r="E25" s="6">
        <f>'[1]02 de julio 2021 omina transpar'!J20</f>
        <v>19</v>
      </c>
      <c r="F25" s="6" t="str">
        <f>'[1]02 de julio 2021 omina transpar'!K20</f>
        <v>SECRETARIO PARTICULAR</v>
      </c>
      <c r="G25" s="6" t="str">
        <f t="shared" si="0"/>
        <v>SECRETARIO PARTICULAR</v>
      </c>
      <c r="H25" s="6" t="str">
        <f>+'[1]02 de julio 2021 omina transpar'!N20</f>
        <v>PERSONAL DIPUTADOS</v>
      </c>
      <c r="I25" s="6" t="str">
        <f>+'[1]02 de julio 2021 omina transpar'!G20</f>
        <v>YAZMIN</v>
      </c>
      <c r="J25" s="6" t="str">
        <f>'[1]02 de julio 2021 omina transpar'!E20</f>
        <v>BAEZ</v>
      </c>
      <c r="K25" s="6" t="str">
        <f>'[1]02 de julio 2021 omina transpar'!F20</f>
        <v>HERNANDEZ</v>
      </c>
      <c r="M25" s="7">
        <f>(IF('[1]02 de julio 2021 omina transpar'!GU20=0,'[1]02 de julio 2021 omina transpar'!BQ20,'[1]02 de julio 2021 omina transpar'!GU20))*2</f>
        <v>8000</v>
      </c>
      <c r="N25" s="7" t="s">
        <v>214</v>
      </c>
      <c r="O25" s="7">
        <f>IF('[1]02 de julio 2021 omina transpar'!GW20=0,'[1]02 de julio 2021 omina transpar'!BR20,'[1]02 de julio 2021 omina transpar'!GW20)*2</f>
        <v>7399.82</v>
      </c>
      <c r="P25" s="6" t="s">
        <v>214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6" t="s">
        <v>215</v>
      </c>
      <c r="AE25" s="8">
        <v>44494</v>
      </c>
      <c r="AF25" s="8">
        <v>44494</v>
      </c>
      <c r="AG25" s="6" t="s">
        <v>219</v>
      </c>
      <c r="AH25" s="12"/>
    </row>
    <row r="26" spans="1:34" s="6" customFormat="1" x14ac:dyDescent="0.25">
      <c r="A26" s="6">
        <v>2021</v>
      </c>
      <c r="B26" s="8">
        <v>44378</v>
      </c>
      <c r="C26" s="8">
        <v>44469</v>
      </c>
      <c r="E26" s="6">
        <f>'[1]02 de julio 2021 omina transpar'!J21</f>
        <v>19</v>
      </c>
      <c r="F26" s="6" t="str">
        <f>'[1]02 de julio 2021 omina transpar'!K21</f>
        <v>SECRETARIO PARTICULAR</v>
      </c>
      <c r="G26" s="6" t="str">
        <f t="shared" si="0"/>
        <v>SECRETARIO PARTICULAR</v>
      </c>
      <c r="H26" s="6" t="str">
        <f>+'[1]02 de julio 2021 omina transpar'!N21</f>
        <v>PERSONAL DIPUTADOS</v>
      </c>
      <c r="I26" s="6" t="str">
        <f>+'[1]02 de julio 2021 omina transpar'!G21</f>
        <v>JOSE DANIEL</v>
      </c>
      <c r="J26" s="6" t="str">
        <f>'[1]02 de julio 2021 omina transpar'!E21</f>
        <v>BARREDA</v>
      </c>
      <c r="K26" s="6" t="str">
        <f>'[1]02 de julio 2021 omina transpar'!F21</f>
        <v>MORALES</v>
      </c>
      <c r="M26" s="7">
        <f>(IF('[1]02 de julio 2021 omina transpar'!GU21=0,'[1]02 de julio 2021 omina transpar'!BQ21,'[1]02 de julio 2021 omina transpar'!GU21))*2</f>
        <v>13450.92</v>
      </c>
      <c r="N26" s="7" t="s">
        <v>214</v>
      </c>
      <c r="O26" s="7">
        <f>IF('[1]02 de julio 2021 omina transpar'!GW21=0,'[1]02 de julio 2021 omina transpar'!BR21,'[1]02 de julio 2021 omina transpar'!GW21)*2</f>
        <v>11999.22</v>
      </c>
      <c r="P26" s="6" t="s">
        <v>214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6" t="s">
        <v>215</v>
      </c>
      <c r="AE26" s="8">
        <v>44494</v>
      </c>
      <c r="AF26" s="8">
        <v>44494</v>
      </c>
      <c r="AG26" s="6" t="s">
        <v>219</v>
      </c>
      <c r="AH26" s="11"/>
    </row>
    <row r="27" spans="1:34" s="6" customFormat="1" x14ac:dyDescent="0.25">
      <c r="A27" s="6">
        <v>2021</v>
      </c>
      <c r="B27" s="8">
        <v>44378</v>
      </c>
      <c r="C27" s="8">
        <v>44469</v>
      </c>
      <c r="E27" s="6">
        <f>'[1]02 de julio 2021 omina transpar'!J22</f>
        <v>19</v>
      </c>
      <c r="F27" s="6" t="str">
        <f>'[1]02 de julio 2021 omina transpar'!K22</f>
        <v>SECRETARIO PARTICULAR</v>
      </c>
      <c r="G27" s="6" t="str">
        <f t="shared" si="0"/>
        <v>SECRETARIO PARTICULAR</v>
      </c>
      <c r="H27" s="6" t="str">
        <f>+'[1]02 de julio 2021 omina transpar'!N22</f>
        <v>COMISION DE PUNTOS CONSTITUCIONALES</v>
      </c>
      <c r="I27" s="6" t="str">
        <f>+'[1]02 de julio 2021 omina transpar'!G22</f>
        <v>JOSE LUIS</v>
      </c>
      <c r="J27" s="6" t="str">
        <f>'[1]02 de julio 2021 omina transpar'!E22</f>
        <v>BASTIDA</v>
      </c>
      <c r="K27" s="6" t="str">
        <f>'[1]02 de julio 2021 omina transpar'!F22</f>
        <v>GARCIA</v>
      </c>
      <c r="M27" s="7">
        <f>(IF('[1]02 de julio 2021 omina transpar'!GU22=0,'[1]02 de julio 2021 omina transpar'!BQ22,'[1]02 de julio 2021 omina transpar'!GU22))*2</f>
        <v>10000</v>
      </c>
      <c r="N27" s="7" t="s">
        <v>214</v>
      </c>
      <c r="O27" s="7">
        <f>IF('[1]02 de julio 2021 omina transpar'!GW22=0,'[1]02 de julio 2021 omina transpar'!BR22,'[1]02 de julio 2021 omina transpar'!GW22)*2</f>
        <v>9155.74</v>
      </c>
      <c r="P27" s="6" t="s">
        <v>214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6" t="s">
        <v>215</v>
      </c>
      <c r="AE27" s="8">
        <v>44494</v>
      </c>
      <c r="AF27" s="8">
        <v>44494</v>
      </c>
      <c r="AG27" s="6" t="s">
        <v>219</v>
      </c>
      <c r="AH27" s="11"/>
    </row>
    <row r="28" spans="1:34" s="6" customFormat="1" x14ac:dyDescent="0.25">
      <c r="A28" s="6">
        <v>2021</v>
      </c>
      <c r="B28" s="8">
        <v>44378</v>
      </c>
      <c r="C28" s="8">
        <v>44469</v>
      </c>
      <c r="E28" s="6">
        <f>'[1]02 de julio 2021 omina transpar'!J23</f>
        <v>19</v>
      </c>
      <c r="F28" s="6" t="str">
        <f>'[1]02 de julio 2021 omina transpar'!K23</f>
        <v>SECRETARIO PARTICULAR</v>
      </c>
      <c r="G28" s="6" t="str">
        <f t="shared" si="0"/>
        <v>SECRETARIO PARTICULAR</v>
      </c>
      <c r="H28" s="6" t="str">
        <f>+'[1]02 de julio 2021 omina transpar'!N23</f>
        <v>ENFERMERIA</v>
      </c>
      <c r="I28" s="6" t="str">
        <f>+'[1]02 de julio 2021 omina transpar'!G23</f>
        <v>MARIA GUADALUPE</v>
      </c>
      <c r="J28" s="6" t="str">
        <f>'[1]02 de julio 2021 omina transpar'!E23</f>
        <v>BERRUECOS</v>
      </c>
      <c r="K28" s="6" t="str">
        <f>'[1]02 de julio 2021 omina transpar'!F23</f>
        <v>AVALOS</v>
      </c>
      <c r="M28" s="7">
        <f>(IF('[1]02 de julio 2021 omina transpar'!GU23=0,'[1]02 de julio 2021 omina transpar'!BQ23,'[1]02 de julio 2021 omina transpar'!GU23))*2</f>
        <v>7493.5</v>
      </c>
      <c r="N28" s="7" t="s">
        <v>214</v>
      </c>
      <c r="O28" s="7">
        <f>IF('[1]02 de julio 2021 omina transpar'!GW23=0,'[1]02 de julio 2021 omina transpar'!BR23,'[1]02 de julio 2021 omina transpar'!GW23)*2</f>
        <v>6948.44</v>
      </c>
      <c r="P28" s="6" t="s">
        <v>214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6" t="s">
        <v>215</v>
      </c>
      <c r="AE28" s="8">
        <v>44494</v>
      </c>
      <c r="AF28" s="8">
        <v>44494</v>
      </c>
      <c r="AH28" s="11"/>
    </row>
    <row r="29" spans="1:34" s="6" customFormat="1" x14ac:dyDescent="0.25">
      <c r="A29" s="6">
        <v>2021</v>
      </c>
      <c r="B29" s="8">
        <v>44378</v>
      </c>
      <c r="C29" s="8">
        <v>44469</v>
      </c>
      <c r="E29" s="6">
        <f>'[1]02 de julio 2021 omina transpar'!J24</f>
        <v>7</v>
      </c>
      <c r="F29" s="6" t="str">
        <f>'[1]02 de julio 2021 omina transpar'!K24</f>
        <v>SECRETARIO TECNICO</v>
      </c>
      <c r="G29" s="6" t="str">
        <f t="shared" si="0"/>
        <v>SECRETARIO TECNICO</v>
      </c>
      <c r="H29" s="6" t="str">
        <f>+'[1]02 de julio 2021 omina transpar'!N24</f>
        <v>COMISION DE FINANZAS Y FISCALIZACIÓN</v>
      </c>
      <c r="I29" s="6" t="str">
        <f>+'[1]02 de julio 2021 omina transpar'!G24</f>
        <v>LUCERO CHRISTEL</v>
      </c>
      <c r="J29" s="6" t="str">
        <f>'[1]02 de julio 2021 omina transpar'!E24</f>
        <v>BONILLA</v>
      </c>
      <c r="K29" s="6" t="str">
        <f>'[1]02 de julio 2021 omina transpar'!F24</f>
        <v>CARRION</v>
      </c>
      <c r="M29" s="7">
        <f>(IF('[1]02 de julio 2021 omina transpar'!GU24=0,'[1]02 de julio 2021 omina transpar'!BQ24,'[1]02 de julio 2021 omina transpar'!GU24))*2</f>
        <v>31385.480000000003</v>
      </c>
      <c r="N29" s="7" t="s">
        <v>214</v>
      </c>
      <c r="O29" s="7">
        <f>IF('[1]02 de julio 2021 omina transpar'!GW24=0,'[1]02 de julio 2021 omina transpar'!BR24,'[1]02 de julio 2021 omina transpar'!GW24)*2</f>
        <v>26000.000000000004</v>
      </c>
      <c r="P29" s="6" t="s">
        <v>214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6" t="s">
        <v>215</v>
      </c>
      <c r="AE29" s="8">
        <v>44494</v>
      </c>
      <c r="AF29" s="8">
        <v>44494</v>
      </c>
      <c r="AG29" s="6" t="s">
        <v>219</v>
      </c>
      <c r="AH29" s="12"/>
    </row>
    <row r="30" spans="1:34" s="6" customFormat="1" x14ac:dyDescent="0.25">
      <c r="A30" s="6">
        <v>2021</v>
      </c>
      <c r="B30" s="8">
        <v>44378</v>
      </c>
      <c r="C30" s="8">
        <v>44469</v>
      </c>
      <c r="E30" s="6">
        <f>'[1]02 de julio 2021 omina transpar'!J25</f>
        <v>19</v>
      </c>
      <c r="F30" s="6" t="str">
        <f>'[1]02 de julio 2021 omina transpar'!K25</f>
        <v>SECRETARIO PARTICULAR</v>
      </c>
      <c r="G30" s="6" t="str">
        <f t="shared" si="0"/>
        <v>SECRETARIO PARTICULAR</v>
      </c>
      <c r="H30" s="6" t="str">
        <f>+'[1]02 de julio 2021 omina transpar'!N25</f>
        <v>COMISION DE FINANZAS Y FISCALIZACIÓN</v>
      </c>
      <c r="I30" s="6" t="str">
        <f>+'[1]02 de julio 2021 omina transpar'!G25</f>
        <v>OSCAR ISMAEL</v>
      </c>
      <c r="J30" s="6" t="str">
        <f>'[1]02 de julio 2021 omina transpar'!E25</f>
        <v>BONILLA</v>
      </c>
      <c r="K30" s="6" t="str">
        <f>'[1]02 de julio 2021 omina transpar'!F25</f>
        <v>CHAVEZ</v>
      </c>
      <c r="M30" s="7">
        <f>(IF('[1]02 de julio 2021 omina transpar'!GU25=0,'[1]02 de julio 2021 omina transpar'!BQ25,'[1]02 de julio 2021 omina transpar'!GU25))*2</f>
        <v>10000</v>
      </c>
      <c r="N30" s="7" t="s">
        <v>214</v>
      </c>
      <c r="O30" s="7">
        <f>IF('[1]02 de julio 2021 omina transpar'!GW25=0,'[1]02 de julio 2021 omina transpar'!BR25,'[1]02 de julio 2021 omina transpar'!GW25)*2</f>
        <v>9155.74</v>
      </c>
      <c r="P30" s="6" t="s">
        <v>214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6" t="s">
        <v>215</v>
      </c>
      <c r="AE30" s="8">
        <v>44494</v>
      </c>
      <c r="AF30" s="8">
        <v>44494</v>
      </c>
      <c r="AG30" s="6" t="s">
        <v>219</v>
      </c>
      <c r="AH30" s="11"/>
    </row>
    <row r="31" spans="1:34" s="6" customFormat="1" x14ac:dyDescent="0.25">
      <c r="A31" s="6">
        <v>2021</v>
      </c>
      <c r="B31" s="8">
        <v>44378</v>
      </c>
      <c r="C31" s="8">
        <v>44469</v>
      </c>
      <c r="E31" s="6">
        <f>'[1]02 de julio 2021 omina transpar'!J26</f>
        <v>7</v>
      </c>
      <c r="F31" s="6" t="str">
        <f>'[1]02 de julio 2021 omina transpar'!K26</f>
        <v>SECRETARIO TECNICO</v>
      </c>
      <c r="G31" s="6" t="str">
        <f t="shared" si="0"/>
        <v>SECRETARIO TECNICO</v>
      </c>
      <c r="H31" s="6" t="str">
        <f>+'[1]02 de julio 2021 omina transpar'!N26</f>
        <v>SALUD</v>
      </c>
      <c r="I31" s="6" t="str">
        <f>+'[1]02 de julio 2021 omina transpar'!G26</f>
        <v>RODOLFO</v>
      </c>
      <c r="J31" s="6" t="str">
        <f>'[1]02 de julio 2021 omina transpar'!E26</f>
        <v>BRITO</v>
      </c>
      <c r="K31" s="6" t="str">
        <f>'[1]02 de julio 2021 omina transpar'!F26</f>
        <v>JIMENEZ</v>
      </c>
      <c r="M31" s="7">
        <f>(IF('[1]02 de julio 2021 omina transpar'!GU26=0,'[1]02 de julio 2021 omina transpar'!BQ26,'[1]02 de julio 2021 omina transpar'!GU26))*2</f>
        <v>27000</v>
      </c>
      <c r="N31" s="7" t="s">
        <v>214</v>
      </c>
      <c r="O31" s="7">
        <f>IF('[1]02 de julio 2021 omina transpar'!GW26=0,'[1]02 de julio 2021 omina transpar'!BR26,'[1]02 de julio 2021 omina transpar'!GW26)*2</f>
        <v>22645.98</v>
      </c>
      <c r="P31" s="6" t="s">
        <v>214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6" t="s">
        <v>215</v>
      </c>
      <c r="AE31" s="8">
        <v>44494</v>
      </c>
      <c r="AF31" s="8">
        <v>44494</v>
      </c>
      <c r="AG31" s="6" t="s">
        <v>219</v>
      </c>
      <c r="AH31" s="11"/>
    </row>
    <row r="32" spans="1:34" s="6" customFormat="1" x14ac:dyDescent="0.25">
      <c r="A32" s="6">
        <v>2021</v>
      </c>
      <c r="B32" s="8">
        <v>44378</v>
      </c>
      <c r="C32" s="8">
        <v>44469</v>
      </c>
      <c r="E32" s="6">
        <f>'[1]02 de julio 2021 omina transpar'!J27</f>
        <v>19</v>
      </c>
      <c r="F32" s="6" t="str">
        <f>'[1]02 de julio 2021 omina transpar'!K27</f>
        <v>SECRETARIO PARTICULAR</v>
      </c>
      <c r="G32" s="6" t="str">
        <f t="shared" si="0"/>
        <v>SECRETARIO PARTICULAR</v>
      </c>
      <c r="H32" s="6" t="str">
        <f>+'[1]02 de julio 2021 omina transpar'!N27</f>
        <v>PERSONAL DIPUTADOS</v>
      </c>
      <c r="I32" s="6" t="str">
        <f>+'[1]02 de julio 2021 omina transpar'!G27</f>
        <v>GALILEO</v>
      </c>
      <c r="J32" s="6" t="str">
        <f>'[1]02 de julio 2021 omina transpar'!E27</f>
        <v>BUSTOS</v>
      </c>
      <c r="K32" s="6" t="str">
        <f>'[1]02 de julio 2021 omina transpar'!F27</f>
        <v>CERVANTES</v>
      </c>
      <c r="M32" s="7">
        <f>(IF('[1]02 de julio 2021 omina transpar'!GU27=0,'[1]02 de julio 2021 omina transpar'!BQ27,'[1]02 de julio 2021 omina transpar'!GU27))*2</f>
        <v>14000</v>
      </c>
      <c r="N32" s="7" t="s">
        <v>214</v>
      </c>
      <c r="O32" s="7">
        <f>IF('[1]02 de julio 2021 omina transpar'!GW27=0,'[1]02 de julio 2021 omina transpar'!BR27,'[1]02 de julio 2021 omina transpar'!GW27)*2</f>
        <v>12431.02</v>
      </c>
      <c r="P32" s="6" t="s">
        <v>214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6" t="s">
        <v>215</v>
      </c>
      <c r="AE32" s="8">
        <v>44494</v>
      </c>
      <c r="AF32" s="8">
        <v>44494</v>
      </c>
      <c r="AH32" s="12"/>
    </row>
    <row r="33" spans="1:34" s="6" customFormat="1" x14ac:dyDescent="0.25">
      <c r="A33" s="6">
        <v>2021</v>
      </c>
      <c r="B33" s="8">
        <v>44378</v>
      </c>
      <c r="C33" s="8">
        <v>44469</v>
      </c>
      <c r="E33" s="6">
        <f>'[1]02 de julio 2021 omina transpar'!J28</f>
        <v>19</v>
      </c>
      <c r="F33" s="6" t="str">
        <f>'[1]02 de julio 2021 omina transpar'!K28</f>
        <v>SECRETARIO PARTICULAR</v>
      </c>
      <c r="G33" s="6" t="str">
        <f t="shared" si="0"/>
        <v>SECRETARIO PARTICULAR</v>
      </c>
      <c r="H33" s="6" t="str">
        <f>+'[1]02 de julio 2021 omina transpar'!N28</f>
        <v>PERSONAL DIPUTADOS</v>
      </c>
      <c r="I33" s="6" t="str">
        <f>+'[1]02 de julio 2021 omina transpar'!G28</f>
        <v>MANFRED HERBEY</v>
      </c>
      <c r="J33" s="6" t="str">
        <f>'[1]02 de julio 2021 omina transpar'!E28</f>
        <v>CABALLERO</v>
      </c>
      <c r="K33" s="6" t="str">
        <f>'[1]02 de julio 2021 omina transpar'!F28</f>
        <v>ALCARAZ</v>
      </c>
      <c r="M33" s="7">
        <f>(IF('[1]02 de julio 2021 omina transpar'!GU28=0,'[1]02 de julio 2021 omina transpar'!BQ28,'[1]02 de julio 2021 omina transpar'!GU28))*2</f>
        <v>8705.1</v>
      </c>
      <c r="N33" s="7" t="s">
        <v>214</v>
      </c>
      <c r="O33" s="7">
        <f>IF('[1]02 de julio 2021 omina transpar'!GW28=0,'[1]02 de julio 2021 omina transpar'!BR28,'[1]02 de julio 2021 omina transpar'!GW28)*2</f>
        <v>8028.2000000000007</v>
      </c>
      <c r="P33" s="6" t="s">
        <v>214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6" t="s">
        <v>215</v>
      </c>
      <c r="AE33" s="8">
        <v>44494</v>
      </c>
      <c r="AF33" s="8">
        <v>44494</v>
      </c>
      <c r="AG33" s="6" t="s">
        <v>219</v>
      </c>
      <c r="AH33" s="11"/>
    </row>
    <row r="34" spans="1:34" s="6" customFormat="1" x14ac:dyDescent="0.25">
      <c r="A34" s="6">
        <v>2021</v>
      </c>
      <c r="B34" s="8">
        <v>44378</v>
      </c>
      <c r="C34" s="8">
        <v>44469</v>
      </c>
      <c r="E34" s="6">
        <f>'[1]02 de julio 2021 omina transpar'!J29</f>
        <v>19</v>
      </c>
      <c r="F34" s="6" t="str">
        <f>'[1]02 de julio 2021 omina transpar'!K29</f>
        <v>SECRETARIO PARTICULAR</v>
      </c>
      <c r="G34" s="6" t="str">
        <f t="shared" si="0"/>
        <v>SECRETARIO PARTICULAR</v>
      </c>
      <c r="H34" s="6" t="str">
        <f>+'[1]02 de julio 2021 omina transpar'!N29</f>
        <v>PERSONAL DIPUTADOS</v>
      </c>
      <c r="I34" s="6" t="str">
        <f>+'[1]02 de julio 2021 omina transpar'!G29</f>
        <v>MARCOS</v>
      </c>
      <c r="J34" s="6" t="str">
        <f>'[1]02 de julio 2021 omina transpar'!E29</f>
        <v>CABALLERO</v>
      </c>
      <c r="K34" s="6" t="str">
        <f>'[1]02 de julio 2021 omina transpar'!F29</f>
        <v>MUÑOZ</v>
      </c>
      <c r="M34" s="7">
        <f>(IF('[1]02 de julio 2021 omina transpar'!GU29=0,'[1]02 de julio 2021 omina transpar'!BQ29,'[1]02 de julio 2021 omina transpar'!GU29))*2</f>
        <v>8000</v>
      </c>
      <c r="N34" s="7" t="s">
        <v>214</v>
      </c>
      <c r="O34" s="7">
        <f>IF('[1]02 de julio 2021 omina transpar'!GW29=0,'[1]02 de julio 2021 omina transpar'!BR29,'[1]02 de julio 2021 omina transpar'!GW29)*2</f>
        <v>7399.82</v>
      </c>
      <c r="P34" s="6" t="s">
        <v>214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6" t="s">
        <v>215</v>
      </c>
      <c r="AE34" s="8">
        <v>44494</v>
      </c>
      <c r="AF34" s="8">
        <v>44494</v>
      </c>
      <c r="AG34" s="6" t="s">
        <v>219</v>
      </c>
      <c r="AH34" s="12"/>
    </row>
    <row r="35" spans="1:34" s="6" customFormat="1" x14ac:dyDescent="0.25">
      <c r="A35" s="6">
        <v>2021</v>
      </c>
      <c r="B35" s="8">
        <v>44378</v>
      </c>
      <c r="C35" s="8">
        <v>44469</v>
      </c>
      <c r="E35" s="6">
        <f>'[1]02 de julio 2021 omina transpar'!J30</f>
        <v>19</v>
      </c>
      <c r="F35" s="6" t="str">
        <f>'[1]02 de julio 2021 omina transpar'!K30</f>
        <v>SECRETARIO PARTICULAR</v>
      </c>
      <c r="G35" s="6" t="str">
        <f t="shared" si="0"/>
        <v>SECRETARIO PARTICULAR</v>
      </c>
      <c r="H35" s="6" t="str">
        <f>+'[1]02 de julio 2021 omina transpar'!N30</f>
        <v>PERSONAL DIPUTADOS</v>
      </c>
      <c r="I35" s="6" t="str">
        <f>+'[1]02 de julio 2021 omina transpar'!G30</f>
        <v>BALTAZAR</v>
      </c>
      <c r="J35" s="6" t="str">
        <f>'[1]02 de julio 2021 omina transpar'!E30</f>
        <v>CABALLERO</v>
      </c>
      <c r="K35" s="6" t="str">
        <f>'[1]02 de julio 2021 omina transpar'!F30</f>
        <v>PALAFOX</v>
      </c>
      <c r="M35" s="7">
        <f>(IF('[1]02 de julio 2021 omina transpar'!GU30=0,'[1]02 de julio 2021 omina transpar'!BQ30,'[1]02 de julio 2021 omina transpar'!GU30))*2</f>
        <v>3177.44</v>
      </c>
      <c r="N35" s="7" t="s">
        <v>214</v>
      </c>
      <c r="O35" s="7">
        <f>IF('[1]02 de julio 2021 omina transpar'!GW30=0,'[1]02 de julio 2021 omina transpar'!BR30,'[1]02 de julio 2021 omina transpar'!GW30)*2</f>
        <v>3002.56</v>
      </c>
      <c r="P35" s="6" t="s">
        <v>214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6" t="s">
        <v>215</v>
      </c>
      <c r="AE35" s="8">
        <v>44494</v>
      </c>
      <c r="AF35" s="8">
        <v>44494</v>
      </c>
      <c r="AG35" s="6" t="s">
        <v>219</v>
      </c>
      <c r="AH35" s="12"/>
    </row>
    <row r="36" spans="1:34" s="6" customFormat="1" x14ac:dyDescent="0.25">
      <c r="A36" s="6">
        <v>2021</v>
      </c>
      <c r="B36" s="8">
        <v>44378</v>
      </c>
      <c r="C36" s="8">
        <v>44469</v>
      </c>
      <c r="E36" s="6">
        <f>'[1]02 de julio 2021 omina transpar'!J31</f>
        <v>19</v>
      </c>
      <c r="F36" s="6" t="str">
        <f>'[1]02 de julio 2021 omina transpar'!K31</f>
        <v>SECRETARIO PARTICULAR</v>
      </c>
      <c r="G36" s="6" t="str">
        <f t="shared" si="0"/>
        <v>SECRETARIO PARTICULAR</v>
      </c>
      <c r="H36" s="6" t="str">
        <f>+'[1]02 de julio 2021 omina transpar'!N31</f>
        <v>OBRAS PÚBLICAS, DESARROLLO URBANO Y ECOL</v>
      </c>
      <c r="I36" s="6" t="str">
        <f>+'[1]02 de julio 2021 omina transpar'!G31</f>
        <v>RAFAEL ALEJANDRO</v>
      </c>
      <c r="J36" s="6" t="str">
        <f>'[1]02 de julio 2021 omina transpar'!E31</f>
        <v>CABRERA</v>
      </c>
      <c r="K36" s="6" t="str">
        <f>'[1]02 de julio 2021 omina transpar'!F31</f>
        <v>TOQUIANTZI</v>
      </c>
      <c r="M36" s="7">
        <f>(IF('[1]02 de julio 2021 omina transpar'!GU31=0,'[1]02 de julio 2021 omina transpar'!BQ31,'[1]02 de julio 2021 omina transpar'!GU31))*2</f>
        <v>9636.7199999999993</v>
      </c>
      <c r="N36" s="7" t="s">
        <v>214</v>
      </c>
      <c r="O36" s="7">
        <f>IF('[1]02 de julio 2021 omina transpar'!GW31=0,'[1]02 de julio 2021 omina transpar'!BR31,'[1]02 de julio 2021 omina transpar'!GW31)*2</f>
        <v>8850.6</v>
      </c>
      <c r="P36" s="6" t="s">
        <v>214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6" t="s">
        <v>215</v>
      </c>
      <c r="AE36" s="8">
        <v>44494</v>
      </c>
      <c r="AF36" s="8">
        <v>44494</v>
      </c>
      <c r="AH36" s="11"/>
    </row>
    <row r="37" spans="1:34" s="6" customFormat="1" x14ac:dyDescent="0.25">
      <c r="A37" s="6">
        <v>2021</v>
      </c>
      <c r="B37" s="8">
        <v>44378</v>
      </c>
      <c r="C37" s="8">
        <v>44469</v>
      </c>
      <c r="E37" s="6">
        <f>'[1]02 de julio 2021 omina transpar'!J32</f>
        <v>19</v>
      </c>
      <c r="F37" s="6" t="str">
        <f>'[1]02 de julio 2021 omina transpar'!K32</f>
        <v>SECRETARIO PARTICULAR</v>
      </c>
      <c r="G37" s="6" t="str">
        <f t="shared" si="0"/>
        <v>SECRETARIO PARTICULAR</v>
      </c>
      <c r="H37" s="6" t="str">
        <f>+'[1]02 de julio 2021 omina transpar'!N32</f>
        <v xml:space="preserve"> SECRETARIA ADMINISTRATIVA SITE</v>
      </c>
      <c r="I37" s="6" t="str">
        <f>+'[1]02 de julio 2021 omina transpar'!G32</f>
        <v>MERARI</v>
      </c>
      <c r="J37" s="6" t="str">
        <f>'[1]02 de julio 2021 omina transpar'!E32</f>
        <v>CALVA</v>
      </c>
      <c r="K37" s="6" t="str">
        <f>'[1]02 de julio 2021 omina transpar'!F32</f>
        <v>GONZALEZ</v>
      </c>
      <c r="M37" s="7">
        <f>(IF('[1]02 de julio 2021 omina transpar'!GU32=0,'[1]02 de julio 2021 omina transpar'!BQ32,'[1]02 de julio 2021 omina transpar'!GU32))*2</f>
        <v>5110</v>
      </c>
      <c r="N37" s="7" t="s">
        <v>214</v>
      </c>
      <c r="O37" s="7">
        <f>IF('[1]02 de julio 2021 omina transpar'!GW32=0,'[1]02 de julio 2021 omina transpar'!BR32,'[1]02 de julio 2021 omina transpar'!GW32)*2</f>
        <v>4811.4399999999996</v>
      </c>
      <c r="P37" s="6" t="s">
        <v>214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6" t="s">
        <v>215</v>
      </c>
      <c r="AE37" s="8">
        <v>44494</v>
      </c>
      <c r="AF37" s="8">
        <v>44494</v>
      </c>
      <c r="AH37" s="11"/>
    </row>
    <row r="38" spans="1:34" s="6" customFormat="1" x14ac:dyDescent="0.25">
      <c r="A38" s="6">
        <v>2021</v>
      </c>
      <c r="B38" s="8">
        <v>44378</v>
      </c>
      <c r="C38" s="8">
        <v>44469</v>
      </c>
      <c r="E38" s="6">
        <f>'[1]02 de julio 2021 omina transpar'!J33</f>
        <v>17</v>
      </c>
      <c r="F38" s="6" t="str">
        <f>'[1]02 de julio 2021 omina transpar'!K33</f>
        <v>JEFE DE ÁREA</v>
      </c>
      <c r="G38" s="6" t="str">
        <f t="shared" si="0"/>
        <v>JEFE DE ÁREA</v>
      </c>
      <c r="H38" s="6" t="str">
        <f>+'[1]02 de julio 2021 omina transpar'!N33</f>
        <v>RECURSOS HUMANOS</v>
      </c>
      <c r="I38" s="6" t="str">
        <f>+'[1]02 de julio 2021 omina transpar'!G33</f>
        <v>FRANCISCO</v>
      </c>
      <c r="J38" s="6" t="str">
        <f>'[1]02 de julio 2021 omina transpar'!E33</f>
        <v>CALVILLO</v>
      </c>
      <c r="K38" s="6" t="str">
        <f>'[1]02 de julio 2021 omina transpar'!F33</f>
        <v>PEREZ</v>
      </c>
      <c r="M38" s="7">
        <f>(IF('[1]02 de julio 2021 omina transpar'!GU33=0,'[1]02 de julio 2021 omina transpar'!BQ33,'[1]02 de julio 2021 omina transpar'!GU33))*2</f>
        <v>39774</v>
      </c>
      <c r="N38" s="7" t="s">
        <v>214</v>
      </c>
      <c r="O38" s="7">
        <f>IF('[1]02 de julio 2021 omina transpar'!GW33=0,'[1]02 de julio 2021 omina transpar'!BR33,'[1]02 de julio 2021 omina transpar'!GW33)*2</f>
        <v>32415.54</v>
      </c>
      <c r="P38" s="6" t="s">
        <v>214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6" t="s">
        <v>215</v>
      </c>
      <c r="AE38" s="8">
        <v>44494</v>
      </c>
      <c r="AF38" s="8">
        <v>44494</v>
      </c>
      <c r="AH38" s="11"/>
    </row>
    <row r="39" spans="1:34" s="6" customFormat="1" x14ac:dyDescent="0.25">
      <c r="A39" s="6">
        <v>2021</v>
      </c>
      <c r="B39" s="8">
        <v>44378</v>
      </c>
      <c r="C39" s="8">
        <v>44469</v>
      </c>
      <c r="E39" s="6">
        <f>'[1]02 de julio 2021 omina transpar'!J34</f>
        <v>19</v>
      </c>
      <c r="F39" s="6" t="str">
        <f>'[1]02 de julio 2021 omina transpar'!K34</f>
        <v>SECRETARIO PARTICULAR</v>
      </c>
      <c r="G39" s="6" t="str">
        <f t="shared" si="0"/>
        <v>SECRETARIO PARTICULAR</v>
      </c>
      <c r="H39" s="6" t="str">
        <f>+'[1]02 de julio 2021 omina transpar'!N34</f>
        <v>PERSONAL DIPUTADOS</v>
      </c>
      <c r="I39" s="6" t="str">
        <f>+'[1]02 de julio 2021 omina transpar'!G34</f>
        <v>JULIO SEBASTIAN</v>
      </c>
      <c r="J39" s="6" t="str">
        <f>'[1]02 de julio 2021 omina transpar'!E34</f>
        <v>CALZADA</v>
      </c>
      <c r="K39" s="6" t="str">
        <f>'[1]02 de julio 2021 omina transpar'!F34</f>
        <v>DE LA ROSA</v>
      </c>
      <c r="M39" s="7">
        <f>(IF('[1]02 de julio 2021 omina transpar'!GU34=0,'[1]02 de julio 2021 omina transpar'!BQ34,'[1]02 de julio 2021 omina transpar'!GU34))*2</f>
        <v>0</v>
      </c>
      <c r="N39" s="7" t="s">
        <v>214</v>
      </c>
      <c r="O39" s="7">
        <f>IF('[1]02 de julio 2021 omina transpar'!GW34=0,'[1]02 de julio 2021 omina transpar'!BR34,'[1]02 de julio 2021 omina transpar'!GW34)*2</f>
        <v>0</v>
      </c>
      <c r="P39" s="6" t="s">
        <v>214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6" t="s">
        <v>215</v>
      </c>
      <c r="AE39" s="8">
        <v>44494</v>
      </c>
      <c r="AF39" s="8">
        <v>44494</v>
      </c>
      <c r="AG39" s="6" t="s">
        <v>219</v>
      </c>
      <c r="AH39" s="11"/>
    </row>
    <row r="40" spans="1:34" s="6" customFormat="1" x14ac:dyDescent="0.25">
      <c r="A40" s="6">
        <v>2021</v>
      </c>
      <c r="B40" s="8">
        <v>44378</v>
      </c>
      <c r="C40" s="8">
        <v>44469</v>
      </c>
      <c r="E40" s="6">
        <f>'[1]02 de julio 2021 omina transpar'!J35</f>
        <v>19</v>
      </c>
      <c r="F40" s="6" t="str">
        <f>'[1]02 de julio 2021 omina transpar'!K35</f>
        <v>SECRETARIO PARTICULAR</v>
      </c>
      <c r="G40" s="6" t="str">
        <f t="shared" si="0"/>
        <v>SECRETARIO PARTICULAR</v>
      </c>
      <c r="H40" s="6" t="str">
        <f>+'[1]02 de julio 2021 omina transpar'!N35</f>
        <v>PERSONAL DIPUTADOS</v>
      </c>
      <c r="I40" s="6" t="str">
        <f>+'[1]02 de julio 2021 omina transpar'!G35</f>
        <v>ADRIANA AMIRA</v>
      </c>
      <c r="J40" s="6" t="str">
        <f>'[1]02 de julio 2021 omina transpar'!E35</f>
        <v>CAMPOS</v>
      </c>
      <c r="K40" s="6" t="str">
        <f>'[1]02 de julio 2021 omina transpar'!F35</f>
        <v>PARRA</v>
      </c>
      <c r="M40" s="7">
        <f>(IF('[1]02 de julio 2021 omina transpar'!GU35=0,'[1]02 de julio 2021 omina transpar'!BQ35,'[1]02 de julio 2021 omina transpar'!GU35))*2</f>
        <v>10349.9</v>
      </c>
      <c r="N40" s="7" t="s">
        <v>214</v>
      </c>
      <c r="O40" s="7">
        <f>IF('[1]02 de julio 2021 omina transpar'!GW35=0,'[1]02 de julio 2021 omina transpar'!BR35,'[1]02 de julio 2021 omina transpar'!GW35)*2</f>
        <v>9449.66</v>
      </c>
      <c r="P40" s="6" t="s">
        <v>214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6" t="s">
        <v>215</v>
      </c>
      <c r="AE40" s="8">
        <v>44494</v>
      </c>
      <c r="AF40" s="8">
        <v>44494</v>
      </c>
      <c r="AG40" s="6" t="s">
        <v>219</v>
      </c>
      <c r="AH40" s="12"/>
    </row>
    <row r="41" spans="1:34" s="6" customFormat="1" x14ac:dyDescent="0.25">
      <c r="A41" s="6">
        <v>2021</v>
      </c>
      <c r="B41" s="8">
        <v>44378</v>
      </c>
      <c r="C41" s="8">
        <v>44469</v>
      </c>
      <c r="E41" s="6">
        <f>'[1]02 de julio 2021 omina transpar'!J36</f>
        <v>19</v>
      </c>
      <c r="F41" s="6" t="str">
        <f>'[1]02 de julio 2021 omina transpar'!K36</f>
        <v>SECRETARIO PARTICULAR</v>
      </c>
      <c r="G41" s="6" t="str">
        <f t="shared" si="0"/>
        <v>SECRETARIO PARTICULAR</v>
      </c>
      <c r="H41" s="6" t="str">
        <f>+'[1]02 de julio 2021 omina transpar'!N36</f>
        <v>SECRETRARIA ADMINISTRATIVA</v>
      </c>
      <c r="I41" s="6" t="str">
        <f>+'[1]02 de julio 2021 omina transpar'!G36</f>
        <v>EDWIN EDGAR</v>
      </c>
      <c r="J41" s="6" t="str">
        <f>'[1]02 de julio 2021 omina transpar'!E36</f>
        <v>CANTE</v>
      </c>
      <c r="K41" s="6" t="str">
        <f>'[1]02 de julio 2021 omina transpar'!F36</f>
        <v>HERNANDEZ</v>
      </c>
      <c r="M41" s="7">
        <f>(IF('[1]02 de julio 2021 omina transpar'!GU36=0,'[1]02 de julio 2021 omina transpar'!BQ36,'[1]02 de julio 2021 omina transpar'!GU36))*2</f>
        <v>8673.44</v>
      </c>
      <c r="N41" s="7" t="s">
        <v>214</v>
      </c>
      <c r="O41" s="7">
        <f>IF('[1]02 de julio 2021 omina transpar'!GW36=0,'[1]02 de julio 2021 omina transpar'!BR36,'[1]02 de julio 2021 omina transpar'!GW36)*2</f>
        <v>8000</v>
      </c>
      <c r="P41" s="6" t="s">
        <v>214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6" t="s">
        <v>215</v>
      </c>
      <c r="AE41" s="8">
        <v>44494</v>
      </c>
      <c r="AF41" s="8">
        <v>44494</v>
      </c>
      <c r="AG41" s="6" t="s">
        <v>219</v>
      </c>
      <c r="AH41" s="12"/>
    </row>
    <row r="42" spans="1:34" s="6" customFormat="1" x14ac:dyDescent="0.25">
      <c r="A42" s="6">
        <v>2021</v>
      </c>
      <c r="B42" s="8">
        <v>44378</v>
      </c>
      <c r="C42" s="8">
        <v>44469</v>
      </c>
      <c r="E42" s="6">
        <f>'[1]02 de julio 2021 omina transpar'!J37</f>
        <v>19</v>
      </c>
      <c r="F42" s="6" t="str">
        <f>'[1]02 de julio 2021 omina transpar'!K37</f>
        <v>SECRETARIO PARTICULAR</v>
      </c>
      <c r="G42" s="6" t="str">
        <f t="shared" si="0"/>
        <v>SECRETARIO PARTICULAR</v>
      </c>
      <c r="H42" s="6" t="str">
        <f>+'[1]02 de julio 2021 omina transpar'!N37</f>
        <v>COMISION DE FINANZAS Y FISCALIZACIÓN</v>
      </c>
      <c r="I42" s="6" t="str">
        <f>+'[1]02 de julio 2021 omina transpar'!G37</f>
        <v>PABLO</v>
      </c>
      <c r="J42" s="6" t="str">
        <f>'[1]02 de julio 2021 omina transpar'!E37</f>
        <v>CAPILLA</v>
      </c>
      <c r="K42" s="6" t="str">
        <f>'[1]02 de julio 2021 omina transpar'!F37</f>
        <v>JUAREZ</v>
      </c>
      <c r="M42" s="7">
        <f>(IF('[1]02 de julio 2021 omina transpar'!GU37=0,'[1]02 de julio 2021 omina transpar'!BQ37,'[1]02 de julio 2021 omina transpar'!GU37))*2</f>
        <v>10992.56</v>
      </c>
      <c r="N42" s="7" t="s">
        <v>214</v>
      </c>
      <c r="O42" s="7">
        <f>IF('[1]02 de julio 2021 omina transpar'!GW37=0,'[1]02 de julio 2021 omina transpar'!BR37,'[1]02 de julio 2021 omina transpar'!GW37)*2</f>
        <v>9989.5</v>
      </c>
      <c r="P42" s="6" t="s">
        <v>214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6" t="s">
        <v>215</v>
      </c>
      <c r="AE42" s="8">
        <v>44494</v>
      </c>
      <c r="AF42" s="8">
        <v>44494</v>
      </c>
      <c r="AH42" s="11"/>
    </row>
    <row r="43" spans="1:34" s="6" customFormat="1" x14ac:dyDescent="0.25">
      <c r="A43" s="6">
        <v>2021</v>
      </c>
      <c r="B43" s="8">
        <v>44378</v>
      </c>
      <c r="C43" s="8">
        <v>44469</v>
      </c>
      <c r="E43" s="6">
        <f>'[1]02 de julio 2021 omina transpar'!J38</f>
        <v>19</v>
      </c>
      <c r="F43" s="6" t="str">
        <f>'[1]02 de julio 2021 omina transpar'!K38</f>
        <v>SECRETARIO PARTICULAR</v>
      </c>
      <c r="G43" s="6" t="str">
        <f t="shared" si="0"/>
        <v>SECRETARIO PARTICULAR</v>
      </c>
      <c r="H43" s="6" t="str">
        <f>+'[1]02 de julio 2021 omina transpar'!N38</f>
        <v>SECRETRARIA ADMINISTRATIVA</v>
      </c>
      <c r="I43" s="6" t="str">
        <f>+'[1]02 de julio 2021 omina transpar'!G38</f>
        <v>BLANCA NORA</v>
      </c>
      <c r="J43" s="6" t="str">
        <f>'[1]02 de julio 2021 omina transpar'!E38</f>
        <v>CAPULEÑO</v>
      </c>
      <c r="K43" s="6" t="str">
        <f>'[1]02 de julio 2021 omina transpar'!F38</f>
        <v>JIMENEZ</v>
      </c>
      <c r="M43" s="7">
        <f>(IF('[1]02 de julio 2021 omina transpar'!GU38=0,'[1]02 de julio 2021 omina transpar'!BQ38,'[1]02 de julio 2021 omina transpar'!GU38))*2</f>
        <v>19609.260000000002</v>
      </c>
      <c r="N43" s="7" t="s">
        <v>214</v>
      </c>
      <c r="O43" s="7">
        <f>IF('[1]02 de julio 2021 omina transpar'!GW38=0,'[1]02 de julio 2021 omina transpar'!BR38,'[1]02 de julio 2021 omina transpar'!GW38)*2</f>
        <v>16842.140000000003</v>
      </c>
      <c r="P43" s="6" t="s">
        <v>214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6" t="s">
        <v>215</v>
      </c>
      <c r="AE43" s="8">
        <v>44494</v>
      </c>
      <c r="AF43" s="8">
        <v>44494</v>
      </c>
      <c r="AG43" s="6" t="s">
        <v>219</v>
      </c>
      <c r="AH43" s="11"/>
    </row>
    <row r="44" spans="1:34" s="6" customFormat="1" x14ac:dyDescent="0.25">
      <c r="A44" s="6">
        <v>2021</v>
      </c>
      <c r="B44" s="8">
        <v>44378</v>
      </c>
      <c r="C44" s="8">
        <v>44469</v>
      </c>
      <c r="E44" s="6">
        <f>'[1]02 de julio 2021 omina transpar'!J39</f>
        <v>19</v>
      </c>
      <c r="F44" s="6" t="str">
        <f>'[1]02 de julio 2021 omina transpar'!K39</f>
        <v>SECRETARIO PARTICULAR</v>
      </c>
      <c r="G44" s="6" t="str">
        <f t="shared" si="0"/>
        <v>SECRETARIO PARTICULAR</v>
      </c>
      <c r="H44" s="6" t="str">
        <f>+'[1]02 de julio 2021 omina transpar'!N39</f>
        <v>PERSONAL DIPUTADOS</v>
      </c>
      <c r="I44" s="6" t="str">
        <f>+'[1]02 de julio 2021 omina transpar'!G39</f>
        <v>ROSA</v>
      </c>
      <c r="J44" s="6" t="str">
        <f>'[1]02 de julio 2021 omina transpar'!E39</f>
        <v>CARDOSO</v>
      </c>
      <c r="K44" s="6" t="str">
        <f>'[1]02 de julio 2021 omina transpar'!F39</f>
        <v>GALINDO</v>
      </c>
      <c r="M44" s="7">
        <f>(IF('[1]02 de julio 2021 omina transpar'!GU39=0,'[1]02 de julio 2021 omina transpar'!BQ39,'[1]02 de julio 2021 omina transpar'!GU39))*2</f>
        <v>14000</v>
      </c>
      <c r="N44" s="7" t="s">
        <v>214</v>
      </c>
      <c r="O44" s="7">
        <f>IF('[1]02 de julio 2021 omina transpar'!GW39=0,'[1]02 de julio 2021 omina transpar'!BR39,'[1]02 de julio 2021 omina transpar'!GW39)*2</f>
        <v>10862.04</v>
      </c>
      <c r="P44" s="6" t="s">
        <v>214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6" t="s">
        <v>215</v>
      </c>
      <c r="AE44" s="8">
        <v>44494</v>
      </c>
      <c r="AF44" s="8">
        <v>44494</v>
      </c>
      <c r="AG44" s="6" t="s">
        <v>219</v>
      </c>
      <c r="AH44" s="11"/>
    </row>
    <row r="45" spans="1:34" s="6" customFormat="1" x14ac:dyDescent="0.25">
      <c r="A45" s="6">
        <v>2021</v>
      </c>
      <c r="B45" s="8">
        <v>44378</v>
      </c>
      <c r="C45" s="8">
        <v>44469</v>
      </c>
      <c r="E45" s="6">
        <f>'[1]02 de julio 2021 omina transpar'!J40</f>
        <v>19</v>
      </c>
      <c r="F45" s="6" t="str">
        <f>'[1]02 de julio 2021 omina transpar'!K40</f>
        <v>SECRETARIO PARTICULAR</v>
      </c>
      <c r="G45" s="6" t="str">
        <f t="shared" si="0"/>
        <v>SECRETARIO PARTICULAR</v>
      </c>
      <c r="H45" s="6" t="str">
        <f>+'[1]02 de julio 2021 omina transpar'!N40</f>
        <v>PERSONAL DIPUTADOS</v>
      </c>
      <c r="I45" s="6" t="str">
        <f>+'[1]02 de julio 2021 omina transpar'!G40</f>
        <v>SUE</v>
      </c>
      <c r="J45" s="6" t="str">
        <f>'[1]02 de julio 2021 omina transpar'!E40</f>
        <v>CARREON</v>
      </c>
      <c r="K45" s="6" t="str">
        <f>'[1]02 de julio 2021 omina transpar'!F40</f>
        <v>HUERTA</v>
      </c>
      <c r="M45" s="7">
        <f>(IF('[1]02 de julio 2021 omina transpar'!GU40=0,'[1]02 de julio 2021 omina transpar'!BQ40,'[1]02 de julio 2021 omina transpar'!GU40))*2</f>
        <v>12000</v>
      </c>
      <c r="N45" s="7" t="s">
        <v>214</v>
      </c>
      <c r="O45" s="7">
        <f>IF('[1]02 de julio 2021 omina transpar'!GW40=0,'[1]02 de julio 2021 omina transpar'!BR40,'[1]02 de julio 2021 omina transpar'!GW40)*2</f>
        <v>10817</v>
      </c>
      <c r="P45" s="6" t="s">
        <v>214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6" t="s">
        <v>215</v>
      </c>
      <c r="AE45" s="8">
        <v>44494</v>
      </c>
      <c r="AF45" s="8">
        <v>44494</v>
      </c>
      <c r="AG45" s="6" t="s">
        <v>219</v>
      </c>
      <c r="AH45" s="12"/>
    </row>
    <row r="46" spans="1:34" s="6" customFormat="1" x14ac:dyDescent="0.25">
      <c r="A46" s="6">
        <v>2021</v>
      </c>
      <c r="B46" s="8">
        <v>44378</v>
      </c>
      <c r="C46" s="8">
        <v>44469</v>
      </c>
      <c r="E46" s="6">
        <f>'[1]02 de julio 2021 omina transpar'!J41</f>
        <v>7</v>
      </c>
      <c r="F46" s="6" t="str">
        <f>'[1]02 de julio 2021 omina transpar'!K41</f>
        <v>SECRETARIO TECNICO</v>
      </c>
      <c r="G46" s="6" t="str">
        <f t="shared" si="0"/>
        <v>SECRETARIO TECNICO</v>
      </c>
      <c r="H46" s="6" t="str">
        <f>+'[1]02 de julio 2021 omina transpar'!N41</f>
        <v>MOVILIDAD, COMUNICACIONES Y TRANSPORTE</v>
      </c>
      <c r="I46" s="6" t="str">
        <f>+'[1]02 de julio 2021 omina transpar'!G41</f>
        <v>GABRIELA</v>
      </c>
      <c r="J46" s="6" t="str">
        <f>'[1]02 de julio 2021 omina transpar'!E41</f>
        <v>CARRETO</v>
      </c>
      <c r="K46" s="6" t="str">
        <f>'[1]02 de julio 2021 omina transpar'!F41</f>
        <v>PORTILLO</v>
      </c>
      <c r="M46" s="7">
        <f>(IF('[1]02 de julio 2021 omina transpar'!GU41=0,'[1]02 de julio 2021 omina transpar'!BQ41,'[1]02 de julio 2021 omina transpar'!GU41))*2</f>
        <v>36615.599999999999</v>
      </c>
      <c r="N46" s="7" t="s">
        <v>214</v>
      </c>
      <c r="O46" s="7">
        <f>IF('[1]02 de julio 2021 omina transpar'!GW41=0,'[1]02 de julio 2021 omina transpar'!BR41,'[1]02 de julio 2021 omina transpar'!GW41)*2</f>
        <v>30000</v>
      </c>
      <c r="P46" s="6" t="s">
        <v>214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6" t="s">
        <v>215</v>
      </c>
      <c r="AE46" s="8">
        <v>44494</v>
      </c>
      <c r="AF46" s="8">
        <v>44494</v>
      </c>
      <c r="AH46" s="11"/>
    </row>
    <row r="47" spans="1:34" s="6" customFormat="1" x14ac:dyDescent="0.25">
      <c r="A47" s="6">
        <v>2021</v>
      </c>
      <c r="B47" s="8">
        <v>44378</v>
      </c>
      <c r="C47" s="8">
        <v>44469</v>
      </c>
      <c r="E47" s="6">
        <f>'[1]02 de julio 2021 omina transpar'!J42</f>
        <v>19</v>
      </c>
      <c r="F47" s="6" t="str">
        <f>'[1]02 de julio 2021 omina transpar'!K42</f>
        <v>SECRETARIO PARTICULAR</v>
      </c>
      <c r="G47" s="6" t="str">
        <f t="shared" si="0"/>
        <v>SECRETARIO PARTICULAR</v>
      </c>
      <c r="H47" s="6" t="str">
        <f>+'[1]02 de julio 2021 omina transpar'!N42</f>
        <v>PERSONAL DIPUTADOS</v>
      </c>
      <c r="I47" s="6" t="str">
        <f>+'[1]02 de julio 2021 omina transpar'!G42</f>
        <v>RAYMUNDO DOUGLAS</v>
      </c>
      <c r="J47" s="6" t="str">
        <f>'[1]02 de julio 2021 omina transpar'!E42</f>
        <v>CARVENTE</v>
      </c>
      <c r="K47" s="6" t="str">
        <f>'[1]02 de julio 2021 omina transpar'!F42</f>
        <v>XOCHICALE</v>
      </c>
      <c r="M47" s="7">
        <f>(IF('[1]02 de julio 2021 omina transpar'!GU42=0,'[1]02 de julio 2021 omina transpar'!BQ42,'[1]02 de julio 2021 omina transpar'!GU42))*2</f>
        <v>21000</v>
      </c>
      <c r="N47" s="7" t="s">
        <v>214</v>
      </c>
      <c r="O47" s="7">
        <f>IF('[1]02 de julio 2021 omina transpar'!GW42=0,'[1]02 de julio 2021 omina transpar'!BR42,'[1]02 de julio 2021 omina transpar'!GW42)*2</f>
        <v>17935.82</v>
      </c>
      <c r="P47" s="6" t="s">
        <v>214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6" t="s">
        <v>215</v>
      </c>
      <c r="AE47" s="8">
        <v>44494</v>
      </c>
      <c r="AF47" s="8">
        <v>44494</v>
      </c>
      <c r="AG47" s="6" t="s">
        <v>219</v>
      </c>
      <c r="AH47" s="11"/>
    </row>
    <row r="48" spans="1:34" s="6" customFormat="1" x14ac:dyDescent="0.25">
      <c r="A48" s="6">
        <v>2021</v>
      </c>
      <c r="B48" s="8">
        <v>44378</v>
      </c>
      <c r="C48" s="8">
        <v>44469</v>
      </c>
      <c r="E48" s="6">
        <f>'[1]02 de julio 2021 omina transpar'!J43</f>
        <v>19</v>
      </c>
      <c r="F48" s="6" t="str">
        <f>'[1]02 de julio 2021 omina transpar'!K43</f>
        <v>SECRETARIO PARTICULAR</v>
      </c>
      <c r="G48" s="6" t="str">
        <f t="shared" si="0"/>
        <v>SECRETARIO PARTICULAR</v>
      </c>
      <c r="H48" s="6" t="str">
        <f>+'[1]02 de julio 2021 omina transpar'!N43</f>
        <v>DERECHOS HUMANOS, GRUPOS VULNERABLES Y</v>
      </c>
      <c r="I48" s="6" t="str">
        <f>+'[1]02 de julio 2021 omina transpar'!G43</f>
        <v>GEORGINA</v>
      </c>
      <c r="J48" s="6" t="str">
        <f>'[1]02 de julio 2021 omina transpar'!E43</f>
        <v>CASTILLA</v>
      </c>
      <c r="K48" s="6" t="str">
        <f>'[1]02 de julio 2021 omina transpar'!F43</f>
        <v>ARROYO</v>
      </c>
      <c r="M48" s="7">
        <f>(IF('[1]02 de julio 2021 omina transpar'!GU43=0,'[1]02 de julio 2021 omina transpar'!BQ43,'[1]02 de julio 2021 omina transpar'!GU43))*2</f>
        <v>10992.56</v>
      </c>
      <c r="N48" s="7" t="s">
        <v>214</v>
      </c>
      <c r="O48" s="7">
        <f>IF('[1]02 de julio 2021 omina transpar'!GW43=0,'[1]02 de julio 2021 omina transpar'!BR43,'[1]02 de julio 2021 omina transpar'!GW43)*2</f>
        <v>9989.5</v>
      </c>
      <c r="P48" s="6" t="s">
        <v>214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6" t="s">
        <v>215</v>
      </c>
      <c r="AE48" s="8">
        <v>44494</v>
      </c>
      <c r="AF48" s="8">
        <v>44494</v>
      </c>
      <c r="AH48" s="11"/>
    </row>
    <row r="49" spans="1:34" s="6" customFormat="1" x14ac:dyDescent="0.25">
      <c r="A49" s="6">
        <v>2021</v>
      </c>
      <c r="B49" s="8">
        <v>44378</v>
      </c>
      <c r="C49" s="8">
        <v>44469</v>
      </c>
      <c r="E49" s="6">
        <f>'[1]02 de julio 2021 omina transpar'!J44</f>
        <v>7</v>
      </c>
      <c r="F49" s="6" t="str">
        <f>'[1]02 de julio 2021 omina transpar'!K44</f>
        <v>SECRETARIO TECNICO</v>
      </c>
      <c r="G49" s="6" t="str">
        <f t="shared" si="0"/>
        <v>SECRETARIO TECNICO</v>
      </c>
      <c r="H49" s="6" t="str">
        <f>+'[1]02 de julio 2021 omina transpar'!N44</f>
        <v>DESARROLLO ECONÓMICO</v>
      </c>
      <c r="I49" s="6" t="str">
        <f>+'[1]02 de julio 2021 omina transpar'!G44</f>
        <v>RODRIGO</v>
      </c>
      <c r="J49" s="6" t="str">
        <f>'[1]02 de julio 2021 omina transpar'!E44</f>
        <v>CASTILLO</v>
      </c>
      <c r="K49" s="6" t="str">
        <f>'[1]02 de julio 2021 omina transpar'!F44</f>
        <v>MORALES</v>
      </c>
      <c r="M49" s="7">
        <f>(IF('[1]02 de julio 2021 omina transpar'!GU44=0,'[1]02 de julio 2021 omina transpar'!BQ44,'[1]02 de julio 2021 omina transpar'!GU44))*2</f>
        <v>31248.239999999998</v>
      </c>
      <c r="N49" s="7" t="s">
        <v>214</v>
      </c>
      <c r="O49" s="7">
        <f>IF('[1]02 de julio 2021 omina transpar'!GW44=0,'[1]02 de julio 2021 omina transpar'!BR44,'[1]02 de julio 2021 omina transpar'!GW44)*2</f>
        <v>25895.039999999997</v>
      </c>
      <c r="P49" s="6" t="s">
        <v>214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6" t="s">
        <v>215</v>
      </c>
      <c r="AE49" s="8">
        <v>44494</v>
      </c>
      <c r="AF49" s="8">
        <v>44494</v>
      </c>
      <c r="AG49" s="6" t="s">
        <v>219</v>
      </c>
      <c r="AH49" s="12"/>
    </row>
    <row r="50" spans="1:34" s="6" customFormat="1" x14ac:dyDescent="0.25">
      <c r="A50" s="6">
        <v>2021</v>
      </c>
      <c r="B50" s="8">
        <v>44378</v>
      </c>
      <c r="C50" s="8">
        <v>44469</v>
      </c>
      <c r="E50" s="6">
        <f>'[1]02 de julio 2021 omina transpar'!J45</f>
        <v>19</v>
      </c>
      <c r="F50" s="6" t="str">
        <f>'[1]02 de julio 2021 omina transpar'!K45</f>
        <v>SECRETARIO PARTICULAR</v>
      </c>
      <c r="G50" s="6" t="str">
        <f t="shared" si="0"/>
        <v>SECRETARIO PARTICULAR</v>
      </c>
      <c r="H50" s="6" t="str">
        <f>+'[1]02 de julio 2021 omina transpar'!N45</f>
        <v>PERSONAL DIPUTADOS</v>
      </c>
      <c r="I50" s="6" t="str">
        <f>+'[1]02 de julio 2021 omina transpar'!G45</f>
        <v>JETZEL</v>
      </c>
      <c r="J50" s="6" t="str">
        <f>'[1]02 de julio 2021 omina transpar'!E45</f>
        <v>CERVANTES</v>
      </c>
      <c r="K50" s="6" t="str">
        <f>'[1]02 de julio 2021 omina transpar'!F45</f>
        <v>SIERRA</v>
      </c>
      <c r="M50" s="7">
        <f>(IF('[1]02 de julio 2021 omina transpar'!GU45=0,'[1]02 de julio 2021 omina transpar'!BQ45,'[1]02 de julio 2021 omina transpar'!GU45))*2</f>
        <v>4661.88</v>
      </c>
      <c r="N50" s="7" t="s">
        <v>214</v>
      </c>
      <c r="O50" s="7">
        <f>IF('[1]02 de julio 2021 omina transpar'!GW45=0,'[1]02 de julio 2021 omina transpar'!BR45,'[1]02 de julio 2021 omina transpar'!GW45)*2</f>
        <v>4392</v>
      </c>
      <c r="P50" s="6" t="s">
        <v>214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6" t="s">
        <v>215</v>
      </c>
      <c r="AE50" s="8">
        <v>44494</v>
      </c>
      <c r="AF50" s="8">
        <v>44494</v>
      </c>
      <c r="AG50" s="6" t="s">
        <v>219</v>
      </c>
      <c r="AH50" s="12"/>
    </row>
    <row r="51" spans="1:34" s="6" customFormat="1" x14ac:dyDescent="0.25">
      <c r="A51" s="6">
        <v>2021</v>
      </c>
      <c r="B51" s="8">
        <v>44378</v>
      </c>
      <c r="C51" s="8">
        <v>44469</v>
      </c>
      <c r="E51" s="6">
        <f>'[1]02 de julio 2021 omina transpar'!J46</f>
        <v>19</v>
      </c>
      <c r="F51" s="6" t="str">
        <f>'[1]02 de julio 2021 omina transpar'!K46</f>
        <v>SECRETARIO PARTICULAR</v>
      </c>
      <c r="G51" s="6" t="str">
        <f t="shared" si="0"/>
        <v>SECRETARIO PARTICULAR</v>
      </c>
      <c r="H51" s="6" t="str">
        <f>+'[1]02 de julio 2021 omina transpar'!N46</f>
        <v>EDUCACIÓN, CULTURA, CIENCIA Y TECNOLOGIA</v>
      </c>
      <c r="I51" s="6" t="str">
        <f>+'[1]02 de julio 2021 omina transpar'!G46</f>
        <v>TUPAK AMARU</v>
      </c>
      <c r="J51" s="6" t="str">
        <f>'[1]02 de julio 2021 omina transpar'!E46</f>
        <v>CILIA</v>
      </c>
      <c r="K51" s="6" t="str">
        <f>'[1]02 de julio 2021 omina transpar'!F46</f>
        <v>LEAL</v>
      </c>
      <c r="M51" s="7">
        <f>(IF('[1]02 de julio 2021 omina transpar'!GU46=0,'[1]02 de julio 2021 omina transpar'!BQ46,'[1]02 de julio 2021 omina transpar'!GU46))*2</f>
        <v>8400</v>
      </c>
      <c r="N51" s="7" t="s">
        <v>214</v>
      </c>
      <c r="O51" s="7">
        <f>IF('[1]02 de julio 2021 omina transpar'!GW46=0,'[1]02 de julio 2021 omina transpar'!BR46,'[1]02 de julio 2021 omina transpar'!GW46)*2</f>
        <v>7756.3</v>
      </c>
      <c r="P51" s="6" t="s">
        <v>214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6" t="s">
        <v>215</v>
      </c>
      <c r="AE51" s="8">
        <v>44494</v>
      </c>
      <c r="AF51" s="8">
        <v>44494</v>
      </c>
      <c r="AH51" s="11"/>
    </row>
    <row r="52" spans="1:34" s="6" customFormat="1" x14ac:dyDescent="0.25">
      <c r="A52" s="6">
        <v>2021</v>
      </c>
      <c r="B52" s="8">
        <v>44378</v>
      </c>
      <c r="C52" s="8">
        <v>44469</v>
      </c>
      <c r="E52" s="6">
        <f>'[1]02 de julio 2021 omina transpar'!J47</f>
        <v>19</v>
      </c>
      <c r="F52" s="6" t="str">
        <f>'[1]02 de julio 2021 omina transpar'!K47</f>
        <v>SECRETARIO PARTICULAR</v>
      </c>
      <c r="G52" s="6" t="str">
        <f t="shared" si="0"/>
        <v>SECRETARIO PARTICULAR</v>
      </c>
      <c r="H52" s="6" t="str">
        <f>+'[1]02 de julio 2021 omina transpar'!N47</f>
        <v>PERSONAL DIPUTADOS</v>
      </c>
      <c r="I52" s="6" t="str">
        <f>+'[1]02 de julio 2021 omina transpar'!G47</f>
        <v>MAGALI</v>
      </c>
      <c r="J52" s="6" t="str">
        <f>'[1]02 de julio 2021 omina transpar'!E47</f>
        <v>CISNEROS</v>
      </c>
      <c r="K52" s="6" t="str">
        <f>'[1]02 de julio 2021 omina transpar'!F47</f>
        <v>BELTRAN</v>
      </c>
      <c r="M52" s="7">
        <f>(IF('[1]02 de julio 2021 omina transpar'!GU47=0,'[1]02 de julio 2021 omina transpar'!BQ47,'[1]02 de julio 2021 omina transpar'!GU47))*2</f>
        <v>17266.759999999998</v>
      </c>
      <c r="N52" s="7" t="s">
        <v>214</v>
      </c>
      <c r="O52" s="7">
        <f>IF('[1]02 de julio 2021 omina transpar'!GW47=0,'[1]02 de julio 2021 omina transpar'!BR47,'[1]02 de julio 2021 omina transpar'!GW47)*2</f>
        <v>14999.999999999998</v>
      </c>
      <c r="P52" s="6" t="s">
        <v>214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6" t="s">
        <v>215</v>
      </c>
      <c r="AE52" s="8">
        <v>44494</v>
      </c>
      <c r="AF52" s="8">
        <v>44494</v>
      </c>
      <c r="AG52" s="6" t="s">
        <v>219</v>
      </c>
      <c r="AH52" s="12"/>
    </row>
    <row r="53" spans="1:34" s="6" customFormat="1" x14ac:dyDescent="0.25">
      <c r="A53" s="6">
        <v>2021</v>
      </c>
      <c r="B53" s="8">
        <v>44378</v>
      </c>
      <c r="C53" s="8">
        <v>44469</v>
      </c>
      <c r="E53" s="6">
        <f>'[1]02 de julio 2021 omina transpar'!J48</f>
        <v>19</v>
      </c>
      <c r="F53" s="6" t="str">
        <f>'[1]02 de julio 2021 omina transpar'!K48</f>
        <v>SECRETARIO PARTICULAR</v>
      </c>
      <c r="G53" s="6" t="str">
        <f t="shared" si="0"/>
        <v>SECRETARIO PARTICULAR</v>
      </c>
      <c r="H53" s="6" t="str">
        <f>+'[1]02 de julio 2021 omina transpar'!N48</f>
        <v>SECRETRARIA ADMINISTRATIVA</v>
      </c>
      <c r="I53" s="6" t="str">
        <f>+'[1]02 de julio 2021 omina transpar'!G48</f>
        <v>MARIA GUADALUPE</v>
      </c>
      <c r="J53" s="6" t="str">
        <f>'[1]02 de julio 2021 omina transpar'!E48</f>
        <v>COCOLETZI</v>
      </c>
      <c r="K53" s="6" t="str">
        <f>'[1]02 de julio 2021 omina transpar'!F48</f>
        <v>PEREZ</v>
      </c>
      <c r="M53" s="7">
        <f>(IF('[1]02 de julio 2021 omina transpar'!GU48=0,'[1]02 de julio 2021 omina transpar'!BQ48,'[1]02 de julio 2021 omina transpar'!GU48))*2</f>
        <v>5000</v>
      </c>
      <c r="N53" s="7" t="s">
        <v>214</v>
      </c>
      <c r="O53" s="7">
        <f>IF('[1]02 de julio 2021 omina transpar'!GW48=0,'[1]02 de julio 2021 omina transpar'!BR48,'[1]02 de julio 2021 omina transpar'!GW48)*2</f>
        <v>4708.4799999999996</v>
      </c>
      <c r="P53" s="6" t="s">
        <v>214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6" t="s">
        <v>215</v>
      </c>
      <c r="AE53" s="8">
        <v>44494</v>
      </c>
      <c r="AF53" s="8">
        <v>44494</v>
      </c>
      <c r="AG53" s="6" t="s">
        <v>219</v>
      </c>
      <c r="AH53" s="11"/>
    </row>
    <row r="54" spans="1:34" s="6" customFormat="1" x14ac:dyDescent="0.25">
      <c r="A54" s="6">
        <v>2021</v>
      </c>
      <c r="B54" s="8">
        <v>44378</v>
      </c>
      <c r="C54" s="8">
        <v>44469</v>
      </c>
      <c r="E54" s="6">
        <f>'[1]02 de julio 2021 omina transpar'!J49</f>
        <v>19</v>
      </c>
      <c r="F54" s="6" t="str">
        <f>'[1]02 de julio 2021 omina transpar'!K49</f>
        <v>SECRETARIO PARTICULAR</v>
      </c>
      <c r="G54" s="6" t="str">
        <f t="shared" si="0"/>
        <v>SECRETARIO PARTICULAR</v>
      </c>
      <c r="H54" s="6" t="str">
        <f>+'[1]02 de julio 2021 omina transpar'!N49</f>
        <v>PERSONAL DIPUTADOS</v>
      </c>
      <c r="I54" s="6" t="str">
        <f>+'[1]02 de julio 2021 omina transpar'!G49</f>
        <v>ALMA VIRIDIANA</v>
      </c>
      <c r="J54" s="6" t="str">
        <f>'[1]02 de julio 2021 omina transpar'!E49</f>
        <v>COLCHADO</v>
      </c>
      <c r="K54" s="6" t="str">
        <f>'[1]02 de julio 2021 omina transpar'!F49</f>
        <v>PACHECO</v>
      </c>
      <c r="M54" s="7">
        <f>(IF('[1]02 de julio 2021 omina transpar'!GU49=0,'[1]02 de julio 2021 omina transpar'!BQ49,'[1]02 de julio 2021 omina transpar'!GU49))*2</f>
        <v>15000</v>
      </c>
      <c r="N54" s="7" t="s">
        <v>214</v>
      </c>
      <c r="O54" s="7">
        <f>IF('[1]02 de julio 2021 omina transpar'!GW49=0,'[1]02 de julio 2021 omina transpar'!BR49,'[1]02 de julio 2021 omina transpar'!GW49)*2</f>
        <v>13217.42</v>
      </c>
      <c r="P54" s="6" t="s">
        <v>214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6" t="s">
        <v>215</v>
      </c>
      <c r="AE54" s="8">
        <v>44494</v>
      </c>
      <c r="AF54" s="8">
        <v>44494</v>
      </c>
      <c r="AG54" s="6" t="s">
        <v>219</v>
      </c>
      <c r="AH54" s="12"/>
    </row>
    <row r="55" spans="1:34" s="6" customFormat="1" x14ac:dyDescent="0.25">
      <c r="A55" s="6">
        <v>2021</v>
      </c>
      <c r="B55" s="8">
        <v>44378</v>
      </c>
      <c r="C55" s="8">
        <v>44469</v>
      </c>
      <c r="E55" s="6">
        <f>'[1]02 de julio 2021 omina transpar'!J50</f>
        <v>19</v>
      </c>
      <c r="F55" s="6" t="str">
        <f>'[1]02 de julio 2021 omina transpar'!K50</f>
        <v>SECRETARIO PARTICULAR</v>
      </c>
      <c r="G55" s="6" t="str">
        <f t="shared" si="0"/>
        <v>SECRETARIO PARTICULAR</v>
      </c>
      <c r="H55" s="6" t="str">
        <f>+'[1]02 de julio 2021 omina transpar'!N50</f>
        <v>TRABAJO, COMPETITIVIDAD, SEGURIDAD SOCIA</v>
      </c>
      <c r="I55" s="6" t="str">
        <f>+'[1]02 de julio 2021 omina transpar'!G50</f>
        <v>FATIMA</v>
      </c>
      <c r="J55" s="6" t="str">
        <f>'[1]02 de julio 2021 omina transpar'!E50</f>
        <v>CONTRERAS</v>
      </c>
      <c r="K55" s="6" t="str">
        <f>'[1]02 de julio 2021 omina transpar'!F50</f>
        <v>JIMENEZ</v>
      </c>
      <c r="M55" s="7">
        <f>(IF('[1]02 de julio 2021 omina transpar'!GU50=0,'[1]02 de julio 2021 omina transpar'!BQ50,'[1]02 de julio 2021 omina transpar'!GU50))*2</f>
        <v>8673.44</v>
      </c>
      <c r="N55" s="7" t="s">
        <v>214</v>
      </c>
      <c r="O55" s="7">
        <f>IF('[1]02 de julio 2021 omina transpar'!GW50=0,'[1]02 de julio 2021 omina transpar'!BR50,'[1]02 de julio 2021 omina transpar'!GW50)*2</f>
        <v>8000</v>
      </c>
      <c r="P55" s="6" t="s">
        <v>214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6" t="s">
        <v>215</v>
      </c>
      <c r="AE55" s="8">
        <v>44494</v>
      </c>
      <c r="AF55" s="8">
        <v>44494</v>
      </c>
      <c r="AH55" s="11"/>
    </row>
    <row r="56" spans="1:34" s="6" customFormat="1" x14ac:dyDescent="0.25">
      <c r="A56" s="6">
        <v>2021</v>
      </c>
      <c r="B56" s="8">
        <v>44378</v>
      </c>
      <c r="C56" s="8">
        <v>44469</v>
      </c>
      <c r="E56" s="6">
        <f>'[1]02 de julio 2021 omina transpar'!J51</f>
        <v>19</v>
      </c>
      <c r="F56" s="6" t="str">
        <f>'[1]02 de julio 2021 omina transpar'!K51</f>
        <v>SECRETARIO PARTICULAR</v>
      </c>
      <c r="G56" s="6" t="str">
        <f t="shared" si="0"/>
        <v>SECRETARIO PARTICULAR</v>
      </c>
      <c r="H56" s="6" t="str">
        <f>+'[1]02 de julio 2021 omina transpar'!N51</f>
        <v>ASUNTOS ELECTORALES</v>
      </c>
      <c r="I56" s="6" t="str">
        <f>+'[1]02 de julio 2021 omina transpar'!G51</f>
        <v>ENRIQUE</v>
      </c>
      <c r="J56" s="6" t="str">
        <f>'[1]02 de julio 2021 omina transpar'!E51</f>
        <v>CONTRERAS</v>
      </c>
      <c r="K56" s="6" t="str">
        <f>'[1]02 de julio 2021 omina transpar'!F51</f>
        <v>MOTOLINIA</v>
      </c>
      <c r="M56" s="7">
        <f>(IF('[1]02 de julio 2021 omina transpar'!GU51=0,'[1]02 de julio 2021 omina transpar'!BQ51,'[1]02 de julio 2021 omina transpar'!GU51))*2</f>
        <v>14100</v>
      </c>
      <c r="N56" s="7" t="s">
        <v>214</v>
      </c>
      <c r="O56" s="7">
        <f>IF('[1]02 de julio 2021 omina transpar'!GW51=0,'[1]02 de julio 2021 omina transpar'!BR51,'[1]02 de julio 2021 omina transpar'!GW51)*2</f>
        <v>12509.66</v>
      </c>
      <c r="P56" s="6" t="s">
        <v>214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6" t="s">
        <v>215</v>
      </c>
      <c r="AE56" s="8">
        <v>44494</v>
      </c>
      <c r="AF56" s="8">
        <v>44494</v>
      </c>
      <c r="AH56" s="11"/>
    </row>
    <row r="57" spans="1:34" s="6" customFormat="1" x14ac:dyDescent="0.25">
      <c r="A57" s="6">
        <v>2021</v>
      </c>
      <c r="B57" s="8">
        <v>44378</v>
      </c>
      <c r="C57" s="8">
        <v>44469</v>
      </c>
      <c r="E57" s="6">
        <f>'[1]02 de julio 2021 omina transpar'!J52</f>
        <v>19</v>
      </c>
      <c r="F57" s="6" t="str">
        <f>'[1]02 de julio 2021 omina transpar'!K52</f>
        <v>SECRETARIO PARTICULAR</v>
      </c>
      <c r="G57" s="6" t="str">
        <f t="shared" si="0"/>
        <v>SECRETARIO PARTICULAR</v>
      </c>
      <c r="H57" s="6" t="str">
        <f>+'[1]02 de julio 2021 omina transpar'!N52</f>
        <v>DE LA FAMILIA Y SU DESARROLLO INTEGRAL</v>
      </c>
      <c r="I57" s="6" t="str">
        <f>+'[1]02 de julio 2021 omina transpar'!G52</f>
        <v>SILVIA</v>
      </c>
      <c r="J57" s="6" t="str">
        <f>'[1]02 de julio 2021 omina transpar'!E52</f>
        <v>CORONA</v>
      </c>
      <c r="K57" s="6" t="str">
        <f>'[1]02 de julio 2021 omina transpar'!F52</f>
        <v>BARRAGAN</v>
      </c>
      <c r="M57" s="7">
        <f>(IF('[1]02 de julio 2021 omina transpar'!GU52=0,'[1]02 de julio 2021 omina transpar'!BQ52,'[1]02 de julio 2021 omina transpar'!GU52))*2</f>
        <v>6878.12</v>
      </c>
      <c r="N57" s="7" t="s">
        <v>214</v>
      </c>
      <c r="O57" s="7">
        <f>IF('[1]02 de julio 2021 omina transpar'!GW52=0,'[1]02 de julio 2021 omina transpar'!BR52,'[1]02 de julio 2021 omina transpar'!GW52)*2</f>
        <v>6400</v>
      </c>
      <c r="P57" s="6" t="s">
        <v>214</v>
      </c>
      <c r="Q57" s="9">
        <v>50</v>
      </c>
      <c r="R57" s="9">
        <v>50</v>
      </c>
      <c r="S57" s="9">
        <v>50</v>
      </c>
      <c r="T57" s="9">
        <v>50</v>
      </c>
      <c r="U57" s="9">
        <v>50</v>
      </c>
      <c r="V57" s="9">
        <v>50</v>
      </c>
      <c r="X57" s="9">
        <v>50</v>
      </c>
      <c r="Y57" s="9">
        <v>50</v>
      </c>
      <c r="Z57" s="9">
        <v>50</v>
      </c>
      <c r="AA57" s="9">
        <v>50</v>
      </c>
      <c r="AB57" s="9">
        <v>50</v>
      </c>
      <c r="AC57" s="9">
        <v>50</v>
      </c>
      <c r="AD57" s="6" t="s">
        <v>215</v>
      </c>
      <c r="AE57" s="8">
        <v>44494</v>
      </c>
      <c r="AF57" s="8">
        <v>44494</v>
      </c>
      <c r="AH57" s="11"/>
    </row>
    <row r="58" spans="1:34" s="6" customFormat="1" x14ac:dyDescent="0.25">
      <c r="A58" s="6">
        <v>2021</v>
      </c>
      <c r="B58" s="8">
        <v>44378</v>
      </c>
      <c r="C58" s="8">
        <v>44469</v>
      </c>
      <c r="E58" s="6">
        <f>'[1]02 de julio 2021 omina transpar'!J53</f>
        <v>19</v>
      </c>
      <c r="F58" s="6" t="str">
        <f>'[1]02 de julio 2021 omina transpar'!K53</f>
        <v>SECRETARIO PARTICULAR</v>
      </c>
      <c r="G58" s="6" t="str">
        <f t="shared" si="0"/>
        <v>SECRETARIO PARTICULAR</v>
      </c>
      <c r="H58" s="6" t="str">
        <f>+'[1]02 de julio 2021 omina transpar'!N53</f>
        <v>EDUCACIÓN, CULTURA, CIENCIA Y TECNOLOGIA</v>
      </c>
      <c r="I58" s="6" t="str">
        <f>+'[1]02 de julio 2021 omina transpar'!G53</f>
        <v>SAMANTHA OFELIA</v>
      </c>
      <c r="J58" s="6" t="str">
        <f>'[1]02 de julio 2021 omina transpar'!E53</f>
        <v>CORONA</v>
      </c>
      <c r="K58" s="6" t="str">
        <f>'[1]02 de julio 2021 omina transpar'!F53</f>
        <v>CUELLAR</v>
      </c>
      <c r="M58" s="7">
        <f>(IF('[1]02 de julio 2021 omina transpar'!GU53=0,'[1]02 de julio 2021 omina transpar'!BQ53,'[1]02 de julio 2021 omina transpar'!GU53))*2</f>
        <v>8900</v>
      </c>
      <c r="N58" s="7" t="s">
        <v>214</v>
      </c>
      <c r="O58" s="7">
        <f>IF('[1]02 de julio 2021 omina transpar'!GW53=0,'[1]02 de julio 2021 omina transpar'!BR53,'[1]02 de julio 2021 omina transpar'!GW53)*2</f>
        <v>8201.9</v>
      </c>
      <c r="P58" s="6" t="s">
        <v>214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6" t="s">
        <v>215</v>
      </c>
      <c r="AE58" s="8">
        <v>44494</v>
      </c>
      <c r="AF58" s="8">
        <v>44494</v>
      </c>
      <c r="AH58" s="11"/>
    </row>
    <row r="59" spans="1:34" s="6" customFormat="1" x14ac:dyDescent="0.25">
      <c r="A59" s="6">
        <v>2021</v>
      </c>
      <c r="B59" s="8">
        <v>44378</v>
      </c>
      <c r="C59" s="8">
        <v>44469</v>
      </c>
      <c r="E59" s="6">
        <f>'[1]02 de julio 2021 omina transpar'!J54</f>
        <v>19</v>
      </c>
      <c r="F59" s="6" t="str">
        <f>'[1]02 de julio 2021 omina transpar'!K54</f>
        <v>SECRETARIO PARTICULAR</v>
      </c>
      <c r="G59" s="6" t="str">
        <f t="shared" si="0"/>
        <v>SECRETARIO PARTICULAR</v>
      </c>
      <c r="H59" s="6" t="str">
        <f>+'[1]02 de julio 2021 omina transpar'!N54</f>
        <v xml:space="preserve"> SECRETARIA ADMINISTRATIVA SITE</v>
      </c>
      <c r="I59" s="6" t="str">
        <f>+'[1]02 de julio 2021 omina transpar'!G54</f>
        <v>DUGLAS RUSSELL</v>
      </c>
      <c r="J59" s="6" t="str">
        <f>'[1]02 de julio 2021 omina transpar'!E54</f>
        <v>CORTES</v>
      </c>
      <c r="K59" s="6" t="str">
        <f>'[1]02 de julio 2021 omina transpar'!F54</f>
        <v>ESPINOZA</v>
      </c>
      <c r="M59" s="7">
        <f>(IF('[1]02 de julio 2021 omina transpar'!GU54=0,'[1]02 de julio 2021 omina transpar'!BQ54,'[1]02 de julio 2021 omina transpar'!GU54))*2</f>
        <v>30312.959999999999</v>
      </c>
      <c r="N59" s="7" t="s">
        <v>214</v>
      </c>
      <c r="O59" s="7">
        <f>IF('[1]02 de julio 2021 omina transpar'!GW54=0,'[1]02 de julio 2021 omina transpar'!BR54,'[1]02 de julio 2021 omina transpar'!GW54)*2</f>
        <v>25179.739999999998</v>
      </c>
      <c r="P59" s="6" t="s">
        <v>214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6" t="s">
        <v>215</v>
      </c>
      <c r="AE59" s="8">
        <v>44494</v>
      </c>
      <c r="AF59" s="8">
        <v>44494</v>
      </c>
      <c r="AG59" s="6" t="s">
        <v>219</v>
      </c>
      <c r="AH59" s="12"/>
    </row>
    <row r="60" spans="1:34" s="6" customFormat="1" x14ac:dyDescent="0.25">
      <c r="A60" s="6">
        <v>2021</v>
      </c>
      <c r="B60" s="8">
        <v>44378</v>
      </c>
      <c r="C60" s="8">
        <v>44469</v>
      </c>
      <c r="E60" s="6">
        <f>'[1]02 de julio 2021 omina transpar'!J55</f>
        <v>19</v>
      </c>
      <c r="F60" s="6" t="str">
        <f>'[1]02 de julio 2021 omina transpar'!K55</f>
        <v>SECRETARIO PARTICULAR</v>
      </c>
      <c r="G60" s="6" t="str">
        <f t="shared" si="0"/>
        <v>SECRETARIO PARTICULAR</v>
      </c>
      <c r="H60" s="6" t="str">
        <f>+'[1]02 de julio 2021 omina transpar'!N55</f>
        <v>PERSONAL DIPUTADOS</v>
      </c>
      <c r="I60" s="6" t="str">
        <f>+'[1]02 de julio 2021 omina transpar'!G55</f>
        <v>GENARO</v>
      </c>
      <c r="J60" s="6" t="str">
        <f>'[1]02 de julio 2021 omina transpar'!E55</f>
        <v>CORTES</v>
      </c>
      <c r="K60" s="6" t="str">
        <f>'[1]02 de julio 2021 omina transpar'!F55</f>
        <v>GARCIA</v>
      </c>
      <c r="M60" s="7">
        <f>(IF('[1]02 de julio 2021 omina transpar'!GU55=0,'[1]02 de julio 2021 omina transpar'!BQ55,'[1]02 de julio 2021 omina transpar'!GU55))*2</f>
        <v>6333.34</v>
      </c>
      <c r="N60" s="7" t="s">
        <v>214</v>
      </c>
      <c r="O60" s="7">
        <f>IF('[1]02 de julio 2021 omina transpar'!GW55=0,'[1]02 de julio 2021 omina transpar'!BR55,'[1]02 de julio 2021 omina transpar'!GW55)*2</f>
        <v>5914.5</v>
      </c>
      <c r="P60" s="6" t="s">
        <v>214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6" t="s">
        <v>215</v>
      </c>
      <c r="AE60" s="8">
        <v>44494</v>
      </c>
      <c r="AF60" s="8">
        <v>44494</v>
      </c>
      <c r="AH60" s="11"/>
    </row>
    <row r="61" spans="1:34" s="6" customFormat="1" x14ac:dyDescent="0.25">
      <c r="A61" s="6">
        <v>2021</v>
      </c>
      <c r="B61" s="8">
        <v>44378</v>
      </c>
      <c r="C61" s="8">
        <v>44469</v>
      </c>
      <c r="E61" s="6">
        <f>'[1]02 de julio 2021 omina transpar'!J56</f>
        <v>19</v>
      </c>
      <c r="F61" s="6" t="str">
        <f>'[1]02 de julio 2021 omina transpar'!K56</f>
        <v>SECRETARIO PARTICULAR</v>
      </c>
      <c r="G61" s="6" t="str">
        <f t="shared" si="0"/>
        <v>SECRETARIO PARTICULAR</v>
      </c>
      <c r="H61" s="6" t="str">
        <f>+'[1]02 de julio 2021 omina transpar'!N56</f>
        <v>PERSONAL DIPUTADOS</v>
      </c>
      <c r="I61" s="6" t="str">
        <f>+'[1]02 de julio 2021 omina transpar'!G56</f>
        <v>ERIKA MIRIAM</v>
      </c>
      <c r="J61" s="6" t="str">
        <f>'[1]02 de julio 2021 omina transpar'!E56</f>
        <v>CORTES</v>
      </c>
      <c r="K61" s="6" t="str">
        <f>'[1]02 de julio 2021 omina transpar'!F56</f>
        <v>JUAREZ</v>
      </c>
      <c r="M61" s="7">
        <f>(IF('[1]02 de julio 2021 omina transpar'!GU56=0,'[1]02 de julio 2021 omina transpar'!BQ56,'[1]02 de julio 2021 omina transpar'!GU56))*2</f>
        <v>0</v>
      </c>
      <c r="N61" s="7" t="s">
        <v>214</v>
      </c>
      <c r="O61" s="7">
        <f>IF('[1]02 de julio 2021 omina transpar'!GW56=0,'[1]02 de julio 2021 omina transpar'!BR56,'[1]02 de julio 2021 omina transpar'!GW56)*2</f>
        <v>0</v>
      </c>
      <c r="P61" s="6" t="s">
        <v>214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6" t="s">
        <v>215</v>
      </c>
      <c r="AE61" s="8">
        <v>44494</v>
      </c>
      <c r="AF61" s="8">
        <v>44494</v>
      </c>
      <c r="AG61" s="6" t="s">
        <v>219</v>
      </c>
      <c r="AH61" s="11"/>
    </row>
    <row r="62" spans="1:34" s="6" customFormat="1" x14ac:dyDescent="0.25">
      <c r="A62" s="6">
        <v>2021</v>
      </c>
      <c r="B62" s="8">
        <v>44378</v>
      </c>
      <c r="C62" s="8">
        <v>44469</v>
      </c>
      <c r="E62" s="6">
        <f>'[1]02 de julio 2021 omina transpar'!J57</f>
        <v>19</v>
      </c>
      <c r="F62" s="6" t="str">
        <f>'[1]02 de julio 2021 omina transpar'!K57</f>
        <v>SECRETARIO PARTICULAR</v>
      </c>
      <c r="G62" s="6" t="str">
        <f t="shared" si="0"/>
        <v>SECRETARIO PARTICULAR</v>
      </c>
      <c r="H62" s="6" t="str">
        <f>+'[1]02 de julio 2021 omina transpar'!N57</f>
        <v>DERECHOS HUMANOS, GRUPOS VULNERABLES Y</v>
      </c>
      <c r="I62" s="6" t="str">
        <f>+'[1]02 de julio 2021 omina transpar'!G57</f>
        <v>ARMANDO</v>
      </c>
      <c r="J62" s="6" t="str">
        <f>'[1]02 de julio 2021 omina transpar'!E57</f>
        <v>CORTES</v>
      </c>
      <c r="K62" s="6" t="str">
        <f>'[1]02 de julio 2021 omina transpar'!F57</f>
        <v>LOZADA</v>
      </c>
      <c r="M62" s="7">
        <f>(IF('[1]02 de julio 2021 omina transpar'!GU57=0,'[1]02 de julio 2021 omina transpar'!BQ57,'[1]02 de julio 2021 omina transpar'!GU57))*2</f>
        <v>16000</v>
      </c>
      <c r="N62" s="7" t="s">
        <v>214</v>
      </c>
      <c r="O62" s="7">
        <f>IF('[1]02 de julio 2021 omina transpar'!GW57=0,'[1]02 de julio 2021 omina transpar'!BR57,'[1]02 de julio 2021 omina transpar'!GW57)*2</f>
        <v>14003.82</v>
      </c>
      <c r="P62" s="6" t="s">
        <v>214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6" t="s">
        <v>215</v>
      </c>
      <c r="AE62" s="8">
        <v>44494</v>
      </c>
      <c r="AF62" s="8">
        <v>44494</v>
      </c>
      <c r="AG62" s="6" t="s">
        <v>219</v>
      </c>
      <c r="AH62" s="11"/>
    </row>
    <row r="63" spans="1:34" s="6" customFormat="1" x14ac:dyDescent="0.25">
      <c r="A63" s="6">
        <v>2021</v>
      </c>
      <c r="B63" s="8">
        <v>44378</v>
      </c>
      <c r="C63" s="8">
        <v>44469</v>
      </c>
      <c r="E63" s="6">
        <f>'[1]02 de julio 2021 omina transpar'!J58</f>
        <v>19</v>
      </c>
      <c r="F63" s="6" t="str">
        <f>'[1]02 de julio 2021 omina transpar'!K58</f>
        <v>SECRETARIO PARTICULAR</v>
      </c>
      <c r="G63" s="6" t="str">
        <f t="shared" si="0"/>
        <v>SECRETARIO PARTICULAR</v>
      </c>
      <c r="H63" s="6" t="str">
        <f>+'[1]02 de julio 2021 omina transpar'!N58</f>
        <v>SECRETRARIA ADMINISTRATIVA</v>
      </c>
      <c r="I63" s="6" t="str">
        <f>+'[1]02 de julio 2021 omina transpar'!G58</f>
        <v>ROSA IVETTE</v>
      </c>
      <c r="J63" s="6" t="str">
        <f>'[1]02 de julio 2021 omina transpar'!E58</f>
        <v>CORTES</v>
      </c>
      <c r="K63" s="6" t="str">
        <f>'[1]02 de julio 2021 omina transpar'!F58</f>
        <v>RODRIGUEZ</v>
      </c>
      <c r="M63" s="7">
        <f>(IF('[1]02 de julio 2021 omina transpar'!GU58=0,'[1]02 de julio 2021 omina transpar'!BQ58,'[1]02 de julio 2021 omina transpar'!GU58))*2</f>
        <v>50482.64</v>
      </c>
      <c r="N63" s="7" t="s">
        <v>214</v>
      </c>
      <c r="O63" s="7">
        <f>IF('[1]02 de julio 2021 omina transpar'!GW58=0,'[1]02 de julio 2021 omina transpar'!BR58,'[1]02 de julio 2021 omina transpar'!GW58)*2</f>
        <v>40052.9</v>
      </c>
      <c r="P63" s="6" t="s">
        <v>214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6" t="s">
        <v>215</v>
      </c>
      <c r="AE63" s="8">
        <v>44494</v>
      </c>
      <c r="AF63" s="8">
        <v>44494</v>
      </c>
      <c r="AG63" s="6" t="s">
        <v>219</v>
      </c>
      <c r="AH63" s="12"/>
    </row>
    <row r="64" spans="1:34" s="6" customFormat="1" x14ac:dyDescent="0.25">
      <c r="A64" s="6">
        <v>2021</v>
      </c>
      <c r="B64" s="8">
        <v>44378</v>
      </c>
      <c r="C64" s="8">
        <v>44469</v>
      </c>
      <c r="E64" s="6">
        <f>'[1]02 de julio 2021 omina transpar'!J59</f>
        <v>19</v>
      </c>
      <c r="F64" s="6" t="str">
        <f>'[1]02 de julio 2021 omina transpar'!K59</f>
        <v>SECRETARIO PARTICULAR</v>
      </c>
      <c r="G64" s="6" t="str">
        <f t="shared" si="0"/>
        <v>SECRETARIO PARTICULAR</v>
      </c>
      <c r="H64" s="6" t="str">
        <f>+'[1]02 de julio 2021 omina transpar'!N59</f>
        <v>PERSONAL DIPUTADOS</v>
      </c>
      <c r="I64" s="6" t="str">
        <f>+'[1]02 de julio 2021 omina transpar'!G59</f>
        <v>VICTOR</v>
      </c>
      <c r="J64" s="6" t="str">
        <f>'[1]02 de julio 2021 omina transpar'!E59</f>
        <v>CRUZ</v>
      </c>
      <c r="K64" s="6" t="str">
        <f>'[1]02 de julio 2021 omina transpar'!F59</f>
        <v>FLORES</v>
      </c>
      <c r="M64" s="7">
        <f>(IF('[1]02 de julio 2021 omina transpar'!GU59=0,'[1]02 de julio 2021 omina transpar'!BQ59,'[1]02 de julio 2021 omina transpar'!GU59))*2</f>
        <v>10000</v>
      </c>
      <c r="N64" s="7" t="s">
        <v>214</v>
      </c>
      <c r="O64" s="7">
        <f>IF('[1]02 de julio 2021 omina transpar'!GW59=0,'[1]02 de julio 2021 omina transpar'!BR59,'[1]02 de julio 2021 omina transpar'!GW59)*2</f>
        <v>9155.74</v>
      </c>
      <c r="P64" s="6" t="s">
        <v>214</v>
      </c>
      <c r="Q64" s="9">
        <v>57</v>
      </c>
      <c r="R64" s="9">
        <v>57</v>
      </c>
      <c r="S64" s="9">
        <v>57</v>
      </c>
      <c r="T64" s="9">
        <v>57</v>
      </c>
      <c r="U64" s="9">
        <v>57</v>
      </c>
      <c r="V64" s="9">
        <v>57</v>
      </c>
      <c r="X64" s="9">
        <v>57</v>
      </c>
      <c r="Y64" s="9">
        <v>57</v>
      </c>
      <c r="Z64" s="9">
        <v>57</v>
      </c>
      <c r="AA64" s="9">
        <v>57</v>
      </c>
      <c r="AB64" s="9">
        <v>57</v>
      </c>
      <c r="AC64" s="9">
        <v>57</v>
      </c>
      <c r="AD64" s="6" t="s">
        <v>215</v>
      </c>
      <c r="AE64" s="8">
        <v>44494</v>
      </c>
      <c r="AF64" s="8">
        <v>44494</v>
      </c>
      <c r="AG64" s="6" t="s">
        <v>219</v>
      </c>
      <c r="AH64" s="12"/>
    </row>
    <row r="65" spans="1:34" s="6" customFormat="1" x14ac:dyDescent="0.25">
      <c r="A65" s="6">
        <v>2021</v>
      </c>
      <c r="B65" s="8">
        <v>44378</v>
      </c>
      <c r="C65" s="8">
        <v>44469</v>
      </c>
      <c r="E65" s="6">
        <f>'[1]02 de julio 2021 omina transpar'!J60</f>
        <v>19</v>
      </c>
      <c r="F65" s="6" t="str">
        <f>'[1]02 de julio 2021 omina transpar'!K60</f>
        <v>SECRETARIO PARTICULAR</v>
      </c>
      <c r="G65" s="6" t="str">
        <f t="shared" si="0"/>
        <v>SECRETARIO PARTICULAR</v>
      </c>
      <c r="H65" s="6" t="str">
        <f>+'[1]02 de julio 2021 omina transpar'!N60</f>
        <v>SECRETRARIA ADMINISTRATIVA</v>
      </c>
      <c r="I65" s="6" t="str">
        <f>+'[1]02 de julio 2021 omina transpar'!G60</f>
        <v>ANA LILIA</v>
      </c>
      <c r="J65" s="6" t="str">
        <f>'[1]02 de julio 2021 omina transpar'!E60</f>
        <v>CRUZ</v>
      </c>
      <c r="K65" s="6" t="str">
        <f>'[1]02 de julio 2021 omina transpar'!F60</f>
        <v>MARTINEZ</v>
      </c>
      <c r="M65" s="7">
        <f>(IF('[1]02 de julio 2021 omina transpar'!GU60=0,'[1]02 de julio 2021 omina transpar'!BQ60,'[1]02 de julio 2021 omina transpar'!GU60))*2</f>
        <v>7551.36</v>
      </c>
      <c r="N65" s="7" t="s">
        <v>214</v>
      </c>
      <c r="O65" s="7">
        <f>IF('[1]02 de julio 2021 omina transpar'!GW60=0,'[1]02 de julio 2021 omina transpar'!BR60,'[1]02 de julio 2021 omina transpar'!GW60)*2</f>
        <v>7000</v>
      </c>
      <c r="P65" s="6" t="s">
        <v>214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6" t="s">
        <v>215</v>
      </c>
      <c r="AE65" s="8">
        <v>44494</v>
      </c>
      <c r="AF65" s="8">
        <v>44494</v>
      </c>
      <c r="AG65" s="6" t="s">
        <v>219</v>
      </c>
      <c r="AH65" s="11"/>
    </row>
    <row r="66" spans="1:34" s="6" customFormat="1" x14ac:dyDescent="0.25">
      <c r="A66" s="6">
        <v>2021</v>
      </c>
      <c r="B66" s="8">
        <v>44378</v>
      </c>
      <c r="C66" s="8">
        <v>44469</v>
      </c>
      <c r="E66" s="6">
        <f>'[1]02 de julio 2021 omina transpar'!J61</f>
        <v>19</v>
      </c>
      <c r="F66" s="6" t="str">
        <f>'[1]02 de julio 2021 omina transpar'!K61</f>
        <v>SECRETARIO PARTICULAR</v>
      </c>
      <c r="G66" s="6" t="str">
        <f t="shared" si="0"/>
        <v>SECRETARIO PARTICULAR</v>
      </c>
      <c r="H66" s="6" t="str">
        <f>+'[1]02 de julio 2021 omina transpar'!N61</f>
        <v>EDUCACIÓN, CULTURA, CIENCIA Y TECNOLOGIA</v>
      </c>
      <c r="I66" s="6" t="str">
        <f>+'[1]02 de julio 2021 omina transpar'!G61</f>
        <v>ATILANO</v>
      </c>
      <c r="J66" s="6" t="str">
        <f>'[1]02 de julio 2021 omina transpar'!E61</f>
        <v>CUAHUTECATL</v>
      </c>
      <c r="K66" s="6" t="str">
        <f>'[1]02 de julio 2021 omina transpar'!F61</f>
        <v>GRANDE</v>
      </c>
      <c r="M66" s="7">
        <f>(IF('[1]02 de julio 2021 omina transpar'!GU61=0,'[1]02 de julio 2021 omina transpar'!BQ61,'[1]02 de julio 2021 omina transpar'!GU61))*2</f>
        <v>8400</v>
      </c>
      <c r="N66" s="7" t="s">
        <v>214</v>
      </c>
      <c r="O66" s="7">
        <f>IF('[1]02 de julio 2021 omina transpar'!GW61=0,'[1]02 de julio 2021 omina transpar'!BR61,'[1]02 de julio 2021 omina transpar'!GW61)*2</f>
        <v>7756.3</v>
      </c>
      <c r="P66" s="6" t="s">
        <v>214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6" t="s">
        <v>215</v>
      </c>
      <c r="AE66" s="8">
        <v>44494</v>
      </c>
      <c r="AF66" s="8">
        <v>44494</v>
      </c>
      <c r="AH66" s="11"/>
    </row>
    <row r="67" spans="1:34" s="6" customFormat="1" x14ac:dyDescent="0.25">
      <c r="A67" s="6">
        <v>2021</v>
      </c>
      <c r="B67" s="8">
        <v>44378</v>
      </c>
      <c r="C67" s="8">
        <v>44469</v>
      </c>
      <c r="E67" s="6">
        <f>'[1]02 de julio 2021 omina transpar'!J62</f>
        <v>19</v>
      </c>
      <c r="F67" s="6" t="str">
        <f>'[1]02 de julio 2021 omina transpar'!K62</f>
        <v>SECRETARIO PARTICULAR</v>
      </c>
      <c r="G67" s="6" t="str">
        <f t="shared" si="0"/>
        <v>SECRETARIO PARTICULAR</v>
      </c>
      <c r="H67" s="6" t="str">
        <f>+'[1]02 de julio 2021 omina transpar'!N62</f>
        <v>COMITE ADMINISTRACION</v>
      </c>
      <c r="I67" s="6" t="str">
        <f>+'[1]02 de julio 2021 omina transpar'!G62</f>
        <v>EDUARDO</v>
      </c>
      <c r="J67" s="6" t="str">
        <f>'[1]02 de julio 2021 omina transpar'!E62</f>
        <v>CUAMATZI</v>
      </c>
      <c r="K67" s="6" t="str">
        <f>'[1]02 de julio 2021 omina transpar'!F62</f>
        <v>SANCHEZ</v>
      </c>
      <c r="M67" s="7">
        <f>(IF('[1]02 de julio 2021 omina transpar'!GU62=0,'[1]02 de julio 2021 omina transpar'!BQ62,'[1]02 de julio 2021 omina transpar'!GU62))*2</f>
        <v>8673.44</v>
      </c>
      <c r="N67" s="7" t="s">
        <v>214</v>
      </c>
      <c r="O67" s="7">
        <f>IF('[1]02 de julio 2021 omina transpar'!GW62=0,'[1]02 de julio 2021 omina transpar'!BR62,'[1]02 de julio 2021 omina transpar'!GW62)*2</f>
        <v>8000</v>
      </c>
      <c r="P67" s="6" t="s">
        <v>214</v>
      </c>
      <c r="Q67" s="9">
        <v>60</v>
      </c>
      <c r="R67" s="9">
        <v>60</v>
      </c>
      <c r="S67" s="9">
        <v>60</v>
      </c>
      <c r="T67" s="9">
        <v>60</v>
      </c>
      <c r="U67" s="9">
        <v>60</v>
      </c>
      <c r="V67" s="9">
        <v>60</v>
      </c>
      <c r="X67" s="9">
        <v>60</v>
      </c>
      <c r="Y67" s="9">
        <v>60</v>
      </c>
      <c r="Z67" s="9">
        <v>60</v>
      </c>
      <c r="AA67" s="9">
        <v>60</v>
      </c>
      <c r="AB67" s="9">
        <v>60</v>
      </c>
      <c r="AC67" s="9">
        <v>60</v>
      </c>
      <c r="AD67" s="6" t="s">
        <v>215</v>
      </c>
      <c r="AE67" s="8">
        <v>44494</v>
      </c>
      <c r="AF67" s="8">
        <v>44494</v>
      </c>
      <c r="AH67" s="11"/>
    </row>
    <row r="68" spans="1:34" s="6" customFormat="1" x14ac:dyDescent="0.25">
      <c r="A68" s="6">
        <v>2021</v>
      </c>
      <c r="B68" s="8">
        <v>44378</v>
      </c>
      <c r="C68" s="8">
        <v>44469</v>
      </c>
      <c r="E68" s="6">
        <f>'[1]02 de julio 2021 omina transpar'!J63</f>
        <v>17</v>
      </c>
      <c r="F68" s="6" t="str">
        <f>'[1]02 de julio 2021 omina transpar'!K63</f>
        <v>JEFE DE ÁREA</v>
      </c>
      <c r="G68" s="6" t="str">
        <f t="shared" si="0"/>
        <v>JEFE DE ÁREA</v>
      </c>
      <c r="H68" s="6" t="str">
        <f>+'[1]02 de julio 2021 omina transpar'!N63</f>
        <v>RECURSOS FINANCIEROS</v>
      </c>
      <c r="I68" s="6" t="str">
        <f>+'[1]02 de julio 2021 omina transpar'!G63</f>
        <v>VICTOR</v>
      </c>
      <c r="J68" s="6" t="str">
        <f>'[1]02 de julio 2021 omina transpar'!E63</f>
        <v>CUAPANTECATL</v>
      </c>
      <c r="K68" s="6" t="str">
        <f>'[1]02 de julio 2021 omina transpar'!F63</f>
        <v>VARELA</v>
      </c>
      <c r="M68" s="7">
        <f>(IF('[1]02 de julio 2021 omina transpar'!GU63=0,'[1]02 de julio 2021 omina transpar'!BQ63,'[1]02 de julio 2021 omina transpar'!GU63))*2</f>
        <v>41605.279999999999</v>
      </c>
      <c r="N68" s="7" t="s">
        <v>214</v>
      </c>
      <c r="O68" s="7">
        <f>IF('[1]02 de julio 2021 omina transpar'!GW63=0,'[1]02 de julio 2021 omina transpar'!BR63,'[1]02 de julio 2021 omina transpar'!GW63)*2</f>
        <v>33816.1</v>
      </c>
      <c r="P68" s="6" t="s">
        <v>214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6" t="s">
        <v>215</v>
      </c>
      <c r="AE68" s="8">
        <v>44494</v>
      </c>
      <c r="AF68" s="8">
        <v>44494</v>
      </c>
      <c r="AH68" s="11"/>
    </row>
    <row r="69" spans="1:34" s="6" customFormat="1" x14ac:dyDescent="0.25">
      <c r="A69" s="6">
        <v>2021</v>
      </c>
      <c r="B69" s="8">
        <v>44378</v>
      </c>
      <c r="C69" s="8">
        <v>44469</v>
      </c>
      <c r="E69" s="6">
        <f>'[1]02 de julio 2021 omina transpar'!J64</f>
        <v>19</v>
      </c>
      <c r="F69" s="6" t="str">
        <f>'[1]02 de julio 2021 omina transpar'!K64</f>
        <v>SECRETARIO PARTICULAR</v>
      </c>
      <c r="G69" s="6" t="str">
        <f t="shared" si="0"/>
        <v>SECRETARIO PARTICULAR</v>
      </c>
      <c r="H69" s="6" t="str">
        <f>+'[1]02 de julio 2021 omina transpar'!N64</f>
        <v>SECRETARIA PARLAMENTARIA</v>
      </c>
      <c r="I69" s="6" t="str">
        <f>+'[1]02 de julio 2021 omina transpar'!G64</f>
        <v>MARIA ISABEL</v>
      </c>
      <c r="J69" s="6" t="str">
        <f>'[1]02 de julio 2021 omina transpar'!E64</f>
        <v>CUAPIO</v>
      </c>
      <c r="K69" s="6" t="str">
        <f>'[1]02 de julio 2021 omina transpar'!F64</f>
        <v>RODRIGUEZ</v>
      </c>
      <c r="M69" s="7">
        <f>(IF('[1]02 de julio 2021 omina transpar'!GU64=0,'[1]02 de julio 2021 omina transpar'!BQ64,'[1]02 de julio 2021 omina transpar'!GU64))*2</f>
        <v>8028.76</v>
      </c>
      <c r="N69" s="7" t="s">
        <v>214</v>
      </c>
      <c r="O69" s="7">
        <f>IF('[1]02 de julio 2021 omina transpar'!GW64=0,'[1]02 de julio 2021 omina transpar'!BR64,'[1]02 de julio 2021 omina transpar'!GW64)*2</f>
        <v>7425.46</v>
      </c>
      <c r="P69" s="6" t="s">
        <v>214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6" t="s">
        <v>215</v>
      </c>
      <c r="AE69" s="8">
        <v>44494</v>
      </c>
      <c r="AF69" s="8">
        <v>44494</v>
      </c>
      <c r="AH69" s="11"/>
    </row>
    <row r="70" spans="1:34" s="6" customFormat="1" x14ac:dyDescent="0.25">
      <c r="A70" s="6">
        <v>2021</v>
      </c>
      <c r="B70" s="8">
        <v>44378</v>
      </c>
      <c r="C70" s="8">
        <v>44469</v>
      </c>
      <c r="E70" s="6">
        <f>'[1]02 de julio 2021 omina transpar'!J65</f>
        <v>19</v>
      </c>
      <c r="F70" s="6" t="str">
        <f>'[1]02 de julio 2021 omina transpar'!K65</f>
        <v>SECRETARIO PARTICULAR</v>
      </c>
      <c r="G70" s="6" t="str">
        <f t="shared" si="0"/>
        <v>SECRETARIO PARTICULAR</v>
      </c>
      <c r="H70" s="6" t="str">
        <f>+'[1]02 de julio 2021 omina transpar'!N65</f>
        <v>PERSONAL DIPUTADOS</v>
      </c>
      <c r="I70" s="6" t="str">
        <f>+'[1]02 de julio 2021 omina transpar'!G65</f>
        <v>CLAUDIA</v>
      </c>
      <c r="J70" s="6" t="str">
        <f>'[1]02 de julio 2021 omina transpar'!E65</f>
        <v>DAVILA</v>
      </c>
      <c r="K70" s="6" t="str">
        <f>'[1]02 de julio 2021 omina transpar'!F65</f>
        <v>MORENO</v>
      </c>
      <c r="M70" s="7">
        <f>(IF('[1]02 de julio 2021 omina transpar'!GU65=0,'[1]02 de julio 2021 omina transpar'!BQ65,'[1]02 de julio 2021 omina transpar'!GU65))*2</f>
        <v>6670</v>
      </c>
      <c r="N70" s="7" t="s">
        <v>214</v>
      </c>
      <c r="O70" s="7">
        <f>IF('[1]02 de julio 2021 omina transpar'!GW65=0,'[1]02 de julio 2021 omina transpar'!BR65,'[1]02 de julio 2021 omina transpar'!GW65)*2</f>
        <v>6214.52</v>
      </c>
      <c r="P70" s="6" t="s">
        <v>214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6" t="s">
        <v>215</v>
      </c>
      <c r="AE70" s="8">
        <v>44494</v>
      </c>
      <c r="AF70" s="8">
        <v>44494</v>
      </c>
      <c r="AG70" s="6" t="s">
        <v>219</v>
      </c>
      <c r="AH70" s="12"/>
    </row>
    <row r="71" spans="1:34" s="6" customFormat="1" x14ac:dyDescent="0.25">
      <c r="A71" s="6">
        <v>2021</v>
      </c>
      <c r="B71" s="8">
        <v>44378</v>
      </c>
      <c r="C71" s="8">
        <v>44469</v>
      </c>
      <c r="E71" s="6">
        <f>'[1]02 de julio 2021 omina transpar'!J66</f>
        <v>7</v>
      </c>
      <c r="F71" s="6" t="str">
        <f>'[1]02 de julio 2021 omina transpar'!K66</f>
        <v>SECRETARIO TECNICO</v>
      </c>
      <c r="G71" s="6" t="str">
        <f t="shared" si="0"/>
        <v>SECRETARIO TECNICO</v>
      </c>
      <c r="H71" s="6" t="str">
        <f>+'[1]02 de julio 2021 omina transpar'!N66</f>
        <v>PROTECCIÓN CIVIL, SEGURIDAD PÚBLICA, PRE</v>
      </c>
      <c r="I71" s="6" t="str">
        <f>+'[1]02 de julio 2021 omina transpar'!G66</f>
        <v>LUIS FERNANDO</v>
      </c>
      <c r="J71" s="6" t="str">
        <f>'[1]02 de julio 2021 omina transpar'!E66</f>
        <v>DE ANDA</v>
      </c>
      <c r="K71" s="6" t="str">
        <f>'[1]02 de julio 2021 omina transpar'!F66</f>
        <v>FLORES</v>
      </c>
      <c r="M71" s="7">
        <f>(IF('[1]02 de julio 2021 omina transpar'!GU66=0,'[1]02 de julio 2021 omina transpar'!BQ66,'[1]02 de julio 2021 omina transpar'!GU66))*2</f>
        <v>16519</v>
      </c>
      <c r="N71" s="7" t="s">
        <v>214</v>
      </c>
      <c r="O71" s="7">
        <f>IF('[1]02 de julio 2021 omina transpar'!GW66=0,'[1]02 de julio 2021 omina transpar'!BR66,'[1]02 de julio 2021 omina transpar'!GW66)*2</f>
        <v>14411.96</v>
      </c>
      <c r="P71" s="6" t="s">
        <v>214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6" t="s">
        <v>215</v>
      </c>
      <c r="AE71" s="8">
        <v>44494</v>
      </c>
      <c r="AF71" s="8">
        <v>44494</v>
      </c>
      <c r="AH71" s="11"/>
    </row>
    <row r="72" spans="1:34" s="6" customFormat="1" x14ac:dyDescent="0.25">
      <c r="A72" s="6">
        <v>2021</v>
      </c>
      <c r="B72" s="8">
        <v>44378</v>
      </c>
      <c r="C72" s="8">
        <v>44469</v>
      </c>
      <c r="E72" s="6">
        <f>'[1]02 de julio 2021 omina transpar'!J67</f>
        <v>19</v>
      </c>
      <c r="F72" s="6" t="str">
        <f>'[1]02 de julio 2021 omina transpar'!K67</f>
        <v>SECRETARIO PARTICULAR</v>
      </c>
      <c r="G72" s="6" t="str">
        <f t="shared" si="0"/>
        <v>SECRETARIO PARTICULAR</v>
      </c>
      <c r="H72" s="6" t="str">
        <f>+'[1]02 de julio 2021 omina transpar'!N67</f>
        <v>SALUD</v>
      </c>
      <c r="I72" s="6" t="str">
        <f>+'[1]02 de julio 2021 omina transpar'!G67</f>
        <v>ENRIQUE FELIPE</v>
      </c>
      <c r="J72" s="6" t="str">
        <f>'[1]02 de julio 2021 omina transpar'!E67</f>
        <v>DE ANDA</v>
      </c>
      <c r="K72" s="6" t="str">
        <f>'[1]02 de julio 2021 omina transpar'!F67</f>
        <v>GONZALEZ</v>
      </c>
      <c r="M72" s="7">
        <f>(IF('[1]02 de julio 2021 omina transpar'!GU67=0,'[1]02 de julio 2021 omina transpar'!BQ67,'[1]02 de julio 2021 omina transpar'!GU67))*2</f>
        <v>17241.66</v>
      </c>
      <c r="N72" s="7" t="s">
        <v>214</v>
      </c>
      <c r="O72" s="7">
        <f>IF('[1]02 de julio 2021 omina transpar'!GW67=0,'[1]02 de julio 2021 omina transpar'!BR67,'[1]02 de julio 2021 omina transpar'!GW67)*2</f>
        <v>14980.26</v>
      </c>
      <c r="P72" s="6" t="s">
        <v>214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6" t="s">
        <v>215</v>
      </c>
      <c r="AE72" s="8">
        <v>44494</v>
      </c>
      <c r="AF72" s="8">
        <v>44494</v>
      </c>
      <c r="AH72" s="11"/>
    </row>
    <row r="73" spans="1:34" s="6" customFormat="1" x14ac:dyDescent="0.25">
      <c r="A73" s="6">
        <v>2021</v>
      </c>
      <c r="B73" s="8">
        <v>44378</v>
      </c>
      <c r="C73" s="8">
        <v>44469</v>
      </c>
      <c r="E73" s="6">
        <f>'[1]02 de julio 2021 omina transpar'!J68</f>
        <v>19</v>
      </c>
      <c r="F73" s="6" t="str">
        <f>'[1]02 de julio 2021 omina transpar'!K68</f>
        <v>SECRETARIO PARTICULAR</v>
      </c>
      <c r="G73" s="6" t="str">
        <f t="shared" ref="G73:G136" si="1">+F73</f>
        <v>SECRETARIO PARTICULAR</v>
      </c>
      <c r="H73" s="6" t="str">
        <f>+'[1]02 de julio 2021 omina transpar'!N68</f>
        <v>PERSONAL DIPUTADOS</v>
      </c>
      <c r="I73" s="6" t="str">
        <f>+'[1]02 de julio 2021 omina transpar'!G68</f>
        <v>JUAN ALFREDO</v>
      </c>
      <c r="J73" s="6" t="str">
        <f>'[1]02 de julio 2021 omina transpar'!E68</f>
        <v>DE LA FUENTE</v>
      </c>
      <c r="K73" s="6" t="str">
        <f>'[1]02 de julio 2021 omina transpar'!F68</f>
        <v>PEREZ</v>
      </c>
      <c r="M73" s="7">
        <f>(IF('[1]02 de julio 2021 omina transpar'!GU68=0,'[1]02 de julio 2021 omina transpar'!BQ68,'[1]02 de julio 2021 omina transpar'!GU68))*2</f>
        <v>8250</v>
      </c>
      <c r="N73" s="7" t="s">
        <v>214</v>
      </c>
      <c r="O73" s="7">
        <f>IF('[1]02 de julio 2021 omina transpar'!GW68=0,'[1]02 de julio 2021 omina transpar'!BR68,'[1]02 de julio 2021 omina transpar'!GW68)*2</f>
        <v>7622.62</v>
      </c>
      <c r="P73" s="6" t="s">
        <v>214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6" t="s">
        <v>215</v>
      </c>
      <c r="AE73" s="8">
        <v>44494</v>
      </c>
      <c r="AF73" s="8">
        <v>44494</v>
      </c>
      <c r="AG73" s="6" t="s">
        <v>219</v>
      </c>
      <c r="AH73" s="12"/>
    </row>
    <row r="74" spans="1:34" s="6" customFormat="1" x14ac:dyDescent="0.25">
      <c r="A74" s="6">
        <v>2021</v>
      </c>
      <c r="B74" s="8">
        <v>44378</v>
      </c>
      <c r="C74" s="8">
        <v>44469</v>
      </c>
      <c r="E74" s="6">
        <f>'[1]02 de julio 2021 omina transpar'!J69</f>
        <v>19</v>
      </c>
      <c r="F74" s="6" t="str">
        <f>'[1]02 de julio 2021 omina transpar'!K69</f>
        <v>SECRETARIO PARTICULAR</v>
      </c>
      <c r="G74" s="6" t="str">
        <f t="shared" si="1"/>
        <v>SECRETARIO PARTICULAR</v>
      </c>
      <c r="H74" s="6" t="str">
        <f>+'[1]02 de julio 2021 omina transpar'!N69</f>
        <v>COMISION DE PUNTOS CONSTITUCIONALES</v>
      </c>
      <c r="I74" s="6" t="str">
        <f>+'[1]02 de julio 2021 omina transpar'!G69</f>
        <v>IGNACIO</v>
      </c>
      <c r="J74" s="6" t="str">
        <f>'[1]02 de julio 2021 omina transpar'!E69</f>
        <v>DE LIMA</v>
      </c>
      <c r="K74" s="6" t="str">
        <f>'[1]02 de julio 2021 omina transpar'!F69</f>
        <v>MORALES</v>
      </c>
      <c r="M74" s="7">
        <f>(IF('[1]02 de julio 2021 omina transpar'!GU69=0,'[1]02 de julio 2021 omina transpar'!BQ69,'[1]02 de julio 2021 omina transpar'!GU69))*2</f>
        <v>12000</v>
      </c>
      <c r="N74" s="7" t="s">
        <v>214</v>
      </c>
      <c r="O74" s="7">
        <f>IF('[1]02 de julio 2021 omina transpar'!GW69=0,'[1]02 de julio 2021 omina transpar'!BR69,'[1]02 de julio 2021 omina transpar'!GW69)*2</f>
        <v>10817</v>
      </c>
      <c r="P74" s="6" t="s">
        <v>214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6" t="s">
        <v>215</v>
      </c>
      <c r="AE74" s="8">
        <v>44494</v>
      </c>
      <c r="AF74" s="8">
        <v>44494</v>
      </c>
      <c r="AG74" s="6" t="s">
        <v>219</v>
      </c>
      <c r="AH74" s="12"/>
    </row>
    <row r="75" spans="1:34" s="6" customFormat="1" x14ac:dyDescent="0.25">
      <c r="A75" s="6">
        <v>2021</v>
      </c>
      <c r="B75" s="8">
        <v>44378</v>
      </c>
      <c r="C75" s="8">
        <v>44469</v>
      </c>
      <c r="E75" s="6">
        <f>'[1]02 de julio 2021 omina transpar'!J70</f>
        <v>19</v>
      </c>
      <c r="F75" s="6" t="str">
        <f>'[1]02 de julio 2021 omina transpar'!K70</f>
        <v>SECRETARIO PARTICULAR</v>
      </c>
      <c r="G75" s="6" t="str">
        <f t="shared" si="1"/>
        <v>SECRETARIO PARTICULAR</v>
      </c>
      <c r="H75" s="6" t="str">
        <f>+'[1]02 de julio 2021 omina transpar'!N70</f>
        <v>PERSONAL DIPUTADOS</v>
      </c>
      <c r="I75" s="6" t="str">
        <f>+'[1]02 de julio 2021 omina transpar'!G70</f>
        <v>MA FELIX</v>
      </c>
      <c r="J75" s="6" t="str">
        <f>'[1]02 de julio 2021 omina transpar'!E70</f>
        <v>DELGADILLO</v>
      </c>
      <c r="K75" s="6" t="str">
        <f>'[1]02 de julio 2021 omina transpar'!F70</f>
        <v>VAZQUEZ</v>
      </c>
      <c r="M75" s="7">
        <f>(IF('[1]02 de julio 2021 omina transpar'!GU70=0,'[1]02 de julio 2021 omina transpar'!BQ70,'[1]02 de julio 2021 omina transpar'!GU70))*2</f>
        <v>6000</v>
      </c>
      <c r="N75" s="7" t="s">
        <v>214</v>
      </c>
      <c r="O75" s="7">
        <f>IF('[1]02 de julio 2021 omina transpar'!GW70=0,'[1]02 de julio 2021 omina transpar'!BR70,'[1]02 de julio 2021 omina transpar'!GW70)*2</f>
        <v>5617.42</v>
      </c>
      <c r="P75" s="6" t="s">
        <v>214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6" t="s">
        <v>215</v>
      </c>
      <c r="AE75" s="8">
        <v>44494</v>
      </c>
      <c r="AF75" s="8">
        <v>44494</v>
      </c>
      <c r="AG75" s="6" t="s">
        <v>219</v>
      </c>
      <c r="AH75" s="12"/>
    </row>
    <row r="76" spans="1:34" s="6" customFormat="1" x14ac:dyDescent="0.25">
      <c r="A76" s="6">
        <v>2021</v>
      </c>
      <c r="B76" s="8">
        <v>44378</v>
      </c>
      <c r="C76" s="8">
        <v>44469</v>
      </c>
      <c r="E76" s="6">
        <f>'[1]02 de julio 2021 omina transpar'!J71</f>
        <v>7</v>
      </c>
      <c r="F76" s="6" t="str">
        <f>'[1]02 de julio 2021 omina transpar'!K71</f>
        <v>SECRETARIO TECNICO</v>
      </c>
      <c r="G76" s="6" t="str">
        <f t="shared" si="1"/>
        <v>SECRETARIO TECNICO</v>
      </c>
      <c r="H76" s="6" t="str">
        <f>+'[1]02 de julio 2021 omina transpar'!N71</f>
        <v>DESARROLLO ECONÓMICO</v>
      </c>
      <c r="I76" s="6" t="str">
        <f>+'[1]02 de julio 2021 omina transpar'!G71</f>
        <v>FERNANDO</v>
      </c>
      <c r="J76" s="6" t="str">
        <f>'[1]02 de julio 2021 omina transpar'!E71</f>
        <v>DIAZ</v>
      </c>
      <c r="K76" s="6" t="str">
        <f>'[1]02 de julio 2021 omina transpar'!F71</f>
        <v>DE LOS ANGELES</v>
      </c>
      <c r="M76" s="7">
        <f>(IF('[1]02 de julio 2021 omina transpar'!GU71=0,'[1]02 de julio 2021 omina transpar'!BQ71,'[1]02 de julio 2021 omina transpar'!GU71))*2</f>
        <v>18400</v>
      </c>
      <c r="N76" s="7" t="s">
        <v>214</v>
      </c>
      <c r="O76" s="7">
        <f>IF('[1]02 de julio 2021 omina transpar'!GW71=0,'[1]02 de julio 2021 omina transpar'!BR71,'[1]02 de julio 2021 omina transpar'!GW71)*2</f>
        <v>15891.18</v>
      </c>
      <c r="P76" s="6" t="s">
        <v>214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6" t="s">
        <v>215</v>
      </c>
      <c r="AE76" s="8">
        <v>44494</v>
      </c>
      <c r="AF76" s="8">
        <v>44494</v>
      </c>
      <c r="AH76" s="11"/>
    </row>
    <row r="77" spans="1:34" s="6" customFormat="1" x14ac:dyDescent="0.25">
      <c r="A77" s="6">
        <v>2021</v>
      </c>
      <c r="B77" s="8">
        <v>44378</v>
      </c>
      <c r="C77" s="8">
        <v>44469</v>
      </c>
      <c r="E77" s="6">
        <f>'[1]02 de julio 2021 omina transpar'!J72</f>
        <v>19</v>
      </c>
      <c r="F77" s="6" t="str">
        <f>'[1]02 de julio 2021 omina transpar'!K72</f>
        <v>SECRETARIO PARTICULAR</v>
      </c>
      <c r="G77" s="6" t="str">
        <f t="shared" si="1"/>
        <v>SECRETARIO PARTICULAR</v>
      </c>
      <c r="H77" s="6" t="str">
        <f>+'[1]02 de julio 2021 omina transpar'!N72</f>
        <v>SECRETRARIA ADMINISTRATIVA</v>
      </c>
      <c r="I77" s="6" t="str">
        <f>+'[1]02 de julio 2021 omina transpar'!G72</f>
        <v>SONIA</v>
      </c>
      <c r="J77" s="6" t="str">
        <f>'[1]02 de julio 2021 omina transpar'!E72</f>
        <v>DIAZ</v>
      </c>
      <c r="K77" s="6" t="str">
        <f>'[1]02 de julio 2021 omina transpar'!F72</f>
        <v>GONZALEZ</v>
      </c>
      <c r="M77" s="7">
        <f>(IF('[1]02 de julio 2021 omina transpar'!GU72=0,'[1]02 de julio 2021 omina transpar'!BQ72,'[1]02 de julio 2021 omina transpar'!GU72))*2</f>
        <v>6456.58</v>
      </c>
      <c r="N77" s="7" t="s">
        <v>214</v>
      </c>
      <c r="O77" s="7">
        <f>IF('[1]02 de julio 2021 omina transpar'!GW72=0,'[1]02 de julio 2021 omina transpar'!BR72,'[1]02 de julio 2021 omina transpar'!GW72)*2</f>
        <v>6024.32</v>
      </c>
      <c r="P77" s="6" t="s">
        <v>214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6" t="s">
        <v>215</v>
      </c>
      <c r="AE77" s="8">
        <v>44494</v>
      </c>
      <c r="AF77" s="8">
        <v>44494</v>
      </c>
      <c r="AG77" s="6" t="s">
        <v>219</v>
      </c>
      <c r="AH77" s="11"/>
    </row>
    <row r="78" spans="1:34" s="6" customFormat="1" x14ac:dyDescent="0.25">
      <c r="A78" s="6">
        <v>2021</v>
      </c>
      <c r="B78" s="8">
        <v>44378</v>
      </c>
      <c r="C78" s="8">
        <v>44469</v>
      </c>
      <c r="E78" s="6">
        <f>'[1]02 de julio 2021 omina transpar'!J73</f>
        <v>19</v>
      </c>
      <c r="F78" s="6" t="str">
        <f>'[1]02 de julio 2021 omina transpar'!K73</f>
        <v>SECRETARIO PARTICULAR</v>
      </c>
      <c r="G78" s="6" t="str">
        <f t="shared" si="1"/>
        <v>SECRETARIO PARTICULAR</v>
      </c>
      <c r="H78" s="6" t="str">
        <f>+'[1]02 de julio 2021 omina transpar'!N73</f>
        <v>COMITE ADMINISTRACION</v>
      </c>
      <c r="I78" s="6" t="str">
        <f>+'[1]02 de julio 2021 omina transpar'!G73</f>
        <v>MARIO EDUARDO</v>
      </c>
      <c r="J78" s="6" t="str">
        <f>'[1]02 de julio 2021 omina transpar'!E73</f>
        <v>DIAZ</v>
      </c>
      <c r="K78" s="6" t="str">
        <f>'[1]02 de julio 2021 omina transpar'!F73</f>
        <v>SANTIBAÑEZ</v>
      </c>
      <c r="M78" s="7">
        <f>(IF('[1]02 de julio 2021 omina transpar'!GU73=0,'[1]02 de julio 2021 omina transpar'!BQ73,'[1]02 de julio 2021 omina transpar'!GU73))*2</f>
        <v>18538.38</v>
      </c>
      <c r="N78" s="7" t="s">
        <v>214</v>
      </c>
      <c r="O78" s="7">
        <f>IF('[1]02 de julio 2021 omina transpar'!GW73=0,'[1]02 de julio 2021 omina transpar'!BR73,'[1]02 de julio 2021 omina transpar'!GW73)*2</f>
        <v>16000</v>
      </c>
      <c r="P78" s="6" t="s">
        <v>214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6" t="s">
        <v>215</v>
      </c>
      <c r="AE78" s="8">
        <v>44494</v>
      </c>
      <c r="AF78" s="8">
        <v>44494</v>
      </c>
      <c r="AH78" s="11"/>
    </row>
    <row r="79" spans="1:34" s="6" customFormat="1" x14ac:dyDescent="0.25">
      <c r="A79" s="6">
        <v>2021</v>
      </c>
      <c r="B79" s="8">
        <v>44378</v>
      </c>
      <c r="C79" s="8">
        <v>44469</v>
      </c>
      <c r="E79" s="6">
        <f>'[1]02 de julio 2021 omina transpar'!J74</f>
        <v>19</v>
      </c>
      <c r="F79" s="6" t="str">
        <f>'[1]02 de julio 2021 omina transpar'!K74</f>
        <v>SECRETARIO PARTICULAR</v>
      </c>
      <c r="G79" s="6" t="str">
        <f t="shared" si="1"/>
        <v>SECRETARIO PARTICULAR</v>
      </c>
      <c r="H79" s="6" t="str">
        <f>+'[1]02 de julio 2021 omina transpar'!N74</f>
        <v>DE LA FAMILIA Y SU DESARROLLO INTEGRAL</v>
      </c>
      <c r="I79" s="6" t="str">
        <f>+'[1]02 de julio 2021 omina transpar'!G74</f>
        <v>MIRIAM</v>
      </c>
      <c r="J79" s="6" t="str">
        <f>'[1]02 de julio 2021 omina transpar'!E74</f>
        <v>ELVIRA</v>
      </c>
      <c r="K79" s="6" t="str">
        <f>'[1]02 de julio 2021 omina transpar'!F74</f>
        <v>RIVERA</v>
      </c>
      <c r="M79" s="7">
        <f>(IF('[1]02 de julio 2021 omina transpar'!GU74=0,'[1]02 de julio 2021 omina transpar'!BQ74,'[1]02 de julio 2021 omina transpar'!GU74))*2</f>
        <v>9895.5400000000009</v>
      </c>
      <c r="N79" s="7" t="s">
        <v>214</v>
      </c>
      <c r="O79" s="7">
        <f>IF('[1]02 de julio 2021 omina transpar'!GW74=0,'[1]02 de julio 2021 omina transpar'!BR74,'[1]02 de julio 2021 omina transpar'!GW74)*2</f>
        <v>9068</v>
      </c>
      <c r="P79" s="6" t="s">
        <v>214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6" t="s">
        <v>215</v>
      </c>
      <c r="AE79" s="8">
        <v>44494</v>
      </c>
      <c r="AF79" s="8">
        <v>44494</v>
      </c>
      <c r="AH79" s="11"/>
    </row>
    <row r="80" spans="1:34" s="6" customFormat="1" x14ac:dyDescent="0.25">
      <c r="A80" s="6">
        <v>2021</v>
      </c>
      <c r="B80" s="8">
        <v>44378</v>
      </c>
      <c r="C80" s="8">
        <v>44469</v>
      </c>
      <c r="E80" s="6">
        <f>'[1]02 de julio 2021 omina transpar'!J75</f>
        <v>19</v>
      </c>
      <c r="F80" s="6" t="str">
        <f>'[1]02 de julio 2021 omina transpar'!K75</f>
        <v>SECRETARIO PARTICULAR</v>
      </c>
      <c r="G80" s="6" t="str">
        <f t="shared" si="1"/>
        <v>SECRETARIO PARTICULAR</v>
      </c>
      <c r="H80" s="6" t="str">
        <f>+'[1]02 de julio 2021 omina transpar'!N75</f>
        <v>PERSONAL DIPUTADOS</v>
      </c>
      <c r="I80" s="6" t="str">
        <f>+'[1]02 de julio 2021 omina transpar'!G75</f>
        <v>TERESITA DE JESUS</v>
      </c>
      <c r="J80" s="6" t="str">
        <f>'[1]02 de julio 2021 omina transpar'!E75</f>
        <v>ESCALANTE</v>
      </c>
      <c r="K80" s="6" t="str">
        <f>'[1]02 de julio 2021 omina transpar'!F75</f>
        <v>BAÑOS</v>
      </c>
      <c r="M80" s="7">
        <f>(IF('[1]02 de julio 2021 omina transpar'!GU75=0,'[1]02 de julio 2021 omina transpar'!BQ75,'[1]02 de julio 2021 omina transpar'!GU75))*2</f>
        <v>11005.060000000001</v>
      </c>
      <c r="N80" s="7" t="s">
        <v>214</v>
      </c>
      <c r="O80" s="7">
        <f>IF('[1]02 de julio 2021 omina transpar'!GW75=0,'[1]02 de julio 2021 omina transpar'!BR75,'[1]02 de julio 2021 omina transpar'!GW75)*2</f>
        <v>10000.000000000002</v>
      </c>
      <c r="P80" s="6" t="s">
        <v>214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6" t="s">
        <v>215</v>
      </c>
      <c r="AE80" s="8">
        <v>44494</v>
      </c>
      <c r="AF80" s="8">
        <v>44494</v>
      </c>
      <c r="AG80" s="6" t="s">
        <v>219</v>
      </c>
      <c r="AH80" s="11"/>
    </row>
    <row r="81" spans="1:34" s="6" customFormat="1" x14ac:dyDescent="0.25">
      <c r="A81" s="6">
        <v>2021</v>
      </c>
      <c r="B81" s="8">
        <v>44378</v>
      </c>
      <c r="C81" s="8">
        <v>44469</v>
      </c>
      <c r="E81" s="6">
        <f>'[1]02 de julio 2021 omina transpar'!J76</f>
        <v>19</v>
      </c>
      <c r="F81" s="6" t="str">
        <f>'[1]02 de julio 2021 omina transpar'!K76</f>
        <v>SECRETARIO PARTICULAR</v>
      </c>
      <c r="G81" s="6" t="str">
        <f t="shared" si="1"/>
        <v>SECRETARIO PARTICULAR</v>
      </c>
      <c r="H81" s="6" t="str">
        <f>+'[1]02 de julio 2021 omina transpar'!N76</f>
        <v>SECRETRARIA ADMINISTRATIVA</v>
      </c>
      <c r="I81" s="6" t="str">
        <f>+'[1]02 de julio 2021 omina transpar'!G76</f>
        <v>ALFONSO</v>
      </c>
      <c r="J81" s="6" t="str">
        <f>'[1]02 de julio 2021 omina transpar'!E76</f>
        <v>ESPINOSA</v>
      </c>
      <c r="K81" s="6" t="str">
        <f>'[1]02 de julio 2021 omina transpar'!F76</f>
        <v>CARVAJAL</v>
      </c>
      <c r="M81" s="7">
        <f>(IF('[1]02 de julio 2021 omina transpar'!GU76=0,'[1]02 de julio 2021 omina transpar'!BQ76,'[1]02 de julio 2021 omina transpar'!GU76))*2</f>
        <v>23787.58</v>
      </c>
      <c r="N81" s="7" t="s">
        <v>214</v>
      </c>
      <c r="O81" s="7">
        <f>IF('[1]02 de julio 2021 omina transpar'!GW76=0,'[1]02 de julio 2021 omina transpar'!BR76,'[1]02 de julio 2021 omina transpar'!GW76)*2</f>
        <v>20127.980000000003</v>
      </c>
      <c r="P81" s="6" t="s">
        <v>214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6" t="s">
        <v>215</v>
      </c>
      <c r="AE81" s="8">
        <v>44494</v>
      </c>
      <c r="AF81" s="8">
        <v>44494</v>
      </c>
      <c r="AG81" s="6" t="s">
        <v>219</v>
      </c>
      <c r="AH81" s="11"/>
    </row>
    <row r="82" spans="1:34" s="6" customFormat="1" x14ac:dyDescent="0.25">
      <c r="A82" s="6">
        <v>2021</v>
      </c>
      <c r="B82" s="8">
        <v>44378</v>
      </c>
      <c r="C82" s="8">
        <v>44469</v>
      </c>
      <c r="E82" s="6">
        <f>'[1]02 de julio 2021 omina transpar'!J77</f>
        <v>19</v>
      </c>
      <c r="F82" s="6" t="str">
        <f>'[1]02 de julio 2021 omina transpar'!K77</f>
        <v>SECRETARIO PARTICULAR</v>
      </c>
      <c r="G82" s="6" t="str">
        <f t="shared" si="1"/>
        <v>SECRETARIO PARTICULAR</v>
      </c>
      <c r="H82" s="6" t="str">
        <f>+'[1]02 de julio 2021 omina transpar'!N77</f>
        <v>PRENSA Y RELACIONES PUBLICAS</v>
      </c>
      <c r="I82" s="6" t="str">
        <f>+'[1]02 de julio 2021 omina transpar'!G77</f>
        <v>OMAR ISRAEL</v>
      </c>
      <c r="J82" s="6" t="str">
        <f>'[1]02 de julio 2021 omina transpar'!E77</f>
        <v>ESPINOSA</v>
      </c>
      <c r="K82" s="6" t="str">
        <f>'[1]02 de julio 2021 omina transpar'!F77</f>
        <v>HERRERA</v>
      </c>
      <c r="M82" s="7">
        <f>(IF('[1]02 de julio 2021 omina transpar'!GU77=0,'[1]02 de julio 2021 omina transpar'!BQ77,'[1]02 de julio 2021 omina transpar'!GU77))*2</f>
        <v>13451.9</v>
      </c>
      <c r="N82" s="7" t="s">
        <v>214</v>
      </c>
      <c r="O82" s="7">
        <f>IF('[1]02 de julio 2021 omina transpar'!GW77=0,'[1]02 de julio 2021 omina transpar'!BR77,'[1]02 de julio 2021 omina transpar'!GW77)*2</f>
        <v>12000</v>
      </c>
      <c r="P82" s="6" t="s">
        <v>214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6" t="s">
        <v>215</v>
      </c>
      <c r="AE82" s="8">
        <v>44494</v>
      </c>
      <c r="AF82" s="8">
        <v>44494</v>
      </c>
      <c r="AH82" s="11"/>
    </row>
    <row r="83" spans="1:34" s="6" customFormat="1" x14ac:dyDescent="0.25">
      <c r="A83" s="6">
        <v>2021</v>
      </c>
      <c r="B83" s="8">
        <v>44378</v>
      </c>
      <c r="C83" s="8">
        <v>44469</v>
      </c>
      <c r="E83" s="6">
        <f>'[1]02 de julio 2021 omina transpar'!J78</f>
        <v>19</v>
      </c>
      <c r="F83" s="6" t="str">
        <f>'[1]02 de julio 2021 omina transpar'!K78</f>
        <v>SECRETARIO PARTICULAR</v>
      </c>
      <c r="G83" s="6" t="str">
        <f t="shared" si="1"/>
        <v>SECRETARIO PARTICULAR</v>
      </c>
      <c r="H83" s="6" t="str">
        <f>+'[1]02 de julio 2021 omina transpar'!N78</f>
        <v>DESARROLLO HUMANO Y SOCIAL</v>
      </c>
      <c r="I83" s="6" t="str">
        <f>+'[1]02 de julio 2021 omina transpar'!G78</f>
        <v>GERARDO</v>
      </c>
      <c r="J83" s="6" t="str">
        <f>'[1]02 de julio 2021 omina transpar'!E78</f>
        <v>ESPINOZA</v>
      </c>
      <c r="K83" s="6" t="str">
        <f>'[1]02 de julio 2021 omina transpar'!F78</f>
        <v>HERNANDEZ</v>
      </c>
      <c r="M83" s="7">
        <f>(IF('[1]02 de julio 2021 omina transpar'!GU78=0,'[1]02 de julio 2021 omina transpar'!BQ78,'[1]02 de julio 2021 omina transpar'!GU78))*2</f>
        <v>13100.9</v>
      </c>
      <c r="N83" s="7" t="s">
        <v>214</v>
      </c>
      <c r="O83" s="7">
        <f>IF('[1]02 de julio 2021 omina transpar'!GW78=0,'[1]02 de julio 2021 omina transpar'!BR78,'[1]02 de julio 2021 omina transpar'!GW78)*2</f>
        <v>11720.62</v>
      </c>
      <c r="P83" s="6" t="s">
        <v>214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6" t="s">
        <v>215</v>
      </c>
      <c r="AE83" s="8">
        <v>44494</v>
      </c>
      <c r="AF83" s="8">
        <v>44494</v>
      </c>
      <c r="AH83" s="11"/>
    </row>
    <row r="84" spans="1:34" s="6" customFormat="1" x14ac:dyDescent="0.25">
      <c r="A84" s="6">
        <v>2021</v>
      </c>
      <c r="B84" s="8">
        <v>44378</v>
      </c>
      <c r="C84" s="8">
        <v>44469</v>
      </c>
      <c r="E84" s="6">
        <f>'[1]02 de julio 2021 omina transpar'!J79</f>
        <v>19</v>
      </c>
      <c r="F84" s="6" t="str">
        <f>'[1]02 de julio 2021 omina transpar'!K79</f>
        <v>SECRETARIO PARTICULAR</v>
      </c>
      <c r="G84" s="6" t="str">
        <f t="shared" si="1"/>
        <v>SECRETARIO PARTICULAR</v>
      </c>
      <c r="H84" s="6" t="str">
        <f>+'[1]02 de julio 2021 omina transpar'!N79</f>
        <v>PERSONAL DIPUTADOS</v>
      </c>
      <c r="I84" s="6" t="str">
        <f>+'[1]02 de julio 2021 omina transpar'!G79</f>
        <v>MARIA INES</v>
      </c>
      <c r="J84" s="6" t="str">
        <f>'[1]02 de julio 2021 omina transpar'!E79</f>
        <v>FLORES</v>
      </c>
      <c r="K84" s="6" t="str">
        <f>'[1]02 de julio 2021 omina transpar'!F79</f>
        <v>GONZALEZ</v>
      </c>
      <c r="M84" s="7">
        <f>(IF('[1]02 de julio 2021 omina transpar'!GU79=0,'[1]02 de julio 2021 omina transpar'!BQ79,'[1]02 de julio 2021 omina transpar'!GU79))*2</f>
        <v>10000</v>
      </c>
      <c r="N84" s="7" t="s">
        <v>214</v>
      </c>
      <c r="O84" s="7">
        <f>IF('[1]02 de julio 2021 omina transpar'!GW79=0,'[1]02 de julio 2021 omina transpar'!BR79,'[1]02 de julio 2021 omina transpar'!GW79)*2</f>
        <v>9155.74</v>
      </c>
      <c r="P84" s="6" t="s">
        <v>214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6" t="s">
        <v>215</v>
      </c>
      <c r="AE84" s="8">
        <v>44494</v>
      </c>
      <c r="AF84" s="8">
        <v>44494</v>
      </c>
      <c r="AH84" s="11"/>
    </row>
    <row r="85" spans="1:34" s="6" customFormat="1" x14ac:dyDescent="0.25">
      <c r="A85" s="6">
        <v>2021</v>
      </c>
      <c r="B85" s="8">
        <v>44378</v>
      </c>
      <c r="C85" s="8">
        <v>44469</v>
      </c>
      <c r="E85" s="6">
        <f>'[1]02 de julio 2021 omina transpar'!J80</f>
        <v>7</v>
      </c>
      <c r="F85" s="6" t="str">
        <f>'[1]02 de julio 2021 omina transpar'!K80</f>
        <v>SECRETARIO TECNICO</v>
      </c>
      <c r="G85" s="6" t="str">
        <f t="shared" si="1"/>
        <v>SECRETARIO TECNICO</v>
      </c>
      <c r="H85" s="6" t="str">
        <f>+'[1]02 de julio 2021 omina transpar'!N80</f>
        <v>FOMENTO AGROPECUARIO Y DESARROLLO RURAL</v>
      </c>
      <c r="I85" s="6" t="str">
        <f>+'[1]02 de julio 2021 omina transpar'!G80</f>
        <v>CATALINA</v>
      </c>
      <c r="J85" s="6" t="str">
        <f>'[1]02 de julio 2021 omina transpar'!E80</f>
        <v>FLORES</v>
      </c>
      <c r="K85" s="6" t="str">
        <f>'[1]02 de julio 2021 omina transpar'!F80</f>
        <v>HERNANDEZ</v>
      </c>
      <c r="M85" s="7">
        <f>(IF('[1]02 de julio 2021 omina transpar'!GU80=0,'[1]02 de julio 2021 omina transpar'!BQ80,'[1]02 de julio 2021 omina transpar'!GU80))*2</f>
        <v>18400</v>
      </c>
      <c r="N85" s="7" t="s">
        <v>214</v>
      </c>
      <c r="O85" s="7">
        <f>IF('[1]02 de julio 2021 omina transpar'!GW80=0,'[1]02 de julio 2021 omina transpar'!BR80,'[1]02 de julio 2021 omina transpar'!GW80)*2</f>
        <v>15891.18</v>
      </c>
      <c r="P85" s="6" t="s">
        <v>214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6" t="s">
        <v>215</v>
      </c>
      <c r="AE85" s="8">
        <v>44494</v>
      </c>
      <c r="AF85" s="8">
        <v>44494</v>
      </c>
      <c r="AH85" s="11"/>
    </row>
    <row r="86" spans="1:34" s="6" customFormat="1" x14ac:dyDescent="0.25">
      <c r="A86" s="6">
        <v>2021</v>
      </c>
      <c r="B86" s="8">
        <v>44378</v>
      </c>
      <c r="C86" s="8">
        <v>44469</v>
      </c>
      <c r="E86" s="6">
        <f>'[1]02 de julio 2021 omina transpar'!J81</f>
        <v>19</v>
      </c>
      <c r="F86" s="6" t="str">
        <f>'[1]02 de julio 2021 omina transpar'!K81</f>
        <v>SECRETARIO PARTICULAR</v>
      </c>
      <c r="G86" s="6" t="str">
        <f t="shared" si="1"/>
        <v>SECRETARIO PARTICULAR</v>
      </c>
      <c r="H86" s="6" t="str">
        <f>+'[1]02 de julio 2021 omina transpar'!N81</f>
        <v>PERSONAL DIPUTADOS</v>
      </c>
      <c r="I86" s="6" t="str">
        <f>+'[1]02 de julio 2021 omina transpar'!G81</f>
        <v>MARIA DEL CONSUELO</v>
      </c>
      <c r="J86" s="6" t="str">
        <f>'[1]02 de julio 2021 omina transpar'!E81</f>
        <v>FLORES</v>
      </c>
      <c r="K86" s="6" t="str">
        <f>'[1]02 de julio 2021 omina transpar'!F81</f>
        <v>PEREZ</v>
      </c>
      <c r="M86" s="7">
        <f>(IF('[1]02 de julio 2021 omina transpar'!GU81=0,'[1]02 de julio 2021 omina transpar'!BQ81,'[1]02 de julio 2021 omina transpar'!GU81))*2</f>
        <v>6500</v>
      </c>
      <c r="N86" s="7" t="s">
        <v>214</v>
      </c>
      <c r="O86" s="7">
        <f>IF('[1]02 de julio 2021 omina transpar'!GW81=0,'[1]02 de julio 2021 omina transpar'!BR81,'[1]02 de julio 2021 omina transpar'!GW81)*2</f>
        <v>6063.02</v>
      </c>
      <c r="P86" s="6" t="s">
        <v>214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6" t="s">
        <v>215</v>
      </c>
      <c r="AE86" s="8">
        <v>44494</v>
      </c>
      <c r="AF86" s="8">
        <v>44494</v>
      </c>
      <c r="AG86" s="6" t="s">
        <v>219</v>
      </c>
      <c r="AH86" s="12"/>
    </row>
    <row r="87" spans="1:34" s="6" customFormat="1" x14ac:dyDescent="0.25">
      <c r="A87" s="6">
        <v>2021</v>
      </c>
      <c r="B87" s="8">
        <v>44378</v>
      </c>
      <c r="C87" s="8">
        <v>44469</v>
      </c>
      <c r="E87" s="6">
        <f>'[1]02 de julio 2021 omina transpar'!J82</f>
        <v>19</v>
      </c>
      <c r="F87" s="6" t="str">
        <f>'[1]02 de julio 2021 omina transpar'!K82</f>
        <v>SECRETARIO PARTICULAR</v>
      </c>
      <c r="G87" s="6" t="str">
        <f t="shared" si="1"/>
        <v>SECRETARIO PARTICULAR</v>
      </c>
      <c r="H87" s="6" t="str">
        <f>+'[1]02 de julio 2021 omina transpar'!N82</f>
        <v>DESARROLLO ECONÓMICO</v>
      </c>
      <c r="I87" s="6" t="str">
        <f>+'[1]02 de julio 2021 omina transpar'!G82</f>
        <v>JUAN CARLOS</v>
      </c>
      <c r="J87" s="6" t="str">
        <f>'[1]02 de julio 2021 omina transpar'!E82</f>
        <v>FLORES</v>
      </c>
      <c r="K87" s="6" t="str">
        <f>'[1]02 de julio 2021 omina transpar'!F82</f>
        <v>PIMENTEL</v>
      </c>
      <c r="M87" s="7">
        <f>(IF('[1]02 de julio 2021 omina transpar'!GU82=0,'[1]02 de julio 2021 omina transpar'!BQ82,'[1]02 de julio 2021 omina transpar'!GU82))*2</f>
        <v>3766.7</v>
      </c>
      <c r="N87" s="7" t="s">
        <v>214</v>
      </c>
      <c r="O87" s="7">
        <f>IF('[1]02 de julio 2021 omina transpar'!GW82=0,'[1]02 de julio 2021 omina transpar'!BR82,'[1]02 de julio 2021 omina transpar'!GW82)*2</f>
        <v>3554.1</v>
      </c>
      <c r="P87" s="6" t="s">
        <v>214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6" t="s">
        <v>215</v>
      </c>
      <c r="AE87" s="8">
        <v>44494</v>
      </c>
      <c r="AF87" s="8">
        <v>44494</v>
      </c>
      <c r="AH87" s="11"/>
    </row>
    <row r="88" spans="1:34" s="6" customFormat="1" x14ac:dyDescent="0.25">
      <c r="A88" s="6">
        <v>2021</v>
      </c>
      <c r="B88" s="8">
        <v>44378</v>
      </c>
      <c r="C88" s="8">
        <v>44469</v>
      </c>
      <c r="E88" s="6">
        <f>'[1]02 de julio 2021 omina transpar'!J83</f>
        <v>19</v>
      </c>
      <c r="F88" s="6" t="str">
        <f>'[1]02 de julio 2021 omina transpar'!K83</f>
        <v>SECRETARIO PARTICULAR</v>
      </c>
      <c r="G88" s="6" t="str">
        <f t="shared" si="1"/>
        <v>SECRETARIO PARTICULAR</v>
      </c>
      <c r="H88" s="6" t="str">
        <f>+'[1]02 de julio 2021 omina transpar'!N83</f>
        <v>PERSONAL DIPUTADOS</v>
      </c>
      <c r="I88" s="6" t="str">
        <f>+'[1]02 de julio 2021 omina transpar'!G83</f>
        <v>SONIA</v>
      </c>
      <c r="J88" s="6" t="str">
        <f>'[1]02 de julio 2021 omina transpar'!E83</f>
        <v>FLORES</v>
      </c>
      <c r="K88" s="6" t="str">
        <f>'[1]02 de julio 2021 omina transpar'!F83</f>
        <v>QUINTERO</v>
      </c>
      <c r="M88" s="7">
        <f>(IF('[1]02 de julio 2021 omina transpar'!GU83=0,'[1]02 de julio 2021 omina transpar'!BQ83,'[1]02 de julio 2021 omina transpar'!GU83))*2</f>
        <v>5000</v>
      </c>
      <c r="N88" s="7" t="s">
        <v>214</v>
      </c>
      <c r="O88" s="7">
        <f>IF('[1]02 de julio 2021 omina transpar'!GW83=0,'[1]02 de julio 2021 omina transpar'!BR83,'[1]02 de julio 2021 omina transpar'!GW83)*2</f>
        <v>4708.4799999999996</v>
      </c>
      <c r="P88" s="6" t="s">
        <v>214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6" t="s">
        <v>215</v>
      </c>
      <c r="AE88" s="8">
        <v>44494</v>
      </c>
      <c r="AF88" s="8">
        <v>44494</v>
      </c>
      <c r="AG88" s="6" t="s">
        <v>219</v>
      </c>
      <c r="AH88" s="12"/>
    </row>
    <row r="89" spans="1:34" s="6" customFormat="1" x14ac:dyDescent="0.25">
      <c r="A89" s="6">
        <v>2021</v>
      </c>
      <c r="B89" s="8">
        <v>44378</v>
      </c>
      <c r="C89" s="8">
        <v>44469</v>
      </c>
      <c r="E89" s="6">
        <f>'[1]02 de julio 2021 omina transpar'!J84</f>
        <v>19</v>
      </c>
      <c r="F89" s="6" t="str">
        <f>'[1]02 de julio 2021 omina transpar'!K84</f>
        <v>SECRETARIO PARTICULAR</v>
      </c>
      <c r="G89" s="6" t="str">
        <f t="shared" si="1"/>
        <v>SECRETARIO PARTICULAR</v>
      </c>
      <c r="H89" s="6" t="str">
        <f>+'[1]02 de julio 2021 omina transpar'!N84</f>
        <v>PERSONAL DIPUTADOS</v>
      </c>
      <c r="I89" s="6" t="str">
        <f>+'[1]02 de julio 2021 omina transpar'!G84</f>
        <v>ANTONIO ARAMIS</v>
      </c>
      <c r="J89" s="6" t="str">
        <f>'[1]02 de julio 2021 omina transpar'!E84</f>
        <v>FLORES</v>
      </c>
      <c r="K89" s="6" t="str">
        <f>'[1]02 de julio 2021 omina transpar'!F84</f>
        <v>RAMIREZ</v>
      </c>
      <c r="M89" s="7">
        <f>(IF('[1]02 de julio 2021 omina transpar'!GU84=0,'[1]02 de julio 2021 omina transpar'!BQ84,'[1]02 de julio 2021 omina transpar'!GU84))*2</f>
        <v>9750</v>
      </c>
      <c r="N89" s="7" t="s">
        <v>214</v>
      </c>
      <c r="O89" s="7">
        <f>IF('[1]02 de julio 2021 omina transpar'!GW84=0,'[1]02 de julio 2021 omina transpar'!BR84,'[1]02 de julio 2021 omina transpar'!GW84)*2</f>
        <v>8945.74</v>
      </c>
      <c r="P89" s="6" t="s">
        <v>214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6" t="s">
        <v>215</v>
      </c>
      <c r="AE89" s="8">
        <v>44494</v>
      </c>
      <c r="AF89" s="8">
        <v>44494</v>
      </c>
      <c r="AG89" s="6" t="s">
        <v>219</v>
      </c>
      <c r="AH89" s="11"/>
    </row>
    <row r="90" spans="1:34" s="6" customFormat="1" x14ac:dyDescent="0.25">
      <c r="A90" s="6">
        <v>2021</v>
      </c>
      <c r="B90" s="8">
        <v>44378</v>
      </c>
      <c r="C90" s="8">
        <v>44469</v>
      </c>
      <c r="E90" s="6">
        <f>'[1]02 de julio 2021 omina transpar'!J85</f>
        <v>7</v>
      </c>
      <c r="F90" s="6" t="str">
        <f>'[1]02 de julio 2021 omina transpar'!K85</f>
        <v>SECRETARIO TECNICO</v>
      </c>
      <c r="G90" s="6" t="str">
        <f t="shared" si="1"/>
        <v>SECRETARIO TECNICO</v>
      </c>
      <c r="H90" s="6" t="str">
        <f>+'[1]02 de julio 2021 omina transpar'!N85</f>
        <v>INFORMACIÓN PÚBLICA Y PROTECCIÓN DE DATO</v>
      </c>
      <c r="I90" s="6" t="str">
        <f>+'[1]02 de julio 2021 omina transpar'!G85</f>
        <v>IVAN</v>
      </c>
      <c r="J90" s="6" t="str">
        <f>'[1]02 de julio 2021 omina transpar'!E85</f>
        <v>FLORES</v>
      </c>
      <c r="K90" s="6" t="str">
        <f>'[1]02 de julio 2021 omina transpar'!F85</f>
        <v>SILVA</v>
      </c>
      <c r="M90" s="7">
        <f>(IF('[1]02 de julio 2021 omina transpar'!GU85=0,'[1]02 de julio 2021 omina transpar'!BQ85,'[1]02 de julio 2021 omina transpar'!GU85))*2</f>
        <v>19000</v>
      </c>
      <c r="N90" s="7" t="s">
        <v>214</v>
      </c>
      <c r="O90" s="7">
        <f>IF('[1]02 de julio 2021 omina transpar'!GW85=0,'[1]02 de julio 2021 omina transpar'!BR85,'[1]02 de julio 2021 omina transpar'!GW85)*2</f>
        <v>16363.02</v>
      </c>
      <c r="P90" s="6" t="s">
        <v>214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6" t="s">
        <v>215</v>
      </c>
      <c r="AE90" s="8">
        <v>44494</v>
      </c>
      <c r="AF90" s="8">
        <v>44494</v>
      </c>
      <c r="AG90" s="6" t="s">
        <v>219</v>
      </c>
      <c r="AH90" s="11"/>
    </row>
    <row r="91" spans="1:34" s="6" customFormat="1" x14ac:dyDescent="0.25">
      <c r="A91" s="6">
        <v>2021</v>
      </c>
      <c r="B91" s="8">
        <v>44378</v>
      </c>
      <c r="C91" s="8">
        <v>44469</v>
      </c>
      <c r="E91" s="6">
        <f>'[1]02 de julio 2021 omina transpar'!J86</f>
        <v>19</v>
      </c>
      <c r="F91" s="6" t="str">
        <f>'[1]02 de julio 2021 omina transpar'!K86</f>
        <v>SECRETARIO PARTICULAR</v>
      </c>
      <c r="G91" s="6" t="str">
        <f t="shared" si="1"/>
        <v>SECRETARIO PARTICULAR</v>
      </c>
      <c r="H91" s="6" t="str">
        <f>+'[1]02 de julio 2021 omina transpar'!N86</f>
        <v>OBRAS PÚBLICAS, DESARROLLO URBANO Y ECOL</v>
      </c>
      <c r="I91" s="6" t="str">
        <f>+'[1]02 de julio 2021 omina transpar'!G86</f>
        <v>YOSELINE LIZBETH</v>
      </c>
      <c r="J91" s="6" t="str">
        <f>'[1]02 de julio 2021 omina transpar'!E86</f>
        <v>FRIAS</v>
      </c>
      <c r="K91" s="6" t="str">
        <f>'[1]02 de julio 2021 omina transpar'!F86</f>
        <v>LOPEZ</v>
      </c>
      <c r="M91" s="7">
        <f>(IF('[1]02 de julio 2021 omina transpar'!GU86=0,'[1]02 de julio 2021 omina transpar'!BQ86,'[1]02 de julio 2021 omina transpar'!GU86))*2</f>
        <v>8833.9</v>
      </c>
      <c r="N91" s="7" t="s">
        <v>214</v>
      </c>
      <c r="O91" s="7">
        <f>IF('[1]02 de julio 2021 omina transpar'!GW86=0,'[1]02 de julio 2021 omina transpar'!BR86,'[1]02 de julio 2021 omina transpar'!GW86)*2</f>
        <v>8143</v>
      </c>
      <c r="P91" s="6" t="s">
        <v>214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6" t="s">
        <v>215</v>
      </c>
      <c r="AE91" s="8">
        <v>44494</v>
      </c>
      <c r="AF91" s="8">
        <v>44494</v>
      </c>
      <c r="AH91" s="11"/>
    </row>
    <row r="92" spans="1:34" s="6" customFormat="1" x14ac:dyDescent="0.25">
      <c r="A92" s="6">
        <v>2021</v>
      </c>
      <c r="B92" s="8">
        <v>44378</v>
      </c>
      <c r="C92" s="8">
        <v>44469</v>
      </c>
      <c r="E92" s="6">
        <f>'[1]02 de julio 2021 omina transpar'!J87</f>
        <v>19</v>
      </c>
      <c r="F92" s="6" t="str">
        <f>'[1]02 de julio 2021 omina transpar'!K87</f>
        <v>SECRETARIO PARTICULAR</v>
      </c>
      <c r="G92" s="6" t="str">
        <f t="shared" si="1"/>
        <v>SECRETARIO PARTICULAR</v>
      </c>
      <c r="H92" s="6" t="str">
        <f>+'[1]02 de julio 2021 omina transpar'!N87</f>
        <v>SALUD</v>
      </c>
      <c r="I92" s="6" t="str">
        <f>+'[1]02 de julio 2021 omina transpar'!G87</f>
        <v>J. PAZ</v>
      </c>
      <c r="J92" s="6" t="str">
        <f>'[1]02 de julio 2021 omina transpar'!E87</f>
        <v>GALICIA</v>
      </c>
      <c r="K92" s="6" t="str">
        <f>'[1]02 de julio 2021 omina transpar'!F87</f>
        <v/>
      </c>
      <c r="M92" s="7">
        <f>(IF('[1]02 de julio 2021 omina transpar'!GU87=0,'[1]02 de julio 2021 omina transpar'!BQ87,'[1]02 de julio 2021 omina transpar'!GU87))*2</f>
        <v>5502.32</v>
      </c>
      <c r="N92" s="7" t="s">
        <v>214</v>
      </c>
      <c r="O92" s="7">
        <f>IF('[1]02 de julio 2021 omina transpar'!GW87=0,'[1]02 de julio 2021 omina transpar'!BR87,'[1]02 de julio 2021 omina transpar'!GW87)*2</f>
        <v>5173.8999999999996</v>
      </c>
      <c r="P92" s="6" t="s">
        <v>214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6" t="s">
        <v>215</v>
      </c>
      <c r="AE92" s="8">
        <v>44494</v>
      </c>
      <c r="AF92" s="8">
        <v>44494</v>
      </c>
      <c r="AH92" s="11"/>
    </row>
    <row r="93" spans="1:34" s="20" customFormat="1" x14ac:dyDescent="0.25">
      <c r="A93" s="20">
        <v>2021</v>
      </c>
      <c r="B93" s="8">
        <v>44378</v>
      </c>
      <c r="C93" s="8">
        <v>44469</v>
      </c>
      <c r="E93" s="20">
        <f>'[1]02 de julio 2021 omina transpar'!J88</f>
        <v>19</v>
      </c>
      <c r="F93" s="20" t="str">
        <f>'[1]02 de julio 2021 omina transpar'!K88</f>
        <v>SECRETARIO PARTICULAR</v>
      </c>
      <c r="G93" s="20" t="str">
        <f t="shared" si="1"/>
        <v>SECRETARIO PARTICULAR</v>
      </c>
      <c r="H93" s="20" t="str">
        <f>+'[1]02 de julio 2021 omina transpar'!N88</f>
        <v>SALUD</v>
      </c>
      <c r="I93" s="20" t="str">
        <f>+'[1]02 de julio 2021 omina transpar'!G88</f>
        <v>OSCAR</v>
      </c>
      <c r="J93" s="20" t="str">
        <f>'[1]02 de julio 2021 omina transpar'!E88</f>
        <v>GALICIA</v>
      </c>
      <c r="K93" s="20" t="str">
        <f>'[1]02 de julio 2021 omina transpar'!F88</f>
        <v>CUAMATZI</v>
      </c>
      <c r="M93" s="21">
        <f>(IF('[1]02 de julio 2021 omina transpar'!GU88=0,'[1]02 de julio 2021 omina transpar'!BQ88,'[1]02 de julio 2021 omina transpar'!GU88))*2</f>
        <v>13261.16</v>
      </c>
      <c r="N93" s="21" t="s">
        <v>214</v>
      </c>
      <c r="O93" s="21">
        <f>IF('[1]02 de julio 2021 omina transpar'!GW88=0,'[1]02 de julio 2021 omina transpar'!BR88,'[1]02 de julio 2021 omina transpar'!GW88)*2</f>
        <v>11850</v>
      </c>
      <c r="P93" s="20" t="s">
        <v>214</v>
      </c>
      <c r="Q93" s="22">
        <v>86</v>
      </c>
      <c r="R93" s="22">
        <v>86</v>
      </c>
      <c r="S93" s="22">
        <v>86</v>
      </c>
      <c r="T93" s="22">
        <v>86</v>
      </c>
      <c r="U93" s="22">
        <v>86</v>
      </c>
      <c r="V93" s="22">
        <v>86</v>
      </c>
      <c r="X93" s="22">
        <v>86</v>
      </c>
      <c r="Y93" s="22">
        <v>86</v>
      </c>
      <c r="Z93" s="22">
        <v>86</v>
      </c>
      <c r="AA93" s="22">
        <v>86</v>
      </c>
      <c r="AB93" s="22">
        <v>86</v>
      </c>
      <c r="AC93" s="22">
        <v>86</v>
      </c>
      <c r="AD93" s="20" t="s">
        <v>215</v>
      </c>
      <c r="AE93" s="23">
        <v>44494</v>
      </c>
      <c r="AF93" s="23">
        <v>44494</v>
      </c>
      <c r="AH93" s="24"/>
    </row>
    <row r="94" spans="1:34" s="6" customFormat="1" x14ac:dyDescent="0.25">
      <c r="A94" s="6">
        <v>2021</v>
      </c>
      <c r="B94" s="8">
        <v>44378</v>
      </c>
      <c r="C94" s="8">
        <v>44469</v>
      </c>
      <c r="E94" s="6">
        <f>'[1]02 de julio 2021 omina transpar'!J89</f>
        <v>19</v>
      </c>
      <c r="F94" s="6" t="str">
        <f>'[1]02 de julio 2021 omina transpar'!K89</f>
        <v>SECRETARIO PARTICULAR</v>
      </c>
      <c r="G94" s="6" t="str">
        <f t="shared" si="1"/>
        <v>SECRETARIO PARTICULAR</v>
      </c>
      <c r="H94" s="6" t="str">
        <f>+'[1]02 de julio 2021 omina transpar'!N89</f>
        <v>JUNTA DE COORDINACION Y CONCERTACION POL</v>
      </c>
      <c r="I94" s="6" t="str">
        <f>+'[1]02 de julio 2021 omina transpar'!G89</f>
        <v>DINA MARIA</v>
      </c>
      <c r="J94" s="6" t="str">
        <f>'[1]02 de julio 2021 omina transpar'!E89</f>
        <v>GALLEGOS</v>
      </c>
      <c r="K94" s="6" t="str">
        <f>'[1]02 de julio 2021 omina transpar'!F89</f>
        <v>MORENO</v>
      </c>
      <c r="M94" s="7">
        <f>(IF('[1]02 de julio 2021 omina transpar'!GU89=0,'[1]02 de julio 2021 omina transpar'!BQ89,'[1]02 de julio 2021 omina transpar'!GU89))*2</f>
        <v>15884.4</v>
      </c>
      <c r="N94" s="7" t="s">
        <v>214</v>
      </c>
      <c r="O94" s="7">
        <f>IF('[1]02 de julio 2021 omina transpar'!GW89=0,'[1]02 de julio 2021 omina transpar'!BR89,'[1]02 de julio 2021 omina transpar'!GW89)*2</f>
        <v>13912.92</v>
      </c>
      <c r="P94" s="6" t="s">
        <v>214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6" t="s">
        <v>215</v>
      </c>
      <c r="AE94" s="8">
        <v>44494</v>
      </c>
      <c r="AF94" s="8">
        <v>44494</v>
      </c>
      <c r="AH94" s="11"/>
    </row>
    <row r="95" spans="1:34" s="6" customFormat="1" x14ac:dyDescent="0.25">
      <c r="A95" s="6">
        <v>2021</v>
      </c>
      <c r="B95" s="8">
        <v>44378</v>
      </c>
      <c r="C95" s="8">
        <v>44469</v>
      </c>
      <c r="E95" s="6">
        <f>'[1]02 de julio 2021 omina transpar'!J90</f>
        <v>19</v>
      </c>
      <c r="F95" s="6" t="str">
        <f>'[1]02 de julio 2021 omina transpar'!K90</f>
        <v>SECRETARIO PARTICULAR</v>
      </c>
      <c r="G95" s="6" t="str">
        <f t="shared" si="1"/>
        <v>SECRETARIO PARTICULAR</v>
      </c>
      <c r="H95" s="6" t="str">
        <f>+'[1]02 de julio 2021 omina transpar'!N90</f>
        <v>DESARROLLO ECONÓMICO</v>
      </c>
      <c r="I95" s="6" t="str">
        <f>+'[1]02 de julio 2021 omina transpar'!G90</f>
        <v>RENE</v>
      </c>
      <c r="J95" s="6" t="str">
        <f>'[1]02 de julio 2021 omina transpar'!E90</f>
        <v>GARCIA</v>
      </c>
      <c r="K95" s="6" t="str">
        <f>'[1]02 de julio 2021 omina transpar'!F90</f>
        <v>BADILLO</v>
      </c>
      <c r="M95" s="7">
        <f>(IF('[1]02 de julio 2021 omina transpar'!GU90=0,'[1]02 de julio 2021 omina transpar'!BQ90,'[1]02 de julio 2021 omina transpar'!GU90))*2</f>
        <v>3766.7</v>
      </c>
      <c r="N95" s="7" t="s">
        <v>214</v>
      </c>
      <c r="O95" s="7">
        <f>IF('[1]02 de julio 2021 omina transpar'!GW90=0,'[1]02 de julio 2021 omina transpar'!BR90,'[1]02 de julio 2021 omina transpar'!GW90)*2</f>
        <v>3554.1</v>
      </c>
      <c r="P95" s="6" t="s">
        <v>214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6" t="s">
        <v>215</v>
      </c>
      <c r="AE95" s="8">
        <v>44494</v>
      </c>
      <c r="AF95" s="8">
        <v>44494</v>
      </c>
      <c r="AH95" s="11"/>
    </row>
    <row r="96" spans="1:34" s="6" customFormat="1" x14ac:dyDescent="0.25">
      <c r="A96" s="6">
        <v>2021</v>
      </c>
      <c r="B96" s="8">
        <v>44378</v>
      </c>
      <c r="C96" s="8">
        <v>44469</v>
      </c>
      <c r="E96" s="6">
        <f>'[1]02 de julio 2021 omina transpar'!J91</f>
        <v>19</v>
      </c>
      <c r="F96" s="6" t="str">
        <f>'[1]02 de julio 2021 omina transpar'!K91</f>
        <v>SECRETARIO PARTICULAR</v>
      </c>
      <c r="G96" s="6" t="str">
        <f t="shared" si="1"/>
        <v>SECRETARIO PARTICULAR</v>
      </c>
      <c r="H96" s="6" t="str">
        <f>+'[1]02 de julio 2021 omina transpar'!N91</f>
        <v>PERSONAL DIPUTADOS</v>
      </c>
      <c r="I96" s="6" t="str">
        <f>+'[1]02 de julio 2021 omina transpar'!G91</f>
        <v>RUBEN</v>
      </c>
      <c r="J96" s="6" t="str">
        <f>'[1]02 de julio 2021 omina transpar'!E91</f>
        <v>GARCIA</v>
      </c>
      <c r="K96" s="6" t="str">
        <f>'[1]02 de julio 2021 omina transpar'!F91</f>
        <v>CADENA</v>
      </c>
      <c r="M96" s="7">
        <f>(IF('[1]02 de julio 2021 omina transpar'!GU91=0,'[1]02 de julio 2021 omina transpar'!BQ91,'[1]02 de julio 2021 omina transpar'!GU91))*2</f>
        <v>13400</v>
      </c>
      <c r="N96" s="7" t="s">
        <v>214</v>
      </c>
      <c r="O96" s="7">
        <f>IF('[1]02 de julio 2021 omina transpar'!GW91=0,'[1]02 de julio 2021 omina transpar'!BR91,'[1]02 de julio 2021 omina transpar'!GW91)*2</f>
        <v>11959.18</v>
      </c>
      <c r="P96" s="6" t="s">
        <v>214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6" t="s">
        <v>215</v>
      </c>
      <c r="AE96" s="8">
        <v>44494</v>
      </c>
      <c r="AF96" s="8">
        <v>44494</v>
      </c>
      <c r="AG96" s="6" t="s">
        <v>219</v>
      </c>
      <c r="AH96" s="12"/>
    </row>
    <row r="97" spans="1:34" s="6" customFormat="1" x14ac:dyDescent="0.25">
      <c r="A97" s="6">
        <v>2021</v>
      </c>
      <c r="B97" s="8">
        <v>44378</v>
      </c>
      <c r="C97" s="8">
        <v>44469</v>
      </c>
      <c r="E97" s="6">
        <f>'[1]02 de julio 2021 omina transpar'!J92</f>
        <v>19</v>
      </c>
      <c r="F97" s="6" t="str">
        <f>'[1]02 de julio 2021 omina transpar'!K92</f>
        <v>SECRETARIO PARTICULAR</v>
      </c>
      <c r="G97" s="6" t="str">
        <f t="shared" si="1"/>
        <v>SECRETARIO PARTICULAR</v>
      </c>
      <c r="H97" s="6" t="str">
        <f>+'[1]02 de julio 2021 omina transpar'!N92</f>
        <v>PERSONAL DIPUTADOS</v>
      </c>
      <c r="I97" s="6" t="str">
        <f>+'[1]02 de julio 2021 omina transpar'!G92</f>
        <v>CECILIA RUFINA</v>
      </c>
      <c r="J97" s="6" t="str">
        <f>'[1]02 de julio 2021 omina transpar'!E92</f>
        <v>GARCIA</v>
      </c>
      <c r="K97" s="6" t="str">
        <f>'[1]02 de julio 2021 omina transpar'!F92</f>
        <v>LOZADA</v>
      </c>
      <c r="M97" s="7">
        <f>(IF('[1]02 de julio 2021 omina transpar'!GU92=0,'[1]02 de julio 2021 omina transpar'!BQ92,'[1]02 de julio 2021 omina transpar'!GU92))*2</f>
        <v>5000</v>
      </c>
      <c r="N97" s="7" t="s">
        <v>214</v>
      </c>
      <c r="O97" s="7">
        <f>IF('[1]02 de julio 2021 omina transpar'!GW92=0,'[1]02 de julio 2021 omina transpar'!BR92,'[1]02 de julio 2021 omina transpar'!GW92)*2</f>
        <v>4708.4799999999996</v>
      </c>
      <c r="P97" s="6" t="s">
        <v>214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6" t="s">
        <v>215</v>
      </c>
      <c r="AE97" s="8">
        <v>44494</v>
      </c>
      <c r="AF97" s="8">
        <v>44494</v>
      </c>
      <c r="AG97" s="6" t="s">
        <v>219</v>
      </c>
      <c r="AH97" s="12"/>
    </row>
    <row r="98" spans="1:34" s="6" customFormat="1" x14ac:dyDescent="0.25">
      <c r="A98" s="6">
        <v>2021</v>
      </c>
      <c r="B98" s="8">
        <v>44378</v>
      </c>
      <c r="C98" s="8">
        <v>44469</v>
      </c>
      <c r="E98" s="6">
        <f>'[1]02 de julio 2021 omina transpar'!J93</f>
        <v>19</v>
      </c>
      <c r="F98" s="6" t="str">
        <f>'[1]02 de julio 2021 omina transpar'!K93</f>
        <v>SECRETARIO PARTICULAR</v>
      </c>
      <c r="G98" s="6" t="str">
        <f t="shared" si="1"/>
        <v>SECRETARIO PARTICULAR</v>
      </c>
      <c r="H98" s="6" t="str">
        <f>+'[1]02 de julio 2021 omina transpar'!N93</f>
        <v>SECRETRARIA ADMINISTRATIVA</v>
      </c>
      <c r="I98" s="6" t="str">
        <f>+'[1]02 de julio 2021 omina transpar'!G93</f>
        <v>FANNY</v>
      </c>
      <c r="J98" s="6" t="str">
        <f>'[1]02 de julio 2021 omina transpar'!E93</f>
        <v>GARCIA</v>
      </c>
      <c r="K98" s="6" t="str">
        <f>'[1]02 de julio 2021 omina transpar'!F93</f>
        <v>ROLDAN</v>
      </c>
      <c r="M98" s="7">
        <f>(IF('[1]02 de julio 2021 omina transpar'!GU93=0,'[1]02 de julio 2021 omina transpar'!BQ93,'[1]02 de julio 2021 omina transpar'!GU93))*2</f>
        <v>8673.44</v>
      </c>
      <c r="N98" s="7" t="s">
        <v>214</v>
      </c>
      <c r="O98" s="7">
        <f>IF('[1]02 de julio 2021 omina transpar'!GW93=0,'[1]02 de julio 2021 omina transpar'!BR93,'[1]02 de julio 2021 omina transpar'!GW93)*2</f>
        <v>8000</v>
      </c>
      <c r="P98" s="6" t="s">
        <v>214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6" t="s">
        <v>215</v>
      </c>
      <c r="AE98" s="8">
        <v>44494</v>
      </c>
      <c r="AF98" s="8">
        <v>44494</v>
      </c>
      <c r="AG98" s="6" t="s">
        <v>219</v>
      </c>
      <c r="AH98" s="11"/>
    </row>
    <row r="99" spans="1:34" s="6" customFormat="1" x14ac:dyDescent="0.25">
      <c r="A99" s="6">
        <v>2021</v>
      </c>
      <c r="B99" s="8">
        <v>44378</v>
      </c>
      <c r="C99" s="8">
        <v>44469</v>
      </c>
      <c r="E99" s="6">
        <f>'[1]02 de julio 2021 omina transpar'!J94</f>
        <v>19</v>
      </c>
      <c r="F99" s="6" t="str">
        <f>'[1]02 de julio 2021 omina transpar'!K94</f>
        <v>SECRETARIO PARTICULAR</v>
      </c>
      <c r="G99" s="6" t="str">
        <f t="shared" si="1"/>
        <v>SECRETARIO PARTICULAR</v>
      </c>
      <c r="H99" s="6" t="str">
        <f>+'[1]02 de julio 2021 omina transpar'!N94</f>
        <v>OBRAS PÚBLICAS, DESARROLLO URBANO Y ECOL</v>
      </c>
      <c r="I99" s="6" t="str">
        <f>+'[1]02 de julio 2021 omina transpar'!G94</f>
        <v>ANGEL</v>
      </c>
      <c r="J99" s="6" t="str">
        <f>'[1]02 de julio 2021 omina transpar'!E94</f>
        <v>GARCIA</v>
      </c>
      <c r="K99" s="6" t="str">
        <f>'[1]02 de julio 2021 omina transpar'!F94</f>
        <v>SANDOVAL</v>
      </c>
      <c r="M99" s="7">
        <f>(IF('[1]02 de julio 2021 omina transpar'!GU94=0,'[1]02 de julio 2021 omina transpar'!BQ94,'[1]02 de julio 2021 omina transpar'!GU94))*2</f>
        <v>9636.7199999999993</v>
      </c>
      <c r="N99" s="7" t="s">
        <v>214</v>
      </c>
      <c r="O99" s="7">
        <f>IF('[1]02 de julio 2021 omina transpar'!GW94=0,'[1]02 de julio 2021 omina transpar'!BR94,'[1]02 de julio 2021 omina transpar'!GW94)*2</f>
        <v>8850.6</v>
      </c>
      <c r="P99" s="6" t="s">
        <v>214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6" t="s">
        <v>215</v>
      </c>
      <c r="AE99" s="8">
        <v>44494</v>
      </c>
      <c r="AF99" s="8">
        <v>44494</v>
      </c>
      <c r="AH99" s="11"/>
    </row>
    <row r="100" spans="1:34" s="6" customFormat="1" x14ac:dyDescent="0.25">
      <c r="A100" s="6">
        <v>2021</v>
      </c>
      <c r="B100" s="8">
        <v>44378</v>
      </c>
      <c r="C100" s="8">
        <v>44469</v>
      </c>
      <c r="E100" s="6">
        <f>'[1]02 de julio 2021 omina transpar'!J95</f>
        <v>19</v>
      </c>
      <c r="F100" s="6" t="str">
        <f>'[1]02 de julio 2021 omina transpar'!K95</f>
        <v>SECRETARIO PARTICULAR</v>
      </c>
      <c r="G100" s="6" t="str">
        <f t="shared" si="1"/>
        <v>SECRETARIO PARTICULAR</v>
      </c>
      <c r="H100" s="6" t="str">
        <f>+'[1]02 de julio 2021 omina transpar'!N95</f>
        <v>PERSONAL DIPUTADOS</v>
      </c>
      <c r="I100" s="6" t="str">
        <f>+'[1]02 de julio 2021 omina transpar'!G95</f>
        <v>MAGDIEL</v>
      </c>
      <c r="J100" s="6" t="str">
        <f>'[1]02 de julio 2021 omina transpar'!E95</f>
        <v>GEORGE</v>
      </c>
      <c r="K100" s="6" t="str">
        <f>'[1]02 de julio 2021 omina transpar'!F95</f>
        <v>GALICIA</v>
      </c>
      <c r="M100" s="7">
        <f>(IF('[1]02 de julio 2021 omina transpar'!GU95=0,'[1]02 de julio 2021 omina transpar'!BQ95,'[1]02 de julio 2021 omina transpar'!GU95))*2</f>
        <v>11000</v>
      </c>
      <c r="N100" s="7" t="s">
        <v>214</v>
      </c>
      <c r="O100" s="7">
        <f>IF('[1]02 de julio 2021 omina transpar'!GW95=0,'[1]02 de julio 2021 omina transpar'!BR95,'[1]02 de julio 2021 omina transpar'!GW95)*2</f>
        <v>9995.74</v>
      </c>
      <c r="P100" s="6" t="s">
        <v>214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6" t="s">
        <v>215</v>
      </c>
      <c r="AE100" s="8">
        <v>44494</v>
      </c>
      <c r="AF100" s="8">
        <v>44494</v>
      </c>
      <c r="AG100" s="6" t="s">
        <v>219</v>
      </c>
      <c r="AH100" s="12"/>
    </row>
    <row r="101" spans="1:34" s="6" customFormat="1" x14ac:dyDescent="0.25">
      <c r="A101" s="6">
        <v>2021</v>
      </c>
      <c r="B101" s="8">
        <v>44378</v>
      </c>
      <c r="C101" s="8">
        <v>44469</v>
      </c>
      <c r="E101" s="6">
        <f>'[1]02 de julio 2021 omina transpar'!J96</f>
        <v>19</v>
      </c>
      <c r="F101" s="6" t="str">
        <f>'[1]02 de julio 2021 omina transpar'!K96</f>
        <v>SECRETARIO PARTICULAR</v>
      </c>
      <c r="G101" s="6" t="str">
        <f t="shared" si="1"/>
        <v>SECRETARIO PARTICULAR</v>
      </c>
      <c r="H101" s="6" t="str">
        <f>+'[1]02 de julio 2021 omina transpar'!N96</f>
        <v>PERSONAL DIPUTADOS</v>
      </c>
      <c r="I101" s="6" t="str">
        <f>+'[1]02 de julio 2021 omina transpar'!G96</f>
        <v>MARIA ANGELICA</v>
      </c>
      <c r="J101" s="6" t="str">
        <f>'[1]02 de julio 2021 omina transpar'!E96</f>
        <v>GEORGE</v>
      </c>
      <c r="K101" s="6" t="str">
        <f>'[1]02 de julio 2021 omina transpar'!F96</f>
        <v>PLUMA</v>
      </c>
      <c r="M101" s="7">
        <f>(IF('[1]02 de julio 2021 omina transpar'!GU96=0,'[1]02 de julio 2021 omina transpar'!BQ96,'[1]02 de julio 2021 omina transpar'!GU96))*2</f>
        <v>8673.44</v>
      </c>
      <c r="N101" s="7" t="s">
        <v>214</v>
      </c>
      <c r="O101" s="7">
        <f>IF('[1]02 de julio 2021 omina transpar'!GW96=0,'[1]02 de julio 2021 omina transpar'!BR96,'[1]02 de julio 2021 omina transpar'!GW96)*2</f>
        <v>8000</v>
      </c>
      <c r="P101" s="6" t="s">
        <v>214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6" t="s">
        <v>215</v>
      </c>
      <c r="AE101" s="8">
        <v>44494</v>
      </c>
      <c r="AF101" s="8">
        <v>44494</v>
      </c>
      <c r="AG101" s="6" t="s">
        <v>219</v>
      </c>
      <c r="AH101" s="11"/>
    </row>
    <row r="102" spans="1:34" s="6" customFormat="1" x14ac:dyDescent="0.25">
      <c r="A102" s="6">
        <v>2021</v>
      </c>
      <c r="B102" s="8">
        <v>44378</v>
      </c>
      <c r="C102" s="8">
        <v>44469</v>
      </c>
      <c r="E102" s="6">
        <f>'[1]02 de julio 2021 omina transpar'!J97</f>
        <v>19</v>
      </c>
      <c r="F102" s="6" t="str">
        <f>'[1]02 de julio 2021 omina transpar'!K97</f>
        <v>SECRETARIO PARTICULAR</v>
      </c>
      <c r="G102" s="6" t="str">
        <f t="shared" si="1"/>
        <v>SECRETARIO PARTICULAR</v>
      </c>
      <c r="H102" s="6" t="str">
        <f>+'[1]02 de julio 2021 omina transpar'!N97</f>
        <v>PERSONAL DIPUTADOS</v>
      </c>
      <c r="I102" s="6" t="str">
        <f>+'[1]02 de julio 2021 omina transpar'!G97</f>
        <v>JOSE ADRIAN</v>
      </c>
      <c r="J102" s="6" t="str">
        <f>'[1]02 de julio 2021 omina transpar'!E97</f>
        <v>GEORGE</v>
      </c>
      <c r="K102" s="6" t="str">
        <f>'[1]02 de julio 2021 omina transpar'!F97</f>
        <v>PLUMA</v>
      </c>
      <c r="M102" s="7">
        <f>(IF('[1]02 de julio 2021 omina transpar'!GU97=0,'[1]02 de julio 2021 omina transpar'!BQ97,'[1]02 de julio 2021 omina transpar'!GU97))*2</f>
        <v>8673.44</v>
      </c>
      <c r="N102" s="7" t="s">
        <v>214</v>
      </c>
      <c r="O102" s="7">
        <f>IF('[1]02 de julio 2021 omina transpar'!GW97=0,'[1]02 de julio 2021 omina transpar'!BR97,'[1]02 de julio 2021 omina transpar'!GW97)*2</f>
        <v>8000</v>
      </c>
      <c r="P102" s="6" t="s">
        <v>214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6" t="s">
        <v>215</v>
      </c>
      <c r="AE102" s="8">
        <v>44494</v>
      </c>
      <c r="AF102" s="8">
        <v>44494</v>
      </c>
      <c r="AG102" s="6" t="s">
        <v>219</v>
      </c>
      <c r="AH102" s="12"/>
    </row>
    <row r="103" spans="1:34" s="6" customFormat="1" x14ac:dyDescent="0.25">
      <c r="A103" s="6">
        <v>2021</v>
      </c>
      <c r="B103" s="8">
        <v>44378</v>
      </c>
      <c r="C103" s="8">
        <v>44469</v>
      </c>
      <c r="E103" s="6">
        <f>'[1]02 de julio 2021 omina transpar'!J98</f>
        <v>19</v>
      </c>
      <c r="F103" s="6" t="str">
        <f>'[1]02 de julio 2021 omina transpar'!K98</f>
        <v>SECRETARIO PARTICULAR</v>
      </c>
      <c r="G103" s="6" t="str">
        <f t="shared" si="1"/>
        <v>SECRETARIO PARTICULAR</v>
      </c>
      <c r="H103" s="6" t="str">
        <f>+'[1]02 de julio 2021 omina transpar'!N98</f>
        <v>SECRETRARIA ADMINISTRATIVA</v>
      </c>
      <c r="I103" s="6" t="str">
        <f>+'[1]02 de julio 2021 omina transpar'!G98</f>
        <v>VIRGINIA</v>
      </c>
      <c r="J103" s="6" t="str">
        <f>'[1]02 de julio 2021 omina transpar'!E98</f>
        <v>GIL</v>
      </c>
      <c r="K103" s="6" t="str">
        <f>'[1]02 de julio 2021 omina transpar'!F98</f>
        <v>VAZQUEZ</v>
      </c>
      <c r="M103" s="7">
        <f>(IF('[1]02 de julio 2021 omina transpar'!GU98=0,'[1]02 de julio 2021 omina transpar'!BQ98,'[1]02 de julio 2021 omina transpar'!GU98))*2</f>
        <v>19609.260000000002</v>
      </c>
      <c r="N103" s="7" t="s">
        <v>214</v>
      </c>
      <c r="O103" s="7">
        <f>IF('[1]02 de julio 2021 omina transpar'!GW98=0,'[1]02 de julio 2021 omina transpar'!BR98,'[1]02 de julio 2021 omina transpar'!GW98)*2</f>
        <v>16842.140000000003</v>
      </c>
      <c r="P103" s="6" t="s">
        <v>214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6" t="s">
        <v>215</v>
      </c>
      <c r="AE103" s="8">
        <v>44494</v>
      </c>
      <c r="AF103" s="8">
        <v>44494</v>
      </c>
      <c r="AG103" s="6" t="s">
        <v>219</v>
      </c>
      <c r="AH103" s="11"/>
    </row>
    <row r="104" spans="1:34" s="6" customFormat="1" x14ac:dyDescent="0.25">
      <c r="A104" s="6">
        <v>2021</v>
      </c>
      <c r="B104" s="8">
        <v>44378</v>
      </c>
      <c r="C104" s="8">
        <v>44469</v>
      </c>
      <c r="E104" s="6">
        <f>'[1]02 de julio 2021 omina transpar'!J99</f>
        <v>19</v>
      </c>
      <c r="F104" s="6" t="str">
        <f>'[1]02 de julio 2021 omina transpar'!K99</f>
        <v>SECRETARIO PARTICULAR</v>
      </c>
      <c r="G104" s="6" t="str">
        <f t="shared" si="1"/>
        <v>SECRETARIO PARTICULAR</v>
      </c>
      <c r="H104" s="6" t="str">
        <f>+'[1]02 de julio 2021 omina transpar'!N99</f>
        <v>PERSONAL DIPUTADOS</v>
      </c>
      <c r="I104" s="6" t="str">
        <f>+'[1]02 de julio 2021 omina transpar'!G99</f>
        <v>VICTOR HUGO</v>
      </c>
      <c r="J104" s="6" t="str">
        <f>'[1]02 de julio 2021 omina transpar'!E99</f>
        <v>GIRON</v>
      </c>
      <c r="K104" s="6" t="str">
        <f>'[1]02 de julio 2021 omina transpar'!F99</f>
        <v>MAYORAL</v>
      </c>
      <c r="M104" s="7">
        <f>(IF('[1]02 de julio 2021 omina transpar'!GU99=0,'[1]02 de julio 2021 omina transpar'!BQ99,'[1]02 de julio 2021 omina transpar'!GU99))*2</f>
        <v>7578.66</v>
      </c>
      <c r="N104" s="7" t="s">
        <v>214</v>
      </c>
      <c r="O104" s="7">
        <f>IF('[1]02 de julio 2021 omina transpar'!GW99=0,'[1]02 de julio 2021 omina transpar'!BR99,'[1]02 de julio 2021 omina transpar'!GW99)*2</f>
        <v>7024.32</v>
      </c>
      <c r="P104" s="6" t="s">
        <v>214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6" t="s">
        <v>215</v>
      </c>
      <c r="AE104" s="8">
        <v>44494</v>
      </c>
      <c r="AF104" s="8">
        <v>44494</v>
      </c>
      <c r="AG104" s="6" t="s">
        <v>219</v>
      </c>
      <c r="AH104" s="12"/>
    </row>
    <row r="105" spans="1:34" s="6" customFormat="1" x14ac:dyDescent="0.25">
      <c r="A105" s="6">
        <v>2021</v>
      </c>
      <c r="B105" s="8">
        <v>44378</v>
      </c>
      <c r="C105" s="8">
        <v>44469</v>
      </c>
      <c r="E105" s="6">
        <f>'[1]02 de julio 2021 omina transpar'!J100</f>
        <v>19</v>
      </c>
      <c r="F105" s="6" t="str">
        <f>'[1]02 de julio 2021 omina transpar'!K100</f>
        <v>SECRETARIO PARTICULAR</v>
      </c>
      <c r="G105" s="6" t="str">
        <f t="shared" si="1"/>
        <v>SECRETARIO PARTICULAR</v>
      </c>
      <c r="H105" s="6" t="str">
        <f>+'[1]02 de julio 2021 omina transpar'!N100</f>
        <v>DESARROLLO ECONÓMICO</v>
      </c>
      <c r="I105" s="6" t="str">
        <f>+'[1]02 de julio 2021 omina transpar'!G100</f>
        <v>ELENA</v>
      </c>
      <c r="J105" s="6" t="str">
        <f>'[1]02 de julio 2021 omina transpar'!E100</f>
        <v>GOMEZ</v>
      </c>
      <c r="K105" s="6" t="str">
        <f>'[1]02 de julio 2021 omina transpar'!F100</f>
        <v>VAZQUEZ</v>
      </c>
      <c r="M105" s="7">
        <f>(IF('[1]02 de julio 2021 omina transpar'!GU100=0,'[1]02 de julio 2021 omina transpar'!BQ100,'[1]02 de julio 2021 omina transpar'!GU100))*2</f>
        <v>3766.7</v>
      </c>
      <c r="N105" s="7" t="s">
        <v>214</v>
      </c>
      <c r="O105" s="7">
        <f>IF('[1]02 de julio 2021 omina transpar'!GW100=0,'[1]02 de julio 2021 omina transpar'!BR100,'[1]02 de julio 2021 omina transpar'!GW100)*2</f>
        <v>3554.1</v>
      </c>
      <c r="P105" s="6" t="s">
        <v>214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6" t="s">
        <v>215</v>
      </c>
      <c r="AE105" s="8">
        <v>44494</v>
      </c>
      <c r="AF105" s="8">
        <v>44494</v>
      </c>
      <c r="AH105" s="11"/>
    </row>
    <row r="106" spans="1:34" s="6" customFormat="1" x14ac:dyDescent="0.25">
      <c r="A106" s="6">
        <v>2021</v>
      </c>
      <c r="B106" s="8">
        <v>44378</v>
      </c>
      <c r="C106" s="8">
        <v>44469</v>
      </c>
      <c r="E106" s="6">
        <f>'[1]02 de julio 2021 omina transpar'!J101</f>
        <v>19</v>
      </c>
      <c r="F106" s="6" t="str">
        <f>'[1]02 de julio 2021 omina transpar'!K101</f>
        <v>SECRETARIO PARTICULAR</v>
      </c>
      <c r="G106" s="6" t="str">
        <f t="shared" si="1"/>
        <v>SECRETARIO PARTICULAR</v>
      </c>
      <c r="H106" s="6" t="str">
        <f>+'[1]02 de julio 2021 omina transpar'!N101</f>
        <v>COMISION DE PUNTOS CONSTITUCIONALES</v>
      </c>
      <c r="I106" s="6" t="str">
        <f>+'[1]02 de julio 2021 omina transpar'!G101</f>
        <v>LAURA</v>
      </c>
      <c r="J106" s="6" t="str">
        <f>'[1]02 de julio 2021 omina transpar'!E101</f>
        <v>GONZALEZ</v>
      </c>
      <c r="K106" s="6" t="str">
        <f>'[1]02 de julio 2021 omina transpar'!F101</f>
        <v>BENITEZ</v>
      </c>
      <c r="M106" s="7">
        <f>(IF('[1]02 de julio 2021 omina transpar'!GU101=0,'[1]02 de julio 2021 omina transpar'!BQ101,'[1]02 de julio 2021 omina transpar'!GU101))*2</f>
        <v>13451.9</v>
      </c>
      <c r="N106" s="7" t="s">
        <v>214</v>
      </c>
      <c r="O106" s="7">
        <f>IF('[1]02 de julio 2021 omina transpar'!GW101=0,'[1]02 de julio 2021 omina transpar'!BR101,'[1]02 de julio 2021 omina transpar'!GW101)*2</f>
        <v>12000</v>
      </c>
      <c r="P106" s="6" t="s">
        <v>214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6" t="s">
        <v>215</v>
      </c>
      <c r="AE106" s="8">
        <v>44494</v>
      </c>
      <c r="AF106" s="8">
        <v>44494</v>
      </c>
      <c r="AH106" s="11"/>
    </row>
    <row r="107" spans="1:34" s="6" customFormat="1" x14ac:dyDescent="0.25">
      <c r="A107" s="6">
        <v>2021</v>
      </c>
      <c r="B107" s="8">
        <v>44378</v>
      </c>
      <c r="C107" s="8">
        <v>44469</v>
      </c>
      <c r="E107" s="6">
        <f>'[1]02 de julio 2021 omina transpar'!J102</f>
        <v>19</v>
      </c>
      <c r="F107" s="6" t="str">
        <f>'[1]02 de julio 2021 omina transpar'!K102</f>
        <v>SECRETARIO PARTICULAR</v>
      </c>
      <c r="G107" s="6" t="str">
        <f t="shared" si="1"/>
        <v>SECRETARIO PARTICULAR</v>
      </c>
      <c r="H107" s="6" t="str">
        <f>+'[1]02 de julio 2021 omina transpar'!N102</f>
        <v>PERSONAL DIPUTADOS</v>
      </c>
      <c r="I107" s="6" t="str">
        <f>+'[1]02 de julio 2021 omina transpar'!G102</f>
        <v>PATRICIA</v>
      </c>
      <c r="J107" s="6" t="str">
        <f>'[1]02 de julio 2021 omina transpar'!E102</f>
        <v>GONZALEZ</v>
      </c>
      <c r="K107" s="6" t="str">
        <f>'[1]02 de julio 2021 omina transpar'!F102</f>
        <v>CARRASCO</v>
      </c>
      <c r="M107" s="7">
        <f>(IF('[1]02 de julio 2021 omina transpar'!GU102=0,'[1]02 de julio 2021 omina transpar'!BQ102,'[1]02 de julio 2021 omina transpar'!GU102))*2</f>
        <v>5338.12</v>
      </c>
      <c r="N107" s="7" t="s">
        <v>214</v>
      </c>
      <c r="O107" s="7">
        <f>IF('[1]02 de julio 2021 omina transpar'!GW102=0,'[1]02 de julio 2021 omina transpar'!BR102,'[1]02 de julio 2021 omina transpar'!GW102)*2</f>
        <v>5024.96</v>
      </c>
      <c r="P107" s="6" t="s">
        <v>214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6" t="s">
        <v>215</v>
      </c>
      <c r="AE107" s="8">
        <v>44494</v>
      </c>
      <c r="AF107" s="8">
        <v>44494</v>
      </c>
      <c r="AG107" s="6" t="s">
        <v>219</v>
      </c>
      <c r="AH107" s="12"/>
    </row>
    <row r="108" spans="1:34" s="6" customFormat="1" x14ac:dyDescent="0.25">
      <c r="A108" s="6">
        <v>2021</v>
      </c>
      <c r="B108" s="8">
        <v>44378</v>
      </c>
      <c r="C108" s="8">
        <v>44469</v>
      </c>
      <c r="E108" s="6">
        <f>'[1]02 de julio 2021 omina transpar'!J103</f>
        <v>19</v>
      </c>
      <c r="F108" s="6" t="str">
        <f>'[1]02 de julio 2021 omina transpar'!K103</f>
        <v>SECRETARIO PARTICULAR</v>
      </c>
      <c r="G108" s="6" t="str">
        <f t="shared" si="1"/>
        <v>SECRETARIO PARTICULAR</v>
      </c>
      <c r="H108" s="6" t="str">
        <f>+'[1]02 de julio 2021 omina transpar'!N103</f>
        <v>FOMENTO AGROPECUARIO Y DESARROLLO RURAL</v>
      </c>
      <c r="I108" s="6" t="str">
        <f>+'[1]02 de julio 2021 omina transpar'!G103</f>
        <v>HECTOR GABRIEL</v>
      </c>
      <c r="J108" s="6" t="str">
        <f>'[1]02 de julio 2021 omina transpar'!E103</f>
        <v>GONZALEZ</v>
      </c>
      <c r="K108" s="6" t="str">
        <f>'[1]02 de julio 2021 omina transpar'!F103</f>
        <v>CHAVEZ</v>
      </c>
      <c r="M108" s="7">
        <f>(IF('[1]02 de julio 2021 omina transpar'!GU103=0,'[1]02 de julio 2021 omina transpar'!BQ103,'[1]02 de julio 2021 omina transpar'!GU103))*2</f>
        <v>10000</v>
      </c>
      <c r="N108" s="7" t="s">
        <v>214</v>
      </c>
      <c r="O108" s="7">
        <f>IF('[1]02 de julio 2021 omina transpar'!GW103=0,'[1]02 de julio 2021 omina transpar'!BR103,'[1]02 de julio 2021 omina transpar'!GW103)*2</f>
        <v>9155.74</v>
      </c>
      <c r="P108" s="6" t="s">
        <v>214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6" t="s">
        <v>215</v>
      </c>
      <c r="AE108" s="8">
        <v>44494</v>
      </c>
      <c r="AF108" s="8">
        <v>44494</v>
      </c>
      <c r="AH108" s="11"/>
    </row>
    <row r="109" spans="1:34" s="6" customFormat="1" x14ac:dyDescent="0.25">
      <c r="A109" s="6">
        <v>2021</v>
      </c>
      <c r="B109" s="8">
        <v>44378</v>
      </c>
      <c r="C109" s="8">
        <v>44469</v>
      </c>
      <c r="E109" s="6">
        <f>'[1]02 de julio 2021 omina transpar'!J104</f>
        <v>19</v>
      </c>
      <c r="F109" s="6" t="str">
        <f>'[1]02 de julio 2021 omina transpar'!K104</f>
        <v>SECRETARIO PARTICULAR</v>
      </c>
      <c r="G109" s="6" t="str">
        <f t="shared" si="1"/>
        <v>SECRETARIO PARTICULAR</v>
      </c>
      <c r="H109" s="6" t="str">
        <f>+'[1]02 de julio 2021 omina transpar'!N104</f>
        <v>PERSONAL DIPUTADOS</v>
      </c>
      <c r="I109" s="6" t="str">
        <f>+'[1]02 de julio 2021 omina transpar'!G104</f>
        <v>VERONICA</v>
      </c>
      <c r="J109" s="6" t="str">
        <f>'[1]02 de julio 2021 omina transpar'!E104</f>
        <v>GONZALEZ</v>
      </c>
      <c r="K109" s="6" t="str">
        <f>'[1]02 de julio 2021 omina transpar'!F104</f>
        <v>HERNANDEZ</v>
      </c>
      <c r="M109" s="7">
        <f>(IF('[1]02 de julio 2021 omina transpar'!GU104=0,'[1]02 de julio 2021 omina transpar'!BQ104,'[1]02 de julio 2021 omina transpar'!GU104))*2</f>
        <v>7578.66</v>
      </c>
      <c r="N109" s="7" t="s">
        <v>214</v>
      </c>
      <c r="O109" s="7">
        <f>IF('[1]02 de julio 2021 omina transpar'!GW104=0,'[1]02 de julio 2021 omina transpar'!BR104,'[1]02 de julio 2021 omina transpar'!GW104)*2</f>
        <v>7024.32</v>
      </c>
      <c r="P109" s="6" t="s">
        <v>214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6" t="s">
        <v>215</v>
      </c>
      <c r="AE109" s="8">
        <v>44494</v>
      </c>
      <c r="AF109" s="8">
        <v>44494</v>
      </c>
      <c r="AG109" s="6" t="s">
        <v>219</v>
      </c>
      <c r="AH109" s="12"/>
    </row>
    <row r="110" spans="1:34" s="6" customFormat="1" x14ac:dyDescent="0.25">
      <c r="A110" s="6">
        <v>2021</v>
      </c>
      <c r="B110" s="8">
        <v>44378</v>
      </c>
      <c r="C110" s="8">
        <v>44469</v>
      </c>
      <c r="E110" s="6">
        <f>'[1]02 de julio 2021 omina transpar'!J105</f>
        <v>19</v>
      </c>
      <c r="F110" s="6" t="str">
        <f>'[1]02 de julio 2021 omina transpar'!K105</f>
        <v>SECRETARIO PARTICULAR</v>
      </c>
      <c r="G110" s="6" t="str">
        <f t="shared" si="1"/>
        <v>SECRETARIO PARTICULAR</v>
      </c>
      <c r="H110" s="6" t="str">
        <f>+'[1]02 de julio 2021 omina transpar'!N105</f>
        <v>DE LA FAMILIA Y SU DESARROLLO INTEGRAL</v>
      </c>
      <c r="I110" s="6" t="str">
        <f>+'[1]02 de julio 2021 omina transpar'!G105</f>
        <v>OMAR</v>
      </c>
      <c r="J110" s="6" t="str">
        <f>'[1]02 de julio 2021 omina transpar'!E105</f>
        <v>GONZALEZ</v>
      </c>
      <c r="K110" s="6" t="str">
        <f>'[1]02 de julio 2021 omina transpar'!F105</f>
        <v>HERRERA</v>
      </c>
      <c r="M110" s="7">
        <f>(IF('[1]02 de julio 2021 omina transpar'!GU105=0,'[1]02 de julio 2021 omina transpar'!BQ105,'[1]02 de julio 2021 omina transpar'!GU105))*2</f>
        <v>13451.9</v>
      </c>
      <c r="N110" s="7" t="s">
        <v>214</v>
      </c>
      <c r="O110" s="7">
        <f>IF('[1]02 de julio 2021 omina transpar'!GW105=0,'[1]02 de julio 2021 omina transpar'!BR105,'[1]02 de julio 2021 omina transpar'!GW105)*2</f>
        <v>12000</v>
      </c>
      <c r="P110" s="6" t="s">
        <v>214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6" t="s">
        <v>215</v>
      </c>
      <c r="AE110" s="8">
        <v>44494</v>
      </c>
      <c r="AF110" s="8">
        <v>44494</v>
      </c>
      <c r="AH110" s="11"/>
    </row>
    <row r="111" spans="1:34" s="6" customFormat="1" x14ac:dyDescent="0.25">
      <c r="A111" s="6">
        <v>2021</v>
      </c>
      <c r="B111" s="8">
        <v>44378</v>
      </c>
      <c r="C111" s="8">
        <v>44469</v>
      </c>
      <c r="E111" s="6">
        <f>'[1]02 de julio 2021 omina transpar'!J106</f>
        <v>19</v>
      </c>
      <c r="F111" s="6" t="str">
        <f>'[1]02 de julio 2021 omina transpar'!K106</f>
        <v>SECRETARIO PARTICULAR</v>
      </c>
      <c r="G111" s="6" t="str">
        <f t="shared" si="1"/>
        <v>SECRETARIO PARTICULAR</v>
      </c>
      <c r="H111" s="6" t="str">
        <f>+'[1]02 de julio 2021 omina transpar'!N106</f>
        <v>PERSONAL DIPUTADOS</v>
      </c>
      <c r="I111" s="6" t="str">
        <f>+'[1]02 de julio 2021 omina transpar'!G106</f>
        <v>LUIS FABIAN</v>
      </c>
      <c r="J111" s="6" t="str">
        <f>'[1]02 de julio 2021 omina transpar'!E106</f>
        <v>GONZALEZ</v>
      </c>
      <c r="K111" s="6" t="str">
        <f>'[1]02 de julio 2021 omina transpar'!F106</f>
        <v>RODRIGUEZ</v>
      </c>
      <c r="M111" s="7">
        <f>(IF('[1]02 de julio 2021 omina transpar'!GU106=0,'[1]02 de julio 2021 omina transpar'!BQ106,'[1]02 de julio 2021 omina transpar'!GU106))*2</f>
        <v>6000</v>
      </c>
      <c r="N111" s="7" t="s">
        <v>214</v>
      </c>
      <c r="O111" s="7">
        <f>IF('[1]02 de julio 2021 omina transpar'!GW106=0,'[1]02 de julio 2021 omina transpar'!BR106,'[1]02 de julio 2021 omina transpar'!GW106)*2</f>
        <v>5617.42</v>
      </c>
      <c r="P111" s="6" t="s">
        <v>214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6" t="s">
        <v>215</v>
      </c>
      <c r="AE111" s="8">
        <v>44494</v>
      </c>
      <c r="AF111" s="8">
        <v>44494</v>
      </c>
      <c r="AG111" s="6" t="s">
        <v>219</v>
      </c>
      <c r="AH111" s="12"/>
    </row>
    <row r="112" spans="1:34" s="6" customFormat="1" x14ac:dyDescent="0.25">
      <c r="A112" s="6">
        <v>2021</v>
      </c>
      <c r="B112" s="8">
        <v>44378</v>
      </c>
      <c r="C112" s="8">
        <v>44469</v>
      </c>
      <c r="E112" s="6">
        <f>'[1]02 de julio 2021 omina transpar'!J107</f>
        <v>19</v>
      </c>
      <c r="F112" s="6" t="str">
        <f>'[1]02 de julio 2021 omina transpar'!K107</f>
        <v>SECRETARIO PARTICULAR</v>
      </c>
      <c r="G112" s="6" t="str">
        <f t="shared" si="1"/>
        <v>SECRETARIO PARTICULAR</v>
      </c>
      <c r="H112" s="6" t="str">
        <f>+'[1]02 de julio 2021 omina transpar'!N107</f>
        <v>PERSONAL DIPUTADOS</v>
      </c>
      <c r="I112" s="6" t="str">
        <f>+'[1]02 de julio 2021 omina transpar'!G107</f>
        <v>MAGDA STEFANY</v>
      </c>
      <c r="J112" s="6" t="str">
        <f>'[1]02 de julio 2021 omina transpar'!E107</f>
        <v>GONZALEZ</v>
      </c>
      <c r="K112" s="6" t="str">
        <f>'[1]02 de julio 2021 omina transpar'!F107</f>
        <v>VAZQUEZ</v>
      </c>
      <c r="M112" s="7">
        <f>(IF('[1]02 de julio 2021 omina transpar'!GU107=0,'[1]02 de julio 2021 omina transpar'!BQ107,'[1]02 de julio 2021 omina transpar'!GU107))*2</f>
        <v>31953.760000000002</v>
      </c>
      <c r="N112" s="7" t="s">
        <v>214</v>
      </c>
      <c r="O112" s="7">
        <f>IF('[1]02 de julio 2021 omina transpar'!GW107=0,'[1]02 de julio 2021 omina transpar'!BR107,'[1]02 de julio 2021 omina transpar'!GW107)*2</f>
        <v>26434.620000000003</v>
      </c>
      <c r="P112" s="6" t="s">
        <v>214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6" t="s">
        <v>215</v>
      </c>
      <c r="AE112" s="8">
        <v>44494</v>
      </c>
      <c r="AF112" s="8">
        <v>44494</v>
      </c>
      <c r="AG112" s="6" t="s">
        <v>219</v>
      </c>
      <c r="AH112" s="12"/>
    </row>
    <row r="113" spans="1:34" s="6" customFormat="1" x14ac:dyDescent="0.25">
      <c r="A113" s="6">
        <v>2021</v>
      </c>
      <c r="B113" s="8">
        <v>44378</v>
      </c>
      <c r="C113" s="8">
        <v>44469</v>
      </c>
      <c r="E113" s="6">
        <f>'[1]02 de julio 2021 omina transpar'!J108</f>
        <v>19</v>
      </c>
      <c r="F113" s="6" t="str">
        <f>'[1]02 de julio 2021 omina transpar'!K108</f>
        <v>SECRETARIO PARTICULAR</v>
      </c>
      <c r="G113" s="6" t="str">
        <f t="shared" si="1"/>
        <v>SECRETARIO PARTICULAR</v>
      </c>
      <c r="H113" s="6" t="str">
        <f>+'[1]02 de julio 2021 omina transpar'!N108</f>
        <v>RECURSOS HUMANOS</v>
      </c>
      <c r="I113" s="6" t="str">
        <f>+'[1]02 de julio 2021 omina transpar'!G108</f>
        <v>JULIO CESAR</v>
      </c>
      <c r="J113" s="6" t="str">
        <f>'[1]02 de julio 2021 omina transpar'!E108</f>
        <v>GONZALEZ</v>
      </c>
      <c r="K113" s="6" t="str">
        <f>'[1]02 de julio 2021 omina transpar'!F108</f>
        <v>VILLEGAS</v>
      </c>
      <c r="M113" s="7">
        <f>(IF('[1]02 de julio 2021 omina transpar'!GU108=0,'[1]02 de julio 2021 omina transpar'!BQ108,'[1]02 de julio 2021 omina transpar'!GU108))*2</f>
        <v>13226.86</v>
      </c>
      <c r="N113" s="7" t="s">
        <v>214</v>
      </c>
      <c r="O113" s="7">
        <f>IF('[1]02 de julio 2021 omina transpar'!GW108=0,'[1]02 de julio 2021 omina transpar'!BR108,'[1]02 de julio 2021 omina transpar'!GW108)*2</f>
        <v>11823.02</v>
      </c>
      <c r="P113" s="6" t="s">
        <v>214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6" t="s">
        <v>215</v>
      </c>
      <c r="AE113" s="8">
        <v>44494</v>
      </c>
      <c r="AF113" s="8">
        <v>44494</v>
      </c>
      <c r="AH113" s="11"/>
    </row>
    <row r="114" spans="1:34" s="6" customFormat="1" x14ac:dyDescent="0.25">
      <c r="A114" s="6">
        <v>2021</v>
      </c>
      <c r="B114" s="8">
        <v>44378</v>
      </c>
      <c r="C114" s="8">
        <v>44469</v>
      </c>
      <c r="E114" s="6">
        <f>'[1]02 de julio 2021 omina transpar'!J109</f>
        <v>19</v>
      </c>
      <c r="F114" s="6" t="str">
        <f>'[1]02 de julio 2021 omina transpar'!K109</f>
        <v>SECRETARIO PARTICULAR</v>
      </c>
      <c r="G114" s="6" t="str">
        <f t="shared" si="1"/>
        <v>SECRETARIO PARTICULAR</v>
      </c>
      <c r="H114" s="6" t="str">
        <f>+'[1]02 de julio 2021 omina transpar'!N109</f>
        <v>PERSONAL DIPUTADOS</v>
      </c>
      <c r="I114" s="6" t="str">
        <f>+'[1]02 de julio 2021 omina transpar'!G109</f>
        <v>ALEXIS</v>
      </c>
      <c r="J114" s="6" t="str">
        <f>'[1]02 de julio 2021 omina transpar'!E109</f>
        <v>GUERRERO</v>
      </c>
      <c r="K114" s="6" t="str">
        <f>'[1]02 de julio 2021 omina transpar'!F109</f>
        <v>MORALES</v>
      </c>
      <c r="M114" s="7">
        <f>(IF('[1]02 de julio 2021 omina transpar'!GU109=0,'[1]02 de julio 2021 omina transpar'!BQ109,'[1]02 de julio 2021 omina transpar'!GU109))*2</f>
        <v>8000</v>
      </c>
      <c r="N114" s="7" t="s">
        <v>214</v>
      </c>
      <c r="O114" s="7">
        <f>IF('[1]02 de julio 2021 omina transpar'!GW109=0,'[1]02 de julio 2021 omina transpar'!BR109,'[1]02 de julio 2021 omina transpar'!GW109)*2</f>
        <v>7399.82</v>
      </c>
      <c r="P114" s="6" t="s">
        <v>214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6" t="s">
        <v>215</v>
      </c>
      <c r="AE114" s="8">
        <v>44494</v>
      </c>
      <c r="AF114" s="8">
        <v>44494</v>
      </c>
      <c r="AH114" s="11"/>
    </row>
    <row r="115" spans="1:34" s="6" customFormat="1" x14ac:dyDescent="0.25">
      <c r="A115" s="6">
        <v>2021</v>
      </c>
      <c r="B115" s="8">
        <v>44378</v>
      </c>
      <c r="C115" s="8">
        <v>44469</v>
      </c>
      <c r="E115" s="6">
        <f>'[1]02 de julio 2021 omina transpar'!J110</f>
        <v>19</v>
      </c>
      <c r="F115" s="6" t="str">
        <f>'[1]02 de julio 2021 omina transpar'!K110</f>
        <v>SECRETARIO PARTICULAR</v>
      </c>
      <c r="G115" s="6" t="str">
        <f t="shared" si="1"/>
        <v>SECRETARIO PARTICULAR</v>
      </c>
      <c r="H115" s="6" t="str">
        <f>+'[1]02 de julio 2021 omina transpar'!N110</f>
        <v>PERSONAL DIPUTADOS</v>
      </c>
      <c r="I115" s="6" t="str">
        <f>+'[1]02 de julio 2021 omina transpar'!G110</f>
        <v>HERIBERTO</v>
      </c>
      <c r="J115" s="6" t="str">
        <f>'[1]02 de julio 2021 omina transpar'!E110</f>
        <v>GUTIERREZ</v>
      </c>
      <c r="K115" s="6" t="str">
        <f>'[1]02 de julio 2021 omina transpar'!F110</f>
        <v>CERVANTES</v>
      </c>
      <c r="M115" s="7">
        <f>(IF('[1]02 de julio 2021 omina transpar'!GU110=0,'[1]02 de julio 2021 omina transpar'!BQ110,'[1]02 de julio 2021 omina transpar'!GU110))*2</f>
        <v>20205.099999999999</v>
      </c>
      <c r="N115" s="7" t="s">
        <v>214</v>
      </c>
      <c r="O115" s="7">
        <f>IF('[1]02 de julio 2021 omina transpar'!GW110=0,'[1]02 de julio 2021 omina transpar'!BR110,'[1]02 de julio 2021 omina transpar'!GW110)*2</f>
        <v>17310.719999999998</v>
      </c>
      <c r="P115" s="6" t="s">
        <v>214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6" t="s">
        <v>215</v>
      </c>
      <c r="AE115" s="8">
        <v>44494</v>
      </c>
      <c r="AF115" s="8">
        <v>44494</v>
      </c>
      <c r="AG115" s="6" t="s">
        <v>219</v>
      </c>
      <c r="AH115" s="11"/>
    </row>
    <row r="116" spans="1:34" s="6" customFormat="1" x14ac:dyDescent="0.25">
      <c r="A116" s="6">
        <v>2021</v>
      </c>
      <c r="B116" s="8">
        <v>44378</v>
      </c>
      <c r="C116" s="8">
        <v>44469</v>
      </c>
      <c r="E116" s="6">
        <f>'[1]02 de julio 2021 omina transpar'!J111</f>
        <v>19</v>
      </c>
      <c r="F116" s="6" t="str">
        <f>'[1]02 de julio 2021 omina transpar'!K111</f>
        <v>SECRETARIO PARTICULAR</v>
      </c>
      <c r="G116" s="6" t="str">
        <f t="shared" si="1"/>
        <v>SECRETARIO PARTICULAR</v>
      </c>
      <c r="H116" s="6" t="str">
        <f>+'[1]02 de julio 2021 omina transpar'!N111</f>
        <v>INSTITUTO DE ESTUDIOS LEGISLATIVOS</v>
      </c>
      <c r="I116" s="6" t="str">
        <f>+'[1]02 de julio 2021 omina transpar'!G111</f>
        <v>ABEL</v>
      </c>
      <c r="J116" s="6" t="str">
        <f>'[1]02 de julio 2021 omina transpar'!E111</f>
        <v>HERNANDEZ</v>
      </c>
      <c r="K116" s="6" t="str">
        <f>'[1]02 de julio 2021 omina transpar'!F111</f>
        <v>AGUILAR</v>
      </c>
      <c r="M116" s="7">
        <f>(IF('[1]02 de julio 2021 omina transpar'!GU111=0,'[1]02 de julio 2021 omina transpar'!BQ111,'[1]02 de julio 2021 omina transpar'!GU111))*2</f>
        <v>25000</v>
      </c>
      <c r="N116" s="7" t="s">
        <v>214</v>
      </c>
      <c r="O116" s="7">
        <f>IF('[1]02 de julio 2021 omina transpar'!GW111=0,'[1]02 de julio 2021 omina transpar'!BR111,'[1]02 de julio 2021 omina transpar'!GW111)*2</f>
        <v>21081.42</v>
      </c>
      <c r="P116" s="6" t="s">
        <v>214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6" t="s">
        <v>215</v>
      </c>
      <c r="AE116" s="8">
        <v>44494</v>
      </c>
      <c r="AF116" s="8">
        <v>44494</v>
      </c>
      <c r="AH116" s="11"/>
    </row>
    <row r="117" spans="1:34" s="6" customFormat="1" x14ac:dyDescent="0.25">
      <c r="A117" s="6">
        <v>2021</v>
      </c>
      <c r="B117" s="8">
        <v>44378</v>
      </c>
      <c r="C117" s="8">
        <v>44469</v>
      </c>
      <c r="E117" s="6">
        <f>'[1]02 de julio 2021 omina transpar'!J112</f>
        <v>19</v>
      </c>
      <c r="F117" s="6" t="str">
        <f>'[1]02 de julio 2021 omina transpar'!K112</f>
        <v>SECRETARIO PARTICULAR</v>
      </c>
      <c r="G117" s="6" t="str">
        <f t="shared" si="1"/>
        <v>SECRETARIO PARTICULAR</v>
      </c>
      <c r="H117" s="6" t="str">
        <f>+'[1]02 de julio 2021 omina transpar'!N112</f>
        <v>EDUCACIÓN, CULTURA, CIENCIA Y TECNOLOGIA</v>
      </c>
      <c r="I117" s="6" t="str">
        <f>+'[1]02 de julio 2021 omina transpar'!G112</f>
        <v>LAURA</v>
      </c>
      <c r="J117" s="6" t="str">
        <f>'[1]02 de julio 2021 omina transpar'!E112</f>
        <v>HERNANDEZ</v>
      </c>
      <c r="K117" s="6" t="str">
        <f>'[1]02 de julio 2021 omina transpar'!F112</f>
        <v>CAMARILLO</v>
      </c>
      <c r="M117" s="7">
        <f>(IF('[1]02 de julio 2021 omina transpar'!GU112=0,'[1]02 de julio 2021 omina transpar'!BQ112,'[1]02 de julio 2021 omina transpar'!GU112))*2</f>
        <v>8400</v>
      </c>
      <c r="N117" s="7" t="s">
        <v>214</v>
      </c>
      <c r="O117" s="7">
        <f>IF('[1]02 de julio 2021 omina transpar'!GW112=0,'[1]02 de julio 2021 omina transpar'!BR112,'[1]02 de julio 2021 omina transpar'!GW112)*2</f>
        <v>7756.3</v>
      </c>
      <c r="P117" s="6" t="s">
        <v>214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6" t="s">
        <v>215</v>
      </c>
      <c r="AE117" s="8">
        <v>44494</v>
      </c>
      <c r="AF117" s="8">
        <v>44494</v>
      </c>
      <c r="AH117" s="11"/>
    </row>
    <row r="118" spans="1:34" s="6" customFormat="1" x14ac:dyDescent="0.25">
      <c r="A118" s="6">
        <v>2021</v>
      </c>
      <c r="B118" s="8">
        <v>44378</v>
      </c>
      <c r="C118" s="8">
        <v>44469</v>
      </c>
      <c r="E118" s="6">
        <f>'[1]02 de julio 2021 omina transpar'!J113</f>
        <v>19</v>
      </c>
      <c r="F118" s="6" t="str">
        <f>'[1]02 de julio 2021 omina transpar'!K113</f>
        <v>SECRETARIO PARTICULAR</v>
      </c>
      <c r="G118" s="6" t="str">
        <f t="shared" si="1"/>
        <v>SECRETARIO PARTICULAR</v>
      </c>
      <c r="H118" s="6" t="str">
        <f>+'[1]02 de julio 2021 omina transpar'!N113</f>
        <v>SECRETRARIA ADMINISTRATIVA</v>
      </c>
      <c r="I118" s="6" t="str">
        <f>+'[1]02 de julio 2021 omina transpar'!G113</f>
        <v>MA.ISIDRA MARTHA</v>
      </c>
      <c r="J118" s="6" t="str">
        <f>'[1]02 de julio 2021 omina transpar'!E113</f>
        <v>HERNANDEZ</v>
      </c>
      <c r="K118" s="6" t="str">
        <f>'[1]02 de julio 2021 omina transpar'!F113</f>
        <v>CHUMACERO</v>
      </c>
      <c r="M118" s="7">
        <f>(IF('[1]02 de julio 2021 omina transpar'!GU113=0,'[1]02 de julio 2021 omina transpar'!BQ113,'[1]02 de julio 2021 omina transpar'!GU113))*2</f>
        <v>7000</v>
      </c>
      <c r="N118" s="7" t="s">
        <v>214</v>
      </c>
      <c r="O118" s="7">
        <f>IF('[1]02 de julio 2021 omina transpar'!GW113=0,'[1]02 de julio 2021 omina transpar'!BR113,'[1]02 de julio 2021 omina transpar'!GW113)*2</f>
        <v>6508.62</v>
      </c>
      <c r="P118" s="6" t="s">
        <v>214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6" t="s">
        <v>215</v>
      </c>
      <c r="AE118" s="8">
        <v>44494</v>
      </c>
      <c r="AF118" s="8">
        <v>44494</v>
      </c>
      <c r="AG118" s="6" t="s">
        <v>219</v>
      </c>
      <c r="AH118" s="11"/>
    </row>
    <row r="119" spans="1:34" s="6" customFormat="1" x14ac:dyDescent="0.25">
      <c r="A119" s="6">
        <v>2021</v>
      </c>
      <c r="B119" s="8">
        <v>44378</v>
      </c>
      <c r="C119" s="8">
        <v>44469</v>
      </c>
      <c r="E119" s="6">
        <f>'[1]02 de julio 2021 omina transpar'!J114</f>
        <v>19</v>
      </c>
      <c r="F119" s="6" t="str">
        <f>'[1]02 de julio 2021 omina transpar'!K114</f>
        <v>SECRETARIO PARTICULAR</v>
      </c>
      <c r="G119" s="6" t="str">
        <f t="shared" si="1"/>
        <v>SECRETARIO PARTICULAR</v>
      </c>
      <c r="H119" s="6" t="str">
        <f>+'[1]02 de julio 2021 omina transpar'!N114</f>
        <v>PERSONAL DIPUTADOS</v>
      </c>
      <c r="I119" s="6" t="str">
        <f>+'[1]02 de julio 2021 omina transpar'!G114</f>
        <v>KARLA</v>
      </c>
      <c r="J119" s="6" t="str">
        <f>'[1]02 de julio 2021 omina transpar'!E114</f>
        <v>HERNANDEZ</v>
      </c>
      <c r="K119" s="6" t="str">
        <f>'[1]02 de julio 2021 omina transpar'!F114</f>
        <v>DORANTES</v>
      </c>
      <c r="M119" s="7">
        <f>(IF('[1]02 de julio 2021 omina transpar'!GU114=0,'[1]02 de julio 2021 omina transpar'!BQ114,'[1]02 de julio 2021 omina transpar'!GU114))*2</f>
        <v>20673.66</v>
      </c>
      <c r="N119" s="7" t="s">
        <v>214</v>
      </c>
      <c r="O119" s="7">
        <f>IF('[1]02 de julio 2021 omina transpar'!GW114=0,'[1]02 de julio 2021 omina transpar'!BR114,'[1]02 de julio 2021 omina transpar'!GW114)*2</f>
        <v>17679.18</v>
      </c>
      <c r="P119" s="6" t="s">
        <v>214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6" t="s">
        <v>215</v>
      </c>
      <c r="AE119" s="8">
        <v>44494</v>
      </c>
      <c r="AF119" s="8">
        <v>44494</v>
      </c>
      <c r="AG119" s="6" t="s">
        <v>219</v>
      </c>
      <c r="AH119" s="11"/>
    </row>
    <row r="120" spans="1:34" s="6" customFormat="1" x14ac:dyDescent="0.25">
      <c r="A120" s="6">
        <v>2021</v>
      </c>
      <c r="B120" s="8">
        <v>44378</v>
      </c>
      <c r="C120" s="8">
        <v>44469</v>
      </c>
      <c r="E120" s="6">
        <f>'[1]02 de julio 2021 omina transpar'!J115</f>
        <v>19</v>
      </c>
      <c r="F120" s="6" t="str">
        <f>'[1]02 de julio 2021 omina transpar'!K115</f>
        <v>SECRETARIO PARTICULAR</v>
      </c>
      <c r="G120" s="6" t="str">
        <f t="shared" si="1"/>
        <v>SECRETARIO PARTICULAR</v>
      </c>
      <c r="H120" s="6" t="str">
        <f>+'[1]02 de julio 2021 omina transpar'!N115</f>
        <v>PERSONAL DIPUTADOS</v>
      </c>
      <c r="I120" s="6" t="str">
        <f>+'[1]02 de julio 2021 omina transpar'!G115</f>
        <v>ELIZABETH</v>
      </c>
      <c r="J120" s="6" t="str">
        <f>'[1]02 de julio 2021 omina transpar'!E115</f>
        <v>HERNANDEZ</v>
      </c>
      <c r="K120" s="6" t="str">
        <f>'[1]02 de julio 2021 omina transpar'!F115</f>
        <v>FRANCO</v>
      </c>
      <c r="M120" s="7">
        <f>(IF('[1]02 de julio 2021 omina transpar'!GU115=0,'[1]02 de julio 2021 omina transpar'!BQ115,'[1]02 de julio 2021 omina transpar'!GU115))*2</f>
        <v>8000</v>
      </c>
      <c r="N120" s="7" t="s">
        <v>214</v>
      </c>
      <c r="O120" s="7">
        <f>IF('[1]02 de julio 2021 omina transpar'!GW115=0,'[1]02 de julio 2021 omina transpar'!BR115,'[1]02 de julio 2021 omina transpar'!GW115)*2</f>
        <v>7399.82</v>
      </c>
      <c r="P120" s="6" t="s">
        <v>214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6" t="s">
        <v>215</v>
      </c>
      <c r="AE120" s="8">
        <v>44494</v>
      </c>
      <c r="AF120" s="8">
        <v>44494</v>
      </c>
      <c r="AG120" s="6" t="s">
        <v>219</v>
      </c>
      <c r="AH120" s="12"/>
    </row>
    <row r="121" spans="1:34" s="6" customFormat="1" x14ac:dyDescent="0.25">
      <c r="A121" s="6">
        <v>2021</v>
      </c>
      <c r="B121" s="8">
        <v>44378</v>
      </c>
      <c r="C121" s="8">
        <v>44469</v>
      </c>
      <c r="E121" s="6">
        <f>'[1]02 de julio 2021 omina transpar'!J116</f>
        <v>19</v>
      </c>
      <c r="F121" s="6" t="str">
        <f>'[1]02 de julio 2021 omina transpar'!K116</f>
        <v>SECRETARIO PARTICULAR</v>
      </c>
      <c r="G121" s="6" t="str">
        <f t="shared" si="1"/>
        <v>SECRETARIO PARTICULAR</v>
      </c>
      <c r="H121" s="6" t="str">
        <f>+'[1]02 de julio 2021 omina transpar'!N116</f>
        <v>PERSONAL DIPUTADOS</v>
      </c>
      <c r="I121" s="6" t="str">
        <f>+'[1]02 de julio 2021 omina transpar'!G116</f>
        <v>MARIBEL</v>
      </c>
      <c r="J121" s="6" t="str">
        <f>'[1]02 de julio 2021 omina transpar'!E116</f>
        <v>HERNANDEZ</v>
      </c>
      <c r="K121" s="6" t="str">
        <f>'[1]02 de julio 2021 omina transpar'!F116</f>
        <v>GARCIA</v>
      </c>
      <c r="M121" s="7">
        <f>(IF('[1]02 de julio 2021 omina transpar'!GU116=0,'[1]02 de julio 2021 omina transpar'!BQ116,'[1]02 de julio 2021 omina transpar'!GU116))*2</f>
        <v>18424.239999999998</v>
      </c>
      <c r="N121" s="7" t="s">
        <v>214</v>
      </c>
      <c r="O121" s="7">
        <f>IF('[1]02 de julio 2021 omina transpar'!GW116=0,'[1]02 de julio 2021 omina transpar'!BR116,'[1]02 de julio 2021 omina transpar'!GW116)*2</f>
        <v>15910.239999999998</v>
      </c>
      <c r="P121" s="6" t="s">
        <v>214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6" t="s">
        <v>215</v>
      </c>
      <c r="AE121" s="8">
        <v>44494</v>
      </c>
      <c r="AF121" s="8">
        <v>44494</v>
      </c>
      <c r="AG121" s="6" t="s">
        <v>219</v>
      </c>
      <c r="AH121" s="11"/>
    </row>
    <row r="122" spans="1:34" s="6" customFormat="1" x14ac:dyDescent="0.25">
      <c r="A122" s="6">
        <v>2021</v>
      </c>
      <c r="B122" s="8">
        <v>44378</v>
      </c>
      <c r="C122" s="8">
        <v>44469</v>
      </c>
      <c r="E122" s="6">
        <f>'[1]02 de julio 2021 omina transpar'!J117</f>
        <v>19</v>
      </c>
      <c r="F122" s="6" t="str">
        <f>'[1]02 de julio 2021 omina transpar'!K117</f>
        <v>SECRETARIO PARTICULAR</v>
      </c>
      <c r="G122" s="6" t="str">
        <f t="shared" si="1"/>
        <v>SECRETARIO PARTICULAR</v>
      </c>
      <c r="H122" s="6" t="str">
        <f>+'[1]02 de julio 2021 omina transpar'!N117</f>
        <v>PERSONAL DIPUTADOS</v>
      </c>
      <c r="I122" s="6" t="str">
        <f>+'[1]02 de julio 2021 omina transpar'!G117</f>
        <v>MARIO</v>
      </c>
      <c r="J122" s="6" t="str">
        <f>'[1]02 de julio 2021 omina transpar'!E117</f>
        <v>HERNANDEZ</v>
      </c>
      <c r="K122" s="6" t="str">
        <f>'[1]02 de julio 2021 omina transpar'!F117</f>
        <v>GUTIERREZ</v>
      </c>
      <c r="M122" s="7">
        <f>(IF('[1]02 de julio 2021 omina transpar'!GU117=0,'[1]02 de julio 2021 omina transpar'!BQ117,'[1]02 de julio 2021 omina transpar'!GU117))*2</f>
        <v>25059.18</v>
      </c>
      <c r="N122" s="7" t="s">
        <v>214</v>
      </c>
      <c r="O122" s="7">
        <f>IF('[1]02 de julio 2021 omina transpar'!GW117=0,'[1]02 de julio 2021 omina transpar'!BR117,'[1]02 de julio 2021 omina transpar'!GW117)*2</f>
        <v>21127.96</v>
      </c>
      <c r="P122" s="6" t="s">
        <v>214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6" t="s">
        <v>215</v>
      </c>
      <c r="AE122" s="8">
        <v>44494</v>
      </c>
      <c r="AF122" s="8">
        <v>44494</v>
      </c>
      <c r="AG122" s="6" t="s">
        <v>219</v>
      </c>
      <c r="AH122" s="12"/>
    </row>
    <row r="123" spans="1:34" s="6" customFormat="1" x14ac:dyDescent="0.25">
      <c r="A123" s="6">
        <v>2021</v>
      </c>
      <c r="B123" s="8">
        <v>44378</v>
      </c>
      <c r="C123" s="8">
        <v>44469</v>
      </c>
      <c r="E123" s="6">
        <f>'[1]02 de julio 2021 omina transpar'!J118</f>
        <v>7</v>
      </c>
      <c r="F123" s="6" t="str">
        <f>'[1]02 de julio 2021 omina transpar'!K118</f>
        <v>SECRETARIO TECNICO</v>
      </c>
      <c r="G123" s="6" t="str">
        <f t="shared" si="1"/>
        <v>SECRETARIO TECNICO</v>
      </c>
      <c r="H123" s="6" t="str">
        <f>+'[1]02 de julio 2021 omina transpar'!N118</f>
        <v>PERSONAL DIPUTADOS</v>
      </c>
      <c r="I123" s="6" t="str">
        <f>+'[1]02 de julio 2021 omina transpar'!G118</f>
        <v>EDER ZAIN</v>
      </c>
      <c r="J123" s="6" t="str">
        <f>'[1]02 de julio 2021 omina transpar'!E118</f>
        <v>HERNANDEZ</v>
      </c>
      <c r="K123" s="6" t="str">
        <f>'[1]02 de julio 2021 omina transpar'!F118</f>
        <v>HERNANDEZ</v>
      </c>
      <c r="M123" s="7">
        <f>(IF('[1]02 de julio 2021 omina transpar'!GU118=0,'[1]02 de julio 2021 omina transpar'!BQ118,'[1]02 de julio 2021 omina transpar'!GU118))*2</f>
        <v>20000</v>
      </c>
      <c r="N123" s="7" t="s">
        <v>214</v>
      </c>
      <c r="O123" s="7">
        <f>IF('[1]02 de julio 2021 omina transpar'!GW118=0,'[1]02 de julio 2021 omina transpar'!BR118,'[1]02 de julio 2021 omina transpar'!GW118)*2</f>
        <v>17149.419999999998</v>
      </c>
      <c r="P123" s="6" t="s">
        <v>214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6" t="s">
        <v>215</v>
      </c>
      <c r="AE123" s="8">
        <v>44494</v>
      </c>
      <c r="AF123" s="8">
        <v>44494</v>
      </c>
      <c r="AH123" s="11"/>
    </row>
    <row r="124" spans="1:34" s="6" customFormat="1" x14ac:dyDescent="0.25">
      <c r="A124" s="6">
        <v>2021</v>
      </c>
      <c r="B124" s="8">
        <v>44378</v>
      </c>
      <c r="C124" s="8">
        <v>44469</v>
      </c>
      <c r="E124" s="6">
        <f>'[1]02 de julio 2021 omina transpar'!J119</f>
        <v>19</v>
      </c>
      <c r="F124" s="6" t="str">
        <f>'[1]02 de julio 2021 omina transpar'!K119</f>
        <v>SECRETARIO PARTICULAR</v>
      </c>
      <c r="G124" s="6" t="str">
        <f t="shared" si="1"/>
        <v>SECRETARIO PARTICULAR</v>
      </c>
      <c r="H124" s="6" t="str">
        <f>+'[1]02 de julio 2021 omina transpar'!N119</f>
        <v>PERSONAL DIPUTADOS</v>
      </c>
      <c r="I124" s="6" t="str">
        <f>+'[1]02 de julio 2021 omina transpar'!G119</f>
        <v>KARINA</v>
      </c>
      <c r="J124" s="6" t="str">
        <f>'[1]02 de julio 2021 omina transpar'!E119</f>
        <v>HERNANDEZ</v>
      </c>
      <c r="K124" s="6" t="str">
        <f>'[1]02 de julio 2021 omina transpar'!F119</f>
        <v>LEON</v>
      </c>
      <c r="M124" s="7">
        <f>(IF('[1]02 de julio 2021 omina transpar'!GU119=0,'[1]02 de julio 2021 omina transpar'!BQ119,'[1]02 de julio 2021 omina transpar'!GU119))*2</f>
        <v>14000</v>
      </c>
      <c r="N124" s="7" t="s">
        <v>214</v>
      </c>
      <c r="O124" s="7">
        <f>IF('[1]02 de julio 2021 omina transpar'!GW119=0,'[1]02 de julio 2021 omina transpar'!BR119,'[1]02 de julio 2021 omina transpar'!GW119)*2</f>
        <v>12431.02</v>
      </c>
      <c r="P124" s="6" t="s">
        <v>214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6" t="s">
        <v>215</v>
      </c>
      <c r="AE124" s="8">
        <v>44494</v>
      </c>
      <c r="AF124" s="8">
        <v>44494</v>
      </c>
      <c r="AG124" s="6" t="s">
        <v>219</v>
      </c>
      <c r="AH124" s="11"/>
    </row>
    <row r="125" spans="1:34" s="6" customFormat="1" x14ac:dyDescent="0.25">
      <c r="A125" s="6">
        <v>2021</v>
      </c>
      <c r="B125" s="8">
        <v>44378</v>
      </c>
      <c r="C125" s="8">
        <v>44469</v>
      </c>
      <c r="E125" s="6">
        <f>'[1]02 de julio 2021 omina transpar'!J120</f>
        <v>7</v>
      </c>
      <c r="F125" s="6" t="str">
        <f>'[1]02 de julio 2021 omina transpar'!K120</f>
        <v>SECRETARIO TECNICO</v>
      </c>
      <c r="G125" s="6" t="str">
        <f t="shared" si="1"/>
        <v>SECRETARIO TECNICO</v>
      </c>
      <c r="H125" s="6" t="str">
        <f>+'[1]02 de julio 2021 omina transpar'!N120</f>
        <v>ASUNTOS ELECTORALES</v>
      </c>
      <c r="I125" s="6" t="str">
        <f>+'[1]02 de julio 2021 omina transpar'!G120</f>
        <v>MIGUEL</v>
      </c>
      <c r="J125" s="6" t="str">
        <f>'[1]02 de julio 2021 omina transpar'!E120</f>
        <v>HERNANDEZ</v>
      </c>
      <c r="K125" s="6" t="str">
        <f>'[1]02 de julio 2021 omina transpar'!F120</f>
        <v>MENDEZ</v>
      </c>
      <c r="M125" s="7">
        <f>(IF('[1]02 de julio 2021 omina transpar'!GU120=0,'[1]02 de julio 2021 omina transpar'!BQ120,'[1]02 de julio 2021 omina transpar'!GU120))*2</f>
        <v>20000</v>
      </c>
      <c r="N125" s="7" t="s">
        <v>214</v>
      </c>
      <c r="O125" s="7">
        <f>IF('[1]02 de julio 2021 omina transpar'!GW120=0,'[1]02 de julio 2021 omina transpar'!BR120,'[1]02 de julio 2021 omina transpar'!GW120)*2</f>
        <v>17149.419999999998</v>
      </c>
      <c r="P125" s="6" t="s">
        <v>214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6" t="s">
        <v>215</v>
      </c>
      <c r="AE125" s="8">
        <v>44494</v>
      </c>
      <c r="AF125" s="8">
        <v>44494</v>
      </c>
      <c r="AH125" s="11"/>
    </row>
    <row r="126" spans="1:34" s="6" customFormat="1" x14ac:dyDescent="0.25">
      <c r="A126" s="6">
        <v>2021</v>
      </c>
      <c r="B126" s="8">
        <v>44378</v>
      </c>
      <c r="C126" s="8">
        <v>44469</v>
      </c>
      <c r="E126" s="6">
        <f>'[1]02 de julio 2021 omina transpar'!J121</f>
        <v>19</v>
      </c>
      <c r="F126" s="6" t="str">
        <f>'[1]02 de julio 2021 omina transpar'!K121</f>
        <v>SECRETARIO PARTICULAR</v>
      </c>
      <c r="G126" s="6" t="str">
        <f t="shared" si="1"/>
        <v>SECRETARIO PARTICULAR</v>
      </c>
      <c r="H126" s="6" t="str">
        <f>+'[1]02 de julio 2021 omina transpar'!N121</f>
        <v>INSTITUTO DE ESTUDIOS LEGISLATIVOS</v>
      </c>
      <c r="I126" s="6" t="str">
        <f>+'[1]02 de julio 2021 omina transpar'!G121</f>
        <v>ADRIANA</v>
      </c>
      <c r="J126" s="6" t="str">
        <f>'[1]02 de julio 2021 omina transpar'!E121</f>
        <v>HERNANDEZ</v>
      </c>
      <c r="K126" s="6" t="str">
        <f>'[1]02 de julio 2021 omina transpar'!F121</f>
        <v>MORALES</v>
      </c>
      <c r="M126" s="7">
        <f>(IF('[1]02 de julio 2021 omina transpar'!GU121=0,'[1]02 de julio 2021 omina transpar'!BQ121,'[1]02 de julio 2021 omina transpar'!GU121))*2</f>
        <v>15000</v>
      </c>
      <c r="N126" s="7" t="s">
        <v>214</v>
      </c>
      <c r="O126" s="7">
        <f>IF('[1]02 de julio 2021 omina transpar'!GW121=0,'[1]02 de julio 2021 omina transpar'!BR121,'[1]02 de julio 2021 omina transpar'!GW121)*2</f>
        <v>13217.42</v>
      </c>
      <c r="P126" s="6" t="s">
        <v>214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6" t="s">
        <v>215</v>
      </c>
      <c r="AE126" s="8">
        <v>44494</v>
      </c>
      <c r="AF126" s="8">
        <v>44494</v>
      </c>
      <c r="AG126" s="6" t="s">
        <v>219</v>
      </c>
      <c r="AH126" s="11"/>
    </row>
    <row r="127" spans="1:34" s="6" customFormat="1" x14ac:dyDescent="0.25">
      <c r="A127" s="6">
        <v>2021</v>
      </c>
      <c r="B127" s="8">
        <v>44378</v>
      </c>
      <c r="C127" s="8">
        <v>44469</v>
      </c>
      <c r="E127" s="6">
        <f>'[1]02 de julio 2021 omina transpar'!J122</f>
        <v>7</v>
      </c>
      <c r="F127" s="6" t="str">
        <f>'[1]02 de julio 2021 omina transpar'!K122</f>
        <v>SECRETARIO TECNICO</v>
      </c>
      <c r="G127" s="6" t="str">
        <f t="shared" si="1"/>
        <v>SECRETARIO TECNICO</v>
      </c>
      <c r="H127" s="6" t="str">
        <f>+'[1]02 de julio 2021 omina transpar'!N122</f>
        <v>COMISION DE PUNTOS CONSTITUCIONALES</v>
      </c>
      <c r="I127" s="6" t="str">
        <f>+'[1]02 de julio 2021 omina transpar'!G122</f>
        <v>ARMANDO</v>
      </c>
      <c r="J127" s="6" t="str">
        <f>'[1]02 de julio 2021 omina transpar'!E122</f>
        <v>HERNANDEZ</v>
      </c>
      <c r="K127" s="6" t="str">
        <f>'[1]02 de julio 2021 omina transpar'!F122</f>
        <v>RAMIREZ</v>
      </c>
      <c r="M127" s="7">
        <f>(IF('[1]02 de julio 2021 omina transpar'!GU122=0,'[1]02 de julio 2021 omina transpar'!BQ122,'[1]02 de julio 2021 omina transpar'!GU122))*2</f>
        <v>24896.46</v>
      </c>
      <c r="N127" s="7" t="s">
        <v>214</v>
      </c>
      <c r="O127" s="7">
        <f>IF('[1]02 de julio 2021 omina transpar'!GW122=0,'[1]02 de julio 2021 omina transpar'!BR122,'[1]02 de julio 2021 omina transpar'!GW122)*2</f>
        <v>21000</v>
      </c>
      <c r="P127" s="6" t="s">
        <v>214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6" t="s">
        <v>215</v>
      </c>
      <c r="AE127" s="8">
        <v>44494</v>
      </c>
      <c r="AF127" s="8">
        <v>44494</v>
      </c>
      <c r="AH127" s="11"/>
    </row>
    <row r="128" spans="1:34" s="6" customFormat="1" x14ac:dyDescent="0.25">
      <c r="A128" s="6">
        <v>2021</v>
      </c>
      <c r="B128" s="8">
        <v>44378</v>
      </c>
      <c r="C128" s="8">
        <v>44469</v>
      </c>
      <c r="E128" s="6">
        <f>'[1]02 de julio 2021 omina transpar'!J123</f>
        <v>19</v>
      </c>
      <c r="F128" s="6" t="str">
        <f>'[1]02 de julio 2021 omina transpar'!K123</f>
        <v>SECRETARIO PARTICULAR</v>
      </c>
      <c r="G128" s="6" t="str">
        <f t="shared" si="1"/>
        <v>SECRETARIO PARTICULAR</v>
      </c>
      <c r="H128" s="6" t="str">
        <f>+'[1]02 de julio 2021 omina transpar'!N123</f>
        <v>PERSONAL DIPUTADOS</v>
      </c>
      <c r="I128" s="6" t="str">
        <f>+'[1]02 de julio 2021 omina transpar'!G123</f>
        <v>REYNALDO</v>
      </c>
      <c r="J128" s="6" t="str">
        <f>'[1]02 de julio 2021 omina transpar'!E123</f>
        <v>HERNANDEZ</v>
      </c>
      <c r="K128" s="6" t="str">
        <f>'[1]02 de julio 2021 omina transpar'!F123</f>
        <v>RAMOS</v>
      </c>
      <c r="M128" s="7">
        <f>(IF('[1]02 de julio 2021 omina transpar'!GU123=0,'[1]02 de julio 2021 omina transpar'!BQ123,'[1]02 de julio 2021 omina transpar'!GU123))*2</f>
        <v>12311.46</v>
      </c>
      <c r="N128" s="7" t="s">
        <v>214</v>
      </c>
      <c r="O128" s="7">
        <f>IF('[1]02 de julio 2021 omina transpar'!GW123=0,'[1]02 de julio 2021 omina transpar'!BR123,'[1]02 de julio 2021 omina transpar'!GW123)*2</f>
        <v>11072.66</v>
      </c>
      <c r="P128" s="6" t="s">
        <v>214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6" t="s">
        <v>215</v>
      </c>
      <c r="AE128" s="8">
        <v>44494</v>
      </c>
      <c r="AF128" s="8">
        <v>44494</v>
      </c>
      <c r="AG128" s="6" t="s">
        <v>219</v>
      </c>
      <c r="AH128" s="11"/>
    </row>
    <row r="129" spans="1:34" s="6" customFormat="1" x14ac:dyDescent="0.25">
      <c r="A129" s="6">
        <v>2021</v>
      </c>
      <c r="B129" s="8">
        <v>44378</v>
      </c>
      <c r="C129" s="8">
        <v>44469</v>
      </c>
      <c r="E129" s="6">
        <f>'[1]02 de julio 2021 omina transpar'!J124</f>
        <v>19</v>
      </c>
      <c r="F129" s="6" t="str">
        <f>'[1]02 de julio 2021 omina transpar'!K124</f>
        <v>SECRETARIO PARTICULAR</v>
      </c>
      <c r="G129" s="6" t="str">
        <f t="shared" si="1"/>
        <v>SECRETARIO PARTICULAR</v>
      </c>
      <c r="H129" s="6" t="str">
        <f>+'[1]02 de julio 2021 omina transpar'!N124</f>
        <v>TRABAJO, COMPETITIVIDAD, SEGURIDAD SOCIA</v>
      </c>
      <c r="I129" s="6" t="str">
        <f>+'[1]02 de julio 2021 omina transpar'!G124</f>
        <v>ESMERALDA LUPITA</v>
      </c>
      <c r="J129" s="6" t="str">
        <f>'[1]02 de julio 2021 omina transpar'!E124</f>
        <v>HERNANDEZ</v>
      </c>
      <c r="K129" s="6" t="str">
        <f>'[1]02 de julio 2021 omina transpar'!F124</f>
        <v>SANCHEZ</v>
      </c>
      <c r="M129" s="7">
        <f>(IF('[1]02 de julio 2021 omina transpar'!GU124=0,'[1]02 de julio 2021 omina transpar'!BQ124,'[1]02 de julio 2021 omina transpar'!GU124))*2</f>
        <v>13451.9</v>
      </c>
      <c r="N129" s="7" t="s">
        <v>214</v>
      </c>
      <c r="O129" s="7">
        <f>IF('[1]02 de julio 2021 omina transpar'!GW124=0,'[1]02 de julio 2021 omina transpar'!BR124,'[1]02 de julio 2021 omina transpar'!GW124)*2</f>
        <v>12000</v>
      </c>
      <c r="P129" s="6" t="s">
        <v>214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6" t="s">
        <v>215</v>
      </c>
      <c r="AE129" s="8">
        <v>44494</v>
      </c>
      <c r="AF129" s="8">
        <v>44494</v>
      </c>
      <c r="AH129" s="11"/>
    </row>
    <row r="130" spans="1:34" s="6" customFormat="1" x14ac:dyDescent="0.25">
      <c r="A130" s="6">
        <v>2021</v>
      </c>
      <c r="B130" s="8">
        <v>44378</v>
      </c>
      <c r="C130" s="8">
        <v>44469</v>
      </c>
      <c r="E130" s="6">
        <f>'[1]02 de julio 2021 omina transpar'!J125</f>
        <v>19</v>
      </c>
      <c r="F130" s="6" t="str">
        <f>'[1]02 de julio 2021 omina transpar'!K125</f>
        <v>SECRETARIO PARTICULAR</v>
      </c>
      <c r="G130" s="6" t="str">
        <f t="shared" si="1"/>
        <v>SECRETARIO PARTICULAR</v>
      </c>
      <c r="H130" s="6" t="str">
        <f>+'[1]02 de julio 2021 omina transpar'!N125</f>
        <v>COMISION DE FINANZAS Y FISCALIZACIÓN</v>
      </c>
      <c r="I130" s="6" t="str">
        <f>+'[1]02 de julio 2021 omina transpar'!G125</f>
        <v>OSCAR ELIUTH</v>
      </c>
      <c r="J130" s="6" t="str">
        <f>'[1]02 de julio 2021 omina transpar'!E125</f>
        <v>HERNANDEZ</v>
      </c>
      <c r="K130" s="6" t="str">
        <f>'[1]02 de julio 2021 omina transpar'!F125</f>
        <v>VAZQUEZ</v>
      </c>
      <c r="M130" s="7">
        <f>(IF('[1]02 de julio 2021 omina transpar'!GU125=0,'[1]02 de julio 2021 omina transpar'!BQ125,'[1]02 de julio 2021 omina transpar'!GU125))*2</f>
        <v>5311.46</v>
      </c>
      <c r="N130" s="7" t="s">
        <v>214</v>
      </c>
      <c r="O130" s="7">
        <f>IF('[1]02 de julio 2021 omina transpar'!GW125=0,'[1]02 de julio 2021 omina transpar'!BR125,'[1]02 de julio 2021 omina transpar'!GW125)*2</f>
        <v>5000</v>
      </c>
      <c r="P130" s="6" t="s">
        <v>214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6" t="s">
        <v>215</v>
      </c>
      <c r="AE130" s="8">
        <v>44494</v>
      </c>
      <c r="AF130" s="8">
        <v>44494</v>
      </c>
      <c r="AG130" s="6" t="s">
        <v>219</v>
      </c>
      <c r="AH130" s="11"/>
    </row>
    <row r="131" spans="1:34" s="6" customFormat="1" x14ac:dyDescent="0.25">
      <c r="A131" s="6">
        <v>2021</v>
      </c>
      <c r="B131" s="8">
        <v>44378</v>
      </c>
      <c r="C131" s="8">
        <v>44469</v>
      </c>
      <c r="E131" s="6">
        <f>'[1]02 de julio 2021 omina transpar'!J126</f>
        <v>7</v>
      </c>
      <c r="F131" s="6" t="str">
        <f>'[1]02 de julio 2021 omina transpar'!K126</f>
        <v>SECRETARIO TECNICO</v>
      </c>
      <c r="G131" s="6" t="str">
        <f t="shared" si="1"/>
        <v>SECRETARIO TECNICO</v>
      </c>
      <c r="H131" s="6" t="str">
        <f>+'[1]02 de julio 2021 omina transpar'!N126</f>
        <v>INSTRUCTORA DE JUICIO POLITICO, DECLARAC</v>
      </c>
      <c r="I131" s="6" t="str">
        <f>+'[1]02 de julio 2021 omina transpar'!G126</f>
        <v>MARIA ALEJANDRA</v>
      </c>
      <c r="J131" s="6" t="str">
        <f>'[1]02 de julio 2021 omina transpar'!E126</f>
        <v>HERRERA</v>
      </c>
      <c r="K131" s="6" t="str">
        <f>'[1]02 de julio 2021 omina transpar'!F126</f>
        <v>GALICIA</v>
      </c>
      <c r="M131" s="7">
        <f>(IF('[1]02 de julio 2021 omina transpar'!GU126=0,'[1]02 de julio 2021 omina transpar'!BQ126,'[1]02 de julio 2021 omina transpar'!GU126))*2</f>
        <v>21500</v>
      </c>
      <c r="N131" s="7" t="s">
        <v>214</v>
      </c>
      <c r="O131" s="7">
        <f>IF('[1]02 de julio 2021 omina transpar'!GW126=0,'[1]02 de julio 2021 omina transpar'!BR126,'[1]02 de julio 2021 omina transpar'!GW126)*2</f>
        <v>18329.02</v>
      </c>
      <c r="P131" s="6" t="s">
        <v>214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6" t="s">
        <v>215</v>
      </c>
      <c r="AE131" s="8">
        <v>44494</v>
      </c>
      <c r="AF131" s="8">
        <v>44494</v>
      </c>
      <c r="AG131" s="6" t="s">
        <v>219</v>
      </c>
      <c r="AH131" s="11"/>
    </row>
    <row r="132" spans="1:34" s="6" customFormat="1" x14ac:dyDescent="0.25">
      <c r="A132" s="6">
        <v>2021</v>
      </c>
      <c r="B132" s="8">
        <v>44378</v>
      </c>
      <c r="C132" s="8">
        <v>44469</v>
      </c>
      <c r="E132" s="6">
        <f>'[1]02 de julio 2021 omina transpar'!J127</f>
        <v>20</v>
      </c>
      <c r="F132" s="6" t="str">
        <f>'[1]02 de julio 2021 omina transpar'!K127</f>
        <v>ASESOR</v>
      </c>
      <c r="G132" s="6" t="str">
        <f t="shared" si="1"/>
        <v>ASESOR</v>
      </c>
      <c r="H132" s="6" t="str">
        <f>+'[1]02 de julio 2021 omina transpar'!N127</f>
        <v>PERSONAL DIPUTADOS</v>
      </c>
      <c r="I132" s="6" t="str">
        <f>+'[1]02 de julio 2021 omina transpar'!G127</f>
        <v>DENISSE</v>
      </c>
      <c r="J132" s="6" t="str">
        <f>'[1]02 de julio 2021 omina transpar'!E127</f>
        <v>IRIARTE</v>
      </c>
      <c r="K132" s="6" t="str">
        <f>'[1]02 de julio 2021 omina transpar'!F127</f>
        <v>HERNANDEZ</v>
      </c>
      <c r="M132" s="7">
        <f>(IF('[1]02 de julio 2021 omina transpar'!GU127=0,'[1]02 de julio 2021 omina transpar'!BQ127,'[1]02 de julio 2021 omina transpar'!GU127))*2</f>
        <v>14000</v>
      </c>
      <c r="N132" s="7" t="s">
        <v>214</v>
      </c>
      <c r="O132" s="7">
        <f>IF('[1]02 de julio 2021 omina transpar'!GW127=0,'[1]02 de julio 2021 omina transpar'!BR127,'[1]02 de julio 2021 omina transpar'!GW127)*2</f>
        <v>12431.02</v>
      </c>
      <c r="P132" s="6" t="s">
        <v>214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6" t="s">
        <v>215</v>
      </c>
      <c r="AE132" s="8">
        <v>44494</v>
      </c>
      <c r="AF132" s="8">
        <v>44494</v>
      </c>
      <c r="AG132" s="6" t="s">
        <v>219</v>
      </c>
      <c r="AH132" s="12"/>
    </row>
    <row r="133" spans="1:34" s="6" customFormat="1" x14ac:dyDescent="0.25">
      <c r="A133" s="6">
        <v>2021</v>
      </c>
      <c r="B133" s="8">
        <v>44378</v>
      </c>
      <c r="C133" s="8">
        <v>44469</v>
      </c>
      <c r="E133" s="6">
        <f>'[1]02 de julio 2021 omina transpar'!J128</f>
        <v>7</v>
      </c>
      <c r="F133" s="6" t="str">
        <f>'[1]02 de julio 2021 omina transpar'!K128</f>
        <v>SECRETARIO TECNICO</v>
      </c>
      <c r="G133" s="6" t="str">
        <f t="shared" si="1"/>
        <v>SECRETARIO TECNICO</v>
      </c>
      <c r="H133" s="6" t="str">
        <f>+'[1]02 de julio 2021 omina transpar'!N128</f>
        <v>SALUD</v>
      </c>
      <c r="I133" s="6" t="str">
        <f>+'[1]02 de julio 2021 omina transpar'!G128</f>
        <v>IGNACIO</v>
      </c>
      <c r="J133" s="6" t="str">
        <f>'[1]02 de julio 2021 omina transpar'!E128</f>
        <v>ISLAS</v>
      </c>
      <c r="K133" s="6" t="str">
        <f>'[1]02 de julio 2021 omina transpar'!F128</f>
        <v>ARMENTA</v>
      </c>
      <c r="M133" s="7">
        <f>(IF('[1]02 de julio 2021 omina transpar'!GU128=0,'[1]02 de julio 2021 omina transpar'!BQ128,'[1]02 de julio 2021 omina transpar'!GU128))*2</f>
        <v>14000</v>
      </c>
      <c r="N133" s="7" t="s">
        <v>214</v>
      </c>
      <c r="O133" s="7">
        <f>IF('[1]02 de julio 2021 omina transpar'!GW128=0,'[1]02 de julio 2021 omina transpar'!BR128,'[1]02 de julio 2021 omina transpar'!GW128)*2</f>
        <v>12431.02</v>
      </c>
      <c r="P133" s="6" t="s">
        <v>214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6" t="s">
        <v>215</v>
      </c>
      <c r="AE133" s="8">
        <v>44494</v>
      </c>
      <c r="AF133" s="8">
        <v>44494</v>
      </c>
      <c r="AG133" s="6" t="s">
        <v>219</v>
      </c>
      <c r="AH133" s="11"/>
    </row>
    <row r="134" spans="1:34" s="6" customFormat="1" x14ac:dyDescent="0.25">
      <c r="A134" s="6">
        <v>2021</v>
      </c>
      <c r="B134" s="8">
        <v>44378</v>
      </c>
      <c r="C134" s="8">
        <v>44469</v>
      </c>
      <c r="E134" s="6">
        <f>'[1]02 de julio 2021 omina transpar'!J129</f>
        <v>19</v>
      </c>
      <c r="F134" s="6" t="str">
        <f>'[1]02 de julio 2021 omina transpar'!K129</f>
        <v>SECRETARIO PARTICULAR</v>
      </c>
      <c r="G134" s="6" t="str">
        <f t="shared" si="1"/>
        <v>SECRETARIO PARTICULAR</v>
      </c>
      <c r="H134" s="6" t="str">
        <f>+'[1]02 de julio 2021 omina transpar'!N129</f>
        <v>IGUALDAD DE GENERO Y CONTRA LA TRATA DE</v>
      </c>
      <c r="I134" s="6" t="str">
        <f>+'[1]02 de julio 2021 omina transpar'!G129</f>
        <v>KARLA</v>
      </c>
      <c r="J134" s="6" t="str">
        <f>'[1]02 de julio 2021 omina transpar'!E129</f>
        <v>ISLAS</v>
      </c>
      <c r="K134" s="6" t="str">
        <f>'[1]02 de julio 2021 omina transpar'!F129</f>
        <v>GUTIERREZ</v>
      </c>
      <c r="M134" s="7">
        <f>(IF('[1]02 de julio 2021 omina transpar'!GU129=0,'[1]02 de julio 2021 omina transpar'!BQ129,'[1]02 de julio 2021 omina transpar'!GU129))*2</f>
        <v>11005.06</v>
      </c>
      <c r="N134" s="7" t="s">
        <v>214</v>
      </c>
      <c r="O134" s="7">
        <f>IF('[1]02 de julio 2021 omina transpar'!GW129=0,'[1]02 de julio 2021 omina transpar'!BR129,'[1]02 de julio 2021 omina transpar'!GW129)*2</f>
        <v>8333.34</v>
      </c>
      <c r="P134" s="6" t="s">
        <v>214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6" t="s">
        <v>215</v>
      </c>
      <c r="AE134" s="8">
        <v>44494</v>
      </c>
      <c r="AF134" s="8">
        <v>44494</v>
      </c>
      <c r="AH134" s="11"/>
    </row>
    <row r="135" spans="1:34" s="6" customFormat="1" x14ac:dyDescent="0.25">
      <c r="A135" s="6">
        <v>2021</v>
      </c>
      <c r="B135" s="8">
        <v>44378</v>
      </c>
      <c r="C135" s="8">
        <v>44469</v>
      </c>
      <c r="E135" s="6">
        <f>'[1]02 de julio 2021 omina transpar'!J130</f>
        <v>16</v>
      </c>
      <c r="F135" s="6" t="str">
        <f>'[1]02 de julio 2021 omina transpar'!K130</f>
        <v>LIMPIEZA</v>
      </c>
      <c r="G135" s="6" t="str">
        <f t="shared" si="1"/>
        <v>LIMPIEZA</v>
      </c>
      <c r="H135" s="6" t="str">
        <f>+'[1]02 de julio 2021 omina transpar'!N130</f>
        <v>SECRETRARIA ADMINISTRATIVA</v>
      </c>
      <c r="I135" s="6" t="str">
        <f>+'[1]02 de julio 2021 omina transpar'!G130</f>
        <v>AZUZENA</v>
      </c>
      <c r="J135" s="6" t="str">
        <f>'[1]02 de julio 2021 omina transpar'!E130</f>
        <v>ISLAS</v>
      </c>
      <c r="K135" s="6" t="str">
        <f>'[1]02 de julio 2021 omina transpar'!F130</f>
        <v>LOBATO</v>
      </c>
      <c r="M135" s="7">
        <f>(IF('[1]02 de julio 2021 omina transpar'!GU130=0,'[1]02 de julio 2021 omina transpar'!BQ130,'[1]02 de julio 2021 omina transpar'!GU130))*2</f>
        <v>5334.5</v>
      </c>
      <c r="N135" s="7" t="s">
        <v>214</v>
      </c>
      <c r="O135" s="7">
        <f>IF('[1]02 de julio 2021 omina transpar'!GW130=0,'[1]02 de julio 2021 omina transpar'!BR130,'[1]02 de julio 2021 omina transpar'!GW130)*2</f>
        <v>5021.5600000000004</v>
      </c>
      <c r="P135" s="6" t="s">
        <v>214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6" t="s">
        <v>215</v>
      </c>
      <c r="AE135" s="8">
        <v>44494</v>
      </c>
      <c r="AF135" s="8">
        <v>44494</v>
      </c>
      <c r="AG135" s="6" t="s">
        <v>219</v>
      </c>
      <c r="AH135" s="11"/>
    </row>
    <row r="136" spans="1:34" s="6" customFormat="1" x14ac:dyDescent="0.25">
      <c r="A136" s="6">
        <v>2021</v>
      </c>
      <c r="B136" s="8">
        <v>44378</v>
      </c>
      <c r="C136" s="8">
        <v>44469</v>
      </c>
      <c r="E136" s="6">
        <f>'[1]02 de julio 2021 omina transpar'!J131</f>
        <v>7</v>
      </c>
      <c r="F136" s="6" t="str">
        <f>'[1]02 de julio 2021 omina transpar'!K131</f>
        <v>SECRETARIO TECNICO</v>
      </c>
      <c r="G136" s="6" t="str">
        <f t="shared" si="1"/>
        <v>SECRETARIO TECNICO</v>
      </c>
      <c r="H136" s="6" t="str">
        <f>+'[1]02 de julio 2021 omina transpar'!N131</f>
        <v>JUNTA DE COORDINACION Y CONCERTACION POL</v>
      </c>
      <c r="I136" s="6" t="str">
        <f>+'[1]02 de julio 2021 omina transpar'!G131</f>
        <v>EMMANUEL</v>
      </c>
      <c r="J136" s="6" t="str">
        <f>'[1]02 de julio 2021 omina transpar'!E131</f>
        <v>IXTLAPALE</v>
      </c>
      <c r="K136" s="6" t="str">
        <f>'[1]02 de julio 2021 omina transpar'!F131</f>
        <v>GUERRA</v>
      </c>
      <c r="M136" s="7">
        <f>(IF('[1]02 de julio 2021 omina transpar'!GU131=0,'[1]02 de julio 2021 omina transpar'!BQ131,'[1]02 de julio 2021 omina transpar'!GU131))*2</f>
        <v>28770.42</v>
      </c>
      <c r="N136" s="7" t="s">
        <v>214</v>
      </c>
      <c r="O136" s="7">
        <f>IF('[1]02 de julio 2021 omina transpar'!GW131=0,'[1]02 de julio 2021 omina transpar'!BR131,'[1]02 de julio 2021 omina transpar'!GW131)*2</f>
        <v>24000</v>
      </c>
      <c r="P136" s="6" t="s">
        <v>214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6" t="s">
        <v>215</v>
      </c>
      <c r="AE136" s="8">
        <v>44494</v>
      </c>
      <c r="AF136" s="8">
        <v>44494</v>
      </c>
      <c r="AH136" s="11"/>
    </row>
    <row r="137" spans="1:34" s="6" customFormat="1" x14ac:dyDescent="0.25">
      <c r="A137" s="6">
        <v>2021</v>
      </c>
      <c r="B137" s="8">
        <v>44378</v>
      </c>
      <c r="C137" s="8">
        <v>44469</v>
      </c>
      <c r="E137" s="6">
        <f>'[1]02 de julio 2021 omina transpar'!J132</f>
        <v>7</v>
      </c>
      <c r="F137" s="6" t="str">
        <f>'[1]02 de julio 2021 omina transpar'!K132</f>
        <v>SECRETARIO TECNICO</v>
      </c>
      <c r="G137" s="6" t="str">
        <f t="shared" ref="G137:G200" si="2">+F137</f>
        <v>SECRETARIO TECNICO</v>
      </c>
      <c r="H137" s="6" t="str">
        <f>+'[1]02 de julio 2021 omina transpar'!N132</f>
        <v>PERSONAL DIPUTADOS</v>
      </c>
      <c r="I137" s="6" t="str">
        <f>+'[1]02 de julio 2021 omina transpar'!G132</f>
        <v>ALBERTO</v>
      </c>
      <c r="J137" s="6" t="str">
        <f>'[1]02 de julio 2021 omina transpar'!E132</f>
        <v>IXTLAPALE</v>
      </c>
      <c r="K137" s="6" t="str">
        <f>'[1]02 de julio 2021 omina transpar'!F132</f>
        <v>PEREZ</v>
      </c>
      <c r="M137" s="7">
        <f>(IF('[1]02 de julio 2021 omina transpar'!GU132=0,'[1]02 de julio 2021 omina transpar'!BQ132,'[1]02 de julio 2021 omina transpar'!GU132))*2</f>
        <v>14000</v>
      </c>
      <c r="N137" s="7" t="s">
        <v>214</v>
      </c>
      <c r="O137" s="7">
        <f>IF('[1]02 de julio 2021 omina transpar'!GW132=0,'[1]02 de julio 2021 omina transpar'!BR132,'[1]02 de julio 2021 omina transpar'!GW132)*2</f>
        <v>12431.02</v>
      </c>
      <c r="P137" s="6" t="s">
        <v>214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6" t="s">
        <v>215</v>
      </c>
      <c r="AE137" s="8">
        <v>44494</v>
      </c>
      <c r="AF137" s="8">
        <v>44494</v>
      </c>
      <c r="AG137" s="6" t="s">
        <v>219</v>
      </c>
      <c r="AH137" s="12"/>
    </row>
    <row r="138" spans="1:34" s="6" customFormat="1" x14ac:dyDescent="0.25">
      <c r="A138" s="6">
        <v>2021</v>
      </c>
      <c r="B138" s="8">
        <v>44378</v>
      </c>
      <c r="C138" s="8">
        <v>44469</v>
      </c>
      <c r="E138" s="6">
        <f>'[1]02 de julio 2021 omina transpar'!J133</f>
        <v>7</v>
      </c>
      <c r="F138" s="6" t="str">
        <f>'[1]02 de julio 2021 omina transpar'!K133</f>
        <v>SECRETARIO TECNICO</v>
      </c>
      <c r="G138" s="6" t="str">
        <f t="shared" si="2"/>
        <v>SECRETARIO TECNICO</v>
      </c>
      <c r="H138" s="6" t="str">
        <f>+'[1]02 de julio 2021 omina transpar'!N133</f>
        <v>FOMENTO AGROPECUARIO Y DESARROLLO RURAL</v>
      </c>
      <c r="I138" s="6" t="str">
        <f>+'[1]02 de julio 2021 omina transpar'!G133</f>
        <v>MARIA ELENA</v>
      </c>
      <c r="J138" s="6" t="str">
        <f>'[1]02 de julio 2021 omina transpar'!E133</f>
        <v>JIMENEZ</v>
      </c>
      <c r="K138" s="6" t="str">
        <f>'[1]02 de julio 2021 omina transpar'!F133</f>
        <v>BAEZ</v>
      </c>
      <c r="M138" s="7">
        <f>(IF('[1]02 de julio 2021 omina transpar'!GU133=0,'[1]02 de julio 2021 omina transpar'!BQ133,'[1]02 de julio 2021 omina transpar'!GU133))*2</f>
        <v>8705.1</v>
      </c>
      <c r="N138" s="7" t="s">
        <v>214</v>
      </c>
      <c r="O138" s="7">
        <f>IF('[1]02 de julio 2021 omina transpar'!GW133=0,'[1]02 de julio 2021 omina transpar'!BR133,'[1]02 de julio 2021 omina transpar'!GW133)*2</f>
        <v>8028.2000000000007</v>
      </c>
      <c r="P138" s="6" t="s">
        <v>214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6" t="s">
        <v>215</v>
      </c>
      <c r="AE138" s="8">
        <v>44494</v>
      </c>
      <c r="AF138" s="8">
        <v>44494</v>
      </c>
      <c r="AG138" s="6" t="s">
        <v>219</v>
      </c>
      <c r="AH138" s="12"/>
    </row>
    <row r="139" spans="1:34" s="6" customFormat="1" x14ac:dyDescent="0.25">
      <c r="A139" s="6">
        <v>2021</v>
      </c>
      <c r="B139" s="8">
        <v>44378</v>
      </c>
      <c r="C139" s="8">
        <v>44469</v>
      </c>
      <c r="E139" s="6">
        <f>'[1]02 de julio 2021 omina transpar'!J134</f>
        <v>7</v>
      </c>
      <c r="F139" s="6" t="str">
        <f>'[1]02 de julio 2021 omina transpar'!K134</f>
        <v>SECRETARIO TECNICO</v>
      </c>
      <c r="G139" s="6" t="str">
        <f t="shared" si="2"/>
        <v>SECRETARIO TECNICO</v>
      </c>
      <c r="H139" s="6" t="str">
        <f>+'[1]02 de julio 2021 omina transpar'!N134</f>
        <v>TRABAJO, COMPETITIVIDAD, SEGURIDAD SOCIA</v>
      </c>
      <c r="I139" s="6" t="str">
        <f>+'[1]02 de julio 2021 omina transpar'!G134</f>
        <v>JOSE EDUARDO</v>
      </c>
      <c r="J139" s="6" t="str">
        <f>'[1]02 de julio 2021 omina transpar'!E134</f>
        <v>JIMENEZ</v>
      </c>
      <c r="K139" s="6" t="str">
        <f>'[1]02 de julio 2021 omina transpar'!F134</f>
        <v>BAEZ</v>
      </c>
      <c r="M139" s="7">
        <f>(IF('[1]02 de julio 2021 omina transpar'!GU134=0,'[1]02 de julio 2021 omina transpar'!BQ134,'[1]02 de julio 2021 omina transpar'!GU134))*2</f>
        <v>18538.38</v>
      </c>
      <c r="N139" s="7" t="s">
        <v>214</v>
      </c>
      <c r="O139" s="7">
        <f>IF('[1]02 de julio 2021 omina transpar'!GW134=0,'[1]02 de julio 2021 omina transpar'!BR134,'[1]02 de julio 2021 omina transpar'!GW134)*2</f>
        <v>16000</v>
      </c>
      <c r="P139" s="6" t="s">
        <v>214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6" t="s">
        <v>215</v>
      </c>
      <c r="AE139" s="8">
        <v>44494</v>
      </c>
      <c r="AF139" s="8">
        <v>44494</v>
      </c>
      <c r="AH139" s="11"/>
    </row>
    <row r="140" spans="1:34" s="6" customFormat="1" x14ac:dyDescent="0.25">
      <c r="A140" s="6">
        <v>2021</v>
      </c>
      <c r="B140" s="8">
        <v>44378</v>
      </c>
      <c r="C140" s="8">
        <v>44469</v>
      </c>
      <c r="E140" s="6">
        <f>'[1]02 de julio 2021 omina transpar'!J135</f>
        <v>20</v>
      </c>
      <c r="F140" s="6" t="str">
        <f>'[1]02 de julio 2021 omina transpar'!K135</f>
        <v>ASESOR</v>
      </c>
      <c r="G140" s="6" t="str">
        <f t="shared" si="2"/>
        <v>ASESOR</v>
      </c>
      <c r="H140" s="6" t="str">
        <f>+'[1]02 de julio 2021 omina transpar'!N135</f>
        <v>PERSONAL DIPUTADOS</v>
      </c>
      <c r="I140" s="6" t="str">
        <f>+'[1]02 de julio 2021 omina transpar'!G135</f>
        <v>CARLOS EDUARDO</v>
      </c>
      <c r="J140" s="6" t="str">
        <f>'[1]02 de julio 2021 omina transpar'!E135</f>
        <v>JIMENEZ</v>
      </c>
      <c r="K140" s="6" t="str">
        <f>'[1]02 de julio 2021 omina transpar'!F135</f>
        <v>CASCO</v>
      </c>
      <c r="M140" s="7">
        <f>(IF('[1]02 de julio 2021 omina transpar'!GU135=0,'[1]02 de julio 2021 omina transpar'!BQ135,'[1]02 de julio 2021 omina transpar'!GU135))*2</f>
        <v>22000</v>
      </c>
      <c r="N140" s="7" t="s">
        <v>214</v>
      </c>
      <c r="O140" s="7">
        <f>IF('[1]02 de julio 2021 omina transpar'!GW135=0,'[1]02 de julio 2021 omina transpar'!BR135,'[1]02 de julio 2021 omina transpar'!GW135)*2</f>
        <v>18722.22</v>
      </c>
      <c r="P140" s="6" t="s">
        <v>214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6" t="s">
        <v>215</v>
      </c>
      <c r="AE140" s="8">
        <v>44494</v>
      </c>
      <c r="AF140" s="8">
        <v>44494</v>
      </c>
      <c r="AG140" s="6" t="s">
        <v>219</v>
      </c>
      <c r="AH140" s="11"/>
    </row>
    <row r="141" spans="1:34" s="6" customFormat="1" x14ac:dyDescent="0.25">
      <c r="A141" s="6">
        <v>2021</v>
      </c>
      <c r="B141" s="8">
        <v>44378</v>
      </c>
      <c r="C141" s="8">
        <v>44469</v>
      </c>
      <c r="E141" s="6">
        <f>'[1]02 de julio 2021 omina transpar'!J136</f>
        <v>19</v>
      </c>
      <c r="F141" s="6" t="str">
        <f>'[1]02 de julio 2021 omina transpar'!K136</f>
        <v>SECRETARIO PARTICULAR</v>
      </c>
      <c r="G141" s="6" t="str">
        <f t="shared" si="2"/>
        <v>SECRETARIO PARTICULAR</v>
      </c>
      <c r="H141" s="6" t="str">
        <f>+'[1]02 de julio 2021 omina transpar'!N136</f>
        <v>PERSONAL DIPUTADOS</v>
      </c>
      <c r="I141" s="6" t="str">
        <f>+'[1]02 de julio 2021 omina transpar'!G136</f>
        <v>VICENTE</v>
      </c>
      <c r="J141" s="6" t="str">
        <f>'[1]02 de julio 2021 omina transpar'!E136</f>
        <v>JIMENEZ</v>
      </c>
      <c r="K141" s="6" t="str">
        <f>'[1]02 de julio 2021 omina transpar'!F136</f>
        <v>GONZALEZ</v>
      </c>
      <c r="M141" s="7">
        <f>(IF('[1]02 de julio 2021 omina transpar'!GU136=0,'[1]02 de julio 2021 omina transpar'!BQ136,'[1]02 de julio 2021 omina transpar'!GU136))*2</f>
        <v>5000</v>
      </c>
      <c r="N141" s="7" t="s">
        <v>214</v>
      </c>
      <c r="O141" s="7">
        <f>IF('[1]02 de julio 2021 omina transpar'!GW136=0,'[1]02 de julio 2021 omina transpar'!BR136,'[1]02 de julio 2021 omina transpar'!GW136)*2</f>
        <v>4706.08</v>
      </c>
      <c r="P141" s="6" t="s">
        <v>214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6" t="s">
        <v>215</v>
      </c>
      <c r="AE141" s="8">
        <v>44494</v>
      </c>
      <c r="AF141" s="8">
        <v>44494</v>
      </c>
      <c r="AG141" s="6" t="s">
        <v>219</v>
      </c>
      <c r="AH141" s="11"/>
    </row>
    <row r="142" spans="1:34" s="6" customFormat="1" x14ac:dyDescent="0.25">
      <c r="A142" s="6">
        <v>2021</v>
      </c>
      <c r="B142" s="8">
        <v>44378</v>
      </c>
      <c r="C142" s="8">
        <v>44469</v>
      </c>
      <c r="E142" s="6">
        <f>'[1]02 de julio 2021 omina transpar'!J137</f>
        <v>19</v>
      </c>
      <c r="F142" s="6" t="str">
        <f>'[1]02 de julio 2021 omina transpar'!K137</f>
        <v>SECRETARIO PARTICULAR</v>
      </c>
      <c r="G142" s="6" t="str">
        <f t="shared" si="2"/>
        <v>SECRETARIO PARTICULAR</v>
      </c>
      <c r="H142" s="6" t="str">
        <f>+'[1]02 de julio 2021 omina transpar'!N137</f>
        <v>SECRETARIA PARLAMENTARIA</v>
      </c>
      <c r="I142" s="6" t="str">
        <f>+'[1]02 de julio 2021 omina transpar'!G137</f>
        <v>ROCIO</v>
      </c>
      <c r="J142" s="6" t="str">
        <f>'[1]02 de julio 2021 omina transpar'!E137</f>
        <v>JIMENEZ</v>
      </c>
      <c r="K142" s="6" t="str">
        <f>'[1]02 de julio 2021 omina transpar'!F137</f>
        <v>HERNANDEZ</v>
      </c>
      <c r="M142" s="7">
        <f>(IF('[1]02 de julio 2021 omina transpar'!GU137=0,'[1]02 de julio 2021 omina transpar'!BQ137,'[1]02 de julio 2021 omina transpar'!GU137))*2</f>
        <v>6208.9</v>
      </c>
      <c r="N142" s="7" t="s">
        <v>214</v>
      </c>
      <c r="O142" s="7">
        <f>IF('[1]02 de julio 2021 omina transpar'!GW137=0,'[1]02 de julio 2021 omina transpar'!BR137,'[1]02 de julio 2021 omina transpar'!GW137)*2</f>
        <v>5803.6</v>
      </c>
      <c r="P142" s="6" t="s">
        <v>214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6" t="s">
        <v>215</v>
      </c>
      <c r="AE142" s="8">
        <v>44494</v>
      </c>
      <c r="AF142" s="8">
        <v>44494</v>
      </c>
      <c r="AH142" s="11"/>
    </row>
    <row r="143" spans="1:34" s="6" customFormat="1" x14ac:dyDescent="0.25">
      <c r="A143" s="6">
        <v>2021</v>
      </c>
      <c r="B143" s="8">
        <v>44378</v>
      </c>
      <c r="C143" s="8">
        <v>44469</v>
      </c>
      <c r="E143" s="6">
        <f>'[1]02 de julio 2021 omina transpar'!J138</f>
        <v>19</v>
      </c>
      <c r="F143" s="6" t="str">
        <f>'[1]02 de julio 2021 omina transpar'!K138</f>
        <v>SECRETARIO PARTICULAR</v>
      </c>
      <c r="G143" s="6" t="str">
        <f t="shared" si="2"/>
        <v>SECRETARIO PARTICULAR</v>
      </c>
      <c r="H143" s="6" t="str">
        <f>+'[1]02 de julio 2021 omina transpar'!N138</f>
        <v>PERSONAL DIPUTADOS</v>
      </c>
      <c r="I143" s="6" t="str">
        <f>+'[1]02 de julio 2021 omina transpar'!G138</f>
        <v>FERNANDO</v>
      </c>
      <c r="J143" s="6" t="str">
        <f>'[1]02 de julio 2021 omina transpar'!E138</f>
        <v>JUAREZ</v>
      </c>
      <c r="K143" s="6" t="str">
        <f>'[1]02 de julio 2021 omina transpar'!F138</f>
        <v>CRUZ</v>
      </c>
      <c r="M143" s="7">
        <f>(IF('[1]02 de julio 2021 omina transpar'!GU138=0,'[1]02 de julio 2021 omina transpar'!BQ138,'[1]02 de julio 2021 omina transpar'!GU138))*2</f>
        <v>4500</v>
      </c>
      <c r="N143" s="7" t="s">
        <v>214</v>
      </c>
      <c r="O143" s="7">
        <f>IF('[1]02 de julio 2021 omina transpar'!GW138=0,'[1]02 de julio 2021 omina transpar'!BR138,'[1]02 de julio 2021 omina transpar'!GW138)*2</f>
        <v>4240.4799999999996</v>
      </c>
      <c r="P143" s="6" t="s">
        <v>214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6" t="s">
        <v>215</v>
      </c>
      <c r="AE143" s="8">
        <v>44494</v>
      </c>
      <c r="AF143" s="8">
        <v>44494</v>
      </c>
      <c r="AG143" s="6" t="s">
        <v>219</v>
      </c>
      <c r="AH143" s="12"/>
    </row>
    <row r="144" spans="1:34" s="6" customFormat="1" x14ac:dyDescent="0.25">
      <c r="A144" s="6">
        <v>2021</v>
      </c>
      <c r="B144" s="8">
        <v>44378</v>
      </c>
      <c r="C144" s="8">
        <v>44469</v>
      </c>
      <c r="E144" s="6">
        <f>'[1]02 de julio 2021 omina transpar'!J139</f>
        <v>19</v>
      </c>
      <c r="F144" s="6" t="str">
        <f>'[1]02 de julio 2021 omina transpar'!K139</f>
        <v>SECRETARIO PARTICULAR</v>
      </c>
      <c r="G144" s="6" t="str">
        <f t="shared" si="2"/>
        <v>SECRETARIO PARTICULAR</v>
      </c>
      <c r="H144" s="6" t="str">
        <f>+'[1]02 de julio 2021 omina transpar'!N139</f>
        <v>PERSONAL DIPUTADOS</v>
      </c>
      <c r="I144" s="6" t="str">
        <f>+'[1]02 de julio 2021 omina transpar'!G139</f>
        <v>DANIEL</v>
      </c>
      <c r="J144" s="6" t="str">
        <f>'[1]02 de julio 2021 omina transpar'!E139</f>
        <v>JUAREZ</v>
      </c>
      <c r="K144" s="6" t="str">
        <f>'[1]02 de julio 2021 omina transpar'!F139</f>
        <v>FLORES</v>
      </c>
      <c r="M144" s="7">
        <f>(IF('[1]02 de julio 2021 omina transpar'!GU139=0,'[1]02 de julio 2021 omina transpar'!BQ139,'[1]02 de julio 2021 omina transpar'!GU139))*2</f>
        <v>6000</v>
      </c>
      <c r="N144" s="7" t="s">
        <v>214</v>
      </c>
      <c r="O144" s="7">
        <f>IF('[1]02 de julio 2021 omina transpar'!GW139=0,'[1]02 de julio 2021 omina transpar'!BR139,'[1]02 de julio 2021 omina transpar'!GW139)*2</f>
        <v>5617.42</v>
      </c>
      <c r="P144" s="6" t="s">
        <v>214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6" t="s">
        <v>215</v>
      </c>
      <c r="AE144" s="8">
        <v>44494</v>
      </c>
      <c r="AF144" s="8">
        <v>44494</v>
      </c>
      <c r="AG144" s="6" t="s">
        <v>219</v>
      </c>
      <c r="AH144" s="11"/>
    </row>
    <row r="145" spans="1:34" s="6" customFormat="1" x14ac:dyDescent="0.25">
      <c r="A145" s="6">
        <v>2021</v>
      </c>
      <c r="B145" s="8">
        <v>44378</v>
      </c>
      <c r="C145" s="8">
        <v>44469</v>
      </c>
      <c r="E145" s="6">
        <f>'[1]02 de julio 2021 omina transpar'!J140</f>
        <v>7</v>
      </c>
      <c r="F145" s="6" t="str">
        <f>'[1]02 de julio 2021 omina transpar'!K140</f>
        <v>SECRETARIO TECNICO</v>
      </c>
      <c r="G145" s="6" t="str">
        <f t="shared" si="2"/>
        <v>SECRETARIO TECNICO</v>
      </c>
      <c r="H145" s="6" t="str">
        <f>+'[1]02 de julio 2021 omina transpar'!N140</f>
        <v>ASUNTOS ELECTORALES</v>
      </c>
      <c r="I145" s="6" t="str">
        <f>+'[1]02 de julio 2021 omina transpar'!G140</f>
        <v>SERGIO</v>
      </c>
      <c r="J145" s="6" t="str">
        <f>'[1]02 de julio 2021 omina transpar'!E140</f>
        <v>JUAREZ</v>
      </c>
      <c r="K145" s="6" t="str">
        <f>'[1]02 de julio 2021 omina transpar'!F140</f>
        <v>FRAGOSO</v>
      </c>
      <c r="M145" s="7">
        <f>(IF('[1]02 de julio 2021 omina transpar'!GU140=0,'[1]02 de julio 2021 omina transpar'!BQ140,'[1]02 de julio 2021 omina transpar'!GU140))*2</f>
        <v>18400</v>
      </c>
      <c r="N145" s="7" t="s">
        <v>214</v>
      </c>
      <c r="O145" s="7">
        <f>IF('[1]02 de julio 2021 omina transpar'!GW140=0,'[1]02 de julio 2021 omina transpar'!BR140,'[1]02 de julio 2021 omina transpar'!GW140)*2</f>
        <v>15891.18</v>
      </c>
      <c r="P145" s="6" t="s">
        <v>214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6" t="s">
        <v>215</v>
      </c>
      <c r="AE145" s="8">
        <v>44494</v>
      </c>
      <c r="AF145" s="8">
        <v>44494</v>
      </c>
      <c r="AH145" s="11"/>
    </row>
    <row r="146" spans="1:34" s="6" customFormat="1" x14ac:dyDescent="0.25">
      <c r="A146" s="6">
        <v>2021</v>
      </c>
      <c r="B146" s="8">
        <v>44378</v>
      </c>
      <c r="C146" s="8">
        <v>44469</v>
      </c>
      <c r="E146" s="6">
        <f>'[1]02 de julio 2021 omina transpar'!J141</f>
        <v>19</v>
      </c>
      <c r="F146" s="6" t="str">
        <f>'[1]02 de julio 2021 omina transpar'!K141</f>
        <v>SECRETARIO PARTICULAR</v>
      </c>
      <c r="G146" s="6" t="str">
        <f t="shared" si="2"/>
        <v>SECRETARIO PARTICULAR</v>
      </c>
      <c r="H146" s="6" t="str">
        <f>+'[1]02 de julio 2021 omina transpar'!N141</f>
        <v>PERSONAL DIPUTADOS</v>
      </c>
      <c r="I146" s="6" t="str">
        <f>+'[1]02 de julio 2021 omina transpar'!G141</f>
        <v>ALFREDO</v>
      </c>
      <c r="J146" s="6" t="str">
        <f>'[1]02 de julio 2021 omina transpar'!E141</f>
        <v>JUAREZ</v>
      </c>
      <c r="K146" s="6" t="str">
        <f>'[1]02 de julio 2021 omina transpar'!F141</f>
        <v>GASCA</v>
      </c>
      <c r="M146" s="7">
        <f>(IF('[1]02 de julio 2021 omina transpar'!GU141=0,'[1]02 de julio 2021 omina transpar'!BQ141,'[1]02 de julio 2021 omina transpar'!GU141))*2</f>
        <v>4000</v>
      </c>
      <c r="N146" s="7" t="s">
        <v>214</v>
      </c>
      <c r="O146" s="7">
        <f>IF('[1]02 de julio 2021 omina transpar'!GW141=0,'[1]02 de julio 2021 omina transpar'!BR141,'[1]02 de julio 2021 omina transpar'!GW141)*2</f>
        <v>3772.48</v>
      </c>
      <c r="P146" s="6" t="s">
        <v>214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6" t="s">
        <v>215</v>
      </c>
      <c r="AE146" s="8">
        <v>44494</v>
      </c>
      <c r="AF146" s="8">
        <v>44494</v>
      </c>
      <c r="AG146" s="6" t="s">
        <v>219</v>
      </c>
      <c r="AH146" s="11"/>
    </row>
    <row r="147" spans="1:34" s="6" customFormat="1" x14ac:dyDescent="0.25">
      <c r="A147" s="6">
        <v>2021</v>
      </c>
      <c r="B147" s="8">
        <v>44378</v>
      </c>
      <c r="C147" s="8">
        <v>44469</v>
      </c>
      <c r="E147" s="6">
        <f>'[1]02 de julio 2021 omina transpar'!J142</f>
        <v>19</v>
      </c>
      <c r="F147" s="6" t="str">
        <f>'[1]02 de julio 2021 omina transpar'!K142</f>
        <v>SECRETARIO PARTICULAR</v>
      </c>
      <c r="G147" s="6" t="str">
        <f t="shared" si="2"/>
        <v>SECRETARIO PARTICULAR</v>
      </c>
      <c r="H147" s="6" t="str">
        <f>+'[1]02 de julio 2021 omina transpar'!N142</f>
        <v>PERSONAL DIPUTADOS</v>
      </c>
      <c r="I147" s="6" t="str">
        <f>+'[1]02 de julio 2021 omina transpar'!G142</f>
        <v>GUADALUPE</v>
      </c>
      <c r="J147" s="6" t="str">
        <f>'[1]02 de julio 2021 omina transpar'!E142</f>
        <v>JUAREZ</v>
      </c>
      <c r="K147" s="6" t="str">
        <f>'[1]02 de julio 2021 omina transpar'!F142</f>
        <v>MARTINEZ</v>
      </c>
      <c r="M147" s="7">
        <f>(IF('[1]02 de julio 2021 omina transpar'!GU142=0,'[1]02 de julio 2021 omina transpar'!BQ142,'[1]02 de julio 2021 omina transpar'!GU142))*2</f>
        <v>14000</v>
      </c>
      <c r="N147" s="7" t="s">
        <v>214</v>
      </c>
      <c r="O147" s="7">
        <f>IF('[1]02 de julio 2021 omina transpar'!GW142=0,'[1]02 de julio 2021 omina transpar'!BR142,'[1]02 de julio 2021 omina transpar'!GW142)*2</f>
        <v>12431.02</v>
      </c>
      <c r="P147" s="6" t="s">
        <v>214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6" t="s">
        <v>215</v>
      </c>
      <c r="AE147" s="8">
        <v>44494</v>
      </c>
      <c r="AF147" s="8">
        <v>44494</v>
      </c>
      <c r="AG147" s="6" t="s">
        <v>219</v>
      </c>
      <c r="AH147" s="12"/>
    </row>
    <row r="148" spans="1:34" s="6" customFormat="1" x14ac:dyDescent="0.25">
      <c r="A148" s="6">
        <v>2021</v>
      </c>
      <c r="B148" s="8">
        <v>44378</v>
      </c>
      <c r="C148" s="8">
        <v>44469</v>
      </c>
      <c r="E148" s="6">
        <f>'[1]02 de julio 2021 omina transpar'!J143</f>
        <v>19</v>
      </c>
      <c r="F148" s="6" t="str">
        <f>'[1]02 de julio 2021 omina transpar'!K143</f>
        <v>SECRETARIO PARTICULAR</v>
      </c>
      <c r="G148" s="6" t="str">
        <f t="shared" si="2"/>
        <v>SECRETARIO PARTICULAR</v>
      </c>
      <c r="H148" s="6" t="str">
        <f>+'[1]02 de julio 2021 omina transpar'!N143</f>
        <v>DESARROLLO ECONÓMICO</v>
      </c>
      <c r="I148" s="6" t="str">
        <f>+'[1]02 de julio 2021 omina transpar'!G143</f>
        <v>ESTELA</v>
      </c>
      <c r="J148" s="6" t="str">
        <f>'[1]02 de julio 2021 omina transpar'!E143</f>
        <v>JUAREZ</v>
      </c>
      <c r="K148" s="6" t="str">
        <f>'[1]02 de julio 2021 omina transpar'!F143</f>
        <v>MOCENCAHUATZI</v>
      </c>
      <c r="M148" s="7">
        <f>(IF('[1]02 de julio 2021 omina transpar'!GU143=0,'[1]02 de julio 2021 omina transpar'!BQ143,'[1]02 de julio 2021 omina transpar'!GU143))*2</f>
        <v>3766.7</v>
      </c>
      <c r="N148" s="7" t="s">
        <v>214</v>
      </c>
      <c r="O148" s="7">
        <f>IF('[1]02 de julio 2021 omina transpar'!GW143=0,'[1]02 de julio 2021 omina transpar'!BR143,'[1]02 de julio 2021 omina transpar'!GW143)*2</f>
        <v>3554.1</v>
      </c>
      <c r="P148" s="6" t="s">
        <v>214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6" t="s">
        <v>215</v>
      </c>
      <c r="AE148" s="8">
        <v>44494</v>
      </c>
      <c r="AF148" s="8">
        <v>44494</v>
      </c>
      <c r="AH148" s="11"/>
    </row>
    <row r="149" spans="1:34" s="6" customFormat="1" x14ac:dyDescent="0.25">
      <c r="A149" s="6">
        <v>2021</v>
      </c>
      <c r="B149" s="8">
        <v>44378</v>
      </c>
      <c r="C149" s="8">
        <v>44469</v>
      </c>
      <c r="E149" s="6">
        <f>'[1]02 de julio 2021 omina transpar'!J144</f>
        <v>19</v>
      </c>
      <c r="F149" s="6" t="str">
        <f>'[1]02 de julio 2021 omina transpar'!K144</f>
        <v>SECRETARIO PARTICULAR</v>
      </c>
      <c r="G149" s="6" t="str">
        <f t="shared" si="2"/>
        <v>SECRETARIO PARTICULAR</v>
      </c>
      <c r="H149" s="6" t="str">
        <f>+'[1]02 de julio 2021 omina transpar'!N144</f>
        <v>MEDIO AMBIENTE Y RECURSOS NATURALES</v>
      </c>
      <c r="I149" s="6" t="str">
        <f>+'[1]02 de julio 2021 omina transpar'!G144</f>
        <v>GABRIELA</v>
      </c>
      <c r="J149" s="6" t="str">
        <f>'[1]02 de julio 2021 omina transpar'!E144</f>
        <v>JUAREZ</v>
      </c>
      <c r="K149" s="6" t="str">
        <f>'[1]02 de julio 2021 omina transpar'!F144</f>
        <v>MUNGUIA</v>
      </c>
      <c r="M149" s="7">
        <f>(IF('[1]02 de julio 2021 omina transpar'!GU144=0,'[1]02 de julio 2021 omina transpar'!BQ144,'[1]02 de julio 2021 omina transpar'!GU144))*2</f>
        <v>7689.12</v>
      </c>
      <c r="N149" s="7" t="s">
        <v>214</v>
      </c>
      <c r="O149" s="7">
        <f>IF('[1]02 de julio 2021 omina transpar'!GW144=0,'[1]02 de julio 2021 omina transpar'!BR144,'[1]02 de julio 2021 omina transpar'!GW144)*2</f>
        <v>7122.76</v>
      </c>
      <c r="P149" s="6" t="s">
        <v>214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6" t="s">
        <v>215</v>
      </c>
      <c r="AE149" s="8">
        <v>44494</v>
      </c>
      <c r="AF149" s="8">
        <v>44494</v>
      </c>
      <c r="AH149" s="11"/>
    </row>
    <row r="150" spans="1:34" s="6" customFormat="1" x14ac:dyDescent="0.25">
      <c r="A150" s="6">
        <v>2021</v>
      </c>
      <c r="B150" s="8">
        <v>44378</v>
      </c>
      <c r="C150" s="8">
        <v>44469</v>
      </c>
      <c r="E150" s="6">
        <f>'[1]02 de julio 2021 omina transpar'!J145</f>
        <v>19</v>
      </c>
      <c r="F150" s="6" t="str">
        <f>'[1]02 de julio 2021 omina transpar'!K145</f>
        <v>SECRETARIO PARTICULAR</v>
      </c>
      <c r="G150" s="6" t="str">
        <f t="shared" si="2"/>
        <v>SECRETARIO PARTICULAR</v>
      </c>
      <c r="H150" s="6" t="str">
        <f>+'[1]02 de julio 2021 omina transpar'!N145</f>
        <v>COMISION DE FINANZAS Y FISCALIZACIÓN</v>
      </c>
      <c r="I150" s="6" t="str">
        <f>+'[1]02 de julio 2021 omina transpar'!G145</f>
        <v>VICTOR MANUEL</v>
      </c>
      <c r="J150" s="6" t="str">
        <f>'[1]02 de julio 2021 omina transpar'!E145</f>
        <v>LARA</v>
      </c>
      <c r="K150" s="6" t="str">
        <f>'[1]02 de julio 2021 omina transpar'!F145</f>
        <v>BARRIOS</v>
      </c>
      <c r="M150" s="7">
        <f>(IF('[1]02 de julio 2021 omina transpar'!GU145=0,'[1]02 de julio 2021 omina transpar'!BQ145,'[1]02 de julio 2021 omina transpar'!GU145))*2</f>
        <v>5572.88</v>
      </c>
      <c r="N150" s="7" t="s">
        <v>214</v>
      </c>
      <c r="O150" s="7">
        <f>IF('[1]02 de julio 2021 omina transpar'!GW145=0,'[1]02 de julio 2021 omina transpar'!BR145,'[1]02 de julio 2021 omina transpar'!GW145)*2</f>
        <v>5236.78</v>
      </c>
      <c r="P150" s="6" t="s">
        <v>214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6" t="s">
        <v>215</v>
      </c>
      <c r="AE150" s="8">
        <v>44494</v>
      </c>
      <c r="AF150" s="8">
        <v>44494</v>
      </c>
      <c r="AH150" s="11"/>
    </row>
    <row r="151" spans="1:34" s="6" customFormat="1" x14ac:dyDescent="0.25">
      <c r="A151" s="6">
        <v>2021</v>
      </c>
      <c r="B151" s="8">
        <v>44378</v>
      </c>
      <c r="C151" s="8">
        <v>44469</v>
      </c>
      <c r="E151" s="6">
        <f>'[1]02 de julio 2021 omina transpar'!J146</f>
        <v>19</v>
      </c>
      <c r="F151" s="6" t="str">
        <f>'[1]02 de julio 2021 omina transpar'!K146</f>
        <v>SECRETARIO PARTICULAR</v>
      </c>
      <c r="G151" s="6" t="str">
        <f t="shared" si="2"/>
        <v>SECRETARIO PARTICULAR</v>
      </c>
      <c r="H151" s="6" t="str">
        <f>+'[1]02 de julio 2021 omina transpar'!N146</f>
        <v>FOMENTO AGROPECUARIO Y DESARROLLO RURAL</v>
      </c>
      <c r="I151" s="6" t="str">
        <f>+'[1]02 de julio 2021 omina transpar'!G146</f>
        <v>AUSENCIO</v>
      </c>
      <c r="J151" s="6" t="str">
        <f>'[1]02 de julio 2021 omina transpar'!E146</f>
        <v>LARA</v>
      </c>
      <c r="K151" s="6" t="str">
        <f>'[1]02 de julio 2021 omina transpar'!F146</f>
        <v>ELIOSA</v>
      </c>
      <c r="M151" s="7">
        <f>(IF('[1]02 de julio 2021 omina transpar'!GU146=0,'[1]02 de julio 2021 omina transpar'!BQ146,'[1]02 de julio 2021 omina transpar'!GU146))*2</f>
        <v>6100</v>
      </c>
      <c r="N151" s="7" t="s">
        <v>214</v>
      </c>
      <c r="O151" s="7">
        <f>IF('[1]02 de julio 2021 omina transpar'!GW146=0,'[1]02 de julio 2021 omina transpar'!BR146,'[1]02 de julio 2021 omina transpar'!GW146)*2</f>
        <v>5706.54</v>
      </c>
      <c r="P151" s="6" t="s">
        <v>214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6" t="s">
        <v>215</v>
      </c>
      <c r="AE151" s="8">
        <v>44494</v>
      </c>
      <c r="AF151" s="8">
        <v>44494</v>
      </c>
      <c r="AH151" s="11"/>
    </row>
    <row r="152" spans="1:34" s="6" customFormat="1" x14ac:dyDescent="0.25">
      <c r="A152" s="6">
        <v>2021</v>
      </c>
      <c r="B152" s="8">
        <v>44378</v>
      </c>
      <c r="C152" s="8">
        <v>44469</v>
      </c>
      <c r="E152" s="6">
        <f>'[1]02 de julio 2021 omina transpar'!J147</f>
        <v>19</v>
      </c>
      <c r="F152" s="6" t="str">
        <f>'[1]02 de julio 2021 omina transpar'!K147</f>
        <v>SECRETARIO PARTICULAR</v>
      </c>
      <c r="G152" s="6" t="str">
        <f t="shared" si="2"/>
        <v>SECRETARIO PARTICULAR</v>
      </c>
      <c r="H152" s="6" t="str">
        <f>+'[1]02 de julio 2021 omina transpar'!N147</f>
        <v>PERSONAL DIPUTADOS</v>
      </c>
      <c r="I152" s="6" t="str">
        <f>+'[1]02 de julio 2021 omina transpar'!G147</f>
        <v>GERMAN</v>
      </c>
      <c r="J152" s="6" t="str">
        <f>'[1]02 de julio 2021 omina transpar'!E147</f>
        <v>LARA</v>
      </c>
      <c r="K152" s="6" t="str">
        <f>'[1]02 de julio 2021 omina transpar'!F147</f>
        <v>MUÑOZ</v>
      </c>
      <c r="M152" s="7">
        <f>(IF('[1]02 de julio 2021 omina transpar'!GU147=0,'[1]02 de julio 2021 omina transpar'!BQ147,'[1]02 de julio 2021 omina transpar'!GU147))*2</f>
        <v>16157.98</v>
      </c>
      <c r="N152" s="7" t="s">
        <v>214</v>
      </c>
      <c r="O152" s="7">
        <f>IF('[1]02 de julio 2021 omina transpar'!GW147=0,'[1]02 de julio 2021 omina transpar'!BR147,'[1]02 de julio 2021 omina transpar'!GW147)*2</f>
        <v>14128.06</v>
      </c>
      <c r="P152" s="6" t="s">
        <v>214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6" t="s">
        <v>215</v>
      </c>
      <c r="AE152" s="8">
        <v>44494</v>
      </c>
      <c r="AF152" s="8">
        <v>44494</v>
      </c>
      <c r="AG152" s="6" t="s">
        <v>219</v>
      </c>
      <c r="AH152" s="11"/>
    </row>
    <row r="153" spans="1:34" s="6" customFormat="1" x14ac:dyDescent="0.25">
      <c r="A153" s="6">
        <v>2021</v>
      </c>
      <c r="B153" s="8">
        <v>44378</v>
      </c>
      <c r="C153" s="8">
        <v>44469</v>
      </c>
      <c r="E153" s="6">
        <f>'[1]02 de julio 2021 omina transpar'!J148</f>
        <v>19</v>
      </c>
      <c r="F153" s="6" t="str">
        <f>'[1]02 de julio 2021 omina transpar'!K148</f>
        <v>SECRETARIO PARTICULAR</v>
      </c>
      <c r="G153" s="6" t="str">
        <f t="shared" si="2"/>
        <v>SECRETARIO PARTICULAR</v>
      </c>
      <c r="H153" s="6" t="str">
        <f>+'[1]02 de julio 2021 omina transpar'!N148</f>
        <v>PERSONAL DIPUTADOS</v>
      </c>
      <c r="I153" s="6" t="str">
        <f>+'[1]02 de julio 2021 omina transpar'!G148</f>
        <v>RENE</v>
      </c>
      <c r="J153" s="6" t="str">
        <f>'[1]02 de julio 2021 omina transpar'!E148</f>
        <v>LARA</v>
      </c>
      <c r="K153" s="6" t="str">
        <f>'[1]02 de julio 2021 omina transpar'!F148</f>
        <v>PALAFOX</v>
      </c>
      <c r="M153" s="7">
        <f>(IF('[1]02 de julio 2021 omina transpar'!GU148=0,'[1]02 de julio 2021 omina transpar'!BQ148,'[1]02 de julio 2021 omina transpar'!GU148))*2</f>
        <v>3177.44</v>
      </c>
      <c r="N153" s="7" t="s">
        <v>214</v>
      </c>
      <c r="O153" s="7">
        <f>IF('[1]02 de julio 2021 omina transpar'!GW148=0,'[1]02 de julio 2021 omina transpar'!BR148,'[1]02 de julio 2021 omina transpar'!GW148)*2</f>
        <v>3002.56</v>
      </c>
      <c r="P153" s="6" t="s">
        <v>214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6" t="s">
        <v>215</v>
      </c>
      <c r="AE153" s="8">
        <v>44494</v>
      </c>
      <c r="AF153" s="8">
        <v>44494</v>
      </c>
      <c r="AG153" s="6" t="s">
        <v>219</v>
      </c>
      <c r="AH153" s="12"/>
    </row>
    <row r="154" spans="1:34" s="20" customFormat="1" x14ac:dyDescent="0.25">
      <c r="A154" s="20">
        <v>2021</v>
      </c>
      <c r="B154" s="8">
        <v>44378</v>
      </c>
      <c r="C154" s="8">
        <v>44469</v>
      </c>
      <c r="E154" s="20">
        <f>'[1]02 de julio 2021 omina transpar'!J149</f>
        <v>19</v>
      </c>
      <c r="F154" s="20" t="str">
        <f>'[1]02 de julio 2021 omina transpar'!K149</f>
        <v>SECRETARIO PARTICULAR</v>
      </c>
      <c r="G154" s="20" t="str">
        <f t="shared" si="2"/>
        <v>SECRETARIO PARTICULAR</v>
      </c>
      <c r="H154" s="20" t="str">
        <f>+'[1]02 de julio 2021 omina transpar'!N149</f>
        <v>FOMENTO AGROPECUARIO Y DESARROLLO RURAL</v>
      </c>
      <c r="I154" s="20" t="str">
        <f>+'[1]02 de julio 2021 omina transpar'!G149</f>
        <v>SIDRONIO JOHN</v>
      </c>
      <c r="J154" s="20" t="str">
        <f>'[1]02 de julio 2021 omina transpar'!E149</f>
        <v>LARA</v>
      </c>
      <c r="K154" s="20" t="str">
        <f>'[1]02 de julio 2021 omina transpar'!F149</f>
        <v>VILLANTES</v>
      </c>
      <c r="M154" s="21">
        <f>(IF('[1]02 de julio 2021 omina transpar'!GU149=0,'[1]02 de julio 2021 omina transpar'!BQ149,'[1]02 de julio 2021 omina transpar'!GU149))*2</f>
        <v>10000</v>
      </c>
      <c r="N154" s="21" t="s">
        <v>214</v>
      </c>
      <c r="O154" s="21">
        <f>IF('[1]02 de julio 2021 omina transpar'!GW149=0,'[1]02 de julio 2021 omina transpar'!BR149,'[1]02 de julio 2021 omina transpar'!GW149)*2</f>
        <v>9155.74</v>
      </c>
      <c r="P154" s="20" t="s">
        <v>214</v>
      </c>
      <c r="Q154" s="22">
        <v>147</v>
      </c>
      <c r="R154" s="22">
        <v>147</v>
      </c>
      <c r="S154" s="22">
        <v>147</v>
      </c>
      <c r="T154" s="22">
        <v>147</v>
      </c>
      <c r="U154" s="22">
        <v>147</v>
      </c>
      <c r="V154" s="22">
        <v>147</v>
      </c>
      <c r="X154" s="22">
        <v>147</v>
      </c>
      <c r="Y154" s="22">
        <v>147</v>
      </c>
      <c r="Z154" s="22">
        <v>147</v>
      </c>
      <c r="AA154" s="22">
        <v>147</v>
      </c>
      <c r="AB154" s="22">
        <v>147</v>
      </c>
      <c r="AC154" s="22">
        <v>147</v>
      </c>
      <c r="AD154" s="20" t="s">
        <v>215</v>
      </c>
      <c r="AE154" s="23">
        <v>44494</v>
      </c>
      <c r="AF154" s="23">
        <v>44494</v>
      </c>
      <c r="AH154" s="24"/>
    </row>
    <row r="155" spans="1:34" s="6" customFormat="1" x14ac:dyDescent="0.25">
      <c r="A155" s="6">
        <v>2021</v>
      </c>
      <c r="B155" s="8">
        <v>44378</v>
      </c>
      <c r="C155" s="8">
        <v>44469</v>
      </c>
      <c r="E155" s="6">
        <f>'[1]02 de julio 2021 omina transpar'!J150</f>
        <v>19</v>
      </c>
      <c r="F155" s="6" t="str">
        <f>'[1]02 de julio 2021 omina transpar'!K150</f>
        <v>SECRETARIO PARTICULAR</v>
      </c>
      <c r="G155" s="6" t="str">
        <f t="shared" si="2"/>
        <v>SECRETARIO PARTICULAR</v>
      </c>
      <c r="H155" s="6" t="str">
        <f>+'[1]02 de julio 2021 omina transpar'!N150</f>
        <v>PERSONAL DIPUTADOS</v>
      </c>
      <c r="I155" s="6" t="str">
        <f>+'[1]02 de julio 2021 omina transpar'!G150</f>
        <v>VIOLETA</v>
      </c>
      <c r="J155" s="6" t="str">
        <f>'[1]02 de julio 2021 omina transpar'!E150</f>
        <v>LEAL</v>
      </c>
      <c r="K155" s="6" t="str">
        <f>'[1]02 de julio 2021 omina transpar'!F150</f>
        <v>HUERTA</v>
      </c>
      <c r="M155" s="7">
        <f>(IF('[1]02 de julio 2021 omina transpar'!GU150=0,'[1]02 de julio 2021 omina transpar'!BQ150,'[1]02 de julio 2021 omina transpar'!GU150))*2</f>
        <v>8673.44</v>
      </c>
      <c r="N155" s="7" t="s">
        <v>214</v>
      </c>
      <c r="O155" s="7">
        <f>IF('[1]02 de julio 2021 omina transpar'!GW150=0,'[1]02 de julio 2021 omina transpar'!BR150,'[1]02 de julio 2021 omina transpar'!GW150)*2</f>
        <v>8000</v>
      </c>
      <c r="P155" s="6" t="s">
        <v>214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6" t="s">
        <v>215</v>
      </c>
      <c r="AE155" s="8">
        <v>44494</v>
      </c>
      <c r="AF155" s="8">
        <v>44494</v>
      </c>
      <c r="AG155" s="6" t="s">
        <v>219</v>
      </c>
      <c r="AH155" s="11"/>
    </row>
    <row r="156" spans="1:34" s="6" customFormat="1" x14ac:dyDescent="0.25">
      <c r="A156" s="6">
        <v>2021</v>
      </c>
      <c r="B156" s="8">
        <v>44378</v>
      </c>
      <c r="C156" s="8">
        <v>44469</v>
      </c>
      <c r="E156" s="6">
        <f>'[1]02 de julio 2021 omina transpar'!J151</f>
        <v>19</v>
      </c>
      <c r="F156" s="6" t="str">
        <f>'[1]02 de julio 2021 omina transpar'!K151</f>
        <v>SECRETARIO PARTICULAR</v>
      </c>
      <c r="G156" s="6" t="str">
        <f t="shared" si="2"/>
        <v>SECRETARIO PARTICULAR</v>
      </c>
      <c r="H156" s="6" t="str">
        <f>+'[1]02 de julio 2021 omina transpar'!N151</f>
        <v>PERSONAL DIPUTADOS</v>
      </c>
      <c r="I156" s="6" t="str">
        <f>+'[1]02 de julio 2021 omina transpar'!G151</f>
        <v>ISRRAEL</v>
      </c>
      <c r="J156" s="6" t="str">
        <f>'[1]02 de julio 2021 omina transpar'!E151</f>
        <v>LEAL</v>
      </c>
      <c r="K156" s="6" t="str">
        <f>'[1]02 de julio 2021 omina transpar'!F151</f>
        <v>MACIAS</v>
      </c>
      <c r="M156" s="7">
        <f>(IF('[1]02 de julio 2021 omina transpar'!GU151=0,'[1]02 de julio 2021 omina transpar'!BQ151,'[1]02 de julio 2021 omina transpar'!GU151))*2</f>
        <v>8705.1</v>
      </c>
      <c r="N156" s="7" t="s">
        <v>214</v>
      </c>
      <c r="O156" s="7">
        <f>IF('[1]02 de julio 2021 omina transpar'!GW151=0,'[1]02 de julio 2021 omina transpar'!BR151,'[1]02 de julio 2021 omina transpar'!GW151)*2</f>
        <v>8028.2000000000007</v>
      </c>
      <c r="P156" s="6" t="s">
        <v>214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6" t="s">
        <v>215</v>
      </c>
      <c r="AE156" s="8">
        <v>44494</v>
      </c>
      <c r="AF156" s="8">
        <v>44494</v>
      </c>
      <c r="AG156" s="6" t="s">
        <v>219</v>
      </c>
      <c r="AH156" s="12"/>
    </row>
    <row r="157" spans="1:34" s="6" customFormat="1" x14ac:dyDescent="0.25">
      <c r="A157" s="6">
        <v>2021</v>
      </c>
      <c r="B157" s="8">
        <v>44378</v>
      </c>
      <c r="C157" s="8">
        <v>44469</v>
      </c>
      <c r="E157" s="6">
        <f>'[1]02 de julio 2021 omina transpar'!J152</f>
        <v>19</v>
      </c>
      <c r="F157" s="6" t="str">
        <f>'[1]02 de julio 2021 omina transpar'!K152</f>
        <v>SECRETARIO PARTICULAR</v>
      </c>
      <c r="G157" s="6" t="str">
        <f t="shared" si="2"/>
        <v>SECRETARIO PARTICULAR</v>
      </c>
      <c r="H157" s="6" t="str">
        <f>+'[1]02 de julio 2021 omina transpar'!N152</f>
        <v>SECRETRARIA ADMINISTRATIVA</v>
      </c>
      <c r="I157" s="6" t="str">
        <f>+'[1]02 de julio 2021 omina transpar'!G152</f>
        <v>MARIA NATIVIDAD</v>
      </c>
      <c r="J157" s="6" t="str">
        <f>'[1]02 de julio 2021 omina transpar'!E152</f>
        <v>LEAL</v>
      </c>
      <c r="K157" s="6" t="str">
        <f>'[1]02 de julio 2021 omina transpar'!F152</f>
        <v>MORAN</v>
      </c>
      <c r="M157" s="7">
        <f>(IF('[1]02 de julio 2021 omina transpar'!GU152=0,'[1]02 de julio 2021 omina transpar'!BQ152,'[1]02 de julio 2021 omina transpar'!GU152))*2</f>
        <v>21305</v>
      </c>
      <c r="N157" s="7" t="s">
        <v>214</v>
      </c>
      <c r="O157" s="7">
        <f>IF('[1]02 de julio 2021 omina transpar'!GW152=0,'[1]02 de julio 2021 omina transpar'!BR152,'[1]02 de julio 2021 omina transpar'!GW152)*2</f>
        <v>18175.68</v>
      </c>
      <c r="P157" s="6" t="s">
        <v>214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6" t="s">
        <v>215</v>
      </c>
      <c r="AE157" s="8">
        <v>44494</v>
      </c>
      <c r="AF157" s="8">
        <v>44494</v>
      </c>
      <c r="AG157" s="6" t="s">
        <v>219</v>
      </c>
      <c r="AH157" s="11"/>
    </row>
    <row r="158" spans="1:34" s="6" customFormat="1" x14ac:dyDescent="0.25">
      <c r="A158" s="6">
        <v>2021</v>
      </c>
      <c r="B158" s="8">
        <v>44378</v>
      </c>
      <c r="C158" s="8">
        <v>44469</v>
      </c>
      <c r="E158" s="6">
        <f>'[1]02 de julio 2021 omina transpar'!J153</f>
        <v>1</v>
      </c>
      <c r="F158" s="6" t="str">
        <f>'[1]02 de julio 2021 omina transpar'!K153</f>
        <v>DIPUTADO</v>
      </c>
      <c r="G158" s="6" t="str">
        <f t="shared" si="2"/>
        <v>DIPUTADO</v>
      </c>
      <c r="H158" s="6" t="str">
        <f>+'[1]02 de julio 2021 omina transpar'!N153</f>
        <v>PLENO DE LA LXIV LEGISLATURA</v>
      </c>
      <c r="I158" s="6" t="str">
        <f>+'[1]02 de julio 2021 omina transpar'!G153</f>
        <v>MARIA GUILLERMINA</v>
      </c>
      <c r="J158" s="6" t="str">
        <f>'[1]02 de julio 2021 omina transpar'!E153</f>
        <v>LOAIZA</v>
      </c>
      <c r="K158" s="6" t="str">
        <f>'[1]02 de julio 2021 omina transpar'!F153</f>
        <v>CORTERO</v>
      </c>
      <c r="M158" s="7">
        <f>(IF('[1]02 de julio 2021 omina transpar'!GU153=0,'[1]02 de julio 2021 omina transpar'!BQ153,'[1]02 de julio 2021 omina transpar'!GU153))*2</f>
        <v>111242.24000000001</v>
      </c>
      <c r="N158" s="7" t="s">
        <v>214</v>
      </c>
      <c r="O158" s="15">
        <v>40936.44</v>
      </c>
      <c r="P158" s="6" t="s">
        <v>214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6" t="s">
        <v>215</v>
      </c>
      <c r="AE158" s="8">
        <v>44494</v>
      </c>
      <c r="AF158" s="8">
        <v>44494</v>
      </c>
      <c r="AG158" s="6" t="s">
        <v>219</v>
      </c>
      <c r="AH158" s="11"/>
    </row>
    <row r="159" spans="1:34" s="6" customFormat="1" x14ac:dyDescent="0.25">
      <c r="A159" s="6">
        <v>2021</v>
      </c>
      <c r="B159" s="8">
        <v>44378</v>
      </c>
      <c r="C159" s="8">
        <v>44469</v>
      </c>
      <c r="E159" s="6">
        <f>'[1]02 de julio 2021 omina transpar'!J154</f>
        <v>19</v>
      </c>
      <c r="F159" s="6" t="str">
        <f>'[1]02 de julio 2021 omina transpar'!K154</f>
        <v>SECRETARIO PARTICULAR</v>
      </c>
      <c r="G159" s="6" t="str">
        <f t="shared" si="2"/>
        <v>SECRETARIO PARTICULAR</v>
      </c>
      <c r="H159" s="6" t="str">
        <f>+'[1]02 de julio 2021 omina transpar'!N154</f>
        <v>JUVENTUD Y DEPORTE</v>
      </c>
      <c r="I159" s="6" t="str">
        <f>+'[1]02 de julio 2021 omina transpar'!G154</f>
        <v>RAUL</v>
      </c>
      <c r="J159" s="6" t="str">
        <f>'[1]02 de julio 2021 omina transpar'!E154</f>
        <v>LOAIZA</v>
      </c>
      <c r="K159" s="6" t="str">
        <f>'[1]02 de julio 2021 omina transpar'!F154</f>
        <v>RODRIGUEZ</v>
      </c>
      <c r="M159" s="7">
        <f>(IF('[1]02 de julio 2021 omina transpar'!GU154=0,'[1]02 de julio 2021 omina transpar'!BQ154,'[1]02 de julio 2021 omina transpar'!GU154))*2</f>
        <v>9000</v>
      </c>
      <c r="N159" s="7" t="s">
        <v>214</v>
      </c>
      <c r="O159" s="7">
        <f>IF('[1]02 de julio 2021 omina transpar'!GW154=0,'[1]02 de julio 2021 omina transpar'!BR154,'[1]02 de julio 2021 omina transpar'!GW154)*2</f>
        <v>8291.02</v>
      </c>
      <c r="P159" s="6" t="s">
        <v>214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6" t="s">
        <v>215</v>
      </c>
      <c r="AE159" s="8">
        <v>44494</v>
      </c>
      <c r="AF159" s="8">
        <v>44494</v>
      </c>
      <c r="AH159" s="11"/>
    </row>
    <row r="160" spans="1:34" s="6" customFormat="1" x14ac:dyDescent="0.25">
      <c r="A160" s="6">
        <v>2021</v>
      </c>
      <c r="B160" s="8">
        <v>44378</v>
      </c>
      <c r="C160" s="8">
        <v>44469</v>
      </c>
      <c r="E160" s="6">
        <f>'[1]02 de julio 2021 omina transpar'!J155</f>
        <v>19</v>
      </c>
      <c r="F160" s="6" t="str">
        <f>'[1]02 de julio 2021 omina transpar'!K155</f>
        <v>SECRETARIO PARTICULAR</v>
      </c>
      <c r="G160" s="6" t="str">
        <f t="shared" si="2"/>
        <v>SECRETARIO PARTICULAR</v>
      </c>
      <c r="H160" s="6" t="str">
        <f>+'[1]02 de julio 2021 omina transpar'!N155</f>
        <v>PERSONAL DIPUTADOS</v>
      </c>
      <c r="I160" s="6" t="str">
        <f>+'[1]02 de julio 2021 omina transpar'!G155</f>
        <v>MARLEN</v>
      </c>
      <c r="J160" s="6" t="str">
        <f>'[1]02 de julio 2021 omina transpar'!E155</f>
        <v>LOPEZ</v>
      </c>
      <c r="K160" s="6" t="str">
        <f>'[1]02 de julio 2021 omina transpar'!F155</f>
        <v>FLORES</v>
      </c>
      <c r="M160" s="7">
        <f>(IF('[1]02 de julio 2021 omina transpar'!GU155=0,'[1]02 de julio 2021 omina transpar'!BQ155,'[1]02 de julio 2021 omina transpar'!GU155))*2</f>
        <v>10000</v>
      </c>
      <c r="N160" s="7" t="s">
        <v>214</v>
      </c>
      <c r="O160" s="7">
        <f>IF('[1]02 de julio 2021 omina transpar'!GW155=0,'[1]02 de julio 2021 omina transpar'!BR155,'[1]02 de julio 2021 omina transpar'!GW155)*2</f>
        <v>9155.74</v>
      </c>
      <c r="P160" s="6" t="s">
        <v>214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6" t="s">
        <v>215</v>
      </c>
      <c r="AE160" s="8">
        <v>44494</v>
      </c>
      <c r="AF160" s="8">
        <v>44494</v>
      </c>
      <c r="AG160" s="6" t="s">
        <v>219</v>
      </c>
      <c r="AH160" s="11"/>
    </row>
    <row r="161" spans="1:34" s="6" customFormat="1" x14ac:dyDescent="0.25">
      <c r="A161" s="6">
        <v>2021</v>
      </c>
      <c r="B161" s="8">
        <v>44378</v>
      </c>
      <c r="C161" s="8">
        <v>44469</v>
      </c>
      <c r="E161" s="6">
        <f>'[1]02 de julio 2021 omina transpar'!J156</f>
        <v>19</v>
      </c>
      <c r="F161" s="6" t="str">
        <f>'[1]02 de julio 2021 omina transpar'!K156</f>
        <v>SECRETARIO PARTICULAR</v>
      </c>
      <c r="G161" s="6" t="str">
        <f t="shared" si="2"/>
        <v>SECRETARIO PARTICULAR</v>
      </c>
      <c r="H161" s="6" t="str">
        <f>+'[1]02 de julio 2021 omina transpar'!N156</f>
        <v>PERSONAL DIPUTADOS</v>
      </c>
      <c r="I161" s="6" t="str">
        <f>+'[1]02 de julio 2021 omina transpar'!G156</f>
        <v>JORGE</v>
      </c>
      <c r="J161" s="6" t="str">
        <f>'[1]02 de julio 2021 omina transpar'!E156</f>
        <v>LOPEZ</v>
      </c>
      <c r="K161" s="6" t="str">
        <f>'[1]02 de julio 2021 omina transpar'!F156</f>
        <v>GALICIA</v>
      </c>
      <c r="M161" s="7">
        <f>(IF('[1]02 de julio 2021 omina transpar'!GU156=0,'[1]02 de julio 2021 omina transpar'!BQ156,'[1]02 de julio 2021 omina transpar'!GU156))*2</f>
        <v>3080.4</v>
      </c>
      <c r="N161" s="7" t="s">
        <v>214</v>
      </c>
      <c r="O161" s="7">
        <f>IF('[1]02 de julio 2021 omina transpar'!GW156=0,'[1]02 de julio 2021 omina transpar'!BR156,'[1]02 de julio 2021 omina transpar'!GW156)*2</f>
        <v>2911.7400000000002</v>
      </c>
      <c r="P161" s="6" t="s">
        <v>214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6" t="s">
        <v>215</v>
      </c>
      <c r="AE161" s="8">
        <v>44494</v>
      </c>
      <c r="AF161" s="8">
        <v>44494</v>
      </c>
      <c r="AG161" s="6" t="s">
        <v>219</v>
      </c>
      <c r="AH161" s="12"/>
    </row>
    <row r="162" spans="1:34" s="6" customFormat="1" x14ac:dyDescent="0.25">
      <c r="A162" s="6">
        <v>2021</v>
      </c>
      <c r="B162" s="8">
        <v>44378</v>
      </c>
      <c r="C162" s="8">
        <v>44469</v>
      </c>
      <c r="E162" s="6">
        <f>'[1]02 de julio 2021 omina transpar'!J157</f>
        <v>19</v>
      </c>
      <c r="F162" s="6" t="str">
        <f>'[1]02 de julio 2021 omina transpar'!K157</f>
        <v>SECRETARIO PARTICULAR</v>
      </c>
      <c r="G162" s="6" t="str">
        <f t="shared" si="2"/>
        <v>SECRETARIO PARTICULAR</v>
      </c>
      <c r="H162" s="6" t="str">
        <f>+'[1]02 de julio 2021 omina transpar'!N157</f>
        <v>PERSONAL DIPUTADOS</v>
      </c>
      <c r="I162" s="6" t="str">
        <f>+'[1]02 de julio 2021 omina transpar'!G157</f>
        <v>ELLIOTT</v>
      </c>
      <c r="J162" s="6" t="str">
        <f>'[1]02 de julio 2021 omina transpar'!E157</f>
        <v>LOPEZ</v>
      </c>
      <c r="K162" s="6" t="str">
        <f>'[1]02 de julio 2021 omina transpar'!F157</f>
        <v>MEJIA</v>
      </c>
      <c r="M162" s="7">
        <f>(IF('[1]02 de julio 2021 omina transpar'!GU157=0,'[1]02 de julio 2021 omina transpar'!BQ157,'[1]02 de julio 2021 omina transpar'!GU157))*2</f>
        <v>7975</v>
      </c>
      <c r="N162" s="7" t="s">
        <v>214</v>
      </c>
      <c r="O162" s="7">
        <f>IF('[1]02 de julio 2021 omina transpar'!GW157=0,'[1]02 de julio 2021 omina transpar'!BR157,'[1]02 de julio 2021 omina transpar'!GW157)*2</f>
        <v>7377.54</v>
      </c>
      <c r="P162" s="6" t="s">
        <v>214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6" t="s">
        <v>215</v>
      </c>
      <c r="AE162" s="8">
        <v>44494</v>
      </c>
      <c r="AF162" s="8">
        <v>44494</v>
      </c>
      <c r="AH162" s="12"/>
    </row>
    <row r="163" spans="1:34" s="6" customFormat="1" x14ac:dyDescent="0.25">
      <c r="A163" s="6">
        <v>2021</v>
      </c>
      <c r="B163" s="8">
        <v>44378</v>
      </c>
      <c r="C163" s="8">
        <v>44469</v>
      </c>
      <c r="E163" s="6">
        <f>'[1]02 de julio 2021 omina transpar'!J158</f>
        <v>19</v>
      </c>
      <c r="F163" s="6" t="str">
        <f>'[1]02 de julio 2021 omina transpar'!K158</f>
        <v>SECRETARIO PARTICULAR</v>
      </c>
      <c r="G163" s="6" t="str">
        <f t="shared" si="2"/>
        <v>SECRETARIO PARTICULAR</v>
      </c>
      <c r="H163" s="6" t="str">
        <f>+'[1]02 de julio 2021 omina transpar'!N158</f>
        <v>COMITE ADMINISTRACION</v>
      </c>
      <c r="I163" s="6" t="str">
        <f>+'[1]02 de julio 2021 omina transpar'!G158</f>
        <v>DOMINGO</v>
      </c>
      <c r="J163" s="6" t="str">
        <f>'[1]02 de julio 2021 omina transpar'!E158</f>
        <v>LOPEZ</v>
      </c>
      <c r="K163" s="6" t="str">
        <f>'[1]02 de julio 2021 omina transpar'!F158</f>
        <v>PEREZ</v>
      </c>
      <c r="M163" s="7">
        <f>(IF('[1]02 de julio 2021 omina transpar'!GU158=0,'[1]02 de julio 2021 omina transpar'!BQ158,'[1]02 de julio 2021 omina transpar'!GU158))*2</f>
        <v>15995.14</v>
      </c>
      <c r="N163" s="7" t="s">
        <v>214</v>
      </c>
      <c r="O163" s="7">
        <f>IF('[1]02 de julio 2021 omina transpar'!GW158=0,'[1]02 de julio 2021 omina transpar'!BR158,'[1]02 de julio 2021 omina transpar'!GW158)*2</f>
        <v>14000</v>
      </c>
      <c r="P163" s="6" t="s">
        <v>214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6" t="s">
        <v>215</v>
      </c>
      <c r="AE163" s="8">
        <v>44494</v>
      </c>
      <c r="AF163" s="8">
        <v>44494</v>
      </c>
      <c r="AH163" s="11"/>
    </row>
    <row r="164" spans="1:34" s="6" customFormat="1" x14ac:dyDescent="0.25">
      <c r="A164" s="6">
        <v>2021</v>
      </c>
      <c r="B164" s="8">
        <v>44378</v>
      </c>
      <c r="C164" s="8">
        <v>44469</v>
      </c>
      <c r="E164" s="6">
        <f>'[1]02 de julio 2021 omina transpar'!J159</f>
        <v>19</v>
      </c>
      <c r="F164" s="6" t="str">
        <f>'[1]02 de julio 2021 omina transpar'!K159</f>
        <v>SECRETARIO PARTICULAR</v>
      </c>
      <c r="G164" s="6" t="str">
        <f t="shared" si="2"/>
        <v>SECRETARIO PARTICULAR</v>
      </c>
      <c r="H164" s="6" t="str">
        <f>+'[1]02 de julio 2021 omina transpar'!N159</f>
        <v>INSTRUCTORA DE JUICIO POLITICO, DECLARAC</v>
      </c>
      <c r="I164" s="6" t="str">
        <f>+'[1]02 de julio 2021 omina transpar'!G159</f>
        <v>TANIA</v>
      </c>
      <c r="J164" s="6" t="str">
        <f>'[1]02 de julio 2021 omina transpar'!E159</f>
        <v>LOPEZ</v>
      </c>
      <c r="K164" s="6" t="str">
        <f>'[1]02 de julio 2021 omina transpar'!F159</f>
        <v>SOSA</v>
      </c>
      <c r="M164" s="7">
        <f>(IF('[1]02 de julio 2021 omina transpar'!GU159=0,'[1]02 de julio 2021 omina transpar'!BQ159,'[1]02 de julio 2021 omina transpar'!GU159))*2</f>
        <v>12000</v>
      </c>
      <c r="N164" s="7" t="s">
        <v>214</v>
      </c>
      <c r="O164" s="7">
        <f>IF('[1]02 de julio 2021 omina transpar'!GW159=0,'[1]02 de julio 2021 omina transpar'!BR159,'[1]02 de julio 2021 omina transpar'!GW159)*2</f>
        <v>10817</v>
      </c>
      <c r="P164" s="6" t="s">
        <v>214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6" t="s">
        <v>215</v>
      </c>
      <c r="AE164" s="8">
        <v>44494</v>
      </c>
      <c r="AF164" s="8">
        <v>44494</v>
      </c>
      <c r="AH164" s="11"/>
    </row>
    <row r="165" spans="1:34" s="6" customFormat="1" x14ac:dyDescent="0.25">
      <c r="A165" s="6">
        <v>2021</v>
      </c>
      <c r="B165" s="8">
        <v>44378</v>
      </c>
      <c r="C165" s="8">
        <v>44469</v>
      </c>
      <c r="E165" s="6">
        <f>'[1]02 de julio 2021 omina transpar'!J160</f>
        <v>16</v>
      </c>
      <c r="F165" s="6" t="str">
        <f>'[1]02 de julio 2021 omina transpar'!K160</f>
        <v>LIMPIEZA</v>
      </c>
      <c r="G165" s="6" t="str">
        <f t="shared" si="2"/>
        <v>LIMPIEZA</v>
      </c>
      <c r="H165" s="6" t="str">
        <f>+'[1]02 de julio 2021 omina transpar'!N160</f>
        <v>SECRETRARIA ADMINISTRATIVA</v>
      </c>
      <c r="I165" s="6" t="str">
        <f>+'[1]02 de julio 2021 omina transpar'!G160</f>
        <v>KEYLA</v>
      </c>
      <c r="J165" s="6" t="str">
        <f>'[1]02 de julio 2021 omina transpar'!E160</f>
        <v>LUGO</v>
      </c>
      <c r="K165" s="6" t="str">
        <f>'[1]02 de julio 2021 omina transpar'!F160</f>
        <v>SOLIS</v>
      </c>
      <c r="M165" s="7">
        <f>(IF('[1]02 de julio 2021 omina transpar'!GU160=0,'[1]02 de julio 2021 omina transpar'!BQ160,'[1]02 de julio 2021 omina transpar'!GU160))*2</f>
        <v>7352.5</v>
      </c>
      <c r="N165" s="7" t="s">
        <v>214</v>
      </c>
      <c r="O165" s="7">
        <f>IF('[1]02 de julio 2021 omina transpar'!GW160=0,'[1]02 de julio 2021 omina transpar'!BR160,'[1]02 de julio 2021 omina transpar'!GW160)*2</f>
        <v>6822.78</v>
      </c>
      <c r="P165" s="6" t="s">
        <v>214</v>
      </c>
      <c r="Q165" s="5">
        <v>158</v>
      </c>
      <c r="R165" s="5">
        <v>158</v>
      </c>
      <c r="S165" s="5">
        <v>158</v>
      </c>
      <c r="T165" s="5">
        <v>158</v>
      </c>
      <c r="U165" s="5">
        <v>158</v>
      </c>
      <c r="V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6" t="s">
        <v>215</v>
      </c>
      <c r="AE165" s="8">
        <v>44494</v>
      </c>
      <c r="AF165" s="8">
        <v>44494</v>
      </c>
      <c r="AH165" s="11"/>
    </row>
    <row r="166" spans="1:34" s="6" customFormat="1" x14ac:dyDescent="0.25">
      <c r="A166" s="6">
        <v>2021</v>
      </c>
      <c r="B166" s="8">
        <v>44378</v>
      </c>
      <c r="C166" s="8">
        <v>44469</v>
      </c>
      <c r="E166" s="6">
        <f>'[1]02 de julio 2021 omina transpar'!J161</f>
        <v>19</v>
      </c>
      <c r="F166" s="6" t="str">
        <f>'[1]02 de julio 2021 omina transpar'!K161</f>
        <v>SECRETARIO PARTICULAR</v>
      </c>
      <c r="G166" s="6" t="str">
        <f t="shared" si="2"/>
        <v>SECRETARIO PARTICULAR</v>
      </c>
      <c r="H166" s="6" t="str">
        <f>+'[1]02 de julio 2021 omina transpar'!N161</f>
        <v>PERSONAL DIPUTADOS</v>
      </c>
      <c r="I166" s="6" t="str">
        <f>+'[1]02 de julio 2021 omina transpar'!G161</f>
        <v>FABIOLA</v>
      </c>
      <c r="J166" s="6" t="str">
        <f>'[1]02 de julio 2021 omina transpar'!E161</f>
        <v>LUNA</v>
      </c>
      <c r="K166" s="6" t="str">
        <f>'[1]02 de julio 2021 omina transpar'!F161</f>
        <v>BENITEZ</v>
      </c>
      <c r="M166" s="7">
        <f>(IF('[1]02 de julio 2021 omina transpar'!GU161=0,'[1]02 de julio 2021 omina transpar'!BQ161,'[1]02 de julio 2021 omina transpar'!GU161))*2</f>
        <v>18924</v>
      </c>
      <c r="N166" s="7" t="s">
        <v>214</v>
      </c>
      <c r="O166" s="7">
        <f>IF('[1]02 de julio 2021 omina transpar'!GW161=0,'[1]02 de julio 2021 omina transpar'!BR161,'[1]02 de julio 2021 omina transpar'!GW161)*2</f>
        <v>16303.26</v>
      </c>
      <c r="P166" s="6" t="s">
        <v>214</v>
      </c>
      <c r="Q166" s="5">
        <v>159</v>
      </c>
      <c r="R166" s="5">
        <v>159</v>
      </c>
      <c r="S166" s="5">
        <v>159</v>
      </c>
      <c r="T166" s="5">
        <v>159</v>
      </c>
      <c r="U166" s="5">
        <v>159</v>
      </c>
      <c r="V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  <c r="AD166" s="6" t="s">
        <v>215</v>
      </c>
      <c r="AE166" s="8">
        <v>44494</v>
      </c>
      <c r="AF166" s="8">
        <v>44494</v>
      </c>
      <c r="AH166" s="12"/>
    </row>
    <row r="167" spans="1:34" s="6" customFormat="1" x14ac:dyDescent="0.25">
      <c r="A167" s="6">
        <v>2021</v>
      </c>
      <c r="B167" s="8">
        <v>44378</v>
      </c>
      <c r="C167" s="8">
        <v>44469</v>
      </c>
      <c r="E167" s="6">
        <f>'[1]02 de julio 2021 omina transpar'!J162</f>
        <v>19</v>
      </c>
      <c r="F167" s="6" t="str">
        <f>'[1]02 de julio 2021 omina transpar'!K162</f>
        <v>SECRETARIO PARTICULAR</v>
      </c>
      <c r="G167" s="6" t="str">
        <f t="shared" si="2"/>
        <v>SECRETARIO PARTICULAR</v>
      </c>
      <c r="H167" s="6" t="str">
        <f>+'[1]02 de julio 2021 omina transpar'!N162</f>
        <v>PERSONAL DIPUTADOS</v>
      </c>
      <c r="I167" s="6" t="str">
        <f>+'[1]02 de julio 2021 omina transpar'!G162</f>
        <v>JULIAN GIOVANNI</v>
      </c>
      <c r="J167" s="6" t="str">
        <f>'[1]02 de julio 2021 omina transpar'!E162</f>
        <v>LUNA</v>
      </c>
      <c r="K167" s="6" t="str">
        <f>'[1]02 de julio 2021 omina transpar'!F162</f>
        <v>TEJOCOTE</v>
      </c>
      <c r="M167" s="7">
        <f>(IF('[1]02 de julio 2021 omina transpar'!GU162=0,'[1]02 de julio 2021 omina transpar'!BQ162,'[1]02 de julio 2021 omina transpar'!GU162))*2</f>
        <v>17241.66</v>
      </c>
      <c r="N167" s="7" t="s">
        <v>214</v>
      </c>
      <c r="O167" s="7">
        <f>IF('[1]02 de julio 2021 omina transpar'!GW162=0,'[1]02 de julio 2021 omina transpar'!BR162,'[1]02 de julio 2021 omina transpar'!GW162)*2</f>
        <v>14980.26</v>
      </c>
      <c r="P167" s="6" t="s">
        <v>214</v>
      </c>
      <c r="Q167" s="9">
        <v>160</v>
      </c>
      <c r="R167" s="9">
        <v>160</v>
      </c>
      <c r="S167" s="9">
        <v>160</v>
      </c>
      <c r="T167" s="9">
        <v>160</v>
      </c>
      <c r="U167" s="9">
        <v>160</v>
      </c>
      <c r="V167" s="9">
        <v>160</v>
      </c>
      <c r="X167" s="9">
        <v>160</v>
      </c>
      <c r="Y167" s="9">
        <v>160</v>
      </c>
      <c r="Z167" s="9">
        <v>160</v>
      </c>
      <c r="AA167" s="9">
        <v>160</v>
      </c>
      <c r="AB167" s="9">
        <v>160</v>
      </c>
      <c r="AC167" s="9">
        <v>160</v>
      </c>
      <c r="AD167" s="6" t="s">
        <v>215</v>
      </c>
      <c r="AE167" s="8">
        <v>44494</v>
      </c>
      <c r="AF167" s="8">
        <v>44494</v>
      </c>
      <c r="AG167" s="6" t="s">
        <v>219</v>
      </c>
      <c r="AH167" s="11"/>
    </row>
    <row r="168" spans="1:34" s="6" customFormat="1" x14ac:dyDescent="0.25">
      <c r="A168" s="6">
        <v>2021</v>
      </c>
      <c r="B168" s="8">
        <v>44378</v>
      </c>
      <c r="C168" s="8">
        <v>44469</v>
      </c>
      <c r="E168" s="6">
        <f>'[1]02 de julio 2021 omina transpar'!J163</f>
        <v>19</v>
      </c>
      <c r="F168" s="6" t="str">
        <f>'[1]02 de julio 2021 omina transpar'!K163</f>
        <v>SECRETARIO PARTICULAR</v>
      </c>
      <c r="G168" s="6" t="str">
        <f t="shared" si="2"/>
        <v>SECRETARIO PARTICULAR</v>
      </c>
      <c r="H168" s="6" t="str">
        <f>+'[1]02 de julio 2021 omina transpar'!N163</f>
        <v>PERSONAL DIPUTADOS</v>
      </c>
      <c r="I168" s="6" t="str">
        <f>+'[1]02 de julio 2021 omina transpar'!G163</f>
        <v>JOSE MARIA</v>
      </c>
      <c r="J168" s="6" t="str">
        <f>'[1]02 de julio 2021 omina transpar'!E163</f>
        <v>MACIAS</v>
      </c>
      <c r="K168" s="6" t="str">
        <f>'[1]02 de julio 2021 omina transpar'!F163</f>
        <v>ZEPEDA</v>
      </c>
      <c r="M168" s="7">
        <f>(IF('[1]02 de julio 2021 omina transpar'!GU163=0,'[1]02 de julio 2021 omina transpar'!BQ163,'[1]02 de julio 2021 omina transpar'!GU163))*2</f>
        <v>8673.44</v>
      </c>
      <c r="N168" s="7" t="s">
        <v>214</v>
      </c>
      <c r="O168" s="7">
        <f>IF('[1]02 de julio 2021 omina transpar'!GW163=0,'[1]02 de julio 2021 omina transpar'!BR163,'[1]02 de julio 2021 omina transpar'!GW163)*2</f>
        <v>8000</v>
      </c>
      <c r="P168" s="6" t="s">
        <v>214</v>
      </c>
      <c r="Q168" s="5">
        <v>161</v>
      </c>
      <c r="R168" s="5">
        <v>161</v>
      </c>
      <c r="S168" s="5">
        <v>161</v>
      </c>
      <c r="T168" s="5">
        <v>161</v>
      </c>
      <c r="U168" s="5">
        <v>161</v>
      </c>
      <c r="V168" s="5">
        <v>161</v>
      </c>
      <c r="X168" s="5">
        <v>161</v>
      </c>
      <c r="Y168" s="5">
        <v>161</v>
      </c>
      <c r="Z168" s="5">
        <v>161</v>
      </c>
      <c r="AA168" s="5">
        <v>161</v>
      </c>
      <c r="AB168" s="5">
        <v>161</v>
      </c>
      <c r="AC168" s="5">
        <v>161</v>
      </c>
      <c r="AD168" s="6" t="s">
        <v>215</v>
      </c>
      <c r="AE168" s="8">
        <v>44494</v>
      </c>
      <c r="AF168" s="8">
        <v>44494</v>
      </c>
      <c r="AG168" s="6" t="s">
        <v>219</v>
      </c>
      <c r="AH168" s="11"/>
    </row>
    <row r="169" spans="1:34" s="6" customFormat="1" x14ac:dyDescent="0.25">
      <c r="A169" s="6">
        <v>2021</v>
      </c>
      <c r="B169" s="8">
        <v>44378</v>
      </c>
      <c r="C169" s="8">
        <v>44469</v>
      </c>
      <c r="E169" s="6">
        <f>'[1]02 de julio 2021 omina transpar'!J164</f>
        <v>19</v>
      </c>
      <c r="F169" s="6" t="str">
        <f>'[1]02 de julio 2021 omina transpar'!K164</f>
        <v>SECRETARIO PARTICULAR</v>
      </c>
      <c r="G169" s="6" t="str">
        <f t="shared" si="2"/>
        <v>SECRETARIO PARTICULAR</v>
      </c>
      <c r="H169" s="6" t="str">
        <f>+'[1]02 de julio 2021 omina transpar'!N164</f>
        <v>PERSONAL DIPUTADOS</v>
      </c>
      <c r="I169" s="6" t="str">
        <f>+'[1]02 de julio 2021 omina transpar'!G164</f>
        <v>HUGO IVAN</v>
      </c>
      <c r="J169" s="6" t="str">
        <f>'[1]02 de julio 2021 omina transpar'!E164</f>
        <v>MANDUJANO</v>
      </c>
      <c r="K169" s="6" t="str">
        <f>'[1]02 de julio 2021 omina transpar'!F164</f>
        <v>MARTINEZ</v>
      </c>
      <c r="M169" s="7">
        <f>(IF('[1]02 de julio 2021 omina transpar'!GU164=0,'[1]02 de julio 2021 omina transpar'!BQ164,'[1]02 de julio 2021 omina transpar'!GU164))*2</f>
        <v>8000</v>
      </c>
      <c r="N169" s="7" t="s">
        <v>214</v>
      </c>
      <c r="O169" s="7">
        <f>IF('[1]02 de julio 2021 omina transpar'!GW164=0,'[1]02 de julio 2021 omina transpar'!BR164,'[1]02 de julio 2021 omina transpar'!GW164)*2</f>
        <v>7399.82</v>
      </c>
      <c r="P169" s="6" t="s">
        <v>214</v>
      </c>
      <c r="Q169" s="9">
        <v>162</v>
      </c>
      <c r="R169" s="9">
        <v>162</v>
      </c>
      <c r="S169" s="9">
        <v>162</v>
      </c>
      <c r="T169" s="9">
        <v>162</v>
      </c>
      <c r="U169" s="9">
        <v>162</v>
      </c>
      <c r="V169" s="9">
        <v>162</v>
      </c>
      <c r="X169" s="9">
        <v>162</v>
      </c>
      <c r="Y169" s="9">
        <v>162</v>
      </c>
      <c r="Z169" s="9">
        <v>162</v>
      </c>
      <c r="AA169" s="9">
        <v>162</v>
      </c>
      <c r="AB169" s="9">
        <v>162</v>
      </c>
      <c r="AC169" s="9">
        <v>162</v>
      </c>
      <c r="AD169" s="6" t="s">
        <v>215</v>
      </c>
      <c r="AE169" s="8">
        <v>44494</v>
      </c>
      <c r="AF169" s="8">
        <v>44494</v>
      </c>
      <c r="AG169" s="6" t="s">
        <v>219</v>
      </c>
      <c r="AH169" s="11"/>
    </row>
    <row r="170" spans="1:34" s="6" customFormat="1" x14ac:dyDescent="0.25">
      <c r="A170" s="6">
        <v>2021</v>
      </c>
      <c r="B170" s="8">
        <v>44378</v>
      </c>
      <c r="C170" s="8">
        <v>44469</v>
      </c>
      <c r="E170" s="6">
        <f>'[1]02 de julio 2021 omina transpar'!J165</f>
        <v>19</v>
      </c>
      <c r="F170" s="6" t="str">
        <f>'[1]02 de julio 2021 omina transpar'!K165</f>
        <v>SECRETARIO PARTICULAR</v>
      </c>
      <c r="G170" s="6" t="str">
        <f t="shared" si="2"/>
        <v>SECRETARIO PARTICULAR</v>
      </c>
      <c r="H170" s="6" t="str">
        <f>+'[1]02 de julio 2021 omina transpar'!N165</f>
        <v>PERSONAL DIPUTADOS</v>
      </c>
      <c r="I170" s="6" t="str">
        <f>+'[1]02 de julio 2021 omina transpar'!G165</f>
        <v>JANETT</v>
      </c>
      <c r="J170" s="6" t="str">
        <f>'[1]02 de julio 2021 omina transpar'!E165</f>
        <v>MARAÑON</v>
      </c>
      <c r="K170" s="6" t="str">
        <f>'[1]02 de julio 2021 omina transpar'!F165</f>
        <v>MUÑOZ</v>
      </c>
      <c r="M170" s="7">
        <f>(IF('[1]02 de julio 2021 omina transpar'!GU165=0,'[1]02 de julio 2021 omina transpar'!BQ165,'[1]02 de julio 2021 omina transpar'!GU165))*2</f>
        <v>17266.760000000002</v>
      </c>
      <c r="N170" s="7" t="s">
        <v>214</v>
      </c>
      <c r="O170" s="7">
        <f>IF('[1]02 de julio 2021 omina transpar'!GW165=0,'[1]02 de julio 2021 omina transpar'!BR165,'[1]02 de julio 2021 omina transpar'!GW165)*2</f>
        <v>15000.000000000002</v>
      </c>
      <c r="P170" s="6" t="s">
        <v>214</v>
      </c>
      <c r="Q170" s="5">
        <v>163</v>
      </c>
      <c r="R170" s="5">
        <v>163</v>
      </c>
      <c r="S170" s="5">
        <v>163</v>
      </c>
      <c r="T170" s="5">
        <v>163</v>
      </c>
      <c r="U170" s="5">
        <v>163</v>
      </c>
      <c r="V170" s="5">
        <v>163</v>
      </c>
      <c r="X170" s="5">
        <v>163</v>
      </c>
      <c r="Y170" s="5">
        <v>163</v>
      </c>
      <c r="Z170" s="5">
        <v>163</v>
      </c>
      <c r="AA170" s="5">
        <v>163</v>
      </c>
      <c r="AB170" s="5">
        <v>163</v>
      </c>
      <c r="AC170" s="5">
        <v>163</v>
      </c>
      <c r="AD170" s="6" t="s">
        <v>215</v>
      </c>
      <c r="AE170" s="8">
        <v>44494</v>
      </c>
      <c r="AF170" s="8">
        <v>44494</v>
      </c>
      <c r="AG170" s="6" t="s">
        <v>219</v>
      </c>
      <c r="AH170" s="11"/>
    </row>
    <row r="171" spans="1:34" s="6" customFormat="1" x14ac:dyDescent="0.25">
      <c r="A171" s="6">
        <v>2021</v>
      </c>
      <c r="B171" s="8">
        <v>44378</v>
      </c>
      <c r="C171" s="8">
        <v>44469</v>
      </c>
      <c r="E171" s="6">
        <f>'[1]02 de julio 2021 omina transpar'!J166</f>
        <v>7</v>
      </c>
      <c r="F171" s="6" t="str">
        <f>'[1]02 de julio 2021 omina transpar'!K166</f>
        <v>SECRETARIO TECNICO</v>
      </c>
      <c r="G171" s="6" t="str">
        <f t="shared" si="2"/>
        <v>SECRETARIO TECNICO</v>
      </c>
      <c r="H171" s="6" t="str">
        <f>+'[1]02 de julio 2021 omina transpar'!N166</f>
        <v>PERSONAL DIPUTADOS</v>
      </c>
      <c r="I171" s="6" t="str">
        <f>+'[1]02 de julio 2021 omina transpar'!G166</f>
        <v>KAREN ANDREA</v>
      </c>
      <c r="J171" s="6" t="str">
        <f>'[1]02 de julio 2021 omina transpar'!E166</f>
        <v>MARQUEZ</v>
      </c>
      <c r="K171" s="6" t="str">
        <f>'[1]02 de julio 2021 omina transpar'!F166</f>
        <v>DIAZ</v>
      </c>
      <c r="M171" s="7">
        <f>(IF('[1]02 de julio 2021 omina transpar'!GU166=0,'[1]02 de julio 2021 omina transpar'!BQ166,'[1]02 de julio 2021 omina transpar'!GU166))*2</f>
        <v>8000</v>
      </c>
      <c r="N171" s="7" t="s">
        <v>214</v>
      </c>
      <c r="O171" s="7">
        <f>IF('[1]02 de julio 2021 omina transpar'!GW166=0,'[1]02 de julio 2021 omina transpar'!BR166,'[1]02 de julio 2021 omina transpar'!GW166)*2</f>
        <v>7399.82</v>
      </c>
      <c r="P171" s="6" t="s">
        <v>214</v>
      </c>
      <c r="Q171" s="5">
        <v>164</v>
      </c>
      <c r="R171" s="5">
        <v>164</v>
      </c>
      <c r="S171" s="5">
        <v>164</v>
      </c>
      <c r="T171" s="5">
        <v>164</v>
      </c>
      <c r="U171" s="5">
        <v>164</v>
      </c>
      <c r="V171" s="5">
        <v>164</v>
      </c>
      <c r="X171" s="5">
        <v>164</v>
      </c>
      <c r="Y171" s="5">
        <v>164</v>
      </c>
      <c r="Z171" s="5">
        <v>164</v>
      </c>
      <c r="AA171" s="5">
        <v>164</v>
      </c>
      <c r="AB171" s="5">
        <v>164</v>
      </c>
      <c r="AC171" s="5">
        <v>164</v>
      </c>
      <c r="AD171" s="6" t="s">
        <v>215</v>
      </c>
      <c r="AE171" s="8">
        <v>44494</v>
      </c>
      <c r="AF171" s="8">
        <v>44494</v>
      </c>
      <c r="AG171" s="6" t="s">
        <v>219</v>
      </c>
      <c r="AH171" s="12"/>
    </row>
    <row r="172" spans="1:34" s="6" customFormat="1" x14ac:dyDescent="0.25">
      <c r="A172" s="6">
        <v>2021</v>
      </c>
      <c r="B172" s="8">
        <v>44378</v>
      </c>
      <c r="C172" s="8">
        <v>44469</v>
      </c>
      <c r="E172" s="6">
        <f>'[1]02 de julio 2021 omina transpar'!J167</f>
        <v>19</v>
      </c>
      <c r="F172" s="6" t="str">
        <f>'[1]02 de julio 2021 omina transpar'!K167</f>
        <v>SECRETARIO PARTICULAR</v>
      </c>
      <c r="G172" s="6" t="str">
        <f t="shared" si="2"/>
        <v>SECRETARIO PARTICULAR</v>
      </c>
      <c r="H172" s="6" t="str">
        <f>+'[1]02 de julio 2021 omina transpar'!N167</f>
        <v>PERSONAL DIPUTADOS</v>
      </c>
      <c r="I172" s="6" t="str">
        <f>+'[1]02 de julio 2021 omina transpar'!G167</f>
        <v>REINA</v>
      </c>
      <c r="J172" s="6" t="str">
        <f>'[1]02 de julio 2021 omina transpar'!E167</f>
        <v>MARQUEZ</v>
      </c>
      <c r="K172" s="6" t="str">
        <f>'[1]02 de julio 2021 omina transpar'!F167</f>
        <v>FRANCISCO</v>
      </c>
      <c r="M172" s="7">
        <f>(IF('[1]02 de julio 2021 omina transpar'!GU167=0,'[1]02 de julio 2021 omina transpar'!BQ167,'[1]02 de julio 2021 omina transpar'!GU167))*2</f>
        <v>15000</v>
      </c>
      <c r="N172" s="7" t="s">
        <v>214</v>
      </c>
      <c r="O172" s="7">
        <f>IF('[1]02 de julio 2021 omina transpar'!GW167=0,'[1]02 de julio 2021 omina transpar'!BR167,'[1]02 de julio 2021 omina transpar'!GW167)*2</f>
        <v>13217.42</v>
      </c>
      <c r="P172" s="6" t="s">
        <v>214</v>
      </c>
      <c r="Q172" s="5">
        <v>165</v>
      </c>
      <c r="R172" s="5">
        <v>165</v>
      </c>
      <c r="S172" s="5">
        <v>165</v>
      </c>
      <c r="T172" s="5">
        <v>165</v>
      </c>
      <c r="U172" s="5">
        <v>165</v>
      </c>
      <c r="V172" s="5">
        <v>165</v>
      </c>
      <c r="X172" s="5">
        <v>165</v>
      </c>
      <c r="Y172" s="5">
        <v>165</v>
      </c>
      <c r="Z172" s="5">
        <v>165</v>
      </c>
      <c r="AA172" s="5">
        <v>165</v>
      </c>
      <c r="AB172" s="5">
        <v>165</v>
      </c>
      <c r="AC172" s="5">
        <v>165</v>
      </c>
      <c r="AD172" s="6" t="s">
        <v>215</v>
      </c>
      <c r="AE172" s="8">
        <v>44494</v>
      </c>
      <c r="AF172" s="8">
        <v>44494</v>
      </c>
      <c r="AG172" s="6" t="s">
        <v>219</v>
      </c>
      <c r="AH172" s="11"/>
    </row>
    <row r="173" spans="1:34" s="6" customFormat="1" x14ac:dyDescent="0.25">
      <c r="A173" s="6">
        <v>2021</v>
      </c>
      <c r="B173" s="8">
        <v>44378</v>
      </c>
      <c r="C173" s="8">
        <v>44469</v>
      </c>
      <c r="E173" s="6">
        <f>'[1]02 de julio 2021 omina transpar'!J168</f>
        <v>7</v>
      </c>
      <c r="F173" s="6" t="str">
        <f>'[1]02 de julio 2021 omina transpar'!K168</f>
        <v>SECRETARIO TECNICO</v>
      </c>
      <c r="G173" s="6" t="str">
        <f t="shared" si="2"/>
        <v>SECRETARIO TECNICO</v>
      </c>
      <c r="H173" s="6" t="str">
        <f>+'[1]02 de julio 2021 omina transpar'!N168</f>
        <v>IGUALDAD DE GENERO Y CONTRA LA TRATA DE</v>
      </c>
      <c r="I173" s="6" t="str">
        <f>+'[1]02 de julio 2021 omina transpar'!G168</f>
        <v>CAMELIA</v>
      </c>
      <c r="J173" s="6" t="str">
        <f>'[1]02 de julio 2021 omina transpar'!E168</f>
        <v>MARTINEZ</v>
      </c>
      <c r="K173" s="6" t="str">
        <f>'[1]02 de julio 2021 omina transpar'!F168</f>
        <v>BONILLA</v>
      </c>
      <c r="M173" s="7">
        <f>(IF('[1]02 de julio 2021 omina transpar'!GU168=0,'[1]02 de julio 2021 omina transpar'!BQ168,'[1]02 de julio 2021 omina transpar'!GU168))*2</f>
        <v>18538.38</v>
      </c>
      <c r="N173" s="7" t="s">
        <v>214</v>
      </c>
      <c r="O173" s="7">
        <f>IF('[1]02 de julio 2021 omina transpar'!GW168=0,'[1]02 de julio 2021 omina transpar'!BR168,'[1]02 de julio 2021 omina transpar'!GW168)*2</f>
        <v>16000</v>
      </c>
      <c r="P173" s="6" t="s">
        <v>214</v>
      </c>
      <c r="Q173" s="5">
        <v>166</v>
      </c>
      <c r="R173" s="5">
        <v>166</v>
      </c>
      <c r="S173" s="5">
        <v>166</v>
      </c>
      <c r="T173" s="5">
        <v>166</v>
      </c>
      <c r="U173" s="5">
        <v>166</v>
      </c>
      <c r="V173" s="5">
        <v>166</v>
      </c>
      <c r="X173" s="5">
        <v>166</v>
      </c>
      <c r="Y173" s="5">
        <v>166</v>
      </c>
      <c r="Z173" s="5">
        <v>166</v>
      </c>
      <c r="AA173" s="5">
        <v>166</v>
      </c>
      <c r="AB173" s="5">
        <v>166</v>
      </c>
      <c r="AC173" s="5">
        <v>166</v>
      </c>
      <c r="AD173" s="6" t="s">
        <v>215</v>
      </c>
      <c r="AE173" s="8">
        <v>44494</v>
      </c>
      <c r="AF173" s="8">
        <v>44494</v>
      </c>
      <c r="AH173" s="11"/>
    </row>
    <row r="174" spans="1:34" s="20" customFormat="1" x14ac:dyDescent="0.25">
      <c r="A174" s="20">
        <v>2021</v>
      </c>
      <c r="B174" s="8">
        <v>44378</v>
      </c>
      <c r="C174" s="8">
        <v>44469</v>
      </c>
      <c r="E174" s="20">
        <f>'[1]02 de julio 2021 omina transpar'!J169</f>
        <v>7</v>
      </c>
      <c r="F174" s="20" t="str">
        <f>'[1]02 de julio 2021 omina transpar'!K169</f>
        <v>SECRETARIO TECNICO</v>
      </c>
      <c r="G174" s="20" t="str">
        <f t="shared" si="2"/>
        <v>SECRETARIO TECNICO</v>
      </c>
      <c r="H174" s="20" t="str">
        <f>+'[1]02 de julio 2021 omina transpar'!N169</f>
        <v>JUVENTUD Y DEPORTE</v>
      </c>
      <c r="I174" s="20" t="str">
        <f>+'[1]02 de julio 2021 omina transpar'!G169</f>
        <v>JUAN ANTONIO</v>
      </c>
      <c r="J174" s="20" t="str">
        <f>'[1]02 de julio 2021 omina transpar'!E169</f>
        <v>MARTINEZ</v>
      </c>
      <c r="K174" s="20" t="str">
        <f>'[1]02 de julio 2021 omina transpar'!F169</f>
        <v>CERÓN</v>
      </c>
      <c r="M174" s="21">
        <f>(IF('[1]02 de julio 2021 omina transpar'!GU169=0,'[1]02 de julio 2021 omina transpar'!BQ169,'[1]02 de julio 2021 omina transpar'!GU169))*2</f>
        <v>18000</v>
      </c>
      <c r="N174" s="21" t="s">
        <v>214</v>
      </c>
      <c r="O174" s="21">
        <f>IF('[1]02 de julio 2021 omina transpar'!GW169=0,'[1]02 de julio 2021 omina transpar'!BR169,'[1]02 de julio 2021 omina transpar'!GW169)*2</f>
        <v>15576.62</v>
      </c>
      <c r="P174" s="20" t="s">
        <v>214</v>
      </c>
      <c r="Q174" s="22">
        <v>167</v>
      </c>
      <c r="R174" s="22">
        <v>167</v>
      </c>
      <c r="S174" s="22">
        <v>167</v>
      </c>
      <c r="T174" s="22">
        <v>167</v>
      </c>
      <c r="U174" s="22">
        <v>167</v>
      </c>
      <c r="V174" s="22">
        <v>167</v>
      </c>
      <c r="X174" s="22">
        <v>167</v>
      </c>
      <c r="Y174" s="22">
        <v>167</v>
      </c>
      <c r="Z174" s="22">
        <v>167</v>
      </c>
      <c r="AA174" s="22">
        <v>167</v>
      </c>
      <c r="AB174" s="22">
        <v>167</v>
      </c>
      <c r="AC174" s="22">
        <v>167</v>
      </c>
      <c r="AD174" s="20" t="s">
        <v>215</v>
      </c>
      <c r="AE174" s="23">
        <v>44494</v>
      </c>
      <c r="AF174" s="23">
        <v>44494</v>
      </c>
      <c r="AH174" s="24"/>
    </row>
    <row r="175" spans="1:34" s="6" customFormat="1" x14ac:dyDescent="0.25">
      <c r="A175" s="6">
        <v>2021</v>
      </c>
      <c r="B175" s="8">
        <v>44378</v>
      </c>
      <c r="C175" s="8">
        <v>44469</v>
      </c>
      <c r="E175" s="6">
        <f>'[1]02 de julio 2021 omina transpar'!J170</f>
        <v>7</v>
      </c>
      <c r="F175" s="6" t="str">
        <f>'[1]02 de julio 2021 omina transpar'!K170</f>
        <v>SECRETARIO TECNICO</v>
      </c>
      <c r="G175" s="6" t="str">
        <f t="shared" si="2"/>
        <v>SECRETARIO TECNICO</v>
      </c>
      <c r="H175" s="6" t="str">
        <f>+'[1]02 de julio 2021 omina transpar'!N170</f>
        <v>PERSONAL DIPUTADOS</v>
      </c>
      <c r="I175" s="6" t="str">
        <f>+'[1]02 de julio 2021 omina transpar'!G170</f>
        <v>SUSANA VERONICA</v>
      </c>
      <c r="J175" s="6" t="str">
        <f>'[1]02 de julio 2021 omina transpar'!E170</f>
        <v>MARTINEZ</v>
      </c>
      <c r="K175" s="6" t="str">
        <f>'[1]02 de julio 2021 omina transpar'!F170</f>
        <v>DIAZ</v>
      </c>
      <c r="M175" s="7">
        <f>(IF('[1]02 de julio 2021 omina transpar'!GU170=0,'[1]02 de julio 2021 omina transpar'!BQ170,'[1]02 de julio 2021 omina transpar'!GU170))*2</f>
        <v>11000</v>
      </c>
      <c r="N175" s="7" t="s">
        <v>214</v>
      </c>
      <c r="O175" s="7">
        <f>IF('[1]02 de julio 2021 omina transpar'!GW170=0,'[1]02 de julio 2021 omina transpar'!BR170,'[1]02 de julio 2021 omina transpar'!GW170)*2</f>
        <v>9995.74</v>
      </c>
      <c r="P175" s="6" t="s">
        <v>214</v>
      </c>
      <c r="Q175" s="9">
        <v>168</v>
      </c>
      <c r="R175" s="9">
        <v>168</v>
      </c>
      <c r="S175" s="9">
        <v>168</v>
      </c>
      <c r="T175" s="9">
        <v>168</v>
      </c>
      <c r="U175" s="9">
        <v>168</v>
      </c>
      <c r="V175" s="9">
        <v>168</v>
      </c>
      <c r="X175" s="9">
        <v>168</v>
      </c>
      <c r="Y175" s="9">
        <v>168</v>
      </c>
      <c r="Z175" s="9">
        <v>168</v>
      </c>
      <c r="AA175" s="9">
        <v>168</v>
      </c>
      <c r="AB175" s="9">
        <v>168</v>
      </c>
      <c r="AC175" s="9">
        <v>168</v>
      </c>
      <c r="AD175" s="6" t="s">
        <v>215</v>
      </c>
      <c r="AE175" s="8">
        <v>44494</v>
      </c>
      <c r="AF175" s="8">
        <v>44494</v>
      </c>
      <c r="AH175" s="11"/>
    </row>
    <row r="176" spans="1:34" s="6" customFormat="1" x14ac:dyDescent="0.25">
      <c r="A176" s="6">
        <v>2021</v>
      </c>
      <c r="B176" s="8">
        <v>44378</v>
      </c>
      <c r="C176" s="8">
        <v>44469</v>
      </c>
      <c r="E176" s="6">
        <f>'[1]02 de julio 2021 omina transpar'!J171</f>
        <v>19</v>
      </c>
      <c r="F176" s="6" t="str">
        <f>'[1]02 de julio 2021 omina transpar'!K171</f>
        <v>SECRETARIO PARTICULAR</v>
      </c>
      <c r="G176" s="6" t="str">
        <f t="shared" si="2"/>
        <v>SECRETARIO PARTICULAR</v>
      </c>
      <c r="H176" s="6" t="str">
        <f>+'[1]02 de julio 2021 omina transpar'!N171</f>
        <v>PERSONAL DIPUTADOS</v>
      </c>
      <c r="I176" s="6" t="str">
        <f>+'[1]02 de julio 2021 omina transpar'!G171</f>
        <v>DENISSE</v>
      </c>
      <c r="J176" s="6" t="str">
        <f>'[1]02 de julio 2021 omina transpar'!E171</f>
        <v>MARTINEZ</v>
      </c>
      <c r="K176" s="6" t="str">
        <f>'[1]02 de julio 2021 omina transpar'!F171</f>
        <v>ESPINOSA</v>
      </c>
      <c r="M176" s="7">
        <f>(IF('[1]02 de julio 2021 omina transpar'!GU171=0,'[1]02 de julio 2021 omina transpar'!BQ171,'[1]02 de julio 2021 omina transpar'!GU171))*2</f>
        <v>6500</v>
      </c>
      <c r="N176" s="7" t="s">
        <v>214</v>
      </c>
      <c r="O176" s="7">
        <f>IF('[1]02 de julio 2021 omina transpar'!GW171=0,'[1]02 de julio 2021 omina transpar'!BR171,'[1]02 de julio 2021 omina transpar'!GW171)*2</f>
        <v>6063.02</v>
      </c>
      <c r="P176" s="6" t="s">
        <v>214</v>
      </c>
      <c r="Q176" s="5">
        <v>169</v>
      </c>
      <c r="R176" s="5">
        <v>169</v>
      </c>
      <c r="S176" s="5">
        <v>169</v>
      </c>
      <c r="T176" s="5">
        <v>169</v>
      </c>
      <c r="U176" s="5">
        <v>169</v>
      </c>
      <c r="V176" s="5">
        <v>169</v>
      </c>
      <c r="X176" s="5">
        <v>169</v>
      </c>
      <c r="Y176" s="5">
        <v>169</v>
      </c>
      <c r="Z176" s="5">
        <v>169</v>
      </c>
      <c r="AA176" s="5">
        <v>169</v>
      </c>
      <c r="AB176" s="5">
        <v>169</v>
      </c>
      <c r="AC176" s="5">
        <v>169</v>
      </c>
      <c r="AD176" s="6" t="s">
        <v>215</v>
      </c>
      <c r="AE176" s="8">
        <v>44494</v>
      </c>
      <c r="AF176" s="8">
        <v>44494</v>
      </c>
      <c r="AG176" s="6" t="s">
        <v>219</v>
      </c>
      <c r="AH176" s="12"/>
    </row>
    <row r="177" spans="1:34" s="6" customFormat="1" x14ac:dyDescent="0.25">
      <c r="A177" s="6">
        <v>2021</v>
      </c>
      <c r="B177" s="8">
        <v>44378</v>
      </c>
      <c r="C177" s="8">
        <v>44469</v>
      </c>
      <c r="E177" s="6">
        <f>'[1]02 de julio 2021 omina transpar'!J172</f>
        <v>19</v>
      </c>
      <c r="F177" s="6" t="str">
        <f>'[1]02 de julio 2021 omina transpar'!K172</f>
        <v>SECRETARIO PARTICULAR</v>
      </c>
      <c r="G177" s="6" t="str">
        <f t="shared" si="2"/>
        <v>SECRETARIO PARTICULAR</v>
      </c>
      <c r="H177" s="6" t="str">
        <f>+'[1]02 de julio 2021 omina transpar'!N172</f>
        <v>DERECHOS HUMANOS, GRUPOS VULNERABLES Y</v>
      </c>
      <c r="I177" s="6" t="str">
        <f>+'[1]02 de julio 2021 omina transpar'!G172</f>
        <v>LUIS DIEGO</v>
      </c>
      <c r="J177" s="6" t="str">
        <f>'[1]02 de julio 2021 omina transpar'!E172</f>
        <v>MARTINEZ</v>
      </c>
      <c r="K177" s="6" t="str">
        <f>'[1]02 de julio 2021 omina transpar'!F172</f>
        <v>MEZA</v>
      </c>
      <c r="M177" s="7">
        <f>(IF('[1]02 de julio 2021 omina transpar'!GU172=0,'[1]02 de julio 2021 omina transpar'!BQ172,'[1]02 de julio 2021 omina transpar'!GU172))*2</f>
        <v>10992.56</v>
      </c>
      <c r="N177" s="7" t="s">
        <v>214</v>
      </c>
      <c r="O177" s="7">
        <f>IF('[1]02 de julio 2021 omina transpar'!GW172=0,'[1]02 de julio 2021 omina transpar'!BR172,'[1]02 de julio 2021 omina transpar'!GW172)*2</f>
        <v>9989.5</v>
      </c>
      <c r="P177" s="6" t="s">
        <v>214</v>
      </c>
      <c r="Q177" s="5">
        <v>170</v>
      </c>
      <c r="R177" s="5">
        <v>170</v>
      </c>
      <c r="S177" s="5">
        <v>170</v>
      </c>
      <c r="T177" s="5">
        <v>170</v>
      </c>
      <c r="U177" s="5">
        <v>170</v>
      </c>
      <c r="V177" s="5">
        <v>170</v>
      </c>
      <c r="X177" s="5">
        <v>170</v>
      </c>
      <c r="Y177" s="5">
        <v>170</v>
      </c>
      <c r="Z177" s="5">
        <v>170</v>
      </c>
      <c r="AA177" s="5">
        <v>170</v>
      </c>
      <c r="AB177" s="5">
        <v>170</v>
      </c>
      <c r="AC177" s="5">
        <v>170</v>
      </c>
      <c r="AD177" s="6" t="s">
        <v>215</v>
      </c>
      <c r="AE177" s="8">
        <v>44494</v>
      </c>
      <c r="AF177" s="8">
        <v>44494</v>
      </c>
      <c r="AH177" s="11"/>
    </row>
    <row r="178" spans="1:34" s="6" customFormat="1" x14ac:dyDescent="0.25">
      <c r="A178" s="6">
        <v>2021</v>
      </c>
      <c r="B178" s="8">
        <v>44378</v>
      </c>
      <c r="C178" s="8">
        <v>44469</v>
      </c>
      <c r="E178" s="6">
        <f>'[1]02 de julio 2021 omina transpar'!J173</f>
        <v>19</v>
      </c>
      <c r="F178" s="6" t="str">
        <f>'[1]02 de julio 2021 omina transpar'!K173</f>
        <v>SECRETARIO PARTICULAR</v>
      </c>
      <c r="G178" s="6" t="str">
        <f t="shared" si="2"/>
        <v>SECRETARIO PARTICULAR</v>
      </c>
      <c r="H178" s="6" t="str">
        <f>+'[1]02 de julio 2021 omina transpar'!N173</f>
        <v>COMISION DE FINANZAS Y FISCALIZACIÓN</v>
      </c>
      <c r="I178" s="6" t="str">
        <f>+'[1]02 de julio 2021 omina transpar'!G173</f>
        <v>IMELDA</v>
      </c>
      <c r="J178" s="6" t="str">
        <f>'[1]02 de julio 2021 omina transpar'!E173</f>
        <v>MASTRANZO</v>
      </c>
      <c r="K178" s="6" t="str">
        <f>'[1]02 de julio 2021 omina transpar'!F173</f>
        <v>SABINAL</v>
      </c>
      <c r="M178" s="7">
        <f>(IF('[1]02 de julio 2021 omina transpar'!GU173=0,'[1]02 de julio 2021 omina transpar'!BQ173,'[1]02 de julio 2021 omina transpar'!GU173))*2</f>
        <v>5572.88</v>
      </c>
      <c r="N178" s="7" t="s">
        <v>214</v>
      </c>
      <c r="O178" s="7">
        <f>IF('[1]02 de julio 2021 omina transpar'!GW173=0,'[1]02 de julio 2021 omina transpar'!BR173,'[1]02 de julio 2021 omina transpar'!GW173)*2</f>
        <v>5236.78</v>
      </c>
      <c r="P178" s="6" t="s">
        <v>214</v>
      </c>
      <c r="Q178" s="5">
        <v>171</v>
      </c>
      <c r="R178" s="5">
        <v>171</v>
      </c>
      <c r="S178" s="5">
        <v>171</v>
      </c>
      <c r="T178" s="5">
        <v>171</v>
      </c>
      <c r="U178" s="5">
        <v>171</v>
      </c>
      <c r="V178" s="5">
        <v>171</v>
      </c>
      <c r="X178" s="5">
        <v>171</v>
      </c>
      <c r="Y178" s="5">
        <v>171</v>
      </c>
      <c r="Z178" s="5">
        <v>171</v>
      </c>
      <c r="AA178" s="5">
        <v>171</v>
      </c>
      <c r="AB178" s="5">
        <v>171</v>
      </c>
      <c r="AC178" s="5">
        <v>171</v>
      </c>
      <c r="AD178" s="6" t="s">
        <v>215</v>
      </c>
      <c r="AE178" s="8">
        <v>44494</v>
      </c>
      <c r="AF178" s="8">
        <v>44494</v>
      </c>
      <c r="AH178" s="11"/>
    </row>
    <row r="179" spans="1:34" s="6" customFormat="1" x14ac:dyDescent="0.25">
      <c r="A179" s="6">
        <v>2021</v>
      </c>
      <c r="B179" s="8">
        <v>44378</v>
      </c>
      <c r="C179" s="8">
        <v>44469</v>
      </c>
      <c r="E179" s="6">
        <f>'[1]02 de julio 2021 omina transpar'!J174</f>
        <v>19</v>
      </c>
      <c r="F179" s="6" t="str">
        <f>'[1]02 de julio 2021 omina transpar'!K174</f>
        <v>SECRETARIO PARTICULAR</v>
      </c>
      <c r="G179" s="6" t="str">
        <f t="shared" si="2"/>
        <v>SECRETARIO PARTICULAR</v>
      </c>
      <c r="H179" s="6" t="str">
        <f>+'[1]02 de julio 2021 omina transpar'!N174</f>
        <v>COMISION DE FINANZAS Y FISCALIZACIÓN</v>
      </c>
      <c r="I179" s="6" t="str">
        <f>+'[1]02 de julio 2021 omina transpar'!G174</f>
        <v>SAUL</v>
      </c>
      <c r="J179" s="6" t="str">
        <f>'[1]02 de julio 2021 omina transpar'!E174</f>
        <v>MASTRANZO</v>
      </c>
      <c r="K179" s="6" t="str">
        <f>'[1]02 de julio 2021 omina transpar'!F174</f>
        <v>SABINAL</v>
      </c>
      <c r="M179" s="7">
        <f>(IF('[1]02 de julio 2021 omina transpar'!GU174=0,'[1]02 de julio 2021 omina transpar'!BQ174,'[1]02 de julio 2021 omina transpar'!GU174))*2</f>
        <v>5572.88</v>
      </c>
      <c r="N179" s="7" t="s">
        <v>214</v>
      </c>
      <c r="O179" s="7">
        <f>IF('[1]02 de julio 2021 omina transpar'!GW174=0,'[1]02 de julio 2021 omina transpar'!BR174,'[1]02 de julio 2021 omina transpar'!GW174)*2</f>
        <v>5236.78</v>
      </c>
      <c r="P179" s="6" t="s">
        <v>214</v>
      </c>
      <c r="Q179" s="5">
        <v>172</v>
      </c>
      <c r="R179" s="5">
        <v>172</v>
      </c>
      <c r="S179" s="5">
        <v>172</v>
      </c>
      <c r="T179" s="5">
        <v>172</v>
      </c>
      <c r="U179" s="5">
        <v>172</v>
      </c>
      <c r="V179" s="5">
        <v>172</v>
      </c>
      <c r="X179" s="5">
        <v>172</v>
      </c>
      <c r="Y179" s="5">
        <v>172</v>
      </c>
      <c r="Z179" s="5">
        <v>172</v>
      </c>
      <c r="AA179" s="5">
        <v>172</v>
      </c>
      <c r="AB179" s="5">
        <v>172</v>
      </c>
      <c r="AC179" s="5">
        <v>172</v>
      </c>
      <c r="AD179" s="6" t="s">
        <v>215</v>
      </c>
      <c r="AE179" s="8">
        <v>44494</v>
      </c>
      <c r="AF179" s="8">
        <v>44494</v>
      </c>
      <c r="AH179" s="11"/>
    </row>
    <row r="180" spans="1:34" s="6" customFormat="1" x14ac:dyDescent="0.25">
      <c r="A180" s="6">
        <v>2021</v>
      </c>
      <c r="B180" s="8">
        <v>44378</v>
      </c>
      <c r="C180" s="8">
        <v>44469</v>
      </c>
      <c r="E180" s="6">
        <f>'[1]02 de julio 2021 omina transpar'!J175</f>
        <v>19</v>
      </c>
      <c r="F180" s="6" t="str">
        <f>'[1]02 de julio 2021 omina transpar'!K175</f>
        <v>SECRETARIO PARTICULAR</v>
      </c>
      <c r="G180" s="6" t="str">
        <f t="shared" si="2"/>
        <v>SECRETARIO PARTICULAR</v>
      </c>
      <c r="H180" s="6" t="str">
        <f>+'[1]02 de julio 2021 omina transpar'!N175</f>
        <v>PERSONAL DIPUTADOS</v>
      </c>
      <c r="I180" s="6" t="str">
        <f>+'[1]02 de julio 2021 omina transpar'!G175</f>
        <v>OSCAR</v>
      </c>
      <c r="J180" s="6" t="str">
        <f>'[1]02 de julio 2021 omina transpar'!E175</f>
        <v>MATLALCUATZI</v>
      </c>
      <c r="K180" s="6" t="str">
        <f>'[1]02 de julio 2021 omina transpar'!F175</f>
        <v>CRUZ</v>
      </c>
      <c r="M180" s="7">
        <f>(IF('[1]02 de julio 2021 omina transpar'!GU175=0,'[1]02 de julio 2021 omina transpar'!BQ175,'[1]02 de julio 2021 omina transpar'!GU175))*2</f>
        <v>7551.36</v>
      </c>
      <c r="N180" s="7" t="s">
        <v>214</v>
      </c>
      <c r="O180" s="7">
        <f>IF('[1]02 de julio 2021 omina transpar'!GW175=0,'[1]02 de julio 2021 omina transpar'!BR175,'[1]02 de julio 2021 omina transpar'!GW175)*2</f>
        <v>7551.36</v>
      </c>
      <c r="P180" s="6" t="s">
        <v>214</v>
      </c>
      <c r="Q180" s="5">
        <v>173</v>
      </c>
      <c r="R180" s="5">
        <v>173</v>
      </c>
      <c r="S180" s="5">
        <v>173</v>
      </c>
      <c r="T180" s="5">
        <v>173</v>
      </c>
      <c r="U180" s="5">
        <v>173</v>
      </c>
      <c r="V180" s="5">
        <v>173</v>
      </c>
      <c r="X180" s="5">
        <v>173</v>
      </c>
      <c r="Y180" s="5">
        <v>173</v>
      </c>
      <c r="Z180" s="5">
        <v>173</v>
      </c>
      <c r="AA180" s="5">
        <v>173</v>
      </c>
      <c r="AB180" s="5">
        <v>173</v>
      </c>
      <c r="AC180" s="5">
        <v>173</v>
      </c>
      <c r="AD180" s="6" t="s">
        <v>215</v>
      </c>
      <c r="AE180" s="8">
        <v>44494</v>
      </c>
      <c r="AF180" s="8">
        <v>44494</v>
      </c>
      <c r="AG180" s="6" t="s">
        <v>219</v>
      </c>
      <c r="AH180" s="11"/>
    </row>
    <row r="181" spans="1:34" s="6" customFormat="1" x14ac:dyDescent="0.25">
      <c r="A181" s="6">
        <v>2021</v>
      </c>
      <c r="B181" s="8">
        <v>44378</v>
      </c>
      <c r="C181" s="8">
        <v>44469</v>
      </c>
      <c r="E181" s="6">
        <f>'[1]02 de julio 2021 omina transpar'!J176</f>
        <v>19</v>
      </c>
      <c r="F181" s="6" t="str">
        <f>'[1]02 de julio 2021 omina transpar'!K176</f>
        <v>SECRETARIO PARTICULAR</v>
      </c>
      <c r="G181" s="6" t="str">
        <f t="shared" si="2"/>
        <v>SECRETARIO PARTICULAR</v>
      </c>
      <c r="H181" s="6" t="str">
        <f>+'[1]02 de julio 2021 omina transpar'!N176</f>
        <v>PERSONAL DIPUTADOS</v>
      </c>
      <c r="I181" s="6" t="str">
        <f>+'[1]02 de julio 2021 omina transpar'!G176</f>
        <v>MARGARITA</v>
      </c>
      <c r="J181" s="6" t="str">
        <f>'[1]02 de julio 2021 omina transpar'!E176</f>
        <v>MEJIA</v>
      </c>
      <c r="K181" s="6" t="str">
        <f>'[1]02 de julio 2021 omina transpar'!F176</f>
        <v>FLORES</v>
      </c>
      <c r="M181" s="7">
        <f>(IF('[1]02 de julio 2021 omina transpar'!GU176=0,'[1]02 de julio 2021 omina transpar'!BQ176,'[1]02 de julio 2021 omina transpar'!GU176))*2</f>
        <v>14886.24</v>
      </c>
      <c r="N181" s="7" t="s">
        <v>214</v>
      </c>
      <c r="O181" s="7">
        <f>IF('[1]02 de julio 2021 omina transpar'!GW176=0,'[1]02 de julio 2021 omina transpar'!BR176,'[1]02 de julio 2021 omina transpar'!GW176)*2</f>
        <v>13127.96</v>
      </c>
      <c r="P181" s="6" t="s">
        <v>214</v>
      </c>
      <c r="Q181" s="5">
        <v>174</v>
      </c>
      <c r="R181" s="5">
        <v>174</v>
      </c>
      <c r="S181" s="5">
        <v>174</v>
      </c>
      <c r="T181" s="5">
        <v>174</v>
      </c>
      <c r="U181" s="5">
        <v>174</v>
      </c>
      <c r="V181" s="5">
        <v>174</v>
      </c>
      <c r="X181" s="5">
        <v>174</v>
      </c>
      <c r="Y181" s="5">
        <v>174</v>
      </c>
      <c r="Z181" s="5">
        <v>174</v>
      </c>
      <c r="AA181" s="5">
        <v>174</v>
      </c>
      <c r="AB181" s="5">
        <v>174</v>
      </c>
      <c r="AC181" s="5">
        <v>174</v>
      </c>
      <c r="AD181" s="6" t="s">
        <v>215</v>
      </c>
      <c r="AE181" s="8">
        <v>44494</v>
      </c>
      <c r="AF181" s="8">
        <v>44494</v>
      </c>
      <c r="AG181" s="6" t="s">
        <v>219</v>
      </c>
      <c r="AH181" s="12"/>
    </row>
    <row r="182" spans="1:34" s="6" customFormat="1" x14ac:dyDescent="0.25">
      <c r="A182" s="6">
        <v>2021</v>
      </c>
      <c r="B182" s="8">
        <v>44378</v>
      </c>
      <c r="C182" s="8">
        <v>44469</v>
      </c>
      <c r="E182" s="6">
        <f>'[1]02 de julio 2021 omina transpar'!J177</f>
        <v>7</v>
      </c>
      <c r="F182" s="6" t="str">
        <f>'[1]02 de julio 2021 omina transpar'!K177</f>
        <v>SECRETARIO TECNICO</v>
      </c>
      <c r="G182" s="6" t="str">
        <f t="shared" si="2"/>
        <v>SECRETARIO TECNICO</v>
      </c>
      <c r="H182" s="6" t="str">
        <f>+'[1]02 de julio 2021 omina transpar'!N177</f>
        <v>COMISION DE PUNTOS CONSTITUCIONALES</v>
      </c>
      <c r="I182" s="6" t="str">
        <f>+'[1]02 de julio 2021 omina transpar'!G177</f>
        <v>VICTOR HUGO</v>
      </c>
      <c r="J182" s="6" t="str">
        <f>'[1]02 de julio 2021 omina transpar'!E177</f>
        <v>MENA</v>
      </c>
      <c r="K182" s="6" t="str">
        <f>'[1]02 de julio 2021 omina transpar'!F177</f>
        <v>HERNANDEZ</v>
      </c>
      <c r="M182" s="7">
        <f>(IF('[1]02 de julio 2021 omina transpar'!GU177=0,'[1]02 de julio 2021 omina transpar'!BQ177,'[1]02 de julio 2021 omina transpar'!GU177))*2</f>
        <v>30000</v>
      </c>
      <c r="N182" s="7" t="s">
        <v>214</v>
      </c>
      <c r="O182" s="7">
        <f>IF('[1]02 de julio 2021 omina transpar'!GW177=0,'[1]02 de julio 2021 omina transpar'!BR177,'[1]02 de julio 2021 omina transpar'!GW177)*2</f>
        <v>24940.38</v>
      </c>
      <c r="P182" s="6" t="s">
        <v>214</v>
      </c>
      <c r="Q182" s="5">
        <v>175</v>
      </c>
      <c r="R182" s="5">
        <v>175</v>
      </c>
      <c r="S182" s="5">
        <v>175</v>
      </c>
      <c r="T182" s="5">
        <v>175</v>
      </c>
      <c r="U182" s="5">
        <v>175</v>
      </c>
      <c r="V182" s="5">
        <v>175</v>
      </c>
      <c r="X182" s="5">
        <v>175</v>
      </c>
      <c r="Y182" s="5">
        <v>175</v>
      </c>
      <c r="Z182" s="5">
        <v>175</v>
      </c>
      <c r="AA182" s="5">
        <v>175</v>
      </c>
      <c r="AB182" s="5">
        <v>175</v>
      </c>
      <c r="AC182" s="5">
        <v>175</v>
      </c>
      <c r="AD182" s="6" t="s">
        <v>215</v>
      </c>
      <c r="AE182" s="8">
        <v>44494</v>
      </c>
      <c r="AF182" s="8">
        <v>44494</v>
      </c>
      <c r="AG182" s="6" t="s">
        <v>219</v>
      </c>
      <c r="AH182" s="12"/>
    </row>
    <row r="183" spans="1:34" s="6" customFormat="1" x14ac:dyDescent="0.25">
      <c r="A183" s="6">
        <v>2021</v>
      </c>
      <c r="B183" s="8">
        <v>44378</v>
      </c>
      <c r="C183" s="8">
        <v>44469</v>
      </c>
      <c r="E183" s="6">
        <f>'[1]02 de julio 2021 omina transpar'!J178</f>
        <v>19</v>
      </c>
      <c r="F183" s="6" t="str">
        <f>'[1]02 de julio 2021 omina transpar'!K178</f>
        <v>SECRETARIO PARTICULAR</v>
      </c>
      <c r="G183" s="6" t="str">
        <f t="shared" si="2"/>
        <v>SECRETARIO PARTICULAR</v>
      </c>
      <c r="H183" s="6" t="str">
        <f>+'[1]02 de julio 2021 omina transpar'!N178</f>
        <v>PERSONAL DIPUTADOS</v>
      </c>
      <c r="I183" s="6" t="str">
        <f>+'[1]02 de julio 2021 omina transpar'!G178</f>
        <v>CARLOS</v>
      </c>
      <c r="J183" s="6" t="str">
        <f>'[1]02 de julio 2021 omina transpar'!E178</f>
        <v>MENDEZ</v>
      </c>
      <c r="K183" s="6" t="str">
        <f>'[1]02 de julio 2021 omina transpar'!F178</f>
        <v>CAPILLA</v>
      </c>
      <c r="M183" s="7">
        <f>(IF('[1]02 de julio 2021 omina transpar'!GU178=0,'[1]02 de julio 2021 omina transpar'!BQ178,'[1]02 de julio 2021 omina transpar'!GU178))*2</f>
        <v>20639.48</v>
      </c>
      <c r="N183" s="7" t="s">
        <v>214</v>
      </c>
      <c r="O183" s="7">
        <f>IF('[1]02 de julio 2021 omina transpar'!GW178=0,'[1]02 de julio 2021 omina transpar'!BR178,'[1]02 de julio 2021 omina transpar'!GW178)*2</f>
        <v>17652.3</v>
      </c>
      <c r="P183" s="6" t="s">
        <v>214</v>
      </c>
      <c r="Q183" s="5">
        <v>176</v>
      </c>
      <c r="R183" s="5">
        <v>176</v>
      </c>
      <c r="S183" s="5">
        <v>176</v>
      </c>
      <c r="T183" s="5">
        <v>176</v>
      </c>
      <c r="U183" s="5">
        <v>176</v>
      </c>
      <c r="V183" s="5">
        <v>176</v>
      </c>
      <c r="X183" s="5">
        <v>176</v>
      </c>
      <c r="Y183" s="5">
        <v>176</v>
      </c>
      <c r="Z183" s="5">
        <v>176</v>
      </c>
      <c r="AA183" s="5">
        <v>176</v>
      </c>
      <c r="AB183" s="5">
        <v>176</v>
      </c>
      <c r="AC183" s="5">
        <v>176</v>
      </c>
      <c r="AD183" s="6" t="s">
        <v>215</v>
      </c>
      <c r="AE183" s="8">
        <v>44494</v>
      </c>
      <c r="AF183" s="8">
        <v>44494</v>
      </c>
      <c r="AG183" s="6" t="s">
        <v>219</v>
      </c>
      <c r="AH183" s="12"/>
    </row>
    <row r="184" spans="1:34" s="6" customFormat="1" x14ac:dyDescent="0.25">
      <c r="A184" s="6">
        <v>2021</v>
      </c>
      <c r="B184" s="8">
        <v>44378</v>
      </c>
      <c r="C184" s="8">
        <v>44469</v>
      </c>
      <c r="E184" s="6">
        <f>'[1]02 de julio 2021 omina transpar'!J179</f>
        <v>19</v>
      </c>
      <c r="F184" s="6" t="str">
        <f>'[1]02 de julio 2021 omina transpar'!K179</f>
        <v>SECRETARIO PARTICULAR</v>
      </c>
      <c r="G184" s="6" t="str">
        <f t="shared" si="2"/>
        <v>SECRETARIO PARTICULAR</v>
      </c>
      <c r="H184" s="6" t="str">
        <f>+'[1]02 de julio 2021 omina transpar'!N179</f>
        <v>SECRETRARIA ADMINISTRATIVA</v>
      </c>
      <c r="I184" s="6" t="str">
        <f>+'[1]02 de julio 2021 omina transpar'!G179</f>
        <v>SAMUEL ANUAR</v>
      </c>
      <c r="J184" s="6" t="str">
        <f>'[1]02 de julio 2021 omina transpar'!E179</f>
        <v>MENDEZ</v>
      </c>
      <c r="K184" s="6" t="str">
        <f>'[1]02 de julio 2021 omina transpar'!F179</f>
        <v>GONZALEZ</v>
      </c>
      <c r="M184" s="7">
        <f>(IF('[1]02 de julio 2021 omina transpar'!GU179=0,'[1]02 de julio 2021 omina transpar'!BQ179,'[1]02 de julio 2021 omina transpar'!GU179))*2</f>
        <v>10000</v>
      </c>
      <c r="N184" s="7" t="s">
        <v>214</v>
      </c>
      <c r="O184" s="7">
        <f>IF('[1]02 de julio 2021 omina transpar'!GW179=0,'[1]02 de julio 2021 omina transpar'!BR179,'[1]02 de julio 2021 omina transpar'!GW179)*2</f>
        <v>9155.74</v>
      </c>
      <c r="P184" s="6" t="s">
        <v>214</v>
      </c>
      <c r="Q184" s="5">
        <v>177</v>
      </c>
      <c r="R184" s="5">
        <v>177</v>
      </c>
      <c r="S184" s="5">
        <v>177</v>
      </c>
      <c r="T184" s="5">
        <v>177</v>
      </c>
      <c r="U184" s="5">
        <v>177</v>
      </c>
      <c r="V184" s="5">
        <v>177</v>
      </c>
      <c r="X184" s="5">
        <v>177</v>
      </c>
      <c r="Y184" s="5">
        <v>177</v>
      </c>
      <c r="Z184" s="5">
        <v>177</v>
      </c>
      <c r="AA184" s="5">
        <v>177</v>
      </c>
      <c r="AB184" s="5">
        <v>177</v>
      </c>
      <c r="AC184" s="5">
        <v>177</v>
      </c>
      <c r="AD184" s="6" t="s">
        <v>215</v>
      </c>
      <c r="AE184" s="8">
        <v>44494</v>
      </c>
      <c r="AF184" s="8">
        <v>44494</v>
      </c>
      <c r="AG184" s="6" t="s">
        <v>219</v>
      </c>
      <c r="AH184" s="11"/>
    </row>
    <row r="185" spans="1:34" s="6" customFormat="1" x14ac:dyDescent="0.25">
      <c r="A185" s="6">
        <v>2021</v>
      </c>
      <c r="B185" s="8">
        <v>44378</v>
      </c>
      <c r="C185" s="8">
        <v>44469</v>
      </c>
      <c r="E185" s="6">
        <f>'[1]02 de julio 2021 omina transpar'!J180</f>
        <v>7</v>
      </c>
      <c r="F185" s="6" t="str">
        <f>'[1]02 de julio 2021 omina transpar'!K180</f>
        <v>SECRETARIO TECNICO</v>
      </c>
      <c r="G185" s="6" t="str">
        <f t="shared" si="2"/>
        <v>SECRETARIO TECNICO</v>
      </c>
      <c r="H185" s="6" t="str">
        <f>+'[1]02 de julio 2021 omina transpar'!N180</f>
        <v>MEDIO AMBIENTE Y RECURSOS NATURALES</v>
      </c>
      <c r="I185" s="6" t="str">
        <f>+'[1]02 de julio 2021 omina transpar'!G180</f>
        <v>MARCO ANTONIO</v>
      </c>
      <c r="J185" s="6" t="str">
        <f>'[1]02 de julio 2021 omina transpar'!E180</f>
        <v>MENDIETA</v>
      </c>
      <c r="K185" s="6" t="str">
        <f>'[1]02 de julio 2021 omina transpar'!F180</f>
        <v>AZTATZI</v>
      </c>
      <c r="M185" s="7">
        <f>(IF('[1]02 de julio 2021 omina transpar'!GU180=0,'[1]02 de julio 2021 omina transpar'!BQ180,'[1]02 de julio 2021 omina transpar'!GU180))*2</f>
        <v>18400</v>
      </c>
      <c r="N185" s="7" t="s">
        <v>214</v>
      </c>
      <c r="O185" s="7">
        <f>IF('[1]02 de julio 2021 omina transpar'!GW180=0,'[1]02 de julio 2021 omina transpar'!BR180,'[1]02 de julio 2021 omina transpar'!GW180)*2</f>
        <v>15891.18</v>
      </c>
      <c r="P185" s="6" t="s">
        <v>214</v>
      </c>
      <c r="Q185" s="5">
        <v>178</v>
      </c>
      <c r="R185" s="5">
        <v>178</v>
      </c>
      <c r="S185" s="5">
        <v>178</v>
      </c>
      <c r="T185" s="5">
        <v>178</v>
      </c>
      <c r="U185" s="5">
        <v>178</v>
      </c>
      <c r="V185" s="5">
        <v>178</v>
      </c>
      <c r="X185" s="5">
        <v>178</v>
      </c>
      <c r="Y185" s="5">
        <v>178</v>
      </c>
      <c r="Z185" s="5">
        <v>178</v>
      </c>
      <c r="AA185" s="5">
        <v>178</v>
      </c>
      <c r="AB185" s="5">
        <v>178</v>
      </c>
      <c r="AC185" s="5">
        <v>178</v>
      </c>
      <c r="AD185" s="6" t="s">
        <v>215</v>
      </c>
      <c r="AE185" s="8">
        <v>44494</v>
      </c>
      <c r="AF185" s="8">
        <v>44494</v>
      </c>
      <c r="AH185" s="11"/>
    </row>
    <row r="186" spans="1:34" s="6" customFormat="1" x14ac:dyDescent="0.25">
      <c r="A186" s="6">
        <v>2021</v>
      </c>
      <c r="B186" s="8">
        <v>44378</v>
      </c>
      <c r="C186" s="8">
        <v>44469</v>
      </c>
      <c r="E186" s="6">
        <f>'[1]02 de julio 2021 omina transpar'!J181</f>
        <v>19</v>
      </c>
      <c r="F186" s="6" t="str">
        <f>'[1]02 de julio 2021 omina transpar'!K181</f>
        <v>SECRETARIO PARTICULAR</v>
      </c>
      <c r="G186" s="6" t="str">
        <f t="shared" si="2"/>
        <v>SECRETARIO PARTICULAR</v>
      </c>
      <c r="H186" s="6" t="str">
        <f>+'[1]02 de julio 2021 omina transpar'!N181</f>
        <v>COMISION DE PUNTOS CONSTITUCIONALES</v>
      </c>
      <c r="I186" s="6" t="str">
        <f>+'[1]02 de julio 2021 omina transpar'!G181</f>
        <v>EDILBERTO</v>
      </c>
      <c r="J186" s="6" t="str">
        <f>'[1]02 de julio 2021 omina transpar'!E181</f>
        <v>MENDIETA</v>
      </c>
      <c r="K186" s="6" t="str">
        <f>'[1]02 de julio 2021 omina transpar'!F181</f>
        <v>GARCIA</v>
      </c>
      <c r="M186" s="7">
        <f>(IF('[1]02 de julio 2021 omina transpar'!GU181=0,'[1]02 de julio 2021 omina transpar'!BQ181,'[1]02 de julio 2021 omina transpar'!GU181))*2</f>
        <v>10000</v>
      </c>
      <c r="N186" s="7" t="s">
        <v>214</v>
      </c>
      <c r="O186" s="7">
        <f>IF('[1]02 de julio 2021 omina transpar'!GW181=0,'[1]02 de julio 2021 omina transpar'!BR181,'[1]02 de julio 2021 omina transpar'!GW181)*2</f>
        <v>9155.74</v>
      </c>
      <c r="P186" s="6" t="s">
        <v>214</v>
      </c>
      <c r="Q186" s="5">
        <v>179</v>
      </c>
      <c r="R186" s="5">
        <v>179</v>
      </c>
      <c r="S186" s="5">
        <v>179</v>
      </c>
      <c r="T186" s="5">
        <v>179</v>
      </c>
      <c r="U186" s="5">
        <v>179</v>
      </c>
      <c r="V186" s="5">
        <v>179</v>
      </c>
      <c r="X186" s="5">
        <v>179</v>
      </c>
      <c r="Y186" s="5">
        <v>179</v>
      </c>
      <c r="Z186" s="5">
        <v>179</v>
      </c>
      <c r="AA186" s="5">
        <v>179</v>
      </c>
      <c r="AB186" s="5">
        <v>179</v>
      </c>
      <c r="AC186" s="5">
        <v>179</v>
      </c>
      <c r="AD186" s="6" t="s">
        <v>215</v>
      </c>
      <c r="AE186" s="8">
        <v>44494</v>
      </c>
      <c r="AF186" s="8">
        <v>44494</v>
      </c>
      <c r="AG186" s="6" t="s">
        <v>219</v>
      </c>
      <c r="AH186" s="12"/>
    </row>
    <row r="187" spans="1:34" s="6" customFormat="1" x14ac:dyDescent="0.25">
      <c r="A187" s="6">
        <v>2021</v>
      </c>
      <c r="B187" s="8">
        <v>44378</v>
      </c>
      <c r="C187" s="8">
        <v>44469</v>
      </c>
      <c r="E187" s="6">
        <f>'[1]02 de julio 2021 omina transpar'!J182</f>
        <v>19</v>
      </c>
      <c r="F187" s="6" t="str">
        <f>'[1]02 de julio 2021 omina transpar'!K182</f>
        <v>SECRETARIO PARTICULAR</v>
      </c>
      <c r="G187" s="6" t="str">
        <f t="shared" si="2"/>
        <v>SECRETARIO PARTICULAR</v>
      </c>
      <c r="H187" s="6" t="str">
        <f>+'[1]02 de julio 2021 omina transpar'!N182</f>
        <v>PERSONAL DIPUTADOS</v>
      </c>
      <c r="I187" s="6" t="str">
        <f>+'[1]02 de julio 2021 omina transpar'!G182</f>
        <v>LUCERO</v>
      </c>
      <c r="J187" s="6" t="str">
        <f>'[1]02 de julio 2021 omina transpar'!E182</f>
        <v>MIRON</v>
      </c>
      <c r="K187" s="6" t="str">
        <f>'[1]02 de julio 2021 omina transpar'!F182</f>
        <v>LEÓN</v>
      </c>
      <c r="M187" s="7">
        <f>(IF('[1]02 de julio 2021 omina transpar'!GU182=0,'[1]02 de julio 2021 omina transpar'!BQ182,'[1]02 de julio 2021 omina transpar'!GU182))*2</f>
        <v>6000</v>
      </c>
      <c r="N187" s="7" t="s">
        <v>214</v>
      </c>
      <c r="O187" s="7">
        <f>IF('[1]02 de julio 2021 omina transpar'!GW182=0,'[1]02 de julio 2021 omina transpar'!BR182,'[1]02 de julio 2021 omina transpar'!GW182)*2</f>
        <v>5617.42</v>
      </c>
      <c r="P187" s="6" t="s">
        <v>214</v>
      </c>
      <c r="Q187" s="5">
        <v>180</v>
      </c>
      <c r="R187" s="5">
        <v>180</v>
      </c>
      <c r="S187" s="5">
        <v>180</v>
      </c>
      <c r="T187" s="5">
        <v>180</v>
      </c>
      <c r="U187" s="5">
        <v>180</v>
      </c>
      <c r="V187" s="5">
        <v>180</v>
      </c>
      <c r="X187" s="5">
        <v>180</v>
      </c>
      <c r="Y187" s="5">
        <v>180</v>
      </c>
      <c r="Z187" s="5">
        <v>180</v>
      </c>
      <c r="AA187" s="5">
        <v>180</v>
      </c>
      <c r="AB187" s="5">
        <v>180</v>
      </c>
      <c r="AC187" s="5">
        <v>180</v>
      </c>
      <c r="AD187" s="6" t="s">
        <v>215</v>
      </c>
      <c r="AE187" s="8">
        <v>44494</v>
      </c>
      <c r="AF187" s="8">
        <v>44494</v>
      </c>
      <c r="AG187" s="6" t="s">
        <v>219</v>
      </c>
      <c r="AH187" s="11"/>
    </row>
    <row r="188" spans="1:34" s="6" customFormat="1" x14ac:dyDescent="0.25">
      <c r="A188" s="6">
        <v>2021</v>
      </c>
      <c r="B188" s="8">
        <v>44378</v>
      </c>
      <c r="C188" s="8">
        <v>44469</v>
      </c>
      <c r="E188" s="6">
        <f>'[1]02 de julio 2021 omina transpar'!J183</f>
        <v>19</v>
      </c>
      <c r="F188" s="6" t="str">
        <f>'[1]02 de julio 2021 omina transpar'!K183</f>
        <v>SECRETARIO PARTICULAR</v>
      </c>
      <c r="G188" s="6" t="str">
        <f t="shared" si="2"/>
        <v>SECRETARIO PARTICULAR</v>
      </c>
      <c r="H188" s="6" t="str">
        <f>+'[1]02 de julio 2021 omina transpar'!N183</f>
        <v>PERSONAL DIPUTADOS</v>
      </c>
      <c r="I188" s="6" t="str">
        <f>+'[1]02 de julio 2021 omina transpar'!G183</f>
        <v>SERGIO</v>
      </c>
      <c r="J188" s="6" t="str">
        <f>'[1]02 de julio 2021 omina transpar'!E183</f>
        <v>MONTES</v>
      </c>
      <c r="K188" s="6" t="str">
        <f>'[1]02 de julio 2021 omina transpar'!F183</f>
        <v>FLORES</v>
      </c>
      <c r="M188" s="7">
        <f>(IF('[1]02 de julio 2021 omina transpar'!GU183=0,'[1]02 de julio 2021 omina transpar'!BQ183,'[1]02 de julio 2021 omina transpar'!GU183))*2</f>
        <v>7000</v>
      </c>
      <c r="N188" s="7" t="s">
        <v>214</v>
      </c>
      <c r="O188" s="7">
        <f>IF('[1]02 de julio 2021 omina transpar'!GW183=0,'[1]02 de julio 2021 omina transpar'!BR183,'[1]02 de julio 2021 omina transpar'!GW183)*2</f>
        <v>6508.62</v>
      </c>
      <c r="P188" s="6" t="s">
        <v>214</v>
      </c>
      <c r="Q188" s="5">
        <v>181</v>
      </c>
      <c r="R188" s="5">
        <v>181</v>
      </c>
      <c r="S188" s="5">
        <v>181</v>
      </c>
      <c r="T188" s="5">
        <v>181</v>
      </c>
      <c r="U188" s="5">
        <v>181</v>
      </c>
      <c r="V188" s="5">
        <v>181</v>
      </c>
      <c r="X188" s="5">
        <v>181</v>
      </c>
      <c r="Y188" s="5">
        <v>181</v>
      </c>
      <c r="Z188" s="5">
        <v>181</v>
      </c>
      <c r="AA188" s="5">
        <v>181</v>
      </c>
      <c r="AB188" s="5">
        <v>181</v>
      </c>
      <c r="AC188" s="5">
        <v>181</v>
      </c>
      <c r="AD188" s="6" t="s">
        <v>215</v>
      </c>
      <c r="AE188" s="8">
        <v>44494</v>
      </c>
      <c r="AF188" s="8">
        <v>44494</v>
      </c>
      <c r="AG188" s="6" t="s">
        <v>219</v>
      </c>
      <c r="AH188" s="12"/>
    </row>
    <row r="189" spans="1:34" s="6" customFormat="1" x14ac:dyDescent="0.25">
      <c r="A189" s="6">
        <v>2021</v>
      </c>
      <c r="B189" s="8">
        <v>44378</v>
      </c>
      <c r="C189" s="8">
        <v>44469</v>
      </c>
      <c r="E189" s="6">
        <f>'[1]02 de julio 2021 omina transpar'!J184</f>
        <v>19</v>
      </c>
      <c r="F189" s="6" t="str">
        <f>'[1]02 de julio 2021 omina transpar'!K184</f>
        <v>SECRETARIO PARTICULAR</v>
      </c>
      <c r="G189" s="6" t="str">
        <f t="shared" si="2"/>
        <v>SECRETARIO PARTICULAR</v>
      </c>
      <c r="H189" s="6" t="str">
        <f>+'[1]02 de julio 2021 omina transpar'!N184</f>
        <v>PERSONAL DIPUTADOS</v>
      </c>
      <c r="I189" s="6" t="str">
        <f>+'[1]02 de julio 2021 omina transpar'!G184</f>
        <v>LUIS ALBERTO</v>
      </c>
      <c r="J189" s="6" t="str">
        <f>'[1]02 de julio 2021 omina transpar'!E184</f>
        <v>MONTES</v>
      </c>
      <c r="K189" s="6" t="str">
        <f>'[1]02 de julio 2021 omina transpar'!F184</f>
        <v>MORA</v>
      </c>
      <c r="M189" s="7">
        <f>(IF('[1]02 de julio 2021 omina transpar'!GU184=0,'[1]02 de julio 2021 omina transpar'!BQ184,'[1]02 de julio 2021 omina transpar'!GU184))*2</f>
        <v>14000</v>
      </c>
      <c r="N189" s="7" t="s">
        <v>214</v>
      </c>
      <c r="O189" s="7">
        <f>IF('[1]02 de julio 2021 omina transpar'!GW184=0,'[1]02 de julio 2021 omina transpar'!BR184,'[1]02 de julio 2021 omina transpar'!GW184)*2</f>
        <v>12431.02</v>
      </c>
      <c r="P189" s="6" t="s">
        <v>214</v>
      </c>
      <c r="Q189" s="5">
        <v>182</v>
      </c>
      <c r="R189" s="5">
        <v>182</v>
      </c>
      <c r="S189" s="5">
        <v>182</v>
      </c>
      <c r="T189" s="5">
        <v>182</v>
      </c>
      <c r="U189" s="5">
        <v>182</v>
      </c>
      <c r="V189" s="5">
        <v>182</v>
      </c>
      <c r="X189" s="5">
        <v>182</v>
      </c>
      <c r="Y189" s="5">
        <v>182</v>
      </c>
      <c r="Z189" s="5">
        <v>182</v>
      </c>
      <c r="AA189" s="5">
        <v>182</v>
      </c>
      <c r="AB189" s="5">
        <v>182</v>
      </c>
      <c r="AC189" s="5">
        <v>182</v>
      </c>
      <c r="AD189" s="6" t="s">
        <v>215</v>
      </c>
      <c r="AE189" s="8">
        <v>44494</v>
      </c>
      <c r="AF189" s="8">
        <v>44494</v>
      </c>
      <c r="AG189" s="6" t="s">
        <v>219</v>
      </c>
      <c r="AH189" s="11"/>
    </row>
    <row r="190" spans="1:34" s="6" customFormat="1" x14ac:dyDescent="0.25">
      <c r="A190" s="6">
        <v>2021</v>
      </c>
      <c r="B190" s="8">
        <v>44378</v>
      </c>
      <c r="C190" s="8">
        <v>44469</v>
      </c>
      <c r="E190" s="6">
        <f>'[1]02 de julio 2021 omina transpar'!J185</f>
        <v>19</v>
      </c>
      <c r="F190" s="6" t="str">
        <f>'[1]02 de julio 2021 omina transpar'!K185</f>
        <v>SECRETARIO PARTICULAR</v>
      </c>
      <c r="G190" s="6" t="str">
        <f t="shared" si="2"/>
        <v>SECRETARIO PARTICULAR</v>
      </c>
      <c r="H190" s="6" t="str">
        <f>+'[1]02 de julio 2021 omina transpar'!N185</f>
        <v>PERSONAL DIPUTADOS</v>
      </c>
      <c r="I190" s="6" t="str">
        <f>+'[1]02 de julio 2021 omina transpar'!G185</f>
        <v>JONATHAN CARLOS</v>
      </c>
      <c r="J190" s="6" t="str">
        <f>'[1]02 de julio 2021 omina transpar'!E185</f>
        <v>MONTES</v>
      </c>
      <c r="K190" s="6" t="str">
        <f>'[1]02 de julio 2021 omina transpar'!F185</f>
        <v>PIÑON</v>
      </c>
      <c r="M190" s="7">
        <f>(IF('[1]02 de julio 2021 omina transpar'!GU185=0,'[1]02 de julio 2021 omina transpar'!BQ185,'[1]02 de julio 2021 omina transpar'!GU185))*2</f>
        <v>7500</v>
      </c>
      <c r="N190" s="7" t="s">
        <v>214</v>
      </c>
      <c r="O190" s="7">
        <f>IF('[1]02 de julio 2021 omina transpar'!GW185=0,'[1]02 de julio 2021 omina transpar'!BR185,'[1]02 de julio 2021 omina transpar'!GW185)*2</f>
        <v>6954.22</v>
      </c>
      <c r="P190" s="6" t="s">
        <v>214</v>
      </c>
      <c r="Q190" s="5">
        <v>183</v>
      </c>
      <c r="R190" s="5">
        <v>183</v>
      </c>
      <c r="S190" s="5">
        <v>183</v>
      </c>
      <c r="T190" s="5">
        <v>183</v>
      </c>
      <c r="U190" s="5">
        <v>183</v>
      </c>
      <c r="V190" s="5">
        <v>183</v>
      </c>
      <c r="X190" s="5">
        <v>183</v>
      </c>
      <c r="Y190" s="5">
        <v>183</v>
      </c>
      <c r="Z190" s="5">
        <v>183</v>
      </c>
      <c r="AA190" s="5">
        <v>183</v>
      </c>
      <c r="AB190" s="5">
        <v>183</v>
      </c>
      <c r="AC190" s="5">
        <v>183</v>
      </c>
      <c r="AD190" s="6" t="s">
        <v>215</v>
      </c>
      <c r="AE190" s="8">
        <v>44494</v>
      </c>
      <c r="AF190" s="8">
        <v>44494</v>
      </c>
      <c r="AG190" s="6" t="s">
        <v>219</v>
      </c>
      <c r="AH190" s="12"/>
    </row>
    <row r="191" spans="1:34" s="6" customFormat="1" x14ac:dyDescent="0.25">
      <c r="A191" s="6">
        <v>2021</v>
      </c>
      <c r="B191" s="8">
        <v>44378</v>
      </c>
      <c r="C191" s="8">
        <v>44469</v>
      </c>
      <c r="E191" s="6">
        <f>'[1]02 de julio 2021 omina transpar'!J186</f>
        <v>19</v>
      </c>
      <c r="F191" s="6" t="str">
        <f>'[1]02 de julio 2021 omina transpar'!K186</f>
        <v>SECRETARIO PARTICULAR</v>
      </c>
      <c r="G191" s="6" t="str">
        <f t="shared" si="2"/>
        <v>SECRETARIO PARTICULAR</v>
      </c>
      <c r="H191" s="6" t="str">
        <f>+'[1]02 de julio 2021 omina transpar'!N186</f>
        <v>SECRETRARIA ADMINISTRATIVA</v>
      </c>
      <c r="I191" s="6" t="str">
        <f>+'[1]02 de julio 2021 omina transpar'!G186</f>
        <v>JORGE ANGEL</v>
      </c>
      <c r="J191" s="6" t="str">
        <f>'[1]02 de julio 2021 omina transpar'!E186</f>
        <v>MONTES</v>
      </c>
      <c r="K191" s="6" t="str">
        <f>'[1]02 de julio 2021 omina transpar'!F186</f>
        <v>TEJEDA</v>
      </c>
      <c r="M191" s="7">
        <f>(IF('[1]02 de julio 2021 omina transpar'!GU186=0,'[1]02 de julio 2021 omina transpar'!BQ186,'[1]02 de julio 2021 omina transpar'!GU186))*2</f>
        <v>21081.599999999999</v>
      </c>
      <c r="N191" s="7" t="s">
        <v>214</v>
      </c>
      <c r="O191" s="7">
        <f>IF('[1]02 de julio 2021 omina transpar'!GW186=0,'[1]02 de julio 2021 omina transpar'!BR186,'[1]02 de julio 2021 omina transpar'!GW186)*2</f>
        <v>4000</v>
      </c>
      <c r="P191" s="6" t="s">
        <v>214</v>
      </c>
      <c r="Q191" s="5">
        <v>184</v>
      </c>
      <c r="R191" s="5">
        <v>184</v>
      </c>
      <c r="S191" s="5">
        <v>184</v>
      </c>
      <c r="T191" s="5">
        <v>184</v>
      </c>
      <c r="U191" s="5">
        <v>184</v>
      </c>
      <c r="V191" s="5">
        <v>184</v>
      </c>
      <c r="X191" s="5">
        <v>184</v>
      </c>
      <c r="Y191" s="5">
        <v>184</v>
      </c>
      <c r="Z191" s="5">
        <v>184</v>
      </c>
      <c r="AA191" s="5">
        <v>184</v>
      </c>
      <c r="AB191" s="5">
        <v>184</v>
      </c>
      <c r="AC191" s="5">
        <v>184</v>
      </c>
      <c r="AD191" s="6" t="s">
        <v>215</v>
      </c>
      <c r="AE191" s="8">
        <v>44494</v>
      </c>
      <c r="AF191" s="8">
        <v>44494</v>
      </c>
      <c r="AH191" s="11"/>
    </row>
    <row r="192" spans="1:34" s="6" customFormat="1" x14ac:dyDescent="0.25">
      <c r="A192" s="6">
        <v>2021</v>
      </c>
      <c r="B192" s="8">
        <v>44378</v>
      </c>
      <c r="C192" s="8">
        <v>44469</v>
      </c>
      <c r="E192" s="6">
        <f>'[1]02 de julio 2021 omina transpar'!J187</f>
        <v>19</v>
      </c>
      <c r="F192" s="6" t="str">
        <f>'[1]02 de julio 2021 omina transpar'!K187</f>
        <v>SECRETARIO PARTICULAR</v>
      </c>
      <c r="G192" s="6" t="str">
        <f t="shared" si="2"/>
        <v>SECRETARIO PARTICULAR</v>
      </c>
      <c r="H192" s="6" t="str">
        <f>+'[1]02 de julio 2021 omina transpar'!N187</f>
        <v>PERSONAL DIPUTADOS</v>
      </c>
      <c r="I192" s="6" t="str">
        <f>+'[1]02 de julio 2021 omina transpar'!G187</f>
        <v>ARTURO</v>
      </c>
      <c r="J192" s="6" t="str">
        <f>'[1]02 de julio 2021 omina transpar'!E187</f>
        <v>MONTIEL</v>
      </c>
      <c r="K192" s="6" t="str">
        <f>'[1]02 de julio 2021 omina transpar'!F187</f>
        <v>CARRASCO</v>
      </c>
      <c r="M192" s="7">
        <f>(IF('[1]02 de julio 2021 omina transpar'!GU187=0,'[1]02 de julio 2021 omina transpar'!BQ187,'[1]02 de julio 2021 omina transpar'!GU187))*2</f>
        <v>14000</v>
      </c>
      <c r="N192" s="7" t="s">
        <v>214</v>
      </c>
      <c r="O192" s="7">
        <f>IF('[1]02 de julio 2021 omina transpar'!GW187=0,'[1]02 de julio 2021 omina transpar'!BR187,'[1]02 de julio 2021 omina transpar'!GW187)*2</f>
        <v>12431.02</v>
      </c>
      <c r="P192" s="6" t="s">
        <v>214</v>
      </c>
      <c r="Q192" s="5">
        <v>185</v>
      </c>
      <c r="R192" s="5">
        <v>185</v>
      </c>
      <c r="S192" s="5">
        <v>185</v>
      </c>
      <c r="T192" s="5">
        <v>185</v>
      </c>
      <c r="U192" s="5">
        <v>185</v>
      </c>
      <c r="V192" s="5">
        <v>185</v>
      </c>
      <c r="X192" s="5">
        <v>185</v>
      </c>
      <c r="Y192" s="5">
        <v>185</v>
      </c>
      <c r="Z192" s="5">
        <v>185</v>
      </c>
      <c r="AA192" s="5">
        <v>185</v>
      </c>
      <c r="AB192" s="5">
        <v>185</v>
      </c>
      <c r="AC192" s="5">
        <v>185</v>
      </c>
      <c r="AD192" s="6" t="s">
        <v>215</v>
      </c>
      <c r="AE192" s="8">
        <v>44494</v>
      </c>
      <c r="AF192" s="8">
        <v>44494</v>
      </c>
      <c r="AH192" s="11"/>
    </row>
    <row r="193" spans="1:34" s="6" customFormat="1" x14ac:dyDescent="0.25">
      <c r="A193" s="6">
        <v>2021</v>
      </c>
      <c r="B193" s="8">
        <v>44378</v>
      </c>
      <c r="C193" s="8">
        <v>44469</v>
      </c>
      <c r="E193" s="6">
        <f>'[1]02 de julio 2021 omina transpar'!J188</f>
        <v>19</v>
      </c>
      <c r="F193" s="6" t="str">
        <f>'[1]02 de julio 2021 omina transpar'!K188</f>
        <v>SECRETARIO PARTICULAR</v>
      </c>
      <c r="G193" s="6" t="str">
        <f t="shared" si="2"/>
        <v>SECRETARIO PARTICULAR</v>
      </c>
      <c r="H193" s="6" t="str">
        <f>+'[1]02 de julio 2021 omina transpar'!N188</f>
        <v>PERSONAL DIPUTADOS</v>
      </c>
      <c r="I193" s="6" t="str">
        <f>+'[1]02 de julio 2021 omina transpar'!G188</f>
        <v>FERNANDO</v>
      </c>
      <c r="J193" s="6" t="str">
        <f>'[1]02 de julio 2021 omina transpar'!E188</f>
        <v>MONTIEL</v>
      </c>
      <c r="K193" s="6" t="str">
        <f>'[1]02 de julio 2021 omina transpar'!F188</f>
        <v>FLORES</v>
      </c>
      <c r="M193" s="7">
        <f>(IF('[1]02 de julio 2021 omina transpar'!GU188=0,'[1]02 de julio 2021 omina transpar'!BQ188,'[1]02 de julio 2021 omina transpar'!GU188))*2</f>
        <v>10000</v>
      </c>
      <c r="N193" s="7" t="s">
        <v>214</v>
      </c>
      <c r="O193" s="7">
        <f>IF('[1]02 de julio 2021 omina transpar'!GW188=0,'[1]02 de julio 2021 omina transpar'!BR188,'[1]02 de julio 2021 omina transpar'!GW188)*2</f>
        <v>9155.74</v>
      </c>
      <c r="P193" s="6" t="s">
        <v>214</v>
      </c>
      <c r="Q193" s="5">
        <v>186</v>
      </c>
      <c r="R193" s="5">
        <v>186</v>
      </c>
      <c r="S193" s="5">
        <v>186</v>
      </c>
      <c r="T193" s="5">
        <v>186</v>
      </c>
      <c r="U193" s="5">
        <v>186</v>
      </c>
      <c r="V193" s="5">
        <v>186</v>
      </c>
      <c r="X193" s="5">
        <v>186</v>
      </c>
      <c r="Y193" s="5">
        <v>186</v>
      </c>
      <c r="Z193" s="5">
        <v>186</v>
      </c>
      <c r="AA193" s="5">
        <v>186</v>
      </c>
      <c r="AB193" s="5">
        <v>186</v>
      </c>
      <c r="AC193" s="5">
        <v>186</v>
      </c>
      <c r="AD193" s="6" t="s">
        <v>215</v>
      </c>
      <c r="AE193" s="8">
        <v>44494</v>
      </c>
      <c r="AF193" s="8">
        <v>44494</v>
      </c>
      <c r="AG193" s="6" t="s">
        <v>219</v>
      </c>
      <c r="AH193" s="12"/>
    </row>
    <row r="194" spans="1:34" s="6" customFormat="1" x14ac:dyDescent="0.25">
      <c r="A194" s="6">
        <v>2021</v>
      </c>
      <c r="B194" s="8">
        <v>44378</v>
      </c>
      <c r="C194" s="8">
        <v>44469</v>
      </c>
      <c r="E194" s="6">
        <f>'[1]02 de julio 2021 omina transpar'!J189</f>
        <v>7</v>
      </c>
      <c r="F194" s="6" t="str">
        <f>'[1]02 de julio 2021 omina transpar'!K189</f>
        <v>SECRETARIO TECNICO</v>
      </c>
      <c r="G194" s="6" t="str">
        <f t="shared" si="2"/>
        <v>SECRETARIO TECNICO</v>
      </c>
      <c r="H194" s="6" t="str">
        <f>+'[1]02 de julio 2021 omina transpar'!N189</f>
        <v>PERSONAL DIPUTADOS</v>
      </c>
      <c r="I194" s="6" t="str">
        <f>+'[1]02 de julio 2021 omina transpar'!G189</f>
        <v>JORGE ANTONIO</v>
      </c>
      <c r="J194" s="6" t="str">
        <f>'[1]02 de julio 2021 omina transpar'!E189</f>
        <v>MONTIEL</v>
      </c>
      <c r="K194" s="6" t="str">
        <f>'[1]02 de julio 2021 omina transpar'!F189</f>
        <v>MARQUEZ</v>
      </c>
      <c r="M194" s="7">
        <f>(IF('[1]02 de julio 2021 omina transpar'!GU189=0,'[1]02 de julio 2021 omina transpar'!BQ189,'[1]02 de julio 2021 omina transpar'!GU189))*2</f>
        <v>18400</v>
      </c>
      <c r="N194" s="7" t="s">
        <v>214</v>
      </c>
      <c r="O194" s="7">
        <f>IF('[1]02 de julio 2021 omina transpar'!GW189=0,'[1]02 de julio 2021 omina transpar'!BR189,'[1]02 de julio 2021 omina transpar'!GW189)*2</f>
        <v>15891.18</v>
      </c>
      <c r="P194" s="6" t="s">
        <v>214</v>
      </c>
      <c r="Q194" s="5">
        <v>187</v>
      </c>
      <c r="R194" s="5">
        <v>187</v>
      </c>
      <c r="S194" s="5">
        <v>187</v>
      </c>
      <c r="T194" s="5">
        <v>187</v>
      </c>
      <c r="U194" s="5">
        <v>187</v>
      </c>
      <c r="V194" s="5">
        <v>187</v>
      </c>
      <c r="X194" s="5">
        <v>187</v>
      </c>
      <c r="Y194" s="5">
        <v>187</v>
      </c>
      <c r="Z194" s="5">
        <v>187</v>
      </c>
      <c r="AA194" s="5">
        <v>187</v>
      </c>
      <c r="AB194" s="5">
        <v>187</v>
      </c>
      <c r="AC194" s="5">
        <v>187</v>
      </c>
      <c r="AD194" s="6" t="s">
        <v>215</v>
      </c>
      <c r="AE194" s="8">
        <v>44494</v>
      </c>
      <c r="AF194" s="8">
        <v>44494</v>
      </c>
      <c r="AG194" s="6" t="s">
        <v>219</v>
      </c>
      <c r="AH194" s="11"/>
    </row>
    <row r="195" spans="1:34" s="6" customFormat="1" x14ac:dyDescent="0.25">
      <c r="A195" s="6">
        <v>2021</v>
      </c>
      <c r="B195" s="8">
        <v>44378</v>
      </c>
      <c r="C195" s="8">
        <v>44469</v>
      </c>
      <c r="E195" s="6">
        <f>'[1]02 de julio 2021 omina transpar'!J190</f>
        <v>19</v>
      </c>
      <c r="F195" s="6" t="str">
        <f>'[1]02 de julio 2021 omina transpar'!K190</f>
        <v>SECRETARIO PARTICULAR</v>
      </c>
      <c r="G195" s="6" t="str">
        <f t="shared" si="2"/>
        <v>SECRETARIO PARTICULAR</v>
      </c>
      <c r="H195" s="6" t="str">
        <f>+'[1]02 de julio 2021 omina transpar'!N190</f>
        <v>PERSONAL DIPUTADOS</v>
      </c>
      <c r="I195" s="6" t="str">
        <f>+'[1]02 de julio 2021 omina transpar'!G190</f>
        <v>ARACELI</v>
      </c>
      <c r="J195" s="6" t="str">
        <f>'[1]02 de julio 2021 omina transpar'!E190</f>
        <v>MONTIEL</v>
      </c>
      <c r="K195" s="6" t="str">
        <f>'[1]02 de julio 2021 omina transpar'!F190</f>
        <v>PEREZ</v>
      </c>
      <c r="M195" s="7">
        <f>(IF('[1]02 de julio 2021 omina transpar'!GU190=0,'[1]02 de julio 2021 omina transpar'!BQ190,'[1]02 de julio 2021 omina transpar'!GU190))*2</f>
        <v>25280.62</v>
      </c>
      <c r="N195" s="7" t="s">
        <v>214</v>
      </c>
      <c r="O195" s="7">
        <f>IF('[1]02 de julio 2021 omina transpar'!GW190=0,'[1]02 de julio 2021 omina transpar'!BR190,'[1]02 de julio 2021 omina transpar'!GW190)*2</f>
        <v>21302.1</v>
      </c>
      <c r="P195" s="6" t="s">
        <v>214</v>
      </c>
      <c r="Q195" s="5">
        <v>188</v>
      </c>
      <c r="R195" s="5">
        <v>188</v>
      </c>
      <c r="S195" s="5">
        <v>188</v>
      </c>
      <c r="T195" s="5">
        <v>188</v>
      </c>
      <c r="U195" s="5">
        <v>188</v>
      </c>
      <c r="V195" s="5">
        <v>188</v>
      </c>
      <c r="X195" s="5">
        <v>188</v>
      </c>
      <c r="Y195" s="5">
        <v>188</v>
      </c>
      <c r="Z195" s="5">
        <v>188</v>
      </c>
      <c r="AA195" s="5">
        <v>188</v>
      </c>
      <c r="AB195" s="5">
        <v>188</v>
      </c>
      <c r="AC195" s="5">
        <v>188</v>
      </c>
      <c r="AD195" s="6" t="s">
        <v>215</v>
      </c>
      <c r="AE195" s="8">
        <v>44494</v>
      </c>
      <c r="AF195" s="8">
        <v>44494</v>
      </c>
      <c r="AG195" s="6" t="s">
        <v>219</v>
      </c>
      <c r="AH195" s="12"/>
    </row>
    <row r="196" spans="1:34" s="6" customFormat="1" x14ac:dyDescent="0.25">
      <c r="A196" s="6">
        <v>2021</v>
      </c>
      <c r="B196" s="8">
        <v>44378</v>
      </c>
      <c r="C196" s="8">
        <v>44469</v>
      </c>
      <c r="E196" s="6">
        <f>'[1]02 de julio 2021 omina transpar'!J191</f>
        <v>19</v>
      </c>
      <c r="F196" s="6" t="str">
        <f>'[1]02 de julio 2021 omina transpar'!K191</f>
        <v>SECRETARIO PARTICULAR</v>
      </c>
      <c r="G196" s="6" t="str">
        <f t="shared" si="2"/>
        <v>SECRETARIO PARTICULAR</v>
      </c>
      <c r="H196" s="6" t="str">
        <f>+'[1]02 de julio 2021 omina transpar'!N191</f>
        <v>SECRETRARIA ADMINISTRATIVA</v>
      </c>
      <c r="I196" s="6" t="str">
        <f>+'[1]02 de julio 2021 omina transpar'!G191</f>
        <v>VIRGINIA DE LA LUZ</v>
      </c>
      <c r="J196" s="6" t="str">
        <f>'[1]02 de julio 2021 omina transpar'!E191</f>
        <v>MONTOYA</v>
      </c>
      <c r="K196" s="6" t="str">
        <f>'[1]02 de julio 2021 omina transpar'!F191</f>
        <v>LOPEZ</v>
      </c>
      <c r="M196" s="7">
        <f>(IF('[1]02 de julio 2021 omina transpar'!GU191=0,'[1]02 de julio 2021 omina transpar'!BQ191,'[1]02 de julio 2021 omina transpar'!GU191))*2</f>
        <v>50482.64</v>
      </c>
      <c r="N196" s="7" t="s">
        <v>214</v>
      </c>
      <c r="O196" s="7">
        <f>IF('[1]02 de julio 2021 omina transpar'!GW191=0,'[1]02 de julio 2021 omina transpar'!BR191,'[1]02 de julio 2021 omina transpar'!GW191)*2</f>
        <v>40052.9</v>
      </c>
      <c r="P196" s="6" t="s">
        <v>214</v>
      </c>
      <c r="Q196" s="9">
        <v>189</v>
      </c>
      <c r="R196" s="9">
        <v>189</v>
      </c>
      <c r="S196" s="9">
        <v>189</v>
      </c>
      <c r="T196" s="9">
        <v>189</v>
      </c>
      <c r="U196" s="9">
        <v>189</v>
      </c>
      <c r="V196" s="9">
        <v>189</v>
      </c>
      <c r="X196" s="9">
        <v>189</v>
      </c>
      <c r="Y196" s="9">
        <v>189</v>
      </c>
      <c r="Z196" s="9">
        <v>189</v>
      </c>
      <c r="AA196" s="9">
        <v>189</v>
      </c>
      <c r="AB196" s="9">
        <v>189</v>
      </c>
      <c r="AC196" s="9">
        <v>189</v>
      </c>
      <c r="AD196" s="6" t="s">
        <v>215</v>
      </c>
      <c r="AE196" s="8">
        <v>44494</v>
      </c>
      <c r="AF196" s="8">
        <v>44494</v>
      </c>
      <c r="AG196" s="6" t="s">
        <v>219</v>
      </c>
      <c r="AH196" s="12"/>
    </row>
    <row r="197" spans="1:34" s="6" customFormat="1" x14ac:dyDescent="0.25">
      <c r="A197" s="6">
        <v>2021</v>
      </c>
      <c r="B197" s="8">
        <v>44378</v>
      </c>
      <c r="C197" s="8">
        <v>44469</v>
      </c>
      <c r="E197" s="6">
        <f>'[1]02 de julio 2021 omina transpar'!J192</f>
        <v>19</v>
      </c>
      <c r="F197" s="6" t="str">
        <f>'[1]02 de julio 2021 omina transpar'!K192</f>
        <v>SECRETARIO PARTICULAR</v>
      </c>
      <c r="G197" s="6" t="str">
        <f t="shared" si="2"/>
        <v>SECRETARIO PARTICULAR</v>
      </c>
      <c r="H197" s="6" t="str">
        <f>+'[1]02 de julio 2021 omina transpar'!N192</f>
        <v>PERSONAL DIPUTADOS</v>
      </c>
      <c r="I197" s="6" t="str">
        <f>+'[1]02 de julio 2021 omina transpar'!G192</f>
        <v>ELIEZER</v>
      </c>
      <c r="J197" s="6" t="str">
        <f>'[1]02 de julio 2021 omina transpar'!E192</f>
        <v>MORALES</v>
      </c>
      <c r="K197" s="6" t="str">
        <f>'[1]02 de julio 2021 omina transpar'!F192</f>
        <v>MONTES DE OCA</v>
      </c>
      <c r="M197" s="7">
        <f>(IF('[1]02 de julio 2021 omina transpar'!GU192=0,'[1]02 de julio 2021 omina transpar'!BQ192,'[1]02 de julio 2021 omina transpar'!GU192))*2</f>
        <v>13000</v>
      </c>
      <c r="N197" s="7" t="s">
        <v>214</v>
      </c>
      <c r="O197" s="7">
        <f>IF('[1]02 de julio 2021 omina transpar'!GW192=0,'[1]02 de julio 2021 omina transpar'!BR192,'[1]02 de julio 2021 omina transpar'!GW192)*2</f>
        <v>11637.8</v>
      </c>
      <c r="P197" s="6" t="s">
        <v>214</v>
      </c>
      <c r="Q197" s="5">
        <v>190</v>
      </c>
      <c r="R197" s="5">
        <v>190</v>
      </c>
      <c r="S197" s="5">
        <v>190</v>
      </c>
      <c r="T197" s="5">
        <v>190</v>
      </c>
      <c r="U197" s="5">
        <v>190</v>
      </c>
      <c r="V197" s="5">
        <v>190</v>
      </c>
      <c r="X197" s="5">
        <v>190</v>
      </c>
      <c r="Y197" s="5">
        <v>190</v>
      </c>
      <c r="Z197" s="5">
        <v>190</v>
      </c>
      <c r="AA197" s="5">
        <v>190</v>
      </c>
      <c r="AB197" s="5">
        <v>190</v>
      </c>
      <c r="AC197" s="5">
        <v>190</v>
      </c>
      <c r="AD197" s="6" t="s">
        <v>215</v>
      </c>
      <c r="AE197" s="8">
        <v>44494</v>
      </c>
      <c r="AF197" s="8">
        <v>44494</v>
      </c>
      <c r="AH197" s="11"/>
    </row>
    <row r="198" spans="1:34" s="6" customFormat="1" x14ac:dyDescent="0.25">
      <c r="A198" s="6">
        <v>2021</v>
      </c>
      <c r="B198" s="8">
        <v>44378</v>
      </c>
      <c r="C198" s="8">
        <v>44469</v>
      </c>
      <c r="E198" s="6">
        <f>'[1]02 de julio 2021 omina transpar'!J193</f>
        <v>19</v>
      </c>
      <c r="F198" s="6" t="str">
        <f>'[1]02 de julio 2021 omina transpar'!K193</f>
        <v>SECRETARIO PARTICULAR</v>
      </c>
      <c r="G198" s="6" t="str">
        <f t="shared" si="2"/>
        <v>SECRETARIO PARTICULAR</v>
      </c>
      <c r="H198" s="6" t="str">
        <f>+'[1]02 de julio 2021 omina transpar'!N193</f>
        <v>PERSONAL DIPUTADOS</v>
      </c>
      <c r="I198" s="6" t="str">
        <f>+'[1]02 de julio 2021 omina transpar'!G193</f>
        <v>EDUARDO SAMUEL</v>
      </c>
      <c r="J198" s="6" t="str">
        <f>'[1]02 de julio 2021 omina transpar'!E193</f>
        <v>MORALES</v>
      </c>
      <c r="K198" s="6" t="str">
        <f>'[1]02 de julio 2021 omina transpar'!F193</f>
        <v>PLUMA</v>
      </c>
      <c r="M198" s="7">
        <f>(IF('[1]02 de julio 2021 omina transpar'!GU193=0,'[1]02 de julio 2021 omina transpar'!BQ193,'[1]02 de julio 2021 omina transpar'!GU193))*2</f>
        <v>7551.36</v>
      </c>
      <c r="N198" s="7" t="s">
        <v>214</v>
      </c>
      <c r="O198" s="7">
        <f>IF('[1]02 de julio 2021 omina transpar'!GW193=0,'[1]02 de julio 2021 omina transpar'!BR193,'[1]02 de julio 2021 omina transpar'!GW193)*2</f>
        <v>7000</v>
      </c>
      <c r="P198" s="6" t="s">
        <v>214</v>
      </c>
      <c r="Q198" s="5">
        <v>191</v>
      </c>
      <c r="R198" s="5">
        <v>191</v>
      </c>
      <c r="S198" s="5">
        <v>191</v>
      </c>
      <c r="T198" s="5">
        <v>191</v>
      </c>
      <c r="U198" s="5">
        <v>191</v>
      </c>
      <c r="V198" s="5">
        <v>191</v>
      </c>
      <c r="X198" s="5">
        <v>191</v>
      </c>
      <c r="Y198" s="5">
        <v>191</v>
      </c>
      <c r="Z198" s="5">
        <v>191</v>
      </c>
      <c r="AA198" s="5">
        <v>191</v>
      </c>
      <c r="AB198" s="5">
        <v>191</v>
      </c>
      <c r="AC198" s="5">
        <v>191</v>
      </c>
      <c r="AD198" s="6" t="s">
        <v>215</v>
      </c>
      <c r="AE198" s="8">
        <v>44494</v>
      </c>
      <c r="AF198" s="8">
        <v>44494</v>
      </c>
      <c r="AG198" s="6" t="s">
        <v>219</v>
      </c>
      <c r="AH198" s="11"/>
    </row>
    <row r="199" spans="1:34" s="6" customFormat="1" x14ac:dyDescent="0.25">
      <c r="A199" s="6">
        <v>2021</v>
      </c>
      <c r="B199" s="8">
        <v>44378</v>
      </c>
      <c r="C199" s="8">
        <v>44469</v>
      </c>
      <c r="E199" s="6">
        <f>'[1]02 de julio 2021 omina transpar'!J194</f>
        <v>7</v>
      </c>
      <c r="F199" s="6" t="str">
        <f>'[1]02 de julio 2021 omina transpar'!K194</f>
        <v>SECRETARIO TECNICO</v>
      </c>
      <c r="G199" s="6" t="str">
        <f t="shared" si="2"/>
        <v>SECRETARIO TECNICO</v>
      </c>
      <c r="H199" s="6" t="str">
        <f>+'[1]02 de julio 2021 omina transpar'!N194</f>
        <v>PERSONAL DIPUTADOS</v>
      </c>
      <c r="I199" s="6" t="str">
        <f>+'[1]02 de julio 2021 omina transpar'!G194</f>
        <v>GERMAN</v>
      </c>
      <c r="J199" s="6" t="str">
        <f>'[1]02 de julio 2021 omina transpar'!E194</f>
        <v>MORALES</v>
      </c>
      <c r="K199" s="6" t="str">
        <f>'[1]02 de julio 2021 omina transpar'!F194</f>
        <v>PULIDO</v>
      </c>
      <c r="M199" s="7">
        <f>(IF('[1]02 de julio 2021 omina transpar'!GU194=0,'[1]02 de julio 2021 omina transpar'!BQ194,'[1]02 de julio 2021 omina transpar'!GU194))*2</f>
        <v>34603.08</v>
      </c>
      <c r="N199" s="7" t="s">
        <v>214</v>
      </c>
      <c r="O199" s="7">
        <f>IF('[1]02 de julio 2021 omina transpar'!GW194=0,'[1]02 de julio 2021 omina transpar'!BR194,'[1]02 de julio 2021 omina transpar'!GW194)*2</f>
        <v>28460.82</v>
      </c>
      <c r="P199" s="6" t="s">
        <v>214</v>
      </c>
      <c r="Q199" s="5">
        <v>192</v>
      </c>
      <c r="R199" s="5">
        <v>192</v>
      </c>
      <c r="S199" s="5">
        <v>192</v>
      </c>
      <c r="T199" s="5">
        <v>192</v>
      </c>
      <c r="U199" s="5">
        <v>192</v>
      </c>
      <c r="V199" s="5">
        <v>192</v>
      </c>
      <c r="X199" s="5">
        <v>192</v>
      </c>
      <c r="Y199" s="5">
        <v>192</v>
      </c>
      <c r="Z199" s="5">
        <v>192</v>
      </c>
      <c r="AA199" s="5">
        <v>192</v>
      </c>
      <c r="AB199" s="5">
        <v>192</v>
      </c>
      <c r="AC199" s="5">
        <v>192</v>
      </c>
      <c r="AD199" s="6" t="s">
        <v>215</v>
      </c>
      <c r="AE199" s="8">
        <v>44494</v>
      </c>
      <c r="AF199" s="8">
        <v>44494</v>
      </c>
      <c r="AH199" s="11"/>
    </row>
    <row r="200" spans="1:34" s="6" customFormat="1" x14ac:dyDescent="0.25">
      <c r="A200" s="6">
        <v>2021</v>
      </c>
      <c r="B200" s="8">
        <v>44378</v>
      </c>
      <c r="C200" s="8">
        <v>44469</v>
      </c>
      <c r="E200" s="6">
        <f>'[1]02 de julio 2021 omina transpar'!J195</f>
        <v>19</v>
      </c>
      <c r="F200" s="6" t="str">
        <f>'[1]02 de julio 2021 omina transpar'!K195</f>
        <v>SECRETARIO PARTICULAR</v>
      </c>
      <c r="G200" s="6" t="str">
        <f t="shared" si="2"/>
        <v>SECRETARIO PARTICULAR</v>
      </c>
      <c r="H200" s="6" t="str">
        <f>+'[1]02 de julio 2021 omina transpar'!N195</f>
        <v>PERSONAL DIPUTADOS</v>
      </c>
      <c r="I200" s="6" t="str">
        <f>+'[1]02 de julio 2021 omina transpar'!G195</f>
        <v>FELIPE ALFONSO</v>
      </c>
      <c r="J200" s="6" t="str">
        <f>'[1]02 de julio 2021 omina transpar'!E195</f>
        <v>MORALES</v>
      </c>
      <c r="K200" s="6" t="str">
        <f>'[1]02 de julio 2021 omina transpar'!F195</f>
        <v>SANCHEZ</v>
      </c>
      <c r="M200" s="7">
        <f>(IF('[1]02 de julio 2021 omina transpar'!GU195=0,'[1]02 de julio 2021 omina transpar'!BQ195,'[1]02 de julio 2021 omina transpar'!GU195))*2</f>
        <v>7000</v>
      </c>
      <c r="N200" s="7" t="s">
        <v>214</v>
      </c>
      <c r="O200" s="7">
        <f>IF('[1]02 de julio 2021 omina transpar'!GW195=0,'[1]02 de julio 2021 omina transpar'!BR195,'[1]02 de julio 2021 omina transpar'!GW195)*2</f>
        <v>6508.62</v>
      </c>
      <c r="P200" s="6" t="s">
        <v>214</v>
      </c>
      <c r="Q200" s="5">
        <v>193</v>
      </c>
      <c r="R200" s="5">
        <v>193</v>
      </c>
      <c r="S200" s="5">
        <v>193</v>
      </c>
      <c r="T200" s="5">
        <v>193</v>
      </c>
      <c r="U200" s="5">
        <v>193</v>
      </c>
      <c r="V200" s="5">
        <v>193</v>
      </c>
      <c r="X200" s="5">
        <v>193</v>
      </c>
      <c r="Y200" s="5">
        <v>193</v>
      </c>
      <c r="Z200" s="5">
        <v>193</v>
      </c>
      <c r="AA200" s="5">
        <v>193</v>
      </c>
      <c r="AB200" s="5">
        <v>193</v>
      </c>
      <c r="AC200" s="5">
        <v>193</v>
      </c>
      <c r="AD200" s="6" t="s">
        <v>215</v>
      </c>
      <c r="AE200" s="8">
        <v>44494</v>
      </c>
      <c r="AF200" s="8">
        <v>44494</v>
      </c>
      <c r="AH200" s="11"/>
    </row>
    <row r="201" spans="1:34" s="6" customFormat="1" x14ac:dyDescent="0.25">
      <c r="A201" s="6">
        <v>2021</v>
      </c>
      <c r="B201" s="8">
        <v>44378</v>
      </c>
      <c r="C201" s="8">
        <v>44469</v>
      </c>
      <c r="E201" s="6">
        <f>'[1]02 de julio 2021 omina transpar'!J196</f>
        <v>19</v>
      </c>
      <c r="F201" s="6" t="str">
        <f>'[1]02 de julio 2021 omina transpar'!K196</f>
        <v>SECRETARIO PARTICULAR</v>
      </c>
      <c r="G201" s="6" t="str">
        <f t="shared" ref="G201:G264" si="3">+F201</f>
        <v>SECRETARIO PARTICULAR</v>
      </c>
      <c r="H201" s="6" t="str">
        <f>+'[1]02 de julio 2021 omina transpar'!N196</f>
        <v>DERECHOS HUMANOS, GRUPOS VULNERABLES Y</v>
      </c>
      <c r="I201" s="6" t="str">
        <f>+'[1]02 de julio 2021 omina transpar'!G196</f>
        <v>PATRICIA</v>
      </c>
      <c r="J201" s="6" t="str">
        <f>'[1]02 de julio 2021 omina transpar'!E196</f>
        <v>MORALES</v>
      </c>
      <c r="K201" s="6" t="str">
        <f>'[1]02 de julio 2021 omina transpar'!F196</f>
        <v>SANCHEZ</v>
      </c>
      <c r="M201" s="7">
        <f>(IF('[1]02 de julio 2021 omina transpar'!GU196=0,'[1]02 de julio 2021 omina transpar'!BQ196,'[1]02 de julio 2021 omina transpar'!GU196))*2</f>
        <v>10992.56</v>
      </c>
      <c r="N201" s="7" t="s">
        <v>214</v>
      </c>
      <c r="O201" s="7">
        <f>IF('[1]02 de julio 2021 omina transpar'!GW196=0,'[1]02 de julio 2021 omina transpar'!BR196,'[1]02 de julio 2021 omina transpar'!GW196)*2</f>
        <v>9989.5</v>
      </c>
      <c r="P201" s="6" t="s">
        <v>214</v>
      </c>
      <c r="Q201" s="5">
        <v>194</v>
      </c>
      <c r="R201" s="5">
        <v>194</v>
      </c>
      <c r="S201" s="5">
        <v>194</v>
      </c>
      <c r="T201" s="5">
        <v>194</v>
      </c>
      <c r="U201" s="5">
        <v>194</v>
      </c>
      <c r="V201" s="5">
        <v>194</v>
      </c>
      <c r="X201" s="5">
        <v>194</v>
      </c>
      <c r="Y201" s="5">
        <v>194</v>
      </c>
      <c r="Z201" s="5">
        <v>194</v>
      </c>
      <c r="AA201" s="5">
        <v>194</v>
      </c>
      <c r="AB201" s="5">
        <v>194</v>
      </c>
      <c r="AC201" s="5">
        <v>194</v>
      </c>
      <c r="AD201" s="6" t="s">
        <v>215</v>
      </c>
      <c r="AE201" s="8">
        <v>44494</v>
      </c>
      <c r="AF201" s="8">
        <v>44494</v>
      </c>
      <c r="AH201" s="11"/>
    </row>
    <row r="202" spans="1:34" s="6" customFormat="1" x14ac:dyDescent="0.25">
      <c r="A202" s="6">
        <v>2021</v>
      </c>
      <c r="B202" s="8">
        <v>44378</v>
      </c>
      <c r="C202" s="8">
        <v>44469</v>
      </c>
      <c r="E202" s="6">
        <f>'[1]02 de julio 2021 omina transpar'!J197</f>
        <v>19</v>
      </c>
      <c r="F202" s="6" t="str">
        <f>'[1]02 de julio 2021 omina transpar'!K197</f>
        <v>SECRETARIO PARTICULAR</v>
      </c>
      <c r="G202" s="6" t="str">
        <f t="shared" si="3"/>
        <v>SECRETARIO PARTICULAR</v>
      </c>
      <c r="H202" s="6" t="str">
        <f>+'[1]02 de julio 2021 omina transpar'!N197</f>
        <v>PERSONAL DIPUTADOS</v>
      </c>
      <c r="I202" s="6" t="str">
        <f>+'[1]02 de julio 2021 omina transpar'!G197</f>
        <v>DIEGO</v>
      </c>
      <c r="J202" s="6" t="str">
        <f>'[1]02 de julio 2021 omina transpar'!E197</f>
        <v>MORALES</v>
      </c>
      <c r="K202" s="6" t="str">
        <f>'[1]02 de julio 2021 omina transpar'!F197</f>
        <v>TORRES</v>
      </c>
      <c r="M202" s="7">
        <f>(IF('[1]02 de julio 2021 omina transpar'!GU197=0,'[1]02 de julio 2021 omina transpar'!BQ197,'[1]02 de julio 2021 omina transpar'!GU197))*2</f>
        <v>7000</v>
      </c>
      <c r="N202" s="7" t="s">
        <v>214</v>
      </c>
      <c r="O202" s="7">
        <f>IF('[1]02 de julio 2021 omina transpar'!GW197=0,'[1]02 de julio 2021 omina transpar'!BR197,'[1]02 de julio 2021 omina transpar'!GW197)*2</f>
        <v>6508.62</v>
      </c>
      <c r="P202" s="6" t="s">
        <v>214</v>
      </c>
      <c r="Q202" s="5">
        <v>195</v>
      </c>
      <c r="R202" s="5">
        <v>195</v>
      </c>
      <c r="S202" s="5">
        <v>195</v>
      </c>
      <c r="T202" s="5">
        <v>195</v>
      </c>
      <c r="U202" s="5">
        <v>195</v>
      </c>
      <c r="V202" s="5">
        <v>195</v>
      </c>
      <c r="X202" s="5">
        <v>195</v>
      </c>
      <c r="Y202" s="5">
        <v>195</v>
      </c>
      <c r="Z202" s="5">
        <v>195</v>
      </c>
      <c r="AA202" s="5">
        <v>195</v>
      </c>
      <c r="AB202" s="5">
        <v>195</v>
      </c>
      <c r="AC202" s="5">
        <v>195</v>
      </c>
      <c r="AD202" s="6" t="s">
        <v>215</v>
      </c>
      <c r="AE202" s="8">
        <v>44494</v>
      </c>
      <c r="AF202" s="8">
        <v>44494</v>
      </c>
      <c r="AG202" s="6" t="s">
        <v>219</v>
      </c>
      <c r="AH202" s="11"/>
    </row>
    <row r="203" spans="1:34" s="6" customFormat="1" x14ac:dyDescent="0.25">
      <c r="A203" s="6">
        <v>2021</v>
      </c>
      <c r="B203" s="8">
        <v>44378</v>
      </c>
      <c r="C203" s="8">
        <v>44469</v>
      </c>
      <c r="E203" s="6">
        <f>'[1]02 de julio 2021 omina transpar'!J198</f>
        <v>19</v>
      </c>
      <c r="F203" s="6" t="str">
        <f>'[1]02 de julio 2021 omina transpar'!K198</f>
        <v>SECRETARIO PARTICULAR</v>
      </c>
      <c r="G203" s="6" t="str">
        <f t="shared" si="3"/>
        <v>SECRETARIO PARTICULAR</v>
      </c>
      <c r="H203" s="6" t="str">
        <f>+'[1]02 de julio 2021 omina transpar'!N198</f>
        <v>INSTITUTO DE ESTUDIOS LEGISLATIVOS</v>
      </c>
      <c r="I203" s="6" t="str">
        <f>+'[1]02 de julio 2021 omina transpar'!G198</f>
        <v>VIANEHT</v>
      </c>
      <c r="J203" s="6" t="str">
        <f>'[1]02 de julio 2021 omina transpar'!E198</f>
        <v>MORALES</v>
      </c>
      <c r="K203" s="6" t="str">
        <f>'[1]02 de julio 2021 omina transpar'!F198</f>
        <v>VARGAS</v>
      </c>
      <c r="M203" s="7">
        <f>(IF('[1]02 de julio 2021 omina transpar'!GU198=0,'[1]02 de julio 2021 omina transpar'!BQ198,'[1]02 de julio 2021 omina transpar'!GU198))*2</f>
        <v>10000</v>
      </c>
      <c r="N203" s="7" t="s">
        <v>214</v>
      </c>
      <c r="O203" s="7">
        <f>IF('[1]02 de julio 2021 omina transpar'!GW198=0,'[1]02 de julio 2021 omina transpar'!BR198,'[1]02 de julio 2021 omina transpar'!GW198)*2</f>
        <v>9155.74</v>
      </c>
      <c r="P203" s="6" t="s">
        <v>214</v>
      </c>
      <c r="Q203" s="5">
        <v>196</v>
      </c>
      <c r="R203" s="5">
        <v>196</v>
      </c>
      <c r="S203" s="5">
        <v>196</v>
      </c>
      <c r="T203" s="5">
        <v>196</v>
      </c>
      <c r="U203" s="5">
        <v>196</v>
      </c>
      <c r="V203" s="5">
        <v>196</v>
      </c>
      <c r="X203" s="5">
        <v>196</v>
      </c>
      <c r="Y203" s="5">
        <v>196</v>
      </c>
      <c r="Z203" s="5">
        <v>196</v>
      </c>
      <c r="AA203" s="5">
        <v>196</v>
      </c>
      <c r="AB203" s="5">
        <v>196</v>
      </c>
      <c r="AC203" s="5">
        <v>196</v>
      </c>
      <c r="AD203" s="6" t="s">
        <v>215</v>
      </c>
      <c r="AE203" s="8">
        <v>44494</v>
      </c>
      <c r="AF203" s="8">
        <v>44494</v>
      </c>
      <c r="AH203" s="12"/>
    </row>
    <row r="204" spans="1:34" s="6" customFormat="1" x14ac:dyDescent="0.25">
      <c r="A204" s="6">
        <v>2021</v>
      </c>
      <c r="B204" s="8">
        <v>44378</v>
      </c>
      <c r="C204" s="8">
        <v>44469</v>
      </c>
      <c r="E204" s="6">
        <f>'[1]02 de julio 2021 omina transpar'!J199</f>
        <v>7</v>
      </c>
      <c r="F204" s="6" t="str">
        <f>'[1]02 de julio 2021 omina transpar'!K199</f>
        <v>SECRETARIO TECNICO</v>
      </c>
      <c r="G204" s="6" t="str">
        <f t="shared" si="3"/>
        <v>SECRETARIO TECNICO</v>
      </c>
      <c r="H204" s="6" t="str">
        <f>+'[1]02 de julio 2021 omina transpar'!N199</f>
        <v>FOMENTO ARTESANAL Y MIPYMES</v>
      </c>
      <c r="I204" s="6" t="str">
        <f>+'[1]02 de julio 2021 omina transpar'!G199</f>
        <v>VICTOR</v>
      </c>
      <c r="J204" s="6" t="str">
        <f>'[1]02 de julio 2021 omina transpar'!E199</f>
        <v>MORENO</v>
      </c>
      <c r="K204" s="6" t="str">
        <f>'[1]02 de julio 2021 omina transpar'!F199</f>
        <v>GOMEZ</v>
      </c>
      <c r="M204" s="7">
        <f>(IF('[1]02 de julio 2021 omina transpar'!GU199=0,'[1]02 de julio 2021 omina transpar'!BQ199,'[1]02 de julio 2021 omina transpar'!GU199))*2</f>
        <v>18400</v>
      </c>
      <c r="N204" s="7" t="s">
        <v>214</v>
      </c>
      <c r="O204" s="7">
        <f>IF('[1]02 de julio 2021 omina transpar'!GW199=0,'[1]02 de julio 2021 omina transpar'!BR199,'[1]02 de julio 2021 omina transpar'!GW199)*2</f>
        <v>15891.18</v>
      </c>
      <c r="P204" s="6" t="s">
        <v>214</v>
      </c>
      <c r="Q204" s="5">
        <v>197</v>
      </c>
      <c r="R204" s="5">
        <v>197</v>
      </c>
      <c r="S204" s="5">
        <v>197</v>
      </c>
      <c r="T204" s="5">
        <v>197</v>
      </c>
      <c r="U204" s="5">
        <v>197</v>
      </c>
      <c r="V204" s="5">
        <v>197</v>
      </c>
      <c r="X204" s="5">
        <v>197</v>
      </c>
      <c r="Y204" s="5">
        <v>197</v>
      </c>
      <c r="Z204" s="5">
        <v>197</v>
      </c>
      <c r="AA204" s="5">
        <v>197</v>
      </c>
      <c r="AB204" s="5">
        <v>197</v>
      </c>
      <c r="AC204" s="5">
        <v>197</v>
      </c>
      <c r="AD204" s="6" t="s">
        <v>215</v>
      </c>
      <c r="AE204" s="8">
        <v>44494</v>
      </c>
      <c r="AF204" s="8">
        <v>44494</v>
      </c>
      <c r="AH204" s="11"/>
    </row>
    <row r="205" spans="1:34" s="6" customFormat="1" x14ac:dyDescent="0.25">
      <c r="A205" s="6">
        <v>2021</v>
      </c>
      <c r="B205" s="8">
        <v>44378</v>
      </c>
      <c r="C205" s="8">
        <v>44469</v>
      </c>
      <c r="E205" s="6">
        <f>'[1]02 de julio 2021 omina transpar'!J200</f>
        <v>19</v>
      </c>
      <c r="F205" s="6" t="str">
        <f>'[1]02 de julio 2021 omina transpar'!K200</f>
        <v>SECRETARIO PARTICULAR</v>
      </c>
      <c r="G205" s="6" t="str">
        <f t="shared" si="3"/>
        <v>SECRETARIO PARTICULAR</v>
      </c>
      <c r="H205" s="6" t="str">
        <f>+'[1]02 de julio 2021 omina transpar'!N200</f>
        <v>SECRETRARIA ADMINISTRATIVA</v>
      </c>
      <c r="I205" s="6" t="str">
        <f>+'[1]02 de julio 2021 omina transpar'!G200</f>
        <v>ROBERTO</v>
      </c>
      <c r="J205" s="6" t="str">
        <f>'[1]02 de julio 2021 omina transpar'!E200</f>
        <v>MORENO</v>
      </c>
      <c r="K205" s="6" t="str">
        <f>'[1]02 de julio 2021 omina transpar'!F200</f>
        <v>LOPEZ</v>
      </c>
      <c r="M205" s="7">
        <f>(IF('[1]02 de julio 2021 omina transpar'!GU200=0,'[1]02 de julio 2021 omina transpar'!BQ200,'[1]02 de julio 2021 omina transpar'!GU200))*2</f>
        <v>6000</v>
      </c>
      <c r="N205" s="7" t="s">
        <v>214</v>
      </c>
      <c r="O205" s="7">
        <f>IF('[1]02 de julio 2021 omina transpar'!GW200=0,'[1]02 de julio 2021 omina transpar'!BR200,'[1]02 de julio 2021 omina transpar'!GW200)*2</f>
        <v>5617.42</v>
      </c>
      <c r="P205" s="6" t="s">
        <v>214</v>
      </c>
      <c r="Q205" s="5">
        <v>198</v>
      </c>
      <c r="R205" s="5">
        <v>198</v>
      </c>
      <c r="S205" s="5">
        <v>198</v>
      </c>
      <c r="T205" s="5">
        <v>198</v>
      </c>
      <c r="U205" s="5">
        <v>198</v>
      </c>
      <c r="V205" s="5">
        <v>198</v>
      </c>
      <c r="X205" s="5">
        <v>198</v>
      </c>
      <c r="Y205" s="5">
        <v>198</v>
      </c>
      <c r="Z205" s="5">
        <v>198</v>
      </c>
      <c r="AA205" s="5">
        <v>198</v>
      </c>
      <c r="AB205" s="5">
        <v>198</v>
      </c>
      <c r="AC205" s="5">
        <v>198</v>
      </c>
      <c r="AD205" s="6" t="s">
        <v>215</v>
      </c>
      <c r="AE205" s="8">
        <v>44494</v>
      </c>
      <c r="AF205" s="8">
        <v>44494</v>
      </c>
      <c r="AG205" s="6" t="s">
        <v>219</v>
      </c>
      <c r="AH205" s="11"/>
    </row>
    <row r="206" spans="1:34" s="6" customFormat="1" x14ac:dyDescent="0.25">
      <c r="A206" s="6">
        <v>2021</v>
      </c>
      <c r="B206" s="8">
        <v>44378</v>
      </c>
      <c r="C206" s="8">
        <v>44469</v>
      </c>
      <c r="E206" s="6">
        <f>'[1]02 de julio 2021 omina transpar'!J201</f>
        <v>19</v>
      </c>
      <c r="F206" s="6" t="str">
        <f>'[1]02 de julio 2021 omina transpar'!K201</f>
        <v>SECRETARIO PARTICULAR</v>
      </c>
      <c r="G206" s="6" t="str">
        <f t="shared" si="3"/>
        <v>SECRETARIO PARTICULAR</v>
      </c>
      <c r="H206" s="6" t="str">
        <f>+'[1]02 de julio 2021 omina transpar'!N201</f>
        <v>FOMENTO ARTESANAL Y MIPYMES</v>
      </c>
      <c r="I206" s="6" t="str">
        <f>+'[1]02 de julio 2021 omina transpar'!G201</f>
        <v>IVAN LUCIANO</v>
      </c>
      <c r="J206" s="6" t="str">
        <f>'[1]02 de julio 2021 omina transpar'!E201</f>
        <v>MORENO</v>
      </c>
      <c r="K206" s="6" t="str">
        <f>'[1]02 de julio 2021 omina transpar'!F201</f>
        <v>ZAVALA</v>
      </c>
      <c r="M206" s="7">
        <f>(IF('[1]02 de julio 2021 omina transpar'!GU201=0,'[1]02 de julio 2021 omina transpar'!BQ201,'[1]02 de julio 2021 omina transpar'!GU201))*2</f>
        <v>8525</v>
      </c>
      <c r="N206" s="7" t="s">
        <v>214</v>
      </c>
      <c r="O206" s="7">
        <f>IF('[1]02 de julio 2021 omina transpar'!GW201=0,'[1]02 de julio 2021 omina transpar'!BR201,'[1]02 de julio 2021 omina transpar'!GW201)*2</f>
        <v>7867.7</v>
      </c>
      <c r="P206" s="6" t="s">
        <v>214</v>
      </c>
      <c r="Q206" s="5">
        <v>199</v>
      </c>
      <c r="R206" s="5">
        <v>199</v>
      </c>
      <c r="S206" s="5">
        <v>199</v>
      </c>
      <c r="T206" s="5">
        <v>199</v>
      </c>
      <c r="U206" s="5">
        <v>199</v>
      </c>
      <c r="V206" s="5">
        <v>199</v>
      </c>
      <c r="X206" s="5">
        <v>199</v>
      </c>
      <c r="Y206" s="5">
        <v>199</v>
      </c>
      <c r="Z206" s="5">
        <v>199</v>
      </c>
      <c r="AA206" s="5">
        <v>199</v>
      </c>
      <c r="AB206" s="5">
        <v>199</v>
      </c>
      <c r="AC206" s="5">
        <v>199</v>
      </c>
      <c r="AD206" s="6" t="s">
        <v>215</v>
      </c>
      <c r="AE206" s="8">
        <v>44494</v>
      </c>
      <c r="AF206" s="8">
        <v>44494</v>
      </c>
      <c r="AG206" s="6" t="s">
        <v>219</v>
      </c>
      <c r="AH206" s="11"/>
    </row>
    <row r="207" spans="1:34" s="6" customFormat="1" x14ac:dyDescent="0.25">
      <c r="A207" s="6">
        <v>2021</v>
      </c>
      <c r="B207" s="8">
        <v>44378</v>
      </c>
      <c r="C207" s="8">
        <v>44469</v>
      </c>
      <c r="E207" s="6">
        <f>'[1]02 de julio 2021 omina transpar'!J202</f>
        <v>19</v>
      </c>
      <c r="F207" s="6" t="str">
        <f>'[1]02 de julio 2021 omina transpar'!K202</f>
        <v>SECRETARIO PARTICULAR</v>
      </c>
      <c r="G207" s="6" t="str">
        <f t="shared" si="3"/>
        <v>SECRETARIO PARTICULAR</v>
      </c>
      <c r="H207" s="6" t="str">
        <f>+'[1]02 de julio 2021 omina transpar'!N202</f>
        <v>DESARROLLO HUMANO Y SOCIAL</v>
      </c>
      <c r="I207" s="6" t="str">
        <f>+'[1]02 de julio 2021 omina transpar'!G202</f>
        <v>HERMENEGILDO</v>
      </c>
      <c r="J207" s="6" t="str">
        <f>'[1]02 de julio 2021 omina transpar'!E202</f>
        <v>MUNGIA</v>
      </c>
      <c r="K207" s="6" t="str">
        <f>'[1]02 de julio 2021 omina transpar'!F202</f>
        <v>CARMONA</v>
      </c>
      <c r="M207" s="7">
        <f>(IF('[1]02 de julio 2021 omina transpar'!GU202=0,'[1]02 de julio 2021 omina transpar'!BQ202,'[1]02 de julio 2021 omina transpar'!GU202))*2</f>
        <v>13100.9</v>
      </c>
      <c r="N207" s="7" t="s">
        <v>214</v>
      </c>
      <c r="O207" s="7">
        <f>IF('[1]02 de julio 2021 omina transpar'!GW202=0,'[1]02 de julio 2021 omina transpar'!BR202,'[1]02 de julio 2021 omina transpar'!GW202)*2</f>
        <v>11720.62</v>
      </c>
      <c r="P207" s="6" t="s">
        <v>214</v>
      </c>
      <c r="Q207" s="5">
        <v>200</v>
      </c>
      <c r="R207" s="5">
        <v>200</v>
      </c>
      <c r="S207" s="5">
        <v>200</v>
      </c>
      <c r="T207" s="5">
        <v>200</v>
      </c>
      <c r="U207" s="5">
        <v>200</v>
      </c>
      <c r="V207" s="5">
        <v>200</v>
      </c>
      <c r="X207" s="5">
        <v>200</v>
      </c>
      <c r="Y207" s="5">
        <v>200</v>
      </c>
      <c r="Z207" s="5">
        <v>200</v>
      </c>
      <c r="AA207" s="5">
        <v>200</v>
      </c>
      <c r="AB207" s="5">
        <v>200</v>
      </c>
      <c r="AC207" s="5">
        <v>200</v>
      </c>
      <c r="AD207" s="6" t="s">
        <v>215</v>
      </c>
      <c r="AE207" s="8">
        <v>44494</v>
      </c>
      <c r="AF207" s="8">
        <v>44494</v>
      </c>
      <c r="AG207" s="6" t="s">
        <v>219</v>
      </c>
      <c r="AH207" s="12"/>
    </row>
    <row r="208" spans="1:34" s="6" customFormat="1" x14ac:dyDescent="0.25">
      <c r="A208" s="6">
        <v>2021</v>
      </c>
      <c r="B208" s="8">
        <v>44378</v>
      </c>
      <c r="C208" s="8">
        <v>44469</v>
      </c>
      <c r="E208" s="6">
        <f>'[1]02 de julio 2021 omina transpar'!J203</f>
        <v>19</v>
      </c>
      <c r="F208" s="6" t="str">
        <f>'[1]02 de julio 2021 omina transpar'!K203</f>
        <v>SECRETARIO PARTICULAR</v>
      </c>
      <c r="G208" s="6" t="str">
        <f t="shared" si="3"/>
        <v>SECRETARIO PARTICULAR</v>
      </c>
      <c r="H208" s="6" t="str">
        <f>+'[1]02 de julio 2021 omina transpar'!N203</f>
        <v>SECRETRARIA ADMINISTRATIVA</v>
      </c>
      <c r="I208" s="6" t="str">
        <f>+'[1]02 de julio 2021 omina transpar'!G203</f>
        <v>HORACIO</v>
      </c>
      <c r="J208" s="6" t="str">
        <f>'[1]02 de julio 2021 omina transpar'!E203</f>
        <v>MUÑOZ</v>
      </c>
      <c r="K208" s="6" t="str">
        <f>'[1]02 de julio 2021 omina transpar'!F203</f>
        <v>FLORES</v>
      </c>
      <c r="M208" s="7">
        <f>(IF('[1]02 de julio 2021 omina transpar'!GU203=0,'[1]02 de julio 2021 omina transpar'!BQ203,'[1]02 de julio 2021 omina transpar'!GU203))*2</f>
        <v>7500</v>
      </c>
      <c r="N208" s="7" t="s">
        <v>214</v>
      </c>
      <c r="O208" s="7">
        <f>IF('[1]02 de julio 2021 omina transpar'!GW203=0,'[1]02 de julio 2021 omina transpar'!BR203,'[1]02 de julio 2021 omina transpar'!GW203)*2</f>
        <v>6954.22</v>
      </c>
      <c r="P208" s="6" t="s">
        <v>214</v>
      </c>
      <c r="Q208" s="9">
        <v>201</v>
      </c>
      <c r="R208" s="9">
        <v>201</v>
      </c>
      <c r="S208" s="9">
        <v>201</v>
      </c>
      <c r="T208" s="9">
        <v>201</v>
      </c>
      <c r="U208" s="9">
        <v>201</v>
      </c>
      <c r="V208" s="9">
        <v>201</v>
      </c>
      <c r="X208" s="9">
        <v>201</v>
      </c>
      <c r="Y208" s="9">
        <v>201</v>
      </c>
      <c r="Z208" s="9">
        <v>201</v>
      </c>
      <c r="AA208" s="9">
        <v>201</v>
      </c>
      <c r="AB208" s="9">
        <v>201</v>
      </c>
      <c r="AC208" s="9">
        <v>201</v>
      </c>
      <c r="AD208" s="6" t="s">
        <v>215</v>
      </c>
      <c r="AE208" s="8">
        <v>44494</v>
      </c>
      <c r="AF208" s="8">
        <v>44494</v>
      </c>
      <c r="AG208" s="6" t="s">
        <v>219</v>
      </c>
      <c r="AH208" s="11"/>
    </row>
    <row r="209" spans="1:34" s="6" customFormat="1" x14ac:dyDescent="0.25">
      <c r="A209" s="6">
        <v>2021</v>
      </c>
      <c r="B209" s="8">
        <v>44378</v>
      </c>
      <c r="C209" s="8">
        <v>44469</v>
      </c>
      <c r="E209" s="6">
        <f>'[1]02 de julio 2021 omina transpar'!J204</f>
        <v>15</v>
      </c>
      <c r="F209" s="6" t="str">
        <f>'[1]02 de julio 2021 omina transpar'!K204</f>
        <v>MEDICO</v>
      </c>
      <c r="G209" s="6" t="str">
        <f t="shared" si="3"/>
        <v>MEDICO</v>
      </c>
      <c r="H209" s="6" t="str">
        <f>+'[1]02 de julio 2021 omina transpar'!N204</f>
        <v>ENFERMERIA</v>
      </c>
      <c r="I209" s="6" t="str">
        <f>+'[1]02 de julio 2021 omina transpar'!G204</f>
        <v>SANDRA</v>
      </c>
      <c r="J209" s="6" t="str">
        <f>'[1]02 de julio 2021 omina transpar'!E204</f>
        <v>MUÑOZ</v>
      </c>
      <c r="K209" s="6" t="str">
        <f>'[1]02 de julio 2021 omina transpar'!F204</f>
        <v>HERNANDEZ</v>
      </c>
      <c r="M209" s="7">
        <f>(IF('[1]02 de julio 2021 omina transpar'!GU204=0,'[1]02 de julio 2021 omina transpar'!BQ204,'[1]02 de julio 2021 omina transpar'!GU204))*2</f>
        <v>23784.959999999999</v>
      </c>
      <c r="N209" s="7" t="s">
        <v>214</v>
      </c>
      <c r="O209" s="7">
        <f>IF('[1]02 de julio 2021 omina transpar'!GW204=0,'[1]02 de julio 2021 omina transpar'!BR204,'[1]02 de julio 2021 omina transpar'!GW204)*2</f>
        <v>20125.919999999998</v>
      </c>
      <c r="P209" s="6" t="s">
        <v>214</v>
      </c>
      <c r="Q209" s="5">
        <v>202</v>
      </c>
      <c r="R209" s="5">
        <v>202</v>
      </c>
      <c r="S209" s="5">
        <v>202</v>
      </c>
      <c r="T209" s="5">
        <v>202</v>
      </c>
      <c r="U209" s="5">
        <v>202</v>
      </c>
      <c r="V209" s="5">
        <v>202</v>
      </c>
      <c r="X209" s="5">
        <v>202</v>
      </c>
      <c r="Y209" s="5">
        <v>202</v>
      </c>
      <c r="Z209" s="5">
        <v>202</v>
      </c>
      <c r="AA209" s="5">
        <v>202</v>
      </c>
      <c r="AB209" s="5">
        <v>202</v>
      </c>
      <c r="AC209" s="5">
        <v>202</v>
      </c>
      <c r="AD209" s="6" t="s">
        <v>215</v>
      </c>
      <c r="AE209" s="8">
        <v>44494</v>
      </c>
      <c r="AF209" s="8">
        <v>44494</v>
      </c>
      <c r="AH209" s="11"/>
    </row>
    <row r="210" spans="1:34" s="6" customFormat="1" x14ac:dyDescent="0.25">
      <c r="A210" s="6">
        <v>2021</v>
      </c>
      <c r="B210" s="8">
        <v>44378</v>
      </c>
      <c r="C210" s="8">
        <v>44469</v>
      </c>
      <c r="E210" s="6">
        <f>'[1]02 de julio 2021 omina transpar'!J205</f>
        <v>19</v>
      </c>
      <c r="F210" s="6" t="str">
        <f>'[1]02 de julio 2021 omina transpar'!K205</f>
        <v>SECRETARIO PARTICULAR</v>
      </c>
      <c r="G210" s="6" t="str">
        <f t="shared" si="3"/>
        <v>SECRETARIO PARTICULAR</v>
      </c>
      <c r="H210" s="6" t="str">
        <f>+'[1]02 de julio 2021 omina transpar'!N205</f>
        <v>SECRETRARIA ADMINISTRATIVA</v>
      </c>
      <c r="I210" s="6" t="str">
        <f>+'[1]02 de julio 2021 omina transpar'!G205</f>
        <v>RUBEN FRANCO</v>
      </c>
      <c r="J210" s="6" t="str">
        <f>'[1]02 de julio 2021 omina transpar'!E205</f>
        <v>MUÑOZ</v>
      </c>
      <c r="K210" s="6" t="str">
        <f>'[1]02 de julio 2021 omina transpar'!F205</f>
        <v>MORENO</v>
      </c>
      <c r="M210" s="7">
        <f>(IF('[1]02 de julio 2021 omina transpar'!GU205=0,'[1]02 de julio 2021 omina transpar'!BQ205,'[1]02 de julio 2021 omina transpar'!GU205))*2</f>
        <v>8705.1</v>
      </c>
      <c r="N210" s="7" t="s">
        <v>214</v>
      </c>
      <c r="O210" s="7">
        <f>IF('[1]02 de julio 2021 omina transpar'!GW205=0,'[1]02 de julio 2021 omina transpar'!BR205,'[1]02 de julio 2021 omina transpar'!GW205)*2</f>
        <v>8028.2000000000007</v>
      </c>
      <c r="P210" s="6" t="s">
        <v>214</v>
      </c>
      <c r="Q210" s="5">
        <v>203</v>
      </c>
      <c r="R210" s="5">
        <v>203</v>
      </c>
      <c r="S210" s="5">
        <v>203</v>
      </c>
      <c r="T210" s="5">
        <v>203</v>
      </c>
      <c r="U210" s="5">
        <v>203</v>
      </c>
      <c r="V210" s="5">
        <v>203</v>
      </c>
      <c r="X210" s="5">
        <v>203</v>
      </c>
      <c r="Y210" s="5">
        <v>203</v>
      </c>
      <c r="Z210" s="5">
        <v>203</v>
      </c>
      <c r="AA210" s="5">
        <v>203</v>
      </c>
      <c r="AB210" s="5">
        <v>203</v>
      </c>
      <c r="AC210" s="5">
        <v>203</v>
      </c>
      <c r="AD210" s="6" t="s">
        <v>215</v>
      </c>
      <c r="AE210" s="8">
        <v>44494</v>
      </c>
      <c r="AF210" s="8">
        <v>44494</v>
      </c>
      <c r="AG210" s="6" t="s">
        <v>219</v>
      </c>
      <c r="AH210" s="11"/>
    </row>
    <row r="211" spans="1:34" s="6" customFormat="1" x14ac:dyDescent="0.25">
      <c r="A211" s="6">
        <v>2021</v>
      </c>
      <c r="B211" s="8">
        <v>44378</v>
      </c>
      <c r="C211" s="8">
        <v>44469</v>
      </c>
      <c r="E211" s="6">
        <f>'[1]02 de julio 2021 omina transpar'!J206</f>
        <v>19</v>
      </c>
      <c r="F211" s="6" t="str">
        <f>'[1]02 de julio 2021 omina transpar'!K206</f>
        <v>SECRETARIO PARTICULAR</v>
      </c>
      <c r="G211" s="6" t="str">
        <f t="shared" si="3"/>
        <v>SECRETARIO PARTICULAR</v>
      </c>
      <c r="H211" s="6" t="str">
        <f>+'[1]02 de julio 2021 omina transpar'!N206</f>
        <v>SECRETRARIA ADMINISTRATIVA</v>
      </c>
      <c r="I211" s="6" t="str">
        <f>+'[1]02 de julio 2021 omina transpar'!G206</f>
        <v>DARIO</v>
      </c>
      <c r="J211" s="6" t="str">
        <f>'[1]02 de julio 2021 omina transpar'!E206</f>
        <v>MUÑOZ</v>
      </c>
      <c r="K211" s="6" t="str">
        <f>'[1]02 de julio 2021 omina transpar'!F206</f>
        <v>REYES</v>
      </c>
      <c r="M211" s="7">
        <f>(IF('[1]02 de julio 2021 omina transpar'!GU206=0,'[1]02 de julio 2021 omina transpar'!BQ206,'[1]02 de julio 2021 omina transpar'!GU206))*2</f>
        <v>7500</v>
      </c>
      <c r="N211" s="7" t="s">
        <v>214</v>
      </c>
      <c r="O211" s="7">
        <f>IF('[1]02 de julio 2021 omina transpar'!GW206=0,'[1]02 de julio 2021 omina transpar'!BR206,'[1]02 de julio 2021 omina transpar'!GW206)*2</f>
        <v>6954.22</v>
      </c>
      <c r="P211" s="6" t="s">
        <v>214</v>
      </c>
      <c r="Q211" s="5">
        <v>204</v>
      </c>
      <c r="R211" s="5">
        <v>204</v>
      </c>
      <c r="S211" s="5">
        <v>204</v>
      </c>
      <c r="T211" s="5">
        <v>204</v>
      </c>
      <c r="U211" s="5">
        <v>204</v>
      </c>
      <c r="V211" s="5">
        <v>204</v>
      </c>
      <c r="X211" s="5">
        <v>204</v>
      </c>
      <c r="Y211" s="5">
        <v>204</v>
      </c>
      <c r="Z211" s="5">
        <v>204</v>
      </c>
      <c r="AA211" s="5">
        <v>204</v>
      </c>
      <c r="AB211" s="5">
        <v>204</v>
      </c>
      <c r="AC211" s="5">
        <v>204</v>
      </c>
      <c r="AD211" s="6" t="s">
        <v>215</v>
      </c>
      <c r="AE211" s="8">
        <v>44494</v>
      </c>
      <c r="AF211" s="8">
        <v>44494</v>
      </c>
      <c r="AG211" s="6" t="s">
        <v>219</v>
      </c>
      <c r="AH211" s="11"/>
    </row>
    <row r="212" spans="1:34" s="6" customFormat="1" x14ac:dyDescent="0.25">
      <c r="A212" s="6">
        <v>2021</v>
      </c>
      <c r="B212" s="8">
        <v>44378</v>
      </c>
      <c r="C212" s="8">
        <v>44469</v>
      </c>
      <c r="E212" s="6">
        <f>'[1]02 de julio 2021 omina transpar'!J207</f>
        <v>19</v>
      </c>
      <c r="F212" s="6" t="str">
        <f>'[1]02 de julio 2021 omina transpar'!K207</f>
        <v>SECRETARIO PARTICULAR</v>
      </c>
      <c r="G212" s="6" t="str">
        <f t="shared" si="3"/>
        <v>SECRETARIO PARTICULAR</v>
      </c>
      <c r="H212" s="6" t="str">
        <f>+'[1]02 de julio 2021 omina transpar'!N207</f>
        <v>COMISION DE PUNTOS CONSTITUCIONALES</v>
      </c>
      <c r="I212" s="6" t="str">
        <f>+'[1]02 de julio 2021 omina transpar'!G207</f>
        <v>ALEJANDRA</v>
      </c>
      <c r="J212" s="6" t="str">
        <f>'[1]02 de julio 2021 omina transpar'!E207</f>
        <v>NARVAEZ</v>
      </c>
      <c r="K212" s="6" t="str">
        <f>'[1]02 de julio 2021 omina transpar'!F207</f>
        <v>RAMIREZ</v>
      </c>
      <c r="M212" s="7">
        <f>(IF('[1]02 de julio 2021 omina transpar'!GU207=0,'[1]02 de julio 2021 omina transpar'!BQ207,'[1]02 de julio 2021 omina transpar'!GU207))*2</f>
        <v>8673.44</v>
      </c>
      <c r="N212" s="7" t="s">
        <v>214</v>
      </c>
      <c r="O212" s="7">
        <f>IF('[1]02 de julio 2021 omina transpar'!GW207=0,'[1]02 de julio 2021 omina transpar'!BR207,'[1]02 de julio 2021 omina transpar'!GW207)*2</f>
        <v>8000</v>
      </c>
      <c r="P212" s="6" t="s">
        <v>214</v>
      </c>
      <c r="Q212" s="5">
        <v>205</v>
      </c>
      <c r="R212" s="5">
        <v>205</v>
      </c>
      <c r="S212" s="5">
        <v>205</v>
      </c>
      <c r="T212" s="5">
        <v>205</v>
      </c>
      <c r="U212" s="5">
        <v>205</v>
      </c>
      <c r="V212" s="5">
        <v>205</v>
      </c>
      <c r="X212" s="5">
        <v>205</v>
      </c>
      <c r="Y212" s="5">
        <v>205</v>
      </c>
      <c r="Z212" s="5">
        <v>205</v>
      </c>
      <c r="AA212" s="5">
        <v>205</v>
      </c>
      <c r="AB212" s="5">
        <v>205</v>
      </c>
      <c r="AC212" s="5">
        <v>205</v>
      </c>
      <c r="AD212" s="6" t="s">
        <v>215</v>
      </c>
      <c r="AE212" s="8">
        <v>44494</v>
      </c>
      <c r="AF212" s="8">
        <v>44494</v>
      </c>
      <c r="AH212" s="11"/>
    </row>
    <row r="213" spans="1:34" s="6" customFormat="1" x14ac:dyDescent="0.25">
      <c r="A213" s="6">
        <v>2021</v>
      </c>
      <c r="B213" s="8">
        <v>44378</v>
      </c>
      <c r="C213" s="8">
        <v>44469</v>
      </c>
      <c r="E213" s="6">
        <f>'[1]02 de julio 2021 omina transpar'!J208</f>
        <v>7</v>
      </c>
      <c r="F213" s="6" t="str">
        <f>'[1]02 de julio 2021 omina transpar'!K208</f>
        <v>SECRETARIO TECNICO</v>
      </c>
      <c r="G213" s="6" t="str">
        <f t="shared" si="3"/>
        <v>SECRETARIO TECNICO</v>
      </c>
      <c r="H213" s="6" t="str">
        <f>+'[1]02 de julio 2021 omina transpar'!N208</f>
        <v>TRABAJO, COMPETITIVIDAD, SEGURIDAD SOCIA</v>
      </c>
      <c r="I213" s="6" t="str">
        <f>+'[1]02 de julio 2021 omina transpar'!G208</f>
        <v>SEVERO</v>
      </c>
      <c r="J213" s="6" t="str">
        <f>'[1]02 de julio 2021 omina transpar'!E208</f>
        <v>NAVA</v>
      </c>
      <c r="K213" s="6" t="str">
        <f>'[1]02 de julio 2021 omina transpar'!F208</f>
        <v>ACOLTZI</v>
      </c>
      <c r="M213" s="7">
        <f>(IF('[1]02 de julio 2021 omina transpar'!GU208=0,'[1]02 de julio 2021 omina transpar'!BQ208,'[1]02 de julio 2021 omina transpar'!GU208))*2</f>
        <v>14000</v>
      </c>
      <c r="N213" s="7" t="s">
        <v>214</v>
      </c>
      <c r="O213" s="7">
        <f>IF('[1]02 de julio 2021 omina transpar'!GW208=0,'[1]02 de julio 2021 omina transpar'!BR208,'[1]02 de julio 2021 omina transpar'!GW208)*2</f>
        <v>12431.02</v>
      </c>
      <c r="P213" s="6" t="s">
        <v>214</v>
      </c>
      <c r="Q213" s="5">
        <v>206</v>
      </c>
      <c r="R213" s="5">
        <v>206</v>
      </c>
      <c r="S213" s="5">
        <v>206</v>
      </c>
      <c r="T213" s="5">
        <v>206</v>
      </c>
      <c r="U213" s="5">
        <v>206</v>
      </c>
      <c r="V213" s="5">
        <v>206</v>
      </c>
      <c r="X213" s="5">
        <v>206</v>
      </c>
      <c r="Y213" s="5">
        <v>206</v>
      </c>
      <c r="Z213" s="5">
        <v>206</v>
      </c>
      <c r="AA213" s="5">
        <v>206</v>
      </c>
      <c r="AB213" s="5">
        <v>206</v>
      </c>
      <c r="AC213" s="5">
        <v>206</v>
      </c>
      <c r="AD213" s="6" t="s">
        <v>215</v>
      </c>
      <c r="AE213" s="8">
        <v>44494</v>
      </c>
      <c r="AF213" s="8">
        <v>44494</v>
      </c>
      <c r="AG213" s="6" t="s">
        <v>219</v>
      </c>
      <c r="AH213" s="12"/>
    </row>
    <row r="214" spans="1:34" s="6" customFormat="1" x14ac:dyDescent="0.25">
      <c r="A214" s="6">
        <v>2021</v>
      </c>
      <c r="B214" s="8">
        <v>44378</v>
      </c>
      <c r="C214" s="8">
        <v>44469</v>
      </c>
      <c r="E214" s="6">
        <f>'[1]02 de julio 2021 omina transpar'!J209</f>
        <v>19</v>
      </c>
      <c r="F214" s="6" t="str">
        <f>'[1]02 de julio 2021 omina transpar'!K209</f>
        <v>SECRETARIO PARTICULAR</v>
      </c>
      <c r="G214" s="6" t="str">
        <f t="shared" si="3"/>
        <v>SECRETARIO PARTICULAR</v>
      </c>
      <c r="H214" s="6" t="str">
        <f>+'[1]02 de julio 2021 omina transpar'!N209</f>
        <v>PERSONAL DIPUTADOS</v>
      </c>
      <c r="I214" s="6" t="str">
        <f>+'[1]02 de julio 2021 omina transpar'!G209</f>
        <v>MIRIAM TATIANA</v>
      </c>
      <c r="J214" s="6" t="str">
        <f>'[1]02 de julio 2021 omina transpar'!E209</f>
        <v>NAVA</v>
      </c>
      <c r="K214" s="6" t="str">
        <f>'[1]02 de julio 2021 omina transpar'!F209</f>
        <v>AHUACTZIN</v>
      </c>
      <c r="M214" s="7">
        <f>(IF('[1]02 de julio 2021 omina transpar'!GU209=0,'[1]02 de julio 2021 omina transpar'!BQ209,'[1]02 de julio 2021 omina transpar'!GU209))*2</f>
        <v>11005.06</v>
      </c>
      <c r="N214" s="7" t="s">
        <v>214</v>
      </c>
      <c r="O214" s="7">
        <f>IF('[1]02 de julio 2021 omina transpar'!GW209=0,'[1]02 de julio 2021 omina transpar'!BR209,'[1]02 de julio 2021 omina transpar'!GW209)*2</f>
        <v>10000</v>
      </c>
      <c r="P214" s="6" t="s">
        <v>214</v>
      </c>
      <c r="Q214" s="9">
        <v>207</v>
      </c>
      <c r="R214" s="9">
        <v>207</v>
      </c>
      <c r="S214" s="9">
        <v>207</v>
      </c>
      <c r="T214" s="9">
        <v>207</v>
      </c>
      <c r="U214" s="9">
        <v>207</v>
      </c>
      <c r="V214" s="9">
        <v>207</v>
      </c>
      <c r="X214" s="9">
        <v>207</v>
      </c>
      <c r="Y214" s="9">
        <v>207</v>
      </c>
      <c r="Z214" s="9">
        <v>207</v>
      </c>
      <c r="AA214" s="9">
        <v>207</v>
      </c>
      <c r="AB214" s="9">
        <v>207</v>
      </c>
      <c r="AC214" s="9">
        <v>207</v>
      </c>
      <c r="AD214" s="6" t="s">
        <v>215</v>
      </c>
      <c r="AE214" s="8">
        <v>44494</v>
      </c>
      <c r="AF214" s="8">
        <v>44494</v>
      </c>
      <c r="AG214" s="6" t="s">
        <v>219</v>
      </c>
      <c r="AH214" s="12"/>
    </row>
    <row r="215" spans="1:34" s="6" customFormat="1" x14ac:dyDescent="0.25">
      <c r="A215" s="6">
        <v>2021</v>
      </c>
      <c r="B215" s="8">
        <v>44378</v>
      </c>
      <c r="C215" s="8">
        <v>44469</v>
      </c>
      <c r="E215" s="6">
        <f>'[1]02 de julio 2021 omina transpar'!J210</f>
        <v>19</v>
      </c>
      <c r="F215" s="6" t="str">
        <f>'[1]02 de julio 2021 omina transpar'!K210</f>
        <v>SECRETARIO PARTICULAR</v>
      </c>
      <c r="G215" s="6" t="str">
        <f t="shared" si="3"/>
        <v>SECRETARIO PARTICULAR</v>
      </c>
      <c r="H215" s="6" t="str">
        <f>+'[1]02 de julio 2021 omina transpar'!N210</f>
        <v>PERSONAL DIPUTADOS</v>
      </c>
      <c r="I215" s="6" t="str">
        <f>+'[1]02 de julio 2021 omina transpar'!G210</f>
        <v>DIEGO IVAN</v>
      </c>
      <c r="J215" s="6" t="str">
        <f>'[1]02 de julio 2021 omina transpar'!E210</f>
        <v>NAVA</v>
      </c>
      <c r="K215" s="6" t="str">
        <f>'[1]02 de julio 2021 omina transpar'!F210</f>
        <v>MORALES</v>
      </c>
      <c r="M215" s="7">
        <f>(IF('[1]02 de julio 2021 omina transpar'!GU210=0,'[1]02 de julio 2021 omina transpar'!BQ210,'[1]02 de julio 2021 omina transpar'!GU210))*2</f>
        <v>9000</v>
      </c>
      <c r="N215" s="7" t="s">
        <v>214</v>
      </c>
      <c r="O215" s="7">
        <f>IF('[1]02 de julio 2021 omina transpar'!GW210=0,'[1]02 de julio 2021 omina transpar'!BR210,'[1]02 de julio 2021 omina transpar'!GW210)*2</f>
        <v>8291.02</v>
      </c>
      <c r="P215" s="6" t="s">
        <v>214</v>
      </c>
      <c r="Q215" s="5">
        <v>208</v>
      </c>
      <c r="R215" s="5">
        <v>208</v>
      </c>
      <c r="S215" s="5">
        <v>208</v>
      </c>
      <c r="T215" s="5">
        <v>208</v>
      </c>
      <c r="U215" s="5">
        <v>208</v>
      </c>
      <c r="V215" s="5">
        <v>208</v>
      </c>
      <c r="X215" s="5">
        <v>208</v>
      </c>
      <c r="Y215" s="5">
        <v>208</v>
      </c>
      <c r="Z215" s="5">
        <v>208</v>
      </c>
      <c r="AA215" s="5">
        <v>208</v>
      </c>
      <c r="AB215" s="5">
        <v>208</v>
      </c>
      <c r="AC215" s="5">
        <v>208</v>
      </c>
      <c r="AD215" s="6" t="s">
        <v>215</v>
      </c>
      <c r="AE215" s="8">
        <v>44494</v>
      </c>
      <c r="AF215" s="8">
        <v>44494</v>
      </c>
      <c r="AG215" s="6" t="s">
        <v>219</v>
      </c>
      <c r="AH215" s="12"/>
    </row>
    <row r="216" spans="1:34" s="6" customFormat="1" x14ac:dyDescent="0.25">
      <c r="A216" s="6">
        <v>2021</v>
      </c>
      <c r="B216" s="8">
        <v>44378</v>
      </c>
      <c r="C216" s="8">
        <v>44469</v>
      </c>
      <c r="E216" s="6">
        <f>'[1]02 de julio 2021 omina transpar'!J211</f>
        <v>19</v>
      </c>
      <c r="F216" s="6" t="str">
        <f>'[1]02 de julio 2021 omina transpar'!K211</f>
        <v>SECRETARIO PARTICULAR</v>
      </c>
      <c r="G216" s="6" t="str">
        <f t="shared" si="3"/>
        <v>SECRETARIO PARTICULAR</v>
      </c>
      <c r="H216" s="6" t="str">
        <f>+'[1]02 de julio 2021 omina transpar'!N211</f>
        <v>DESARROLLO ECONÓMICO</v>
      </c>
      <c r="I216" s="6" t="str">
        <f>+'[1]02 de julio 2021 omina transpar'!G211</f>
        <v>ALBERTO MARTIN</v>
      </c>
      <c r="J216" s="6" t="str">
        <f>'[1]02 de julio 2021 omina transpar'!E211</f>
        <v>NOHPAL</v>
      </c>
      <c r="K216" s="6" t="str">
        <f>'[1]02 de julio 2021 omina transpar'!F211</f>
        <v>CUELLAR</v>
      </c>
      <c r="M216" s="7">
        <f>(IF('[1]02 de julio 2021 omina transpar'!GU211=0,'[1]02 de julio 2021 omina transpar'!BQ211,'[1]02 de julio 2021 omina transpar'!GU211))*2</f>
        <v>3766.7</v>
      </c>
      <c r="N216" s="7" t="s">
        <v>214</v>
      </c>
      <c r="O216" s="7">
        <f>IF('[1]02 de julio 2021 omina transpar'!GW211=0,'[1]02 de julio 2021 omina transpar'!BR211,'[1]02 de julio 2021 omina transpar'!GW211)*2</f>
        <v>3554.1</v>
      </c>
      <c r="P216" s="6" t="s">
        <v>214</v>
      </c>
      <c r="Q216" s="5">
        <v>209</v>
      </c>
      <c r="R216" s="5">
        <v>209</v>
      </c>
      <c r="S216" s="5">
        <v>209</v>
      </c>
      <c r="T216" s="5">
        <v>209</v>
      </c>
      <c r="U216" s="5">
        <v>209</v>
      </c>
      <c r="V216" s="5">
        <v>209</v>
      </c>
      <c r="X216" s="5">
        <v>209</v>
      </c>
      <c r="Y216" s="5">
        <v>209</v>
      </c>
      <c r="Z216" s="5">
        <v>209</v>
      </c>
      <c r="AA216" s="5">
        <v>209</v>
      </c>
      <c r="AB216" s="5">
        <v>209</v>
      </c>
      <c r="AC216" s="5">
        <v>209</v>
      </c>
      <c r="AD216" s="6" t="s">
        <v>215</v>
      </c>
      <c r="AE216" s="8">
        <v>44494</v>
      </c>
      <c r="AF216" s="8">
        <v>44494</v>
      </c>
      <c r="AG216" s="6" t="s">
        <v>219</v>
      </c>
      <c r="AH216" s="12"/>
    </row>
    <row r="217" spans="1:34" s="6" customFormat="1" x14ac:dyDescent="0.25">
      <c r="A217" s="6">
        <v>2021</v>
      </c>
      <c r="B217" s="8">
        <v>44378</v>
      </c>
      <c r="C217" s="8">
        <v>44469</v>
      </c>
      <c r="E217" s="6">
        <f>'[1]02 de julio 2021 omina transpar'!J212</f>
        <v>19</v>
      </c>
      <c r="F217" s="6" t="str">
        <f>'[1]02 de julio 2021 omina transpar'!K212</f>
        <v>SECRETARIO PARTICULAR</v>
      </c>
      <c r="G217" s="6" t="str">
        <f t="shared" si="3"/>
        <v>SECRETARIO PARTICULAR</v>
      </c>
      <c r="H217" s="6" t="str">
        <f>+'[1]02 de julio 2021 omina transpar'!N212</f>
        <v>PERSONAL DIPUTADOS</v>
      </c>
      <c r="I217" s="6" t="str">
        <f>+'[1]02 de julio 2021 omina transpar'!G212</f>
        <v>VANIA MAYARI</v>
      </c>
      <c r="J217" s="6" t="str">
        <f>'[1]02 de julio 2021 omina transpar'!E212</f>
        <v>NOYA</v>
      </c>
      <c r="K217" s="6" t="str">
        <f>'[1]02 de julio 2021 omina transpar'!F212</f>
        <v>LUNA</v>
      </c>
      <c r="M217" s="7">
        <f>(IF('[1]02 de julio 2021 omina transpar'!GU212=0,'[1]02 de julio 2021 omina transpar'!BQ212,'[1]02 de julio 2021 omina transpar'!GU212))*2</f>
        <v>7500</v>
      </c>
      <c r="N217" s="7" t="s">
        <v>214</v>
      </c>
      <c r="O217" s="7">
        <f>IF('[1]02 de julio 2021 omina transpar'!GW212=0,'[1]02 de julio 2021 omina transpar'!BR212,'[1]02 de julio 2021 omina transpar'!GW212)*2</f>
        <v>6954.22</v>
      </c>
      <c r="P217" s="6" t="s">
        <v>214</v>
      </c>
      <c r="Q217" s="5">
        <v>210</v>
      </c>
      <c r="R217" s="5">
        <v>210</v>
      </c>
      <c r="S217" s="5">
        <v>210</v>
      </c>
      <c r="T217" s="5">
        <v>210</v>
      </c>
      <c r="U217" s="5">
        <v>210</v>
      </c>
      <c r="V217" s="5">
        <v>210</v>
      </c>
      <c r="X217" s="5">
        <v>210</v>
      </c>
      <c r="Y217" s="5">
        <v>210</v>
      </c>
      <c r="Z217" s="5">
        <v>210</v>
      </c>
      <c r="AA217" s="5">
        <v>210</v>
      </c>
      <c r="AB217" s="5">
        <v>210</v>
      </c>
      <c r="AC217" s="5">
        <v>210</v>
      </c>
      <c r="AD217" s="6" t="s">
        <v>215</v>
      </c>
      <c r="AE217" s="8">
        <v>44494</v>
      </c>
      <c r="AF217" s="8">
        <v>44494</v>
      </c>
      <c r="AG217" s="6" t="s">
        <v>219</v>
      </c>
      <c r="AH217" s="12"/>
    </row>
    <row r="218" spans="1:34" s="6" customFormat="1" x14ac:dyDescent="0.25">
      <c r="A218" s="6">
        <v>2021</v>
      </c>
      <c r="B218" s="8">
        <v>44378</v>
      </c>
      <c r="C218" s="8">
        <v>44469</v>
      </c>
      <c r="E218" s="6">
        <f>'[1]02 de julio 2021 omina transpar'!J213</f>
        <v>19</v>
      </c>
      <c r="F218" s="6" t="str">
        <f>'[1]02 de julio 2021 omina transpar'!K213</f>
        <v>SECRETARIO PARTICULAR</v>
      </c>
      <c r="G218" s="6" t="str">
        <f t="shared" si="3"/>
        <v>SECRETARIO PARTICULAR</v>
      </c>
      <c r="H218" s="6" t="str">
        <f>+'[1]02 de julio 2021 omina transpar'!N213</f>
        <v>INSTRUCTORA DE JUICIO POLITICO, DECLARAC</v>
      </c>
      <c r="I218" s="6" t="str">
        <f>+'[1]02 de julio 2021 omina transpar'!G213</f>
        <v>CLARA INES</v>
      </c>
      <c r="J218" s="6" t="str">
        <f>'[1]02 de julio 2021 omina transpar'!E213</f>
        <v>OLVERA</v>
      </c>
      <c r="K218" s="6" t="str">
        <f>'[1]02 de julio 2021 omina transpar'!F213</f>
        <v>ZARATE</v>
      </c>
      <c r="M218" s="7">
        <f>(IF('[1]02 de julio 2021 omina transpar'!GU213=0,'[1]02 de julio 2021 omina transpar'!BQ213,'[1]02 de julio 2021 omina transpar'!GU213))*2</f>
        <v>12000</v>
      </c>
      <c r="N218" s="7" t="s">
        <v>214</v>
      </c>
      <c r="O218" s="7">
        <f>IF('[1]02 de julio 2021 omina transpar'!GW213=0,'[1]02 de julio 2021 omina transpar'!BR213,'[1]02 de julio 2021 omina transpar'!GW213)*2</f>
        <v>10817</v>
      </c>
      <c r="P218" s="6" t="s">
        <v>214</v>
      </c>
      <c r="Q218" s="5">
        <v>211</v>
      </c>
      <c r="R218" s="5">
        <v>211</v>
      </c>
      <c r="S218" s="5">
        <v>211</v>
      </c>
      <c r="T218" s="5">
        <v>211</v>
      </c>
      <c r="U218" s="5">
        <v>211</v>
      </c>
      <c r="V218" s="5">
        <v>211</v>
      </c>
      <c r="X218" s="5">
        <v>211</v>
      </c>
      <c r="Y218" s="5">
        <v>211</v>
      </c>
      <c r="Z218" s="5">
        <v>211</v>
      </c>
      <c r="AA218" s="5">
        <v>211</v>
      </c>
      <c r="AB218" s="5">
        <v>211</v>
      </c>
      <c r="AC218" s="5">
        <v>211</v>
      </c>
      <c r="AD218" s="6" t="s">
        <v>215</v>
      </c>
      <c r="AE218" s="8">
        <v>44494</v>
      </c>
      <c r="AF218" s="8">
        <v>44494</v>
      </c>
      <c r="AH218" s="11"/>
    </row>
    <row r="219" spans="1:34" s="6" customFormat="1" x14ac:dyDescent="0.25">
      <c r="A219" s="6">
        <v>2021</v>
      </c>
      <c r="B219" s="8">
        <v>44378</v>
      </c>
      <c r="C219" s="8">
        <v>44469</v>
      </c>
      <c r="E219" s="6">
        <f>'[1]02 de julio 2021 omina transpar'!J214</f>
        <v>19</v>
      </c>
      <c r="F219" s="6" t="str">
        <f>'[1]02 de julio 2021 omina transpar'!K214</f>
        <v>SECRETARIO PARTICULAR</v>
      </c>
      <c r="G219" s="6" t="str">
        <f t="shared" si="3"/>
        <v>SECRETARIO PARTICULAR</v>
      </c>
      <c r="H219" s="6" t="str">
        <f>+'[1]02 de julio 2021 omina transpar'!N214</f>
        <v>MOVILIDAD, COMUNICACIONES Y TRANSPORTE</v>
      </c>
      <c r="I219" s="6" t="str">
        <f>+'[1]02 de julio 2021 omina transpar'!G214</f>
        <v>ROCIO</v>
      </c>
      <c r="J219" s="6" t="str">
        <f>'[1]02 de julio 2021 omina transpar'!E214</f>
        <v>ONOFRE</v>
      </c>
      <c r="K219" s="6" t="str">
        <f>'[1]02 de julio 2021 omina transpar'!F214</f>
        <v>PLUMA</v>
      </c>
      <c r="M219" s="7">
        <f>(IF('[1]02 de julio 2021 omina transpar'!GU214=0,'[1]02 de julio 2021 omina transpar'!BQ214,'[1]02 de julio 2021 omina transpar'!GU214))*2</f>
        <v>15884.4</v>
      </c>
      <c r="N219" s="7" t="s">
        <v>214</v>
      </c>
      <c r="O219" s="7">
        <f>IF('[1]02 de julio 2021 omina transpar'!GW214=0,'[1]02 de julio 2021 omina transpar'!BR214,'[1]02 de julio 2021 omina transpar'!GW214)*2</f>
        <v>13912.92</v>
      </c>
      <c r="P219" s="6" t="s">
        <v>214</v>
      </c>
      <c r="Q219" s="5">
        <v>212</v>
      </c>
      <c r="R219" s="5">
        <v>212</v>
      </c>
      <c r="S219" s="5">
        <v>212</v>
      </c>
      <c r="T219" s="5">
        <v>212</v>
      </c>
      <c r="U219" s="5">
        <v>212</v>
      </c>
      <c r="V219" s="5">
        <v>212</v>
      </c>
      <c r="X219" s="5">
        <v>212</v>
      </c>
      <c r="Y219" s="5">
        <v>212</v>
      </c>
      <c r="Z219" s="5">
        <v>212</v>
      </c>
      <c r="AA219" s="5">
        <v>212</v>
      </c>
      <c r="AB219" s="5">
        <v>212</v>
      </c>
      <c r="AC219" s="5">
        <v>212</v>
      </c>
      <c r="AD219" s="6" t="s">
        <v>215</v>
      </c>
      <c r="AE219" s="8">
        <v>44494</v>
      </c>
      <c r="AF219" s="8">
        <v>44494</v>
      </c>
      <c r="AH219" s="11"/>
    </row>
    <row r="220" spans="1:34" s="6" customFormat="1" x14ac:dyDescent="0.25">
      <c r="A220" s="6">
        <v>2021</v>
      </c>
      <c r="B220" s="8">
        <v>44378</v>
      </c>
      <c r="C220" s="8">
        <v>44469</v>
      </c>
      <c r="E220" s="6">
        <f>'[1]02 de julio 2021 omina transpar'!J215</f>
        <v>19</v>
      </c>
      <c r="F220" s="6" t="str">
        <f>'[1]02 de julio 2021 omina transpar'!K215</f>
        <v>SECRETARIO PARTICULAR</v>
      </c>
      <c r="G220" s="6" t="str">
        <f t="shared" si="3"/>
        <v>SECRETARIO PARTICULAR</v>
      </c>
      <c r="H220" s="6" t="str">
        <f>+'[1]02 de julio 2021 omina transpar'!N215</f>
        <v>ASUNTOS ELECTORALES</v>
      </c>
      <c r="I220" s="6" t="str">
        <f>+'[1]02 de julio 2021 omina transpar'!G215</f>
        <v>OSCAR</v>
      </c>
      <c r="J220" s="6" t="str">
        <f>'[1]02 de julio 2021 omina transpar'!E215</f>
        <v>ORTUÑO</v>
      </c>
      <c r="K220" s="6" t="str">
        <f>'[1]02 de julio 2021 omina transpar'!F215</f>
        <v>MONTIEL</v>
      </c>
      <c r="M220" s="7">
        <f>(IF('[1]02 de julio 2021 omina transpar'!GU215=0,'[1]02 de julio 2021 omina transpar'!BQ215,'[1]02 de julio 2021 omina transpar'!GU215))*2</f>
        <v>7700</v>
      </c>
      <c r="N220" s="7" t="s">
        <v>214</v>
      </c>
      <c r="O220" s="7">
        <f>IF('[1]02 de julio 2021 omina transpar'!GW215=0,'[1]02 de julio 2021 omina transpar'!BR215,'[1]02 de julio 2021 omina transpar'!GW215)*2</f>
        <v>7132.46</v>
      </c>
      <c r="P220" s="6" t="s">
        <v>214</v>
      </c>
      <c r="Q220" s="5">
        <v>213</v>
      </c>
      <c r="R220" s="5">
        <v>213</v>
      </c>
      <c r="S220" s="5">
        <v>213</v>
      </c>
      <c r="T220" s="5">
        <v>213</v>
      </c>
      <c r="U220" s="5">
        <v>213</v>
      </c>
      <c r="V220" s="5">
        <v>213</v>
      </c>
      <c r="X220" s="5">
        <v>213</v>
      </c>
      <c r="Y220" s="5">
        <v>213</v>
      </c>
      <c r="Z220" s="5">
        <v>213</v>
      </c>
      <c r="AA220" s="5">
        <v>213</v>
      </c>
      <c r="AB220" s="5">
        <v>213</v>
      </c>
      <c r="AC220" s="5">
        <v>213</v>
      </c>
      <c r="AD220" s="6" t="s">
        <v>215</v>
      </c>
      <c r="AE220" s="8">
        <v>44494</v>
      </c>
      <c r="AF220" s="8">
        <v>44494</v>
      </c>
      <c r="AH220" s="11"/>
    </row>
    <row r="221" spans="1:34" s="6" customFormat="1" x14ac:dyDescent="0.25">
      <c r="A221" s="6">
        <v>2021</v>
      </c>
      <c r="B221" s="8">
        <v>44378</v>
      </c>
      <c r="C221" s="8">
        <v>44469</v>
      </c>
      <c r="E221" s="6">
        <f>'[1]02 de julio 2021 omina transpar'!J216</f>
        <v>19</v>
      </c>
      <c r="F221" s="6" t="str">
        <f>'[1]02 de julio 2021 omina transpar'!K216</f>
        <v>SECRETARIO PARTICULAR</v>
      </c>
      <c r="G221" s="6" t="str">
        <f t="shared" si="3"/>
        <v>SECRETARIO PARTICULAR</v>
      </c>
      <c r="H221" s="6" t="str">
        <f>+'[1]02 de julio 2021 omina transpar'!N216</f>
        <v>SECRETRARIA ADMINISTRATIVA</v>
      </c>
      <c r="I221" s="6" t="str">
        <f>+'[1]02 de julio 2021 omina transpar'!G216</f>
        <v>OTILIA</v>
      </c>
      <c r="J221" s="6" t="str">
        <f>'[1]02 de julio 2021 omina transpar'!E216</f>
        <v>PALAFOX</v>
      </c>
      <c r="K221" s="6" t="str">
        <f>'[1]02 de julio 2021 omina transpar'!F216</f>
        <v>MORENO</v>
      </c>
      <c r="M221" s="7">
        <f>(IF('[1]02 de julio 2021 omina transpar'!GU216=0,'[1]02 de julio 2021 omina transpar'!BQ216,'[1]02 de julio 2021 omina transpar'!GU216))*2</f>
        <v>15379.400000000001</v>
      </c>
      <c r="N221" s="7" t="s">
        <v>214</v>
      </c>
      <c r="O221" s="7">
        <f>IF('[1]02 de julio 2021 omina transpar'!GW216=0,'[1]02 de julio 2021 omina transpar'!BR216,'[1]02 de julio 2021 omina transpar'!GW216)*2</f>
        <v>13515.780000000002</v>
      </c>
      <c r="P221" s="6" t="s">
        <v>214</v>
      </c>
      <c r="Q221" s="5">
        <v>214</v>
      </c>
      <c r="R221" s="5">
        <v>214</v>
      </c>
      <c r="S221" s="5">
        <v>214</v>
      </c>
      <c r="T221" s="5">
        <v>214</v>
      </c>
      <c r="U221" s="5">
        <v>214</v>
      </c>
      <c r="V221" s="5">
        <v>214</v>
      </c>
      <c r="X221" s="5">
        <v>214</v>
      </c>
      <c r="Y221" s="5">
        <v>214</v>
      </c>
      <c r="Z221" s="5">
        <v>214</v>
      </c>
      <c r="AA221" s="5">
        <v>214</v>
      </c>
      <c r="AB221" s="5">
        <v>214</v>
      </c>
      <c r="AC221" s="5">
        <v>214</v>
      </c>
      <c r="AD221" s="6" t="s">
        <v>215</v>
      </c>
      <c r="AE221" s="8">
        <v>44494</v>
      </c>
      <c r="AF221" s="8">
        <v>44494</v>
      </c>
      <c r="AG221" s="6" t="s">
        <v>219</v>
      </c>
      <c r="AH221" s="12"/>
    </row>
    <row r="222" spans="1:34" s="6" customFormat="1" x14ac:dyDescent="0.25">
      <c r="A222" s="6">
        <v>2021</v>
      </c>
      <c r="B222" s="8">
        <v>44378</v>
      </c>
      <c r="C222" s="8">
        <v>44469</v>
      </c>
      <c r="E222" s="6">
        <f>'[1]02 de julio 2021 omina transpar'!J217</f>
        <v>19</v>
      </c>
      <c r="F222" s="6" t="str">
        <f>'[1]02 de julio 2021 omina transpar'!K217</f>
        <v>SECRETARIO PARTICULAR</v>
      </c>
      <c r="G222" s="6" t="str">
        <f t="shared" si="3"/>
        <v>SECRETARIO PARTICULAR</v>
      </c>
      <c r="H222" s="6" t="str">
        <f>+'[1]02 de julio 2021 omina transpar'!N217</f>
        <v>PERSONAL DIPUTADOS</v>
      </c>
      <c r="I222" s="6" t="str">
        <f>+'[1]02 de julio 2021 omina transpar'!G217</f>
        <v>RICARDO</v>
      </c>
      <c r="J222" s="6" t="str">
        <f>'[1]02 de julio 2021 omina transpar'!E217</f>
        <v>PALMEROS</v>
      </c>
      <c r="K222" s="6" t="str">
        <f>'[1]02 de julio 2021 omina transpar'!F217</f>
        <v>AVILA</v>
      </c>
      <c r="M222" s="7">
        <f>(IF('[1]02 de julio 2021 omina transpar'!GU217=0,'[1]02 de julio 2021 omina transpar'!BQ217,'[1]02 de julio 2021 omina transpar'!GU217))*2</f>
        <v>18000</v>
      </c>
      <c r="N222" s="7" t="s">
        <v>214</v>
      </c>
      <c r="O222" s="7">
        <f>IF('[1]02 de julio 2021 omina transpar'!GW217=0,'[1]02 de julio 2021 omina transpar'!BR217,'[1]02 de julio 2021 omina transpar'!GW217)*2</f>
        <v>15576.619999999999</v>
      </c>
      <c r="P222" s="6" t="s">
        <v>214</v>
      </c>
      <c r="Q222" s="5">
        <v>215</v>
      </c>
      <c r="R222" s="5">
        <v>215</v>
      </c>
      <c r="S222" s="5">
        <v>215</v>
      </c>
      <c r="T222" s="5">
        <v>215</v>
      </c>
      <c r="U222" s="5">
        <v>215</v>
      </c>
      <c r="V222" s="5">
        <v>215</v>
      </c>
      <c r="X222" s="5">
        <v>215</v>
      </c>
      <c r="Y222" s="5">
        <v>215</v>
      </c>
      <c r="Z222" s="5">
        <v>215</v>
      </c>
      <c r="AA222" s="5">
        <v>215</v>
      </c>
      <c r="AB222" s="5">
        <v>215</v>
      </c>
      <c r="AC222" s="5">
        <v>215</v>
      </c>
      <c r="AD222" s="6" t="s">
        <v>215</v>
      </c>
      <c r="AE222" s="8">
        <v>44494</v>
      </c>
      <c r="AF222" s="8">
        <v>44494</v>
      </c>
      <c r="AG222" s="6" t="s">
        <v>219</v>
      </c>
      <c r="AH222" s="12"/>
    </row>
    <row r="223" spans="1:34" s="6" customFormat="1" x14ac:dyDescent="0.25">
      <c r="A223" s="6">
        <v>2021</v>
      </c>
      <c r="B223" s="8">
        <v>44378</v>
      </c>
      <c r="C223" s="8">
        <v>44469</v>
      </c>
      <c r="E223" s="6">
        <f>'[1]02 de julio 2021 omina transpar'!J218</f>
        <v>19</v>
      </c>
      <c r="F223" s="6" t="str">
        <f>'[1]02 de julio 2021 omina transpar'!K218</f>
        <v>SECRETARIO PARTICULAR</v>
      </c>
      <c r="G223" s="6" t="str">
        <f t="shared" si="3"/>
        <v>SECRETARIO PARTICULAR</v>
      </c>
      <c r="H223" s="6" t="str">
        <f>+'[1]02 de julio 2021 omina transpar'!N218</f>
        <v>PERSONAL DIPUTADOS</v>
      </c>
      <c r="I223" s="6" t="str">
        <f>+'[1]02 de julio 2021 omina transpar'!G218</f>
        <v>MARY CANDY</v>
      </c>
      <c r="J223" s="6" t="str">
        <f>'[1]02 de julio 2021 omina transpar'!E218</f>
        <v>PERDOMO</v>
      </c>
      <c r="K223" s="6" t="str">
        <f>'[1]02 de julio 2021 omina transpar'!F218</f>
        <v>MARTINEZ</v>
      </c>
      <c r="M223" s="7">
        <f>(IF('[1]02 de julio 2021 omina transpar'!GU218=0,'[1]02 de julio 2021 omina transpar'!BQ218,'[1]02 de julio 2021 omina transpar'!GU218))*2</f>
        <v>5338.12</v>
      </c>
      <c r="N223" s="7" t="s">
        <v>214</v>
      </c>
      <c r="O223" s="7">
        <f>IF('[1]02 de julio 2021 omina transpar'!GW218=0,'[1]02 de julio 2021 omina transpar'!BR218,'[1]02 de julio 2021 omina transpar'!GW218)*2</f>
        <v>5024.96</v>
      </c>
      <c r="P223" s="6" t="s">
        <v>214</v>
      </c>
      <c r="Q223" s="5">
        <v>216</v>
      </c>
      <c r="R223" s="5">
        <v>216</v>
      </c>
      <c r="S223" s="5">
        <v>216</v>
      </c>
      <c r="T223" s="5">
        <v>216</v>
      </c>
      <c r="U223" s="5">
        <v>216</v>
      </c>
      <c r="V223" s="5">
        <v>216</v>
      </c>
      <c r="X223" s="5">
        <v>216</v>
      </c>
      <c r="Y223" s="5">
        <v>216</v>
      </c>
      <c r="Z223" s="5">
        <v>216</v>
      </c>
      <c r="AA223" s="5">
        <v>216</v>
      </c>
      <c r="AB223" s="5">
        <v>216</v>
      </c>
      <c r="AC223" s="5">
        <v>216</v>
      </c>
      <c r="AD223" s="6" t="s">
        <v>215</v>
      </c>
      <c r="AE223" s="8">
        <v>44494</v>
      </c>
      <c r="AF223" s="8">
        <v>44494</v>
      </c>
      <c r="AG223" s="6" t="s">
        <v>219</v>
      </c>
      <c r="AH223" s="11"/>
    </row>
    <row r="224" spans="1:34" s="6" customFormat="1" x14ac:dyDescent="0.25">
      <c r="A224" s="6">
        <v>2021</v>
      </c>
      <c r="B224" s="8">
        <v>44378</v>
      </c>
      <c r="C224" s="8">
        <v>44469</v>
      </c>
      <c r="E224" s="6">
        <f>'[1]02 de julio 2021 omina transpar'!J219</f>
        <v>19</v>
      </c>
      <c r="F224" s="6" t="str">
        <f>'[1]02 de julio 2021 omina transpar'!K219</f>
        <v>SECRETARIO PARTICULAR</v>
      </c>
      <c r="G224" s="6" t="str">
        <f t="shared" si="3"/>
        <v>SECRETARIO PARTICULAR</v>
      </c>
      <c r="H224" s="6" t="str">
        <f>+'[1]02 de julio 2021 omina transpar'!N219</f>
        <v>PERSONAL DIPUTADOS</v>
      </c>
      <c r="I224" s="6" t="str">
        <f>+'[1]02 de julio 2021 omina transpar'!G219</f>
        <v>MIRIAM MARLENE</v>
      </c>
      <c r="J224" s="6" t="str">
        <f>'[1]02 de julio 2021 omina transpar'!E219</f>
        <v>PEREZ</v>
      </c>
      <c r="K224" s="6" t="str">
        <f>'[1]02 de julio 2021 omina transpar'!F219</f>
        <v>CABRERA</v>
      </c>
      <c r="M224" s="7">
        <f>(IF('[1]02 de julio 2021 omina transpar'!GU219=0,'[1]02 de julio 2021 omina transpar'!BQ219,'[1]02 de julio 2021 omina transpar'!GU219))*2</f>
        <v>5000</v>
      </c>
      <c r="N224" s="7" t="s">
        <v>214</v>
      </c>
      <c r="O224" s="7">
        <f>IF('[1]02 de julio 2021 omina transpar'!GW219=0,'[1]02 de julio 2021 omina transpar'!BR219,'[1]02 de julio 2021 omina transpar'!GW219)*2</f>
        <v>4708.4799999999996</v>
      </c>
      <c r="P224" s="6" t="s">
        <v>214</v>
      </c>
      <c r="Q224" s="9">
        <v>217</v>
      </c>
      <c r="R224" s="9">
        <v>217</v>
      </c>
      <c r="S224" s="9">
        <v>217</v>
      </c>
      <c r="T224" s="9">
        <v>217</v>
      </c>
      <c r="U224" s="9">
        <v>217</v>
      </c>
      <c r="V224" s="9">
        <v>217</v>
      </c>
      <c r="X224" s="9">
        <v>217</v>
      </c>
      <c r="Y224" s="9">
        <v>217</v>
      </c>
      <c r="Z224" s="9">
        <v>217</v>
      </c>
      <c r="AA224" s="9">
        <v>217</v>
      </c>
      <c r="AB224" s="9">
        <v>217</v>
      </c>
      <c r="AC224" s="9">
        <v>217</v>
      </c>
      <c r="AD224" s="6" t="s">
        <v>215</v>
      </c>
      <c r="AE224" s="8">
        <v>44494</v>
      </c>
      <c r="AF224" s="8">
        <v>44494</v>
      </c>
      <c r="AG224" s="6" t="s">
        <v>219</v>
      </c>
      <c r="AH224" s="12"/>
    </row>
    <row r="225" spans="1:34" s="6" customFormat="1" x14ac:dyDescent="0.25">
      <c r="A225" s="6">
        <v>2021</v>
      </c>
      <c r="B225" s="8">
        <v>44378</v>
      </c>
      <c r="C225" s="8">
        <v>44469</v>
      </c>
      <c r="E225" s="6">
        <f>'[1]02 de julio 2021 omina transpar'!J220</f>
        <v>19</v>
      </c>
      <c r="F225" s="6" t="str">
        <f>'[1]02 de julio 2021 omina transpar'!K220</f>
        <v>SECRETARIO PARTICULAR</v>
      </c>
      <c r="G225" s="6" t="str">
        <f t="shared" si="3"/>
        <v>SECRETARIO PARTICULAR</v>
      </c>
      <c r="H225" s="6" t="str">
        <f>+'[1]02 de julio 2021 omina transpar'!N220</f>
        <v>PERSONAL DIPUTADOS</v>
      </c>
      <c r="I225" s="6" t="str">
        <f>+'[1]02 de julio 2021 omina transpar'!G220</f>
        <v>OSCAR</v>
      </c>
      <c r="J225" s="6" t="str">
        <f>'[1]02 de julio 2021 omina transpar'!E220</f>
        <v>PEREZ</v>
      </c>
      <c r="K225" s="6" t="str">
        <f>'[1]02 de julio 2021 omina transpar'!F220</f>
        <v>FLORES</v>
      </c>
      <c r="M225" s="7">
        <f>(IF('[1]02 de julio 2021 omina transpar'!GU220=0,'[1]02 de julio 2021 omina transpar'!BQ220,'[1]02 de julio 2021 omina transpar'!GU220))*2</f>
        <v>8000</v>
      </c>
      <c r="N225" s="7" t="s">
        <v>214</v>
      </c>
      <c r="O225" s="7">
        <f>IF('[1]02 de julio 2021 omina transpar'!GW220=0,'[1]02 de julio 2021 omina transpar'!BR220,'[1]02 de julio 2021 omina transpar'!GW220)*2</f>
        <v>7399.82</v>
      </c>
      <c r="P225" s="6" t="s">
        <v>214</v>
      </c>
      <c r="Q225" s="5">
        <v>218</v>
      </c>
      <c r="R225" s="5">
        <v>218</v>
      </c>
      <c r="S225" s="5">
        <v>218</v>
      </c>
      <c r="T225" s="5">
        <v>218</v>
      </c>
      <c r="U225" s="5">
        <v>218</v>
      </c>
      <c r="V225" s="5">
        <v>218</v>
      </c>
      <c r="X225" s="5">
        <v>218</v>
      </c>
      <c r="Y225" s="5">
        <v>218</v>
      </c>
      <c r="Z225" s="5">
        <v>218</v>
      </c>
      <c r="AA225" s="5">
        <v>218</v>
      </c>
      <c r="AB225" s="5">
        <v>218</v>
      </c>
      <c r="AC225" s="5">
        <v>218</v>
      </c>
      <c r="AD225" s="6" t="s">
        <v>215</v>
      </c>
      <c r="AE225" s="8">
        <v>44494</v>
      </c>
      <c r="AF225" s="8">
        <v>44494</v>
      </c>
      <c r="AG225" s="6" t="s">
        <v>219</v>
      </c>
      <c r="AH225" s="12"/>
    </row>
    <row r="226" spans="1:34" s="6" customFormat="1" x14ac:dyDescent="0.25">
      <c r="A226" s="6">
        <v>2021</v>
      </c>
      <c r="B226" s="8">
        <v>44378</v>
      </c>
      <c r="C226" s="8">
        <v>44469</v>
      </c>
      <c r="E226" s="6">
        <f>'[1]02 de julio 2021 omina transpar'!J221</f>
        <v>19</v>
      </c>
      <c r="F226" s="6" t="str">
        <f>'[1]02 de julio 2021 omina transpar'!K221</f>
        <v>SECRETARIO PARTICULAR</v>
      </c>
      <c r="G226" s="6" t="str">
        <f t="shared" si="3"/>
        <v>SECRETARIO PARTICULAR</v>
      </c>
      <c r="H226" s="6" t="str">
        <f>+'[1]02 de julio 2021 omina transpar'!N221</f>
        <v>FOMENTO AGROPECUARIO Y DESARROLLO RURAL</v>
      </c>
      <c r="I226" s="6" t="str">
        <f>+'[1]02 de julio 2021 omina transpar'!G221</f>
        <v>FELIX</v>
      </c>
      <c r="J226" s="6" t="str">
        <f>'[1]02 de julio 2021 omina transpar'!E221</f>
        <v>PEREZ</v>
      </c>
      <c r="K226" s="6" t="str">
        <f>'[1]02 de julio 2021 omina transpar'!F221</f>
        <v>JIMENEZ</v>
      </c>
      <c r="M226" s="7">
        <f>(IF('[1]02 de julio 2021 omina transpar'!GU221=0,'[1]02 de julio 2021 omina transpar'!BQ221,'[1]02 de julio 2021 omina transpar'!GU221))*2</f>
        <v>8000</v>
      </c>
      <c r="N226" s="7" t="s">
        <v>214</v>
      </c>
      <c r="O226" s="7">
        <f>IF('[1]02 de julio 2021 omina transpar'!GW221=0,'[1]02 de julio 2021 omina transpar'!BR221,'[1]02 de julio 2021 omina transpar'!GW221)*2</f>
        <v>7399.82</v>
      </c>
      <c r="P226" s="6" t="s">
        <v>214</v>
      </c>
      <c r="Q226" s="9">
        <v>219</v>
      </c>
      <c r="R226" s="9">
        <v>219</v>
      </c>
      <c r="S226" s="9">
        <v>219</v>
      </c>
      <c r="T226" s="9">
        <v>219</v>
      </c>
      <c r="U226" s="9">
        <v>219</v>
      </c>
      <c r="V226" s="9">
        <v>219</v>
      </c>
      <c r="X226" s="9">
        <v>219</v>
      </c>
      <c r="Y226" s="9">
        <v>219</v>
      </c>
      <c r="Z226" s="9">
        <v>219</v>
      </c>
      <c r="AA226" s="9">
        <v>219</v>
      </c>
      <c r="AB226" s="9">
        <v>219</v>
      </c>
      <c r="AC226" s="9">
        <v>219</v>
      </c>
      <c r="AD226" s="6" t="s">
        <v>215</v>
      </c>
      <c r="AE226" s="8">
        <v>44494</v>
      </c>
      <c r="AF226" s="8">
        <v>44494</v>
      </c>
      <c r="AH226" s="11"/>
    </row>
    <row r="227" spans="1:34" s="6" customFormat="1" x14ac:dyDescent="0.25">
      <c r="A227" s="6">
        <v>2021</v>
      </c>
      <c r="B227" s="8">
        <v>44378</v>
      </c>
      <c r="C227" s="8">
        <v>44469</v>
      </c>
      <c r="E227" s="6">
        <f>'[1]02 de julio 2021 omina transpar'!J222</f>
        <v>7</v>
      </c>
      <c r="F227" s="6" t="str">
        <f>'[1]02 de julio 2021 omina transpar'!K222</f>
        <v>SECRETARIO TECNICO</v>
      </c>
      <c r="G227" s="6" t="str">
        <f t="shared" si="3"/>
        <v>SECRETARIO TECNICO</v>
      </c>
      <c r="H227" s="6" t="str">
        <f>+'[1]02 de julio 2021 omina transpar'!N222</f>
        <v>DE LA FAMILIA Y SU DESARROLLO INTEGRAL</v>
      </c>
      <c r="I227" s="6" t="str">
        <f>+'[1]02 de julio 2021 omina transpar'!G222</f>
        <v>JUAN DANIEL</v>
      </c>
      <c r="J227" s="6" t="str">
        <f>'[1]02 de julio 2021 omina transpar'!E222</f>
        <v>PEREZ</v>
      </c>
      <c r="K227" s="6" t="str">
        <f>'[1]02 de julio 2021 omina transpar'!F222</f>
        <v>MUNGUIA</v>
      </c>
      <c r="M227" s="7">
        <f>(IF('[1]02 de julio 2021 omina transpar'!GU222=0,'[1]02 de julio 2021 omina transpar'!BQ222,'[1]02 de julio 2021 omina transpar'!GU222))*2</f>
        <v>22353.24</v>
      </c>
      <c r="N227" s="7" t="s">
        <v>214</v>
      </c>
      <c r="O227" s="7">
        <f>IF('[1]02 de julio 2021 omina transpar'!GW222=0,'[1]02 de julio 2021 omina transpar'!BR222,'[1]02 de julio 2021 omina transpar'!GW222)*2</f>
        <v>19000</v>
      </c>
      <c r="P227" s="6" t="s">
        <v>214</v>
      </c>
      <c r="Q227" s="9">
        <v>220</v>
      </c>
      <c r="R227" s="9">
        <v>220</v>
      </c>
      <c r="S227" s="9">
        <v>220</v>
      </c>
      <c r="T227" s="9">
        <v>220</v>
      </c>
      <c r="U227" s="9">
        <v>220</v>
      </c>
      <c r="V227" s="9">
        <v>220</v>
      </c>
      <c r="X227" s="9">
        <v>220</v>
      </c>
      <c r="Y227" s="9">
        <v>220</v>
      </c>
      <c r="Z227" s="9">
        <v>220</v>
      </c>
      <c r="AA227" s="9">
        <v>220</v>
      </c>
      <c r="AB227" s="9">
        <v>220</v>
      </c>
      <c r="AC227" s="9">
        <v>220</v>
      </c>
      <c r="AD227" s="6" t="s">
        <v>215</v>
      </c>
      <c r="AE227" s="8">
        <v>44494</v>
      </c>
      <c r="AF227" s="8">
        <v>44494</v>
      </c>
      <c r="AG227" s="6" t="s">
        <v>219</v>
      </c>
      <c r="AH227" s="11"/>
    </row>
    <row r="228" spans="1:34" s="6" customFormat="1" x14ac:dyDescent="0.25">
      <c r="A228" s="6">
        <v>2021</v>
      </c>
      <c r="B228" s="8">
        <v>44378</v>
      </c>
      <c r="C228" s="8">
        <v>44469</v>
      </c>
      <c r="E228" s="6">
        <f>'[1]02 de julio 2021 omina transpar'!J223</f>
        <v>19</v>
      </c>
      <c r="F228" s="6" t="str">
        <f>'[1]02 de julio 2021 omina transpar'!K223</f>
        <v>SECRETARIO PARTICULAR</v>
      </c>
      <c r="G228" s="6" t="str">
        <f t="shared" si="3"/>
        <v>SECRETARIO PARTICULAR</v>
      </c>
      <c r="H228" s="6" t="str">
        <f>+'[1]02 de julio 2021 omina transpar'!N223</f>
        <v>PERSONAL DIPUTADOS</v>
      </c>
      <c r="I228" s="6" t="str">
        <f>+'[1]02 de julio 2021 omina transpar'!G223</f>
        <v>JOSE DANIEL ANTONIO</v>
      </c>
      <c r="J228" s="6" t="str">
        <f>'[1]02 de julio 2021 omina transpar'!E223</f>
        <v>PEREZ</v>
      </c>
      <c r="K228" s="6" t="str">
        <f>'[1]02 de julio 2021 omina transpar'!F223</f>
        <v>NAVA</v>
      </c>
      <c r="M228" s="7">
        <f>(IF('[1]02 de julio 2021 omina transpar'!GU223=0,'[1]02 de julio 2021 omina transpar'!BQ223,'[1]02 de julio 2021 omina transpar'!GU223))*2</f>
        <v>6000</v>
      </c>
      <c r="N228" s="7" t="s">
        <v>214</v>
      </c>
      <c r="O228" s="7">
        <f>IF('[1]02 de julio 2021 omina transpar'!GW223=0,'[1]02 de julio 2021 omina transpar'!BR223,'[1]02 de julio 2021 omina transpar'!GW223)*2</f>
        <v>5617.42</v>
      </c>
      <c r="P228" s="6" t="s">
        <v>214</v>
      </c>
      <c r="Q228" s="5">
        <v>221</v>
      </c>
      <c r="R228" s="5">
        <v>221</v>
      </c>
      <c r="S228" s="5">
        <v>221</v>
      </c>
      <c r="T228" s="5">
        <v>221</v>
      </c>
      <c r="U228" s="5">
        <v>221</v>
      </c>
      <c r="V228" s="5">
        <v>221</v>
      </c>
      <c r="X228" s="5">
        <v>221</v>
      </c>
      <c r="Y228" s="5">
        <v>221</v>
      </c>
      <c r="Z228" s="5">
        <v>221</v>
      </c>
      <c r="AA228" s="5">
        <v>221</v>
      </c>
      <c r="AB228" s="5">
        <v>221</v>
      </c>
      <c r="AC228" s="5">
        <v>221</v>
      </c>
      <c r="AD228" s="6" t="s">
        <v>215</v>
      </c>
      <c r="AE228" s="8">
        <v>44494</v>
      </c>
      <c r="AF228" s="8">
        <v>44494</v>
      </c>
      <c r="AG228" s="6" t="s">
        <v>219</v>
      </c>
      <c r="AH228" s="11"/>
    </row>
    <row r="229" spans="1:34" s="6" customFormat="1" x14ac:dyDescent="0.25">
      <c r="A229" s="6">
        <v>2021</v>
      </c>
      <c r="B229" s="8">
        <v>44378</v>
      </c>
      <c r="C229" s="8">
        <v>44469</v>
      </c>
      <c r="E229" s="6">
        <f>'[1]02 de julio 2021 omina transpar'!J224</f>
        <v>19</v>
      </c>
      <c r="F229" s="6" t="str">
        <f>'[1]02 de julio 2021 omina transpar'!K224</f>
        <v>SECRETARIO PARTICULAR</v>
      </c>
      <c r="G229" s="6" t="str">
        <f t="shared" si="3"/>
        <v>SECRETARIO PARTICULAR</v>
      </c>
      <c r="H229" s="6" t="str">
        <f>+'[1]02 de julio 2021 omina transpar'!N224</f>
        <v>SECRETARIA PARLAMENTARIA</v>
      </c>
      <c r="I229" s="6" t="str">
        <f>+'[1]02 de julio 2021 omina transpar'!G224</f>
        <v>JOSE EDUARDO</v>
      </c>
      <c r="J229" s="6" t="str">
        <f>'[1]02 de julio 2021 omina transpar'!E224</f>
        <v>PEREZ</v>
      </c>
      <c r="K229" s="6" t="str">
        <f>'[1]02 de julio 2021 omina transpar'!F224</f>
        <v>PORTILLO</v>
      </c>
      <c r="M229" s="7">
        <f>(IF('[1]02 de julio 2021 omina transpar'!GU224=0,'[1]02 de julio 2021 omina transpar'!BQ224,'[1]02 de julio 2021 omina transpar'!GU224))*2</f>
        <v>11894.06</v>
      </c>
      <c r="N229" s="7" t="s">
        <v>214</v>
      </c>
      <c r="O229" s="7">
        <f>IF('[1]02 de julio 2021 omina transpar'!GW224=0,'[1]02 de julio 2021 omina transpar'!BR224,'[1]02 de julio 2021 omina transpar'!GW224)*2</f>
        <v>10730.04</v>
      </c>
      <c r="P229" s="6" t="s">
        <v>214</v>
      </c>
      <c r="Q229" s="5">
        <v>222</v>
      </c>
      <c r="R229" s="5">
        <v>222</v>
      </c>
      <c r="S229" s="5">
        <v>222</v>
      </c>
      <c r="T229" s="5">
        <v>222</v>
      </c>
      <c r="U229" s="5">
        <v>222</v>
      </c>
      <c r="V229" s="5">
        <v>222</v>
      </c>
      <c r="X229" s="5">
        <v>222</v>
      </c>
      <c r="Y229" s="5">
        <v>222</v>
      </c>
      <c r="Z229" s="5">
        <v>222</v>
      </c>
      <c r="AA229" s="5">
        <v>222</v>
      </c>
      <c r="AB229" s="5">
        <v>222</v>
      </c>
      <c r="AC229" s="5">
        <v>222</v>
      </c>
      <c r="AD229" s="6" t="s">
        <v>215</v>
      </c>
      <c r="AE229" s="8">
        <v>44494</v>
      </c>
      <c r="AF229" s="8">
        <v>44494</v>
      </c>
      <c r="AH229" s="11"/>
    </row>
    <row r="230" spans="1:34" s="6" customFormat="1" x14ac:dyDescent="0.25">
      <c r="A230" s="6">
        <v>2021</v>
      </c>
      <c r="B230" s="8">
        <v>44378</v>
      </c>
      <c r="C230" s="8">
        <v>44469</v>
      </c>
      <c r="E230" s="6">
        <f>'[1]02 de julio 2021 omina transpar'!J225</f>
        <v>19</v>
      </c>
      <c r="F230" s="6" t="str">
        <f>'[1]02 de julio 2021 omina transpar'!K225</f>
        <v>SECRETARIO PARTICULAR</v>
      </c>
      <c r="G230" s="6" t="str">
        <f t="shared" si="3"/>
        <v>SECRETARIO PARTICULAR</v>
      </c>
      <c r="H230" s="6" t="str">
        <f>+'[1]02 de julio 2021 omina transpar'!N225</f>
        <v>PERSONAL DIPUTADOS</v>
      </c>
      <c r="I230" s="6" t="str">
        <f>+'[1]02 de julio 2021 omina transpar'!G225</f>
        <v>OLEIDA</v>
      </c>
      <c r="J230" s="6" t="str">
        <f>'[1]02 de julio 2021 omina transpar'!E225</f>
        <v>PEREZ</v>
      </c>
      <c r="K230" s="6" t="str">
        <f>'[1]02 de julio 2021 omina transpar'!F225</f>
        <v>RIOS</v>
      </c>
      <c r="M230" s="7">
        <f>(IF('[1]02 de julio 2021 omina transpar'!GU225=0,'[1]02 de julio 2021 omina transpar'!BQ225,'[1]02 de julio 2021 omina transpar'!GU225))*2</f>
        <v>20661.88</v>
      </c>
      <c r="N230" s="7" t="s">
        <v>214</v>
      </c>
      <c r="O230" s="7">
        <f>IF('[1]02 de julio 2021 omina transpar'!GW225=0,'[1]02 de julio 2021 omina transpar'!BR225,'[1]02 de julio 2021 omina transpar'!GW225)*2</f>
        <v>17669.920000000002</v>
      </c>
      <c r="P230" s="6" t="s">
        <v>214</v>
      </c>
      <c r="Q230" s="5">
        <v>223</v>
      </c>
      <c r="R230" s="5">
        <v>223</v>
      </c>
      <c r="S230" s="5">
        <v>223</v>
      </c>
      <c r="T230" s="5">
        <v>223</v>
      </c>
      <c r="U230" s="5">
        <v>223</v>
      </c>
      <c r="V230" s="5">
        <v>223</v>
      </c>
      <c r="X230" s="5">
        <v>223</v>
      </c>
      <c r="Y230" s="5">
        <v>223</v>
      </c>
      <c r="Z230" s="5">
        <v>223</v>
      </c>
      <c r="AA230" s="5">
        <v>223</v>
      </c>
      <c r="AB230" s="5">
        <v>223</v>
      </c>
      <c r="AC230" s="5">
        <v>223</v>
      </c>
      <c r="AD230" s="6" t="s">
        <v>215</v>
      </c>
      <c r="AE230" s="8">
        <v>44494</v>
      </c>
      <c r="AF230" s="8">
        <v>44494</v>
      </c>
      <c r="AG230" s="6" t="s">
        <v>219</v>
      </c>
      <c r="AH230" s="12"/>
    </row>
    <row r="231" spans="1:34" s="6" customFormat="1" x14ac:dyDescent="0.25">
      <c r="A231" s="6">
        <v>2021</v>
      </c>
      <c r="B231" s="8">
        <v>44378</v>
      </c>
      <c r="C231" s="8">
        <v>44469</v>
      </c>
      <c r="E231" s="6">
        <f>'[1]02 de julio 2021 omina transpar'!J226</f>
        <v>19</v>
      </c>
      <c r="F231" s="6" t="str">
        <f>'[1]02 de julio 2021 omina transpar'!K226</f>
        <v>SECRETARIO PARTICULAR</v>
      </c>
      <c r="G231" s="6" t="str">
        <f t="shared" si="3"/>
        <v>SECRETARIO PARTICULAR</v>
      </c>
      <c r="H231" s="6" t="str">
        <f>+'[1]02 de julio 2021 omina transpar'!N226</f>
        <v>PERSONAL DIPUTADOS</v>
      </c>
      <c r="I231" s="6" t="str">
        <f>+'[1]02 de julio 2021 omina transpar'!G226</f>
        <v>CYNTIA ALEJANDRA</v>
      </c>
      <c r="J231" s="6" t="str">
        <f>'[1]02 de julio 2021 omina transpar'!E226</f>
        <v>PEREZ</v>
      </c>
      <c r="K231" s="6" t="str">
        <f>'[1]02 de julio 2021 omina transpar'!F226</f>
        <v>SILVA</v>
      </c>
      <c r="M231" s="7">
        <f>(IF('[1]02 de julio 2021 omina transpar'!GU226=0,'[1]02 de julio 2021 omina transpar'!BQ226,'[1]02 de julio 2021 omina transpar'!GU226))*2</f>
        <v>10348</v>
      </c>
      <c r="N231" s="7" t="s">
        <v>214</v>
      </c>
      <c r="O231" s="7">
        <f>IF('[1]02 de julio 2021 omina transpar'!GW226=0,'[1]02 de julio 2021 omina transpar'!BR226,'[1]02 de julio 2021 omina transpar'!GW226)*2</f>
        <v>9448.06</v>
      </c>
      <c r="P231" s="6" t="s">
        <v>214</v>
      </c>
      <c r="Q231" s="5">
        <v>224</v>
      </c>
      <c r="R231" s="5">
        <v>224</v>
      </c>
      <c r="S231" s="5">
        <v>224</v>
      </c>
      <c r="T231" s="5">
        <v>224</v>
      </c>
      <c r="U231" s="5">
        <v>224</v>
      </c>
      <c r="V231" s="5">
        <v>224</v>
      </c>
      <c r="X231" s="5">
        <v>224</v>
      </c>
      <c r="Y231" s="5">
        <v>224</v>
      </c>
      <c r="Z231" s="5">
        <v>224</v>
      </c>
      <c r="AA231" s="5">
        <v>224</v>
      </c>
      <c r="AB231" s="5">
        <v>224</v>
      </c>
      <c r="AC231" s="5">
        <v>224</v>
      </c>
      <c r="AD231" s="6" t="s">
        <v>215</v>
      </c>
      <c r="AE231" s="8">
        <v>44494</v>
      </c>
      <c r="AF231" s="8">
        <v>44494</v>
      </c>
      <c r="AG231" s="6" t="s">
        <v>219</v>
      </c>
      <c r="AH231" s="12"/>
    </row>
    <row r="232" spans="1:34" s="6" customFormat="1" x14ac:dyDescent="0.25">
      <c r="A232" s="6">
        <v>2021</v>
      </c>
      <c r="B232" s="8">
        <v>44378</v>
      </c>
      <c r="C232" s="8">
        <v>44469</v>
      </c>
      <c r="E232" s="6">
        <f>'[1]02 de julio 2021 omina transpar'!J227</f>
        <v>19</v>
      </c>
      <c r="F232" s="6" t="str">
        <f>'[1]02 de julio 2021 omina transpar'!K227</f>
        <v>SECRETARIO PARTICULAR</v>
      </c>
      <c r="G232" s="6" t="str">
        <f t="shared" si="3"/>
        <v>SECRETARIO PARTICULAR</v>
      </c>
      <c r="H232" s="6" t="str">
        <f>+'[1]02 de julio 2021 omina transpar'!N227</f>
        <v>JUVENTUD Y DEPORTE</v>
      </c>
      <c r="I232" s="6" t="str">
        <f>+'[1]02 de julio 2021 omina transpar'!G227</f>
        <v>FATIMA GUADALUPE</v>
      </c>
      <c r="J232" s="6" t="str">
        <f>'[1]02 de julio 2021 omina transpar'!E227</f>
        <v>PEREZ</v>
      </c>
      <c r="K232" s="6" t="str">
        <f>'[1]02 de julio 2021 omina transpar'!F227</f>
        <v>VARGAS</v>
      </c>
      <c r="M232" s="7">
        <f>(IF('[1]02 de julio 2021 omina transpar'!GU227=0,'[1]02 de julio 2021 omina transpar'!BQ227,'[1]02 de julio 2021 omina transpar'!GU227))*2</f>
        <v>8000</v>
      </c>
      <c r="N232" s="7" t="s">
        <v>214</v>
      </c>
      <c r="O232" s="7">
        <f>IF('[1]02 de julio 2021 omina transpar'!GW227=0,'[1]02 de julio 2021 omina transpar'!BR227,'[1]02 de julio 2021 omina transpar'!GW227)*2</f>
        <v>7399.82</v>
      </c>
      <c r="P232" s="6" t="s">
        <v>214</v>
      </c>
      <c r="Q232" s="5">
        <v>225</v>
      </c>
      <c r="R232" s="5">
        <v>225</v>
      </c>
      <c r="S232" s="5">
        <v>225</v>
      </c>
      <c r="T232" s="5">
        <v>225</v>
      </c>
      <c r="U232" s="5">
        <v>225</v>
      </c>
      <c r="V232" s="5">
        <v>225</v>
      </c>
      <c r="X232" s="5">
        <v>225</v>
      </c>
      <c r="Y232" s="5">
        <v>225</v>
      </c>
      <c r="Z232" s="5">
        <v>225</v>
      </c>
      <c r="AA232" s="5">
        <v>225</v>
      </c>
      <c r="AB232" s="5">
        <v>225</v>
      </c>
      <c r="AC232" s="5">
        <v>225</v>
      </c>
      <c r="AD232" s="6" t="s">
        <v>215</v>
      </c>
      <c r="AE232" s="8">
        <v>44494</v>
      </c>
      <c r="AF232" s="8">
        <v>44494</v>
      </c>
      <c r="AH232" s="11"/>
    </row>
    <row r="233" spans="1:34" s="6" customFormat="1" x14ac:dyDescent="0.25">
      <c r="A233" s="6">
        <v>2021</v>
      </c>
      <c r="B233" s="8">
        <v>44378</v>
      </c>
      <c r="C233" s="8">
        <v>44469</v>
      </c>
      <c r="E233" s="6">
        <f>'[1]02 de julio 2021 omina transpar'!J228</f>
        <v>19</v>
      </c>
      <c r="F233" s="6" t="str">
        <f>'[1]02 de julio 2021 omina transpar'!K228</f>
        <v>SECRETARIO PARTICULAR</v>
      </c>
      <c r="G233" s="6" t="str">
        <f t="shared" si="3"/>
        <v>SECRETARIO PARTICULAR</v>
      </c>
      <c r="H233" s="6" t="str">
        <f>+'[1]02 de julio 2021 omina transpar'!N228</f>
        <v>FOMENTO ARTESANAL Y MIPYMES</v>
      </c>
      <c r="I233" s="6" t="str">
        <f>+'[1]02 de julio 2021 omina transpar'!G228</f>
        <v>JESSICA</v>
      </c>
      <c r="J233" s="6" t="str">
        <f>'[1]02 de julio 2021 omina transpar'!E228</f>
        <v>PEREZ</v>
      </c>
      <c r="K233" s="6" t="str">
        <f>'[1]02 de julio 2021 omina transpar'!F228</f>
        <v>VAZQUEZ</v>
      </c>
      <c r="M233" s="7">
        <f>(IF('[1]02 de julio 2021 omina transpar'!GU228=0,'[1]02 de julio 2021 omina transpar'!BQ228,'[1]02 de julio 2021 omina transpar'!GU228))*2</f>
        <v>8525</v>
      </c>
      <c r="N233" s="7" t="s">
        <v>214</v>
      </c>
      <c r="O233" s="7">
        <f>IF('[1]02 de julio 2021 omina transpar'!GW228=0,'[1]02 de julio 2021 omina transpar'!BR228,'[1]02 de julio 2021 omina transpar'!GW228)*2</f>
        <v>7867.7</v>
      </c>
      <c r="P233" s="6" t="s">
        <v>214</v>
      </c>
      <c r="Q233" s="5">
        <v>226</v>
      </c>
      <c r="R233" s="5">
        <v>226</v>
      </c>
      <c r="S233" s="5">
        <v>226</v>
      </c>
      <c r="T233" s="5">
        <v>226</v>
      </c>
      <c r="U233" s="5">
        <v>226</v>
      </c>
      <c r="V233" s="5">
        <v>226</v>
      </c>
      <c r="X233" s="5">
        <v>226</v>
      </c>
      <c r="Y233" s="5">
        <v>226</v>
      </c>
      <c r="Z233" s="5">
        <v>226</v>
      </c>
      <c r="AA233" s="5">
        <v>226</v>
      </c>
      <c r="AB233" s="5">
        <v>226</v>
      </c>
      <c r="AC233" s="5">
        <v>226</v>
      </c>
      <c r="AD233" s="6" t="s">
        <v>215</v>
      </c>
      <c r="AE233" s="8">
        <v>44494</v>
      </c>
      <c r="AF233" s="8">
        <v>44494</v>
      </c>
      <c r="AH233" s="11"/>
    </row>
    <row r="234" spans="1:34" s="6" customFormat="1" x14ac:dyDescent="0.25">
      <c r="A234" s="6">
        <v>2021</v>
      </c>
      <c r="B234" s="8">
        <v>44378</v>
      </c>
      <c r="C234" s="8">
        <v>44469</v>
      </c>
      <c r="E234" s="6">
        <f>'[1]02 de julio 2021 omina transpar'!J229</f>
        <v>19</v>
      </c>
      <c r="F234" s="6" t="str">
        <f>'[1]02 de julio 2021 omina transpar'!K229</f>
        <v>SECRETARIO PARTICULAR</v>
      </c>
      <c r="G234" s="6" t="str">
        <f t="shared" si="3"/>
        <v>SECRETARIO PARTICULAR</v>
      </c>
      <c r="H234" s="6" t="str">
        <f>+'[1]02 de julio 2021 omina transpar'!N229</f>
        <v>PERSONAL DIPUTADOS</v>
      </c>
      <c r="I234" s="6" t="str">
        <f>+'[1]02 de julio 2021 omina transpar'!G229</f>
        <v>JUAN CARLOS</v>
      </c>
      <c r="J234" s="6" t="str">
        <f>'[1]02 de julio 2021 omina transpar'!E229</f>
        <v>PETO</v>
      </c>
      <c r="K234" s="6" t="str">
        <f>'[1]02 de julio 2021 omina transpar'!F229</f>
        <v>LOPEZ</v>
      </c>
      <c r="M234" s="7">
        <f>(IF('[1]02 de julio 2021 omina transpar'!GU229=0,'[1]02 de julio 2021 omina transpar'!BQ229,'[1]02 de julio 2021 omina transpar'!GU229))*2</f>
        <v>7000</v>
      </c>
      <c r="N234" s="7" t="s">
        <v>214</v>
      </c>
      <c r="O234" s="7">
        <f>IF('[1]02 de julio 2021 omina transpar'!GW229=0,'[1]02 de julio 2021 omina transpar'!BR229,'[1]02 de julio 2021 omina transpar'!GW229)*2</f>
        <v>6508.62</v>
      </c>
      <c r="P234" s="6" t="s">
        <v>214</v>
      </c>
      <c r="Q234" s="5">
        <v>227</v>
      </c>
      <c r="R234" s="5">
        <v>227</v>
      </c>
      <c r="S234" s="5">
        <v>227</v>
      </c>
      <c r="T234" s="5">
        <v>227</v>
      </c>
      <c r="U234" s="5">
        <v>227</v>
      </c>
      <c r="V234" s="5">
        <v>227</v>
      </c>
      <c r="X234" s="5">
        <v>227</v>
      </c>
      <c r="Y234" s="5">
        <v>227</v>
      </c>
      <c r="Z234" s="5">
        <v>227</v>
      </c>
      <c r="AA234" s="5">
        <v>227</v>
      </c>
      <c r="AB234" s="5">
        <v>227</v>
      </c>
      <c r="AC234" s="5">
        <v>227</v>
      </c>
      <c r="AD234" s="6" t="s">
        <v>215</v>
      </c>
      <c r="AE234" s="8">
        <v>44494</v>
      </c>
      <c r="AF234" s="8">
        <v>44494</v>
      </c>
      <c r="AH234" s="12"/>
    </row>
    <row r="235" spans="1:34" s="6" customFormat="1" x14ac:dyDescent="0.25">
      <c r="A235" s="6">
        <v>2021</v>
      </c>
      <c r="B235" s="8">
        <v>44378</v>
      </c>
      <c r="C235" s="8">
        <v>44469</v>
      </c>
      <c r="E235" s="6">
        <f>'[1]02 de julio 2021 omina transpar'!J230</f>
        <v>19</v>
      </c>
      <c r="F235" s="6" t="str">
        <f>'[1]02 de julio 2021 omina transpar'!K230</f>
        <v>SECRETARIO PARTICULAR</v>
      </c>
      <c r="G235" s="6" t="str">
        <f t="shared" si="3"/>
        <v>SECRETARIO PARTICULAR</v>
      </c>
      <c r="H235" s="6" t="str">
        <f>+'[1]02 de julio 2021 omina transpar'!N230</f>
        <v>PERSONAL DIPUTADOS</v>
      </c>
      <c r="I235" s="6" t="str">
        <f>+'[1]02 de julio 2021 omina transpar'!G230</f>
        <v>ERNESTO MARCELO</v>
      </c>
      <c r="J235" s="6" t="str">
        <f>'[1]02 de julio 2021 omina transpar'!E230</f>
        <v>PICAZO</v>
      </c>
      <c r="K235" s="6" t="str">
        <f>'[1]02 de julio 2021 omina transpar'!F230</f>
        <v>HERNANDEZ</v>
      </c>
      <c r="M235" s="7">
        <f>(IF('[1]02 de julio 2021 omina transpar'!GU230=0,'[1]02 de julio 2021 omina transpar'!BQ230,'[1]02 de julio 2021 omina transpar'!GU230))*2</f>
        <v>8000</v>
      </c>
      <c r="N235" s="7" t="s">
        <v>214</v>
      </c>
      <c r="O235" s="7">
        <f>IF('[1]02 de julio 2021 omina transpar'!GW230=0,'[1]02 de julio 2021 omina transpar'!BR230,'[1]02 de julio 2021 omina transpar'!GW230)*2</f>
        <v>7399.82</v>
      </c>
      <c r="P235" s="6" t="s">
        <v>214</v>
      </c>
      <c r="Q235" s="5">
        <v>228</v>
      </c>
      <c r="R235" s="5">
        <v>228</v>
      </c>
      <c r="S235" s="5">
        <v>228</v>
      </c>
      <c r="T235" s="5">
        <v>228</v>
      </c>
      <c r="U235" s="5">
        <v>228</v>
      </c>
      <c r="V235" s="5">
        <v>228</v>
      </c>
      <c r="X235" s="5">
        <v>228</v>
      </c>
      <c r="Y235" s="5">
        <v>228</v>
      </c>
      <c r="Z235" s="5">
        <v>228</v>
      </c>
      <c r="AA235" s="5">
        <v>228</v>
      </c>
      <c r="AB235" s="5">
        <v>228</v>
      </c>
      <c r="AC235" s="5">
        <v>228</v>
      </c>
      <c r="AD235" s="6" t="s">
        <v>215</v>
      </c>
      <c r="AE235" s="8">
        <v>44494</v>
      </c>
      <c r="AF235" s="8">
        <v>44494</v>
      </c>
      <c r="AH235" s="11"/>
    </row>
    <row r="236" spans="1:34" s="6" customFormat="1" x14ac:dyDescent="0.25">
      <c r="A236" s="6">
        <v>2021</v>
      </c>
      <c r="B236" s="8">
        <v>44378</v>
      </c>
      <c r="C236" s="8">
        <v>44469</v>
      </c>
      <c r="E236" s="6">
        <f>'[1]02 de julio 2021 omina transpar'!J231</f>
        <v>19</v>
      </c>
      <c r="F236" s="6" t="str">
        <f>'[1]02 de julio 2021 omina transpar'!K231</f>
        <v>SECRETARIO PARTICULAR</v>
      </c>
      <c r="G236" s="6" t="str">
        <f t="shared" si="3"/>
        <v>SECRETARIO PARTICULAR</v>
      </c>
      <c r="H236" s="6" t="str">
        <f>+'[1]02 de julio 2021 omina transpar'!N231</f>
        <v>PERSONAL DIPUTADOS</v>
      </c>
      <c r="I236" s="6" t="str">
        <f>+'[1]02 de julio 2021 omina transpar'!G231</f>
        <v>NATALI IXCHEL</v>
      </c>
      <c r="J236" s="6" t="str">
        <f>'[1]02 de julio 2021 omina transpar'!E231</f>
        <v>PILOTZI</v>
      </c>
      <c r="K236" s="6" t="str">
        <f>'[1]02 de julio 2021 omina transpar'!F231</f>
        <v>GUTIERREZ</v>
      </c>
      <c r="M236" s="7">
        <f>(IF('[1]02 de julio 2021 omina transpar'!GU231=0,'[1]02 de julio 2021 omina transpar'!BQ231,'[1]02 de julio 2021 omina transpar'!GU231))*2</f>
        <v>21000</v>
      </c>
      <c r="N236" s="7" t="s">
        <v>214</v>
      </c>
      <c r="O236" s="7">
        <f>IF('[1]02 de julio 2021 omina transpar'!GW231=0,'[1]02 de julio 2021 omina transpar'!BR231,'[1]02 de julio 2021 omina transpar'!GW231)*2</f>
        <v>17935.82</v>
      </c>
      <c r="P236" s="6" t="s">
        <v>214</v>
      </c>
      <c r="Q236" s="5">
        <v>229</v>
      </c>
      <c r="R236" s="5">
        <v>229</v>
      </c>
      <c r="S236" s="5">
        <v>229</v>
      </c>
      <c r="T236" s="5">
        <v>229</v>
      </c>
      <c r="U236" s="5">
        <v>229</v>
      </c>
      <c r="V236" s="5">
        <v>229</v>
      </c>
      <c r="X236" s="5">
        <v>229</v>
      </c>
      <c r="Y236" s="5">
        <v>229</v>
      </c>
      <c r="Z236" s="5">
        <v>229</v>
      </c>
      <c r="AA236" s="5">
        <v>229</v>
      </c>
      <c r="AB236" s="5">
        <v>229</v>
      </c>
      <c r="AC236" s="5">
        <v>229</v>
      </c>
      <c r="AD236" s="6" t="s">
        <v>215</v>
      </c>
      <c r="AE236" s="8">
        <v>44494</v>
      </c>
      <c r="AF236" s="8">
        <v>44494</v>
      </c>
      <c r="AG236" s="6" t="s">
        <v>219</v>
      </c>
      <c r="AH236" s="11"/>
    </row>
    <row r="237" spans="1:34" s="6" customFormat="1" x14ac:dyDescent="0.25">
      <c r="A237" s="6">
        <v>2021</v>
      </c>
      <c r="B237" s="8">
        <v>44378</v>
      </c>
      <c r="C237" s="8">
        <v>44469</v>
      </c>
      <c r="E237" s="6">
        <f>'[1]02 de julio 2021 omina transpar'!J232</f>
        <v>19</v>
      </c>
      <c r="F237" s="6" t="str">
        <f>'[1]02 de julio 2021 omina transpar'!K232</f>
        <v>SECRETARIO PARTICULAR</v>
      </c>
      <c r="G237" s="6" t="str">
        <f t="shared" si="3"/>
        <v>SECRETARIO PARTICULAR</v>
      </c>
      <c r="H237" s="6" t="str">
        <f>+'[1]02 de julio 2021 omina transpar'!N232</f>
        <v>PERSONAL DIPUTADOS</v>
      </c>
      <c r="I237" s="6" t="str">
        <f>+'[1]02 de julio 2021 omina transpar'!G232</f>
        <v>TANAIRI</v>
      </c>
      <c r="J237" s="6" t="str">
        <f>'[1]02 de julio 2021 omina transpar'!E232</f>
        <v>PINEDA</v>
      </c>
      <c r="K237" s="6" t="str">
        <f>'[1]02 de julio 2021 omina transpar'!F232</f>
        <v>CORTES</v>
      </c>
      <c r="M237" s="7">
        <f>(IF('[1]02 de julio 2021 omina transpar'!GU232=0,'[1]02 de julio 2021 omina transpar'!BQ232,'[1]02 de julio 2021 omina transpar'!GU232))*2</f>
        <v>11110.74</v>
      </c>
      <c r="N237" s="7" t="s">
        <v>214</v>
      </c>
      <c r="O237" s="7">
        <f>IF('[1]02 de julio 2021 omina transpar'!GW232=0,'[1]02 de julio 2021 omina transpar'!BR232,'[1]02 de julio 2021 omina transpar'!GW232)*2</f>
        <v>10087.1</v>
      </c>
      <c r="P237" s="6" t="s">
        <v>214</v>
      </c>
      <c r="Q237" s="5">
        <v>230</v>
      </c>
      <c r="R237" s="5">
        <v>230</v>
      </c>
      <c r="S237" s="5">
        <v>230</v>
      </c>
      <c r="T237" s="5">
        <v>230</v>
      </c>
      <c r="U237" s="5">
        <v>230</v>
      </c>
      <c r="V237" s="5">
        <v>230</v>
      </c>
      <c r="X237" s="5">
        <v>230</v>
      </c>
      <c r="Y237" s="5">
        <v>230</v>
      </c>
      <c r="Z237" s="5">
        <v>230</v>
      </c>
      <c r="AA237" s="5">
        <v>230</v>
      </c>
      <c r="AB237" s="5">
        <v>230</v>
      </c>
      <c r="AC237" s="5">
        <v>230</v>
      </c>
      <c r="AD237" s="6" t="s">
        <v>215</v>
      </c>
      <c r="AE237" s="8">
        <v>44494</v>
      </c>
      <c r="AF237" s="8">
        <v>44494</v>
      </c>
      <c r="AG237" s="6" t="s">
        <v>219</v>
      </c>
      <c r="AH237" s="11"/>
    </row>
    <row r="238" spans="1:34" s="6" customFormat="1" x14ac:dyDescent="0.25">
      <c r="A238" s="6">
        <v>2021</v>
      </c>
      <c r="B238" s="8">
        <v>44378</v>
      </c>
      <c r="C238" s="8">
        <v>44469</v>
      </c>
      <c r="E238" s="6">
        <f>'[1]02 de julio 2021 omina transpar'!J233</f>
        <v>19</v>
      </c>
      <c r="F238" s="6" t="str">
        <f>'[1]02 de julio 2021 omina transpar'!K233</f>
        <v>SECRETARIO PARTICULAR</v>
      </c>
      <c r="G238" s="6" t="str">
        <f t="shared" si="3"/>
        <v>SECRETARIO PARTICULAR</v>
      </c>
      <c r="H238" s="6" t="str">
        <f>+'[1]02 de julio 2021 omina transpar'!N233</f>
        <v>SECRETRARIA ADMINISTRATIVA</v>
      </c>
      <c r="I238" s="6" t="str">
        <f>+'[1]02 de julio 2021 omina transpar'!G233</f>
        <v>ARTURO</v>
      </c>
      <c r="J238" s="6" t="str">
        <f>'[1]02 de julio 2021 omina transpar'!E233</f>
        <v>PINTO</v>
      </c>
      <c r="K238" s="6" t="str">
        <f>'[1]02 de julio 2021 omina transpar'!F233</f>
        <v>GALINDO</v>
      </c>
      <c r="M238" s="7">
        <f>(IF('[1]02 de julio 2021 omina transpar'!GU233=0,'[1]02 de julio 2021 omina transpar'!BQ233,'[1]02 de julio 2021 omina transpar'!GU233))*2</f>
        <v>6911.76</v>
      </c>
      <c r="N238" s="7" t="s">
        <v>214</v>
      </c>
      <c r="O238" s="7">
        <f>IF('[1]02 de julio 2021 omina transpar'!GW233=0,'[1]02 de julio 2021 omina transpar'!BR233,'[1]02 de julio 2021 omina transpar'!GW233)*2</f>
        <v>6429.98</v>
      </c>
      <c r="P238" s="6" t="s">
        <v>214</v>
      </c>
      <c r="Q238" s="5">
        <v>231</v>
      </c>
      <c r="R238" s="5">
        <v>231</v>
      </c>
      <c r="S238" s="5">
        <v>231</v>
      </c>
      <c r="T238" s="5">
        <v>231</v>
      </c>
      <c r="U238" s="5">
        <v>231</v>
      </c>
      <c r="V238" s="5">
        <v>231</v>
      </c>
      <c r="X238" s="5">
        <v>231</v>
      </c>
      <c r="Y238" s="5">
        <v>231</v>
      </c>
      <c r="Z238" s="5">
        <v>231</v>
      </c>
      <c r="AA238" s="5">
        <v>231</v>
      </c>
      <c r="AB238" s="5">
        <v>231</v>
      </c>
      <c r="AC238" s="5">
        <v>231</v>
      </c>
      <c r="AD238" s="6" t="s">
        <v>215</v>
      </c>
      <c r="AE238" s="8">
        <v>44494</v>
      </c>
      <c r="AF238" s="8">
        <v>44494</v>
      </c>
      <c r="AH238" s="11"/>
    </row>
    <row r="239" spans="1:34" s="6" customFormat="1" x14ac:dyDescent="0.25">
      <c r="A239" s="6">
        <v>2021</v>
      </c>
      <c r="B239" s="8">
        <v>44378</v>
      </c>
      <c r="C239" s="8">
        <v>44469</v>
      </c>
      <c r="E239" s="6">
        <f>'[1]02 de julio 2021 omina transpar'!J234</f>
        <v>19</v>
      </c>
      <c r="F239" s="6" t="str">
        <f>'[1]02 de julio 2021 omina transpar'!K234</f>
        <v>SECRETARIO PARTICULAR</v>
      </c>
      <c r="G239" s="6" t="str">
        <f t="shared" si="3"/>
        <v>SECRETARIO PARTICULAR</v>
      </c>
      <c r="H239" s="6" t="str">
        <f>+'[1]02 de julio 2021 omina transpar'!N234</f>
        <v>PERSONAL DIPUTADOS</v>
      </c>
      <c r="I239" s="6" t="str">
        <f>+'[1]02 de julio 2021 omina transpar'!G234</f>
        <v>JESUS</v>
      </c>
      <c r="J239" s="6" t="str">
        <f>'[1]02 de julio 2021 omina transpar'!E234</f>
        <v>PLUMA</v>
      </c>
      <c r="K239" s="6" t="str">
        <f>'[1]02 de julio 2021 omina transpar'!F234</f>
        <v>RIOS</v>
      </c>
      <c r="M239" s="7">
        <f>(IF('[1]02 de julio 2021 omina transpar'!GU234=0,'[1]02 de julio 2021 omina transpar'!BQ234,'[1]02 de julio 2021 omina transpar'!GU234))*2</f>
        <v>15000</v>
      </c>
      <c r="N239" s="7" t="s">
        <v>214</v>
      </c>
      <c r="O239" s="7">
        <f>IF('[1]02 de julio 2021 omina transpar'!GW234=0,'[1]02 de julio 2021 omina transpar'!BR234,'[1]02 de julio 2021 omina transpar'!GW234)*2</f>
        <v>13217.42</v>
      </c>
      <c r="P239" s="6" t="s">
        <v>214</v>
      </c>
      <c r="Q239" s="5">
        <v>232</v>
      </c>
      <c r="R239" s="5">
        <v>232</v>
      </c>
      <c r="S239" s="5">
        <v>232</v>
      </c>
      <c r="T239" s="5">
        <v>232</v>
      </c>
      <c r="U239" s="5">
        <v>232</v>
      </c>
      <c r="V239" s="5">
        <v>232</v>
      </c>
      <c r="X239" s="5">
        <v>232</v>
      </c>
      <c r="Y239" s="5">
        <v>232</v>
      </c>
      <c r="Z239" s="5">
        <v>232</v>
      </c>
      <c r="AA239" s="5">
        <v>232</v>
      </c>
      <c r="AB239" s="5">
        <v>232</v>
      </c>
      <c r="AC239" s="5">
        <v>232</v>
      </c>
      <c r="AD239" s="6" t="s">
        <v>215</v>
      </c>
      <c r="AE239" s="8">
        <v>44494</v>
      </c>
      <c r="AF239" s="8">
        <v>44494</v>
      </c>
      <c r="AH239" s="12"/>
    </row>
    <row r="240" spans="1:34" s="6" customFormat="1" x14ac:dyDescent="0.25">
      <c r="A240" s="6">
        <v>2021</v>
      </c>
      <c r="B240" s="8">
        <v>44378</v>
      </c>
      <c r="C240" s="8">
        <v>44469</v>
      </c>
      <c r="E240" s="6">
        <f>'[1]02 de julio 2021 omina transpar'!J235</f>
        <v>19</v>
      </c>
      <c r="F240" s="6" t="str">
        <f>'[1]02 de julio 2021 omina transpar'!K235</f>
        <v>SECRETARIO PARTICULAR</v>
      </c>
      <c r="G240" s="6" t="str">
        <f t="shared" si="3"/>
        <v>SECRETARIO PARTICULAR</v>
      </c>
      <c r="H240" s="6" t="str">
        <f>+'[1]02 de julio 2021 omina transpar'!N235</f>
        <v>PERSONAL DIPUTADOS</v>
      </c>
      <c r="I240" s="6" t="str">
        <f>+'[1]02 de julio 2021 omina transpar'!G235</f>
        <v>GUILLERMO RENE</v>
      </c>
      <c r="J240" s="6" t="str">
        <f>'[1]02 de julio 2021 omina transpar'!E235</f>
        <v>RAMIREZ</v>
      </c>
      <c r="K240" s="6" t="str">
        <f>'[1]02 de julio 2021 omina transpar'!F235</f>
        <v>CERVANTES</v>
      </c>
      <c r="M240" s="7">
        <f>(IF('[1]02 de julio 2021 omina transpar'!GU235=0,'[1]02 de julio 2021 omina transpar'!BQ235,'[1]02 de julio 2021 omina transpar'!GU235))*2</f>
        <v>12343.02</v>
      </c>
      <c r="N240" s="7" t="s">
        <v>214</v>
      </c>
      <c r="O240" s="7">
        <f>IF('[1]02 de julio 2021 omina transpar'!GW235=0,'[1]02 de julio 2021 omina transpar'!BR235,'[1]02 de julio 2021 omina transpar'!GW235)*2</f>
        <v>11098.560000000001</v>
      </c>
      <c r="P240" s="6" t="s">
        <v>214</v>
      </c>
      <c r="Q240" s="5">
        <v>233</v>
      </c>
      <c r="R240" s="5">
        <v>233</v>
      </c>
      <c r="S240" s="5">
        <v>233</v>
      </c>
      <c r="T240" s="5">
        <v>233</v>
      </c>
      <c r="U240" s="5">
        <v>233</v>
      </c>
      <c r="V240" s="5">
        <v>233</v>
      </c>
      <c r="X240" s="5">
        <v>233</v>
      </c>
      <c r="Y240" s="5">
        <v>233</v>
      </c>
      <c r="Z240" s="5">
        <v>233</v>
      </c>
      <c r="AA240" s="5">
        <v>233</v>
      </c>
      <c r="AB240" s="5">
        <v>233</v>
      </c>
      <c r="AC240" s="5">
        <v>233</v>
      </c>
      <c r="AD240" s="6" t="s">
        <v>215</v>
      </c>
      <c r="AE240" s="8">
        <v>44494</v>
      </c>
      <c r="AF240" s="8">
        <v>44494</v>
      </c>
      <c r="AG240" s="6" t="s">
        <v>219</v>
      </c>
      <c r="AH240" s="11"/>
    </row>
    <row r="241" spans="1:34" s="6" customFormat="1" x14ac:dyDescent="0.25">
      <c r="A241" s="6">
        <v>2021</v>
      </c>
      <c r="B241" s="8">
        <v>44378</v>
      </c>
      <c r="C241" s="8">
        <v>44469</v>
      </c>
      <c r="E241" s="6">
        <f>'[1]02 de julio 2021 omina transpar'!J236</f>
        <v>19</v>
      </c>
      <c r="F241" s="6" t="str">
        <f>'[1]02 de julio 2021 omina transpar'!K236</f>
        <v>SECRETARIO PARTICULAR</v>
      </c>
      <c r="G241" s="6" t="str">
        <f t="shared" si="3"/>
        <v>SECRETARIO PARTICULAR</v>
      </c>
      <c r="H241" s="6" t="str">
        <f>+'[1]02 de julio 2021 omina transpar'!N236</f>
        <v>INFORMACIÓN PÚBLICA Y PROTECCIÓN DE DATO</v>
      </c>
      <c r="I241" s="6" t="str">
        <f>+'[1]02 de julio 2021 omina transpar'!G236</f>
        <v>CLAUDIA</v>
      </c>
      <c r="J241" s="6" t="str">
        <f>'[1]02 de julio 2021 omina transpar'!E236</f>
        <v>RAMIREZ</v>
      </c>
      <c r="K241" s="6" t="str">
        <f>'[1]02 de julio 2021 omina transpar'!F236</f>
        <v>FIERRO</v>
      </c>
      <c r="M241" s="7">
        <f>(IF('[1]02 de julio 2021 omina transpar'!GU236=0,'[1]02 de julio 2021 omina transpar'!BQ236,'[1]02 de julio 2021 omina transpar'!GU236))*2</f>
        <v>14500</v>
      </c>
      <c r="N241" s="7" t="s">
        <v>214</v>
      </c>
      <c r="O241" s="7">
        <f>IF('[1]02 de julio 2021 omina transpar'!GW236=0,'[1]02 de julio 2021 omina transpar'!BR236,'[1]02 de julio 2021 omina transpar'!GW236)*2</f>
        <v>12824.22</v>
      </c>
      <c r="P241" s="6" t="s">
        <v>214</v>
      </c>
      <c r="Q241" s="5">
        <v>234</v>
      </c>
      <c r="R241" s="5">
        <v>234</v>
      </c>
      <c r="S241" s="5">
        <v>234</v>
      </c>
      <c r="T241" s="5">
        <v>234</v>
      </c>
      <c r="U241" s="5">
        <v>234</v>
      </c>
      <c r="V241" s="5">
        <v>234</v>
      </c>
      <c r="X241" s="5">
        <v>234</v>
      </c>
      <c r="Y241" s="5">
        <v>234</v>
      </c>
      <c r="Z241" s="5">
        <v>234</v>
      </c>
      <c r="AA241" s="5">
        <v>234</v>
      </c>
      <c r="AB241" s="5">
        <v>234</v>
      </c>
      <c r="AC241" s="5">
        <v>234</v>
      </c>
      <c r="AD241" s="6" t="s">
        <v>215</v>
      </c>
      <c r="AE241" s="8">
        <v>44494</v>
      </c>
      <c r="AF241" s="8">
        <v>44494</v>
      </c>
      <c r="AH241" s="11"/>
    </row>
    <row r="242" spans="1:34" s="6" customFormat="1" x14ac:dyDescent="0.25">
      <c r="A242" s="6">
        <v>2021</v>
      </c>
      <c r="B242" s="8">
        <v>44378</v>
      </c>
      <c r="C242" s="8">
        <v>44469</v>
      </c>
      <c r="E242" s="6">
        <f>'[1]02 de julio 2021 omina transpar'!J237</f>
        <v>19</v>
      </c>
      <c r="F242" s="6" t="str">
        <f>'[1]02 de julio 2021 omina transpar'!K237</f>
        <v>SECRETARIO PARTICULAR</v>
      </c>
      <c r="G242" s="6" t="str">
        <f t="shared" si="3"/>
        <v>SECRETARIO PARTICULAR</v>
      </c>
      <c r="H242" s="6" t="str">
        <f>+'[1]02 de julio 2021 omina transpar'!N237</f>
        <v>COMISION DE PUNTOS CONSTITUCIONALES</v>
      </c>
      <c r="I242" s="6" t="str">
        <f>+'[1]02 de julio 2021 omina transpar'!G237</f>
        <v>VASTI</v>
      </c>
      <c r="J242" s="6" t="str">
        <f>'[1]02 de julio 2021 omina transpar'!E237</f>
        <v>RAMIREZ</v>
      </c>
      <c r="K242" s="6" t="str">
        <f>'[1]02 de julio 2021 omina transpar'!F237</f>
        <v>MEZA</v>
      </c>
      <c r="M242" s="7">
        <f>(IF('[1]02 de julio 2021 omina transpar'!GU237=0,'[1]02 de julio 2021 omina transpar'!BQ237,'[1]02 de julio 2021 omina transpar'!GU237))*2</f>
        <v>5000</v>
      </c>
      <c r="N242" s="7" t="s">
        <v>214</v>
      </c>
      <c r="O242" s="7">
        <f>IF('[1]02 de julio 2021 omina transpar'!GW237=0,'[1]02 de julio 2021 omina transpar'!BR237,'[1]02 de julio 2021 omina transpar'!GW237)*2</f>
        <v>4708.4799999999996</v>
      </c>
      <c r="P242" s="6" t="s">
        <v>214</v>
      </c>
      <c r="Q242" s="5">
        <v>235</v>
      </c>
      <c r="R242" s="5">
        <v>235</v>
      </c>
      <c r="S242" s="5">
        <v>235</v>
      </c>
      <c r="T242" s="5">
        <v>235</v>
      </c>
      <c r="U242" s="5">
        <v>235</v>
      </c>
      <c r="V242" s="5">
        <v>235</v>
      </c>
      <c r="X242" s="5">
        <v>235</v>
      </c>
      <c r="Y242" s="5">
        <v>235</v>
      </c>
      <c r="Z242" s="5">
        <v>235</v>
      </c>
      <c r="AA242" s="5">
        <v>235</v>
      </c>
      <c r="AB242" s="5">
        <v>235</v>
      </c>
      <c r="AC242" s="5">
        <v>235</v>
      </c>
      <c r="AD242" s="6" t="s">
        <v>215</v>
      </c>
      <c r="AE242" s="8">
        <v>44494</v>
      </c>
      <c r="AF242" s="8">
        <v>44494</v>
      </c>
      <c r="AH242" s="12"/>
    </row>
    <row r="243" spans="1:34" s="6" customFormat="1" x14ac:dyDescent="0.25">
      <c r="A243" s="6">
        <v>2021</v>
      </c>
      <c r="B243" s="8">
        <v>44378</v>
      </c>
      <c r="C243" s="8">
        <v>44469</v>
      </c>
      <c r="E243" s="6">
        <f>'[1]02 de julio 2021 omina transpar'!J238</f>
        <v>19</v>
      </c>
      <c r="F243" s="6" t="str">
        <f>'[1]02 de julio 2021 omina transpar'!K238</f>
        <v>SECRETARIO PARTICULAR</v>
      </c>
      <c r="G243" s="6" t="str">
        <f t="shared" si="3"/>
        <v>SECRETARIO PARTICULAR</v>
      </c>
      <c r="H243" s="6" t="str">
        <f>+'[1]02 de julio 2021 omina transpar'!N238</f>
        <v>PERSONAL DIPUTADOS</v>
      </c>
      <c r="I243" s="6" t="str">
        <f>+'[1]02 de julio 2021 omina transpar'!G238</f>
        <v>AMERICA</v>
      </c>
      <c r="J243" s="6" t="str">
        <f>'[1]02 de julio 2021 omina transpar'!E238</f>
        <v>RAMIREZ</v>
      </c>
      <c r="K243" s="6" t="str">
        <f>'[1]02 de julio 2021 omina transpar'!F238</f>
        <v>MONTEALGRE</v>
      </c>
      <c r="M243" s="7">
        <f>(IF('[1]02 de julio 2021 omina transpar'!GU238=0,'[1]02 de julio 2021 omina transpar'!BQ238,'[1]02 de julio 2021 omina transpar'!GU238))*2</f>
        <v>10379.74</v>
      </c>
      <c r="N243" s="7" t="s">
        <v>214</v>
      </c>
      <c r="O243" s="7">
        <f>IF('[1]02 de julio 2021 omina transpar'!GW238=0,'[1]02 de julio 2021 omina transpar'!BR238,'[1]02 de julio 2021 omina transpar'!GW238)*2</f>
        <v>9474.74</v>
      </c>
      <c r="P243" s="6" t="s">
        <v>214</v>
      </c>
      <c r="Q243" s="5">
        <v>236</v>
      </c>
      <c r="R243" s="5">
        <v>236</v>
      </c>
      <c r="S243" s="5">
        <v>236</v>
      </c>
      <c r="T243" s="5">
        <v>236</v>
      </c>
      <c r="U243" s="5">
        <v>236</v>
      </c>
      <c r="V243" s="5">
        <v>236</v>
      </c>
      <c r="X243" s="5">
        <v>236</v>
      </c>
      <c r="Y243" s="5">
        <v>236</v>
      </c>
      <c r="Z243" s="5">
        <v>236</v>
      </c>
      <c r="AA243" s="5">
        <v>236</v>
      </c>
      <c r="AB243" s="5">
        <v>236</v>
      </c>
      <c r="AC243" s="5">
        <v>236</v>
      </c>
      <c r="AD243" s="6" t="s">
        <v>215</v>
      </c>
      <c r="AE243" s="8">
        <v>44494</v>
      </c>
      <c r="AF243" s="8">
        <v>44494</v>
      </c>
      <c r="AG243" s="6" t="s">
        <v>219</v>
      </c>
      <c r="AH243" s="11"/>
    </row>
    <row r="244" spans="1:34" s="6" customFormat="1" x14ac:dyDescent="0.25">
      <c r="A244" s="6">
        <v>2021</v>
      </c>
      <c r="B244" s="8">
        <v>44378</v>
      </c>
      <c r="C244" s="8">
        <v>44469</v>
      </c>
      <c r="E244" s="6">
        <f>'[1]02 de julio 2021 omina transpar'!J239</f>
        <v>20</v>
      </c>
      <c r="F244" s="6" t="str">
        <f>'[1]02 de julio 2021 omina transpar'!K239</f>
        <v>ASESOR</v>
      </c>
      <c r="G244" s="6" t="str">
        <f t="shared" si="3"/>
        <v>ASESOR</v>
      </c>
      <c r="H244" s="6" t="str">
        <f>+'[1]02 de julio 2021 omina transpar'!N239</f>
        <v>PERSONAL DIPUTADOS</v>
      </c>
      <c r="I244" s="6" t="str">
        <f>+'[1]02 de julio 2021 omina transpar'!G239</f>
        <v>MARIA DE LOS ANGELES</v>
      </c>
      <c r="J244" s="6" t="str">
        <f>'[1]02 de julio 2021 omina transpar'!E239</f>
        <v>RAMIREZ</v>
      </c>
      <c r="K244" s="6" t="str">
        <f>'[1]02 de julio 2021 omina transpar'!F239</f>
        <v>REYES</v>
      </c>
      <c r="M244" s="7">
        <f>(IF('[1]02 de julio 2021 omina transpar'!GU239=0,'[1]02 de julio 2021 omina transpar'!BQ239,'[1]02 de julio 2021 omina transpar'!GU239))*2</f>
        <v>10000</v>
      </c>
      <c r="N244" s="7" t="s">
        <v>214</v>
      </c>
      <c r="O244" s="7">
        <f>IF('[1]02 de julio 2021 omina transpar'!GW239=0,'[1]02 de julio 2021 omina transpar'!BR239,'[1]02 de julio 2021 omina transpar'!GW239)*2</f>
        <v>9155.74</v>
      </c>
      <c r="P244" s="6" t="s">
        <v>214</v>
      </c>
      <c r="Q244" s="5">
        <v>237</v>
      </c>
      <c r="R244" s="5">
        <v>237</v>
      </c>
      <c r="S244" s="5">
        <v>237</v>
      </c>
      <c r="T244" s="5">
        <v>237</v>
      </c>
      <c r="U244" s="5">
        <v>237</v>
      </c>
      <c r="V244" s="5">
        <v>237</v>
      </c>
      <c r="X244" s="5">
        <v>237</v>
      </c>
      <c r="Y244" s="5">
        <v>237</v>
      </c>
      <c r="Z244" s="5">
        <v>237</v>
      </c>
      <c r="AA244" s="5">
        <v>237</v>
      </c>
      <c r="AB244" s="5">
        <v>237</v>
      </c>
      <c r="AC244" s="5">
        <v>237</v>
      </c>
      <c r="AD244" s="6" t="s">
        <v>215</v>
      </c>
      <c r="AE244" s="8">
        <v>44494</v>
      </c>
      <c r="AF244" s="8">
        <v>44494</v>
      </c>
      <c r="AG244" s="6" t="s">
        <v>219</v>
      </c>
      <c r="AH244" s="11"/>
    </row>
    <row r="245" spans="1:34" s="6" customFormat="1" x14ac:dyDescent="0.25">
      <c r="A245" s="6">
        <v>2021</v>
      </c>
      <c r="B245" s="8">
        <v>44378</v>
      </c>
      <c r="C245" s="8">
        <v>44469</v>
      </c>
      <c r="E245" s="6">
        <f>'[1]02 de julio 2021 omina transpar'!J240</f>
        <v>19</v>
      </c>
      <c r="F245" s="6" t="str">
        <f>'[1]02 de julio 2021 omina transpar'!K240</f>
        <v>SECRETARIO PARTICULAR</v>
      </c>
      <c r="G245" s="6" t="str">
        <f t="shared" si="3"/>
        <v>SECRETARIO PARTICULAR</v>
      </c>
      <c r="H245" s="6" t="str">
        <f>+'[1]02 de julio 2021 omina transpar'!N240</f>
        <v>PERSONAL DIPUTADOS</v>
      </c>
      <c r="I245" s="6" t="str">
        <f>+'[1]02 de julio 2021 omina transpar'!G240</f>
        <v>RITA ROCIO</v>
      </c>
      <c r="J245" s="6" t="str">
        <f>'[1]02 de julio 2021 omina transpar'!E240</f>
        <v>REYES</v>
      </c>
      <c r="K245" s="6" t="str">
        <f>'[1]02 de julio 2021 omina transpar'!F240</f>
        <v>CUAHUTLE</v>
      </c>
      <c r="M245" s="7">
        <f>(IF('[1]02 de julio 2021 omina transpar'!GU240=0,'[1]02 de julio 2021 omina transpar'!BQ240,'[1]02 de julio 2021 omina transpar'!GU240))*2</f>
        <v>13625</v>
      </c>
      <c r="N245" s="7" t="s">
        <v>214</v>
      </c>
      <c r="O245" s="7">
        <f>IF('[1]02 de julio 2021 omina transpar'!GW240=0,'[1]02 de julio 2021 omina transpar'!BR240,'[1]02 de julio 2021 omina transpar'!GW240)*2</f>
        <v>12136.119999999999</v>
      </c>
      <c r="P245" s="6" t="s">
        <v>214</v>
      </c>
      <c r="Q245" s="5">
        <v>238</v>
      </c>
      <c r="R245" s="5">
        <v>238</v>
      </c>
      <c r="S245" s="5">
        <v>238</v>
      </c>
      <c r="T245" s="5">
        <v>238</v>
      </c>
      <c r="U245" s="5">
        <v>238</v>
      </c>
      <c r="V245" s="5">
        <v>238</v>
      </c>
      <c r="X245" s="5">
        <v>238</v>
      </c>
      <c r="Y245" s="5">
        <v>238</v>
      </c>
      <c r="Z245" s="5">
        <v>238</v>
      </c>
      <c r="AA245" s="5">
        <v>238</v>
      </c>
      <c r="AB245" s="5">
        <v>238</v>
      </c>
      <c r="AC245" s="5">
        <v>238</v>
      </c>
      <c r="AD245" s="6" t="s">
        <v>215</v>
      </c>
      <c r="AE245" s="8">
        <v>44494</v>
      </c>
      <c r="AF245" s="8">
        <v>44494</v>
      </c>
      <c r="AG245" s="6" t="s">
        <v>219</v>
      </c>
      <c r="AH245" s="12"/>
    </row>
    <row r="246" spans="1:34" s="6" customFormat="1" x14ac:dyDescent="0.25">
      <c r="A246" s="6">
        <v>2021</v>
      </c>
      <c r="B246" s="8">
        <v>44378</v>
      </c>
      <c r="C246" s="8">
        <v>44469</v>
      </c>
      <c r="E246" s="6">
        <f>'[1]02 de julio 2021 omina transpar'!J241</f>
        <v>19</v>
      </c>
      <c r="F246" s="6" t="str">
        <f>'[1]02 de julio 2021 omina transpar'!K241</f>
        <v>SECRETARIO PARTICULAR</v>
      </c>
      <c r="G246" s="6" t="str">
        <f t="shared" si="3"/>
        <v>SECRETARIO PARTICULAR</v>
      </c>
      <c r="H246" s="6" t="str">
        <f>+'[1]02 de julio 2021 omina transpar'!N241</f>
        <v>COMISION DE PUNTOS CONSTITUCIONALES</v>
      </c>
      <c r="I246" s="6" t="str">
        <f>+'[1]02 de julio 2021 omina transpar'!G241</f>
        <v>EDGAR</v>
      </c>
      <c r="J246" s="6" t="str">
        <f>'[1]02 de julio 2021 omina transpar'!E241</f>
        <v>REYES</v>
      </c>
      <c r="K246" s="6" t="str">
        <f>'[1]02 de julio 2021 omina transpar'!F241</f>
        <v>HERNANDEZ</v>
      </c>
      <c r="M246" s="7">
        <f>(IF('[1]02 de julio 2021 omina transpar'!GU241=0,'[1]02 de julio 2021 omina transpar'!BQ241,'[1]02 de julio 2021 omina transpar'!GU241))*2</f>
        <v>11005.06</v>
      </c>
      <c r="N246" s="7" t="s">
        <v>214</v>
      </c>
      <c r="O246" s="7">
        <f>IF('[1]02 de julio 2021 omina transpar'!GW241=0,'[1]02 de julio 2021 omina transpar'!BR241,'[1]02 de julio 2021 omina transpar'!GW241)*2</f>
        <v>10000</v>
      </c>
      <c r="P246" s="6" t="s">
        <v>214</v>
      </c>
      <c r="Q246" s="5">
        <v>239</v>
      </c>
      <c r="R246" s="5">
        <v>239</v>
      </c>
      <c r="S246" s="5">
        <v>239</v>
      </c>
      <c r="T246" s="5">
        <v>239</v>
      </c>
      <c r="U246" s="5">
        <v>239</v>
      </c>
      <c r="V246" s="5">
        <v>239</v>
      </c>
      <c r="X246" s="5">
        <v>239</v>
      </c>
      <c r="Y246" s="5">
        <v>239</v>
      </c>
      <c r="Z246" s="5">
        <v>239</v>
      </c>
      <c r="AA246" s="5">
        <v>239</v>
      </c>
      <c r="AB246" s="5">
        <v>239</v>
      </c>
      <c r="AC246" s="5">
        <v>239</v>
      </c>
      <c r="AD246" s="6" t="s">
        <v>215</v>
      </c>
      <c r="AE246" s="8">
        <v>44494</v>
      </c>
      <c r="AF246" s="8">
        <v>44494</v>
      </c>
      <c r="AH246" s="11"/>
    </row>
    <row r="247" spans="1:34" s="6" customFormat="1" x14ac:dyDescent="0.25">
      <c r="A247" s="6">
        <v>2021</v>
      </c>
      <c r="B247" s="8">
        <v>44378</v>
      </c>
      <c r="C247" s="8">
        <v>44469</v>
      </c>
      <c r="E247" s="6">
        <f>'[1]02 de julio 2021 omina transpar'!J242</f>
        <v>19</v>
      </c>
      <c r="F247" s="6" t="str">
        <f>'[1]02 de julio 2021 omina transpar'!K242</f>
        <v>SECRETARIO PARTICULAR</v>
      </c>
      <c r="G247" s="6" t="str">
        <f t="shared" si="3"/>
        <v>SECRETARIO PARTICULAR</v>
      </c>
      <c r="H247" s="6" t="str">
        <f>+'[1]02 de julio 2021 omina transpar'!N242</f>
        <v>SECRETRARIA ADMINISTRATIVA</v>
      </c>
      <c r="I247" s="6" t="str">
        <f>+'[1]02 de julio 2021 omina transpar'!G242</f>
        <v>MIGUEL ANGEL</v>
      </c>
      <c r="J247" s="6" t="str">
        <f>'[1]02 de julio 2021 omina transpar'!E242</f>
        <v>REYES</v>
      </c>
      <c r="K247" s="6" t="str">
        <f>'[1]02 de julio 2021 omina transpar'!F242</f>
        <v>PIEDRAS</v>
      </c>
      <c r="M247" s="7">
        <f>(IF('[1]02 de julio 2021 omina transpar'!GU242=0,'[1]02 de julio 2021 omina transpar'!BQ242,'[1]02 de julio 2021 omina transpar'!GU242))*2</f>
        <v>17870.260000000002</v>
      </c>
      <c r="N247" s="7" t="s">
        <v>214</v>
      </c>
      <c r="O247" s="7">
        <f>IF('[1]02 de julio 2021 omina transpar'!GW242=0,'[1]02 de julio 2021 omina transpar'!BR242,'[1]02 de julio 2021 omina transpar'!GW242)*2</f>
        <v>15474.600000000002</v>
      </c>
      <c r="P247" s="6" t="s">
        <v>214</v>
      </c>
      <c r="Q247" s="5">
        <v>240</v>
      </c>
      <c r="R247" s="5">
        <v>240</v>
      </c>
      <c r="S247" s="5">
        <v>240</v>
      </c>
      <c r="T247" s="5">
        <v>240</v>
      </c>
      <c r="U247" s="5">
        <v>240</v>
      </c>
      <c r="V247" s="5">
        <v>240</v>
      </c>
      <c r="X247" s="5">
        <v>240</v>
      </c>
      <c r="Y247" s="5">
        <v>240</v>
      </c>
      <c r="Z247" s="5">
        <v>240</v>
      </c>
      <c r="AA247" s="5">
        <v>240</v>
      </c>
      <c r="AB247" s="5">
        <v>240</v>
      </c>
      <c r="AC247" s="5">
        <v>240</v>
      </c>
      <c r="AD247" s="6" t="s">
        <v>215</v>
      </c>
      <c r="AE247" s="8">
        <v>44494</v>
      </c>
      <c r="AF247" s="8">
        <v>44494</v>
      </c>
      <c r="AG247" s="6" t="s">
        <v>219</v>
      </c>
      <c r="AH247" s="12"/>
    </row>
    <row r="248" spans="1:34" s="6" customFormat="1" x14ac:dyDescent="0.25">
      <c r="A248" s="6">
        <v>2021</v>
      </c>
      <c r="B248" s="8">
        <v>44378</v>
      </c>
      <c r="C248" s="8">
        <v>44469</v>
      </c>
      <c r="E248" s="6">
        <f>'[1]02 de julio 2021 omina transpar'!J243</f>
        <v>19</v>
      </c>
      <c r="F248" s="6" t="str">
        <f>'[1]02 de julio 2021 omina transpar'!K243</f>
        <v>SECRETARIO PARTICULAR</v>
      </c>
      <c r="G248" s="6" t="str">
        <f t="shared" si="3"/>
        <v>SECRETARIO PARTICULAR</v>
      </c>
      <c r="H248" s="6" t="str">
        <f>+'[1]02 de julio 2021 omina transpar'!N243</f>
        <v>PERSONAL DIPUTADOS</v>
      </c>
      <c r="I248" s="6" t="str">
        <f>+'[1]02 de julio 2021 omina transpar'!G243</f>
        <v>ADELA</v>
      </c>
      <c r="J248" s="6" t="str">
        <f>'[1]02 de julio 2021 omina transpar'!E243</f>
        <v>REYES</v>
      </c>
      <c r="K248" s="6" t="str">
        <f>'[1]02 de julio 2021 omina transpar'!F243</f>
        <v>VAZQUEZ</v>
      </c>
      <c r="M248" s="7">
        <f>(IF('[1]02 de julio 2021 omina transpar'!GU243=0,'[1]02 de julio 2021 omina transpar'!BQ243,'[1]02 de julio 2021 omina transpar'!GU243))*2</f>
        <v>7000</v>
      </c>
      <c r="N248" s="7" t="s">
        <v>214</v>
      </c>
      <c r="O248" s="7">
        <f>IF('[1]02 de julio 2021 omina transpar'!GW243=0,'[1]02 de julio 2021 omina transpar'!BR243,'[1]02 de julio 2021 omina transpar'!GW243)*2</f>
        <v>6508.62</v>
      </c>
      <c r="P248" s="6" t="s">
        <v>214</v>
      </c>
      <c r="Q248" s="5">
        <v>241</v>
      </c>
      <c r="R248" s="5">
        <v>241</v>
      </c>
      <c r="S248" s="5">
        <v>241</v>
      </c>
      <c r="T248" s="5">
        <v>241</v>
      </c>
      <c r="U248" s="5">
        <v>241</v>
      </c>
      <c r="V248" s="5">
        <v>241</v>
      </c>
      <c r="X248" s="5">
        <v>241</v>
      </c>
      <c r="Y248" s="5">
        <v>241</v>
      </c>
      <c r="Z248" s="5">
        <v>241</v>
      </c>
      <c r="AA248" s="5">
        <v>241</v>
      </c>
      <c r="AB248" s="5">
        <v>241</v>
      </c>
      <c r="AC248" s="5">
        <v>241</v>
      </c>
      <c r="AD248" s="6" t="s">
        <v>215</v>
      </c>
      <c r="AE248" s="8">
        <v>44494</v>
      </c>
      <c r="AF248" s="8">
        <v>44494</v>
      </c>
      <c r="AG248" s="6" t="s">
        <v>219</v>
      </c>
      <c r="AH248" s="11"/>
    </row>
    <row r="249" spans="1:34" s="6" customFormat="1" x14ac:dyDescent="0.25">
      <c r="A249" s="6">
        <v>2021</v>
      </c>
      <c r="B249" s="8">
        <v>44378</v>
      </c>
      <c r="C249" s="8">
        <v>44469</v>
      </c>
      <c r="E249" s="6">
        <f>'[1]02 de julio 2021 omina transpar'!J244</f>
        <v>19</v>
      </c>
      <c r="F249" s="6" t="str">
        <f>'[1]02 de julio 2021 omina transpar'!K244</f>
        <v>SECRETARIO PARTICULAR</v>
      </c>
      <c r="G249" s="6" t="str">
        <f t="shared" si="3"/>
        <v>SECRETARIO PARTICULAR</v>
      </c>
      <c r="H249" s="6" t="str">
        <f>+'[1]02 de julio 2021 omina transpar'!N244</f>
        <v>PERSONAL DIPUTADOS</v>
      </c>
      <c r="I249" s="6" t="str">
        <f>+'[1]02 de julio 2021 omina transpar'!G244</f>
        <v>RICARDO AGUSTIN</v>
      </c>
      <c r="J249" s="6" t="str">
        <f>'[1]02 de julio 2021 omina transpar'!E244</f>
        <v>RIOS</v>
      </c>
      <c r="K249" s="6" t="str">
        <f>'[1]02 de julio 2021 omina transpar'!F244</f>
        <v>VAZQUEZ</v>
      </c>
      <c r="M249" s="7">
        <f>(IF('[1]02 de julio 2021 omina transpar'!GU244=0,'[1]02 de julio 2021 omina transpar'!BQ244,'[1]02 de julio 2021 omina transpar'!GU244))*2</f>
        <v>7000</v>
      </c>
      <c r="N249" s="7" t="s">
        <v>214</v>
      </c>
      <c r="O249" s="7">
        <f>IF('[1]02 de julio 2021 omina transpar'!GW244=0,'[1]02 de julio 2021 omina transpar'!BR244,'[1]02 de julio 2021 omina transpar'!GW244)*2</f>
        <v>6508.62</v>
      </c>
      <c r="P249" s="6" t="s">
        <v>214</v>
      </c>
      <c r="Q249" s="5">
        <v>242</v>
      </c>
      <c r="R249" s="5">
        <v>242</v>
      </c>
      <c r="S249" s="5">
        <v>242</v>
      </c>
      <c r="T249" s="5">
        <v>242</v>
      </c>
      <c r="U249" s="5">
        <v>242</v>
      </c>
      <c r="V249" s="5">
        <v>242</v>
      </c>
      <c r="X249" s="5">
        <v>242</v>
      </c>
      <c r="Y249" s="5">
        <v>242</v>
      </c>
      <c r="Z249" s="5">
        <v>242</v>
      </c>
      <c r="AA249" s="5">
        <v>242</v>
      </c>
      <c r="AB249" s="5">
        <v>242</v>
      </c>
      <c r="AC249" s="5">
        <v>242</v>
      </c>
      <c r="AD249" s="6" t="s">
        <v>215</v>
      </c>
      <c r="AE249" s="8">
        <v>44494</v>
      </c>
      <c r="AF249" s="8">
        <v>44494</v>
      </c>
      <c r="AG249" s="6" t="s">
        <v>219</v>
      </c>
      <c r="AH249" s="12"/>
    </row>
    <row r="250" spans="1:34" s="6" customFormat="1" x14ac:dyDescent="0.25">
      <c r="A250" s="6">
        <v>2021</v>
      </c>
      <c r="B250" s="8">
        <v>44378</v>
      </c>
      <c r="C250" s="8">
        <v>44469</v>
      </c>
      <c r="E250" s="6">
        <f>'[1]02 de julio 2021 omina transpar'!J245</f>
        <v>15</v>
      </c>
      <c r="F250" s="6" t="str">
        <f>'[1]02 de julio 2021 omina transpar'!K245</f>
        <v>MEDICO</v>
      </c>
      <c r="G250" s="6" t="str">
        <f t="shared" si="3"/>
        <v>MEDICO</v>
      </c>
      <c r="H250" s="6" t="str">
        <f>+'[1]02 de julio 2021 omina transpar'!N245</f>
        <v>SECRETRARIA ADMINISTRATIVA</v>
      </c>
      <c r="I250" s="6" t="str">
        <f>+'[1]02 de julio 2021 omina transpar'!G245</f>
        <v>JUANA</v>
      </c>
      <c r="J250" s="6" t="str">
        <f>'[1]02 de julio 2021 omina transpar'!E245</f>
        <v>RIVAS</v>
      </c>
      <c r="K250" s="6" t="str">
        <f>'[1]02 de julio 2021 omina transpar'!F245</f>
        <v>JUAREZ</v>
      </c>
      <c r="M250" s="7">
        <f>(IF('[1]02 de julio 2021 omina transpar'!GU245=0,'[1]02 de julio 2021 omina transpar'!BQ245,'[1]02 de julio 2021 omina transpar'!GU245))*2</f>
        <v>22742.06</v>
      </c>
      <c r="N250" s="7" t="s">
        <v>214</v>
      </c>
      <c r="O250" s="7">
        <f>IF('[1]02 de julio 2021 omina transpar'!GW245=0,'[1]02 de julio 2021 omina transpar'!BR245,'[1]02 de julio 2021 omina transpar'!GW245)*2</f>
        <v>19305.78</v>
      </c>
      <c r="P250" s="6" t="s">
        <v>214</v>
      </c>
      <c r="Q250" s="5">
        <v>243</v>
      </c>
      <c r="R250" s="5">
        <v>243</v>
      </c>
      <c r="S250" s="5">
        <v>243</v>
      </c>
      <c r="T250" s="5">
        <v>243</v>
      </c>
      <c r="U250" s="5">
        <v>243</v>
      </c>
      <c r="V250" s="5">
        <v>243</v>
      </c>
      <c r="X250" s="5">
        <v>243</v>
      </c>
      <c r="Y250" s="5">
        <v>243</v>
      </c>
      <c r="Z250" s="5">
        <v>243</v>
      </c>
      <c r="AA250" s="5">
        <v>243</v>
      </c>
      <c r="AB250" s="5">
        <v>243</v>
      </c>
      <c r="AC250" s="5">
        <v>243</v>
      </c>
      <c r="AD250" s="6" t="s">
        <v>215</v>
      </c>
      <c r="AE250" s="8">
        <v>44494</v>
      </c>
      <c r="AF250" s="8">
        <v>44494</v>
      </c>
      <c r="AH250" s="11"/>
    </row>
    <row r="251" spans="1:34" s="6" customFormat="1" x14ac:dyDescent="0.25">
      <c r="A251" s="6">
        <v>2021</v>
      </c>
      <c r="B251" s="8">
        <v>44378</v>
      </c>
      <c r="C251" s="8">
        <v>44469</v>
      </c>
      <c r="E251" s="6">
        <f>'[1]02 de julio 2021 omina transpar'!J246</f>
        <v>19</v>
      </c>
      <c r="F251" s="6" t="str">
        <f>'[1]02 de julio 2021 omina transpar'!K246</f>
        <v>SECRETARIO PARTICULAR</v>
      </c>
      <c r="G251" s="6" t="str">
        <f t="shared" si="3"/>
        <v>SECRETARIO PARTICULAR</v>
      </c>
      <c r="H251" s="6" t="str">
        <f>+'[1]02 de julio 2021 omina transpar'!N246</f>
        <v>SECRETRARIA ADMINISTRATIVA</v>
      </c>
      <c r="I251" s="6" t="str">
        <f>+'[1]02 de julio 2021 omina transpar'!G246</f>
        <v>GERONIMO</v>
      </c>
      <c r="J251" s="6" t="str">
        <f>'[1]02 de julio 2021 omina transpar'!E246</f>
        <v>RODRIGUEZ</v>
      </c>
      <c r="K251" s="6" t="str">
        <f>'[1]02 de julio 2021 omina transpar'!F246</f>
        <v>DE LA ROSA</v>
      </c>
      <c r="M251" s="7">
        <f>(IF('[1]02 de julio 2021 omina transpar'!GU246=0,'[1]02 de julio 2021 omina transpar'!BQ246,'[1]02 de julio 2021 omina transpar'!GU246))*2</f>
        <v>31396</v>
      </c>
      <c r="N251" s="7" t="s">
        <v>214</v>
      </c>
      <c r="O251" s="7">
        <f>IF('[1]02 de julio 2021 omina transpar'!GW246=0,'[1]02 de julio 2021 omina transpar'!BR246,'[1]02 de julio 2021 omina transpar'!GW246)*2</f>
        <v>26008.04</v>
      </c>
      <c r="P251" s="6" t="s">
        <v>214</v>
      </c>
      <c r="Q251" s="5">
        <v>244</v>
      </c>
      <c r="R251" s="5">
        <v>244</v>
      </c>
      <c r="S251" s="5">
        <v>244</v>
      </c>
      <c r="T251" s="5">
        <v>244</v>
      </c>
      <c r="U251" s="5">
        <v>244</v>
      </c>
      <c r="V251" s="5">
        <v>244</v>
      </c>
      <c r="X251" s="5">
        <v>244</v>
      </c>
      <c r="Y251" s="5">
        <v>244</v>
      </c>
      <c r="Z251" s="5">
        <v>244</v>
      </c>
      <c r="AA251" s="5">
        <v>244</v>
      </c>
      <c r="AB251" s="5">
        <v>244</v>
      </c>
      <c r="AC251" s="5">
        <v>244</v>
      </c>
      <c r="AD251" s="6" t="s">
        <v>215</v>
      </c>
      <c r="AE251" s="8">
        <v>44494</v>
      </c>
      <c r="AF251" s="8">
        <v>44494</v>
      </c>
      <c r="AG251" s="6" t="s">
        <v>219</v>
      </c>
      <c r="AH251" s="12"/>
    </row>
    <row r="252" spans="1:34" s="6" customFormat="1" x14ac:dyDescent="0.25">
      <c r="A252" s="6">
        <v>2021</v>
      </c>
      <c r="B252" s="8">
        <v>44378</v>
      </c>
      <c r="C252" s="8">
        <v>44469</v>
      </c>
      <c r="E252" s="6">
        <f>'[1]02 de julio 2021 omina transpar'!J247</f>
        <v>7</v>
      </c>
      <c r="F252" s="6" t="str">
        <f>'[1]02 de julio 2021 omina transpar'!K247</f>
        <v>SECRETARIO TECNICO</v>
      </c>
      <c r="G252" s="6" t="str">
        <f t="shared" si="3"/>
        <v>SECRETARIO TECNICO</v>
      </c>
      <c r="H252" s="6" t="str">
        <f>+'[1]02 de julio 2021 omina transpar'!N247</f>
        <v>INSTRUCTORA DE JUICIO POLITICO, DECLARAC</v>
      </c>
      <c r="I252" s="6" t="str">
        <f>+'[1]02 de julio 2021 omina transpar'!G247</f>
        <v>JOSE OMAR</v>
      </c>
      <c r="J252" s="6" t="str">
        <f>'[1]02 de julio 2021 omina transpar'!E247</f>
        <v>RODRIGUEZ</v>
      </c>
      <c r="K252" s="6" t="str">
        <f>'[1]02 de julio 2021 omina transpar'!F247</f>
        <v>GARCIA</v>
      </c>
      <c r="M252" s="7">
        <f>(IF('[1]02 de julio 2021 omina transpar'!GU247=0,'[1]02 de julio 2021 omina transpar'!BQ247,'[1]02 de julio 2021 omina transpar'!GU247))*2</f>
        <v>24000</v>
      </c>
      <c r="N252" s="7" t="s">
        <v>214</v>
      </c>
      <c r="O252" s="7">
        <f>IF('[1]02 de julio 2021 omina transpar'!GW247=0,'[1]02 de julio 2021 omina transpar'!BR247,'[1]02 de julio 2021 omina transpar'!GW247)*2</f>
        <v>20295.02</v>
      </c>
      <c r="P252" s="6" t="s">
        <v>214</v>
      </c>
      <c r="Q252" s="5">
        <v>245</v>
      </c>
      <c r="R252" s="5">
        <v>245</v>
      </c>
      <c r="S252" s="5">
        <v>245</v>
      </c>
      <c r="T252" s="5">
        <v>245</v>
      </c>
      <c r="U252" s="5">
        <v>245</v>
      </c>
      <c r="V252" s="5">
        <v>245</v>
      </c>
      <c r="X252" s="5">
        <v>245</v>
      </c>
      <c r="Y252" s="5">
        <v>245</v>
      </c>
      <c r="Z252" s="5">
        <v>245</v>
      </c>
      <c r="AA252" s="5">
        <v>245</v>
      </c>
      <c r="AB252" s="5">
        <v>245</v>
      </c>
      <c r="AC252" s="5">
        <v>245</v>
      </c>
      <c r="AD252" s="6" t="s">
        <v>215</v>
      </c>
      <c r="AE252" s="8">
        <v>44494</v>
      </c>
      <c r="AF252" s="8">
        <v>44494</v>
      </c>
      <c r="AH252" s="11"/>
    </row>
    <row r="253" spans="1:34" s="6" customFormat="1" x14ac:dyDescent="0.25">
      <c r="A253" s="6">
        <v>2021</v>
      </c>
      <c r="B253" s="8">
        <v>44378</v>
      </c>
      <c r="C253" s="8">
        <v>44469</v>
      </c>
      <c r="E253" s="6">
        <f>'[1]02 de julio 2021 omina transpar'!J248</f>
        <v>7</v>
      </c>
      <c r="F253" s="6" t="str">
        <f>'[1]02 de julio 2021 omina transpar'!K248</f>
        <v>SECRETARIO TECNICO</v>
      </c>
      <c r="G253" s="6" t="str">
        <f t="shared" si="3"/>
        <v>SECRETARIO TECNICO</v>
      </c>
      <c r="H253" s="6" t="str">
        <f>+'[1]02 de julio 2021 omina transpar'!N248</f>
        <v>FOMENTO ARTESANAL Y MIPYMES</v>
      </c>
      <c r="I253" s="6" t="str">
        <f>+'[1]02 de julio 2021 omina transpar'!G248</f>
        <v>ABEL</v>
      </c>
      <c r="J253" s="6" t="str">
        <f>'[1]02 de julio 2021 omina transpar'!E248</f>
        <v>RODRIGUEZ</v>
      </c>
      <c r="K253" s="6" t="str">
        <f>'[1]02 de julio 2021 omina transpar'!F248</f>
        <v>HERNANDEZ</v>
      </c>
      <c r="M253" s="7">
        <f>(IF('[1]02 de julio 2021 omina transpar'!GU248=0,'[1]02 de julio 2021 omina transpar'!BQ248,'[1]02 de julio 2021 omina transpar'!GU248))*2</f>
        <v>8673.44</v>
      </c>
      <c r="N253" s="7" t="s">
        <v>214</v>
      </c>
      <c r="O253" s="7">
        <f>IF('[1]02 de julio 2021 omina transpar'!GW248=0,'[1]02 de julio 2021 omina transpar'!BR248,'[1]02 de julio 2021 omina transpar'!GW248)*2</f>
        <v>8000</v>
      </c>
      <c r="P253" s="6" t="s">
        <v>214</v>
      </c>
      <c r="Q253" s="5">
        <v>246</v>
      </c>
      <c r="R253" s="5">
        <v>246</v>
      </c>
      <c r="S253" s="5">
        <v>246</v>
      </c>
      <c r="T253" s="5">
        <v>246</v>
      </c>
      <c r="U253" s="5">
        <v>246</v>
      </c>
      <c r="V253" s="5">
        <v>246</v>
      </c>
      <c r="X253" s="5">
        <v>246</v>
      </c>
      <c r="Y253" s="5">
        <v>246</v>
      </c>
      <c r="Z253" s="5">
        <v>246</v>
      </c>
      <c r="AA253" s="5">
        <v>246</v>
      </c>
      <c r="AB253" s="5">
        <v>246</v>
      </c>
      <c r="AC253" s="5">
        <v>246</v>
      </c>
      <c r="AD253" s="6" t="s">
        <v>215</v>
      </c>
      <c r="AE253" s="8">
        <v>44494</v>
      </c>
      <c r="AF253" s="8">
        <v>44494</v>
      </c>
      <c r="AG253" s="6" t="s">
        <v>219</v>
      </c>
      <c r="AH253" s="12"/>
    </row>
    <row r="254" spans="1:34" s="6" customFormat="1" x14ac:dyDescent="0.25">
      <c r="A254" s="6">
        <v>2021</v>
      </c>
      <c r="B254" s="8">
        <v>44378</v>
      </c>
      <c r="C254" s="8">
        <v>44469</v>
      </c>
      <c r="E254" s="6">
        <f>'[1]02 de julio 2021 omina transpar'!J249</f>
        <v>19</v>
      </c>
      <c r="F254" s="6" t="str">
        <f>'[1]02 de julio 2021 omina transpar'!K249</f>
        <v>SECRETARIO PARTICULAR</v>
      </c>
      <c r="G254" s="6" t="str">
        <f t="shared" si="3"/>
        <v>SECRETARIO PARTICULAR</v>
      </c>
      <c r="H254" s="6" t="str">
        <f>+'[1]02 de julio 2021 omina transpar'!N249</f>
        <v>OBRAS PÚBLICAS, DESARROLLO URBANO Y ECOL</v>
      </c>
      <c r="I254" s="6" t="str">
        <f>+'[1]02 de julio 2021 omina transpar'!G249</f>
        <v>MARIN</v>
      </c>
      <c r="J254" s="6" t="str">
        <f>'[1]02 de julio 2021 omina transpar'!E249</f>
        <v>RODRIGUEZ</v>
      </c>
      <c r="K254" s="6" t="str">
        <f>'[1]02 de julio 2021 omina transpar'!F249</f>
        <v>ROMERO</v>
      </c>
      <c r="M254" s="7">
        <f>(IF('[1]02 de julio 2021 omina transpar'!GU249=0,'[1]02 de julio 2021 omina transpar'!BQ249,'[1]02 de julio 2021 omina transpar'!GU249))*2</f>
        <v>9601</v>
      </c>
      <c r="N254" s="7" t="s">
        <v>214</v>
      </c>
      <c r="O254" s="7">
        <f>IF('[1]02 de julio 2021 omina transpar'!GW249=0,'[1]02 de julio 2021 omina transpar'!BR249,'[1]02 de julio 2021 omina transpar'!GW249)*2</f>
        <v>8820.58</v>
      </c>
      <c r="P254" s="6" t="s">
        <v>214</v>
      </c>
      <c r="Q254" s="5">
        <v>247</v>
      </c>
      <c r="R254" s="5">
        <v>247</v>
      </c>
      <c r="S254" s="5">
        <v>247</v>
      </c>
      <c r="T254" s="5">
        <v>247</v>
      </c>
      <c r="U254" s="5">
        <v>247</v>
      </c>
      <c r="V254" s="5">
        <v>247</v>
      </c>
      <c r="X254" s="5">
        <v>247</v>
      </c>
      <c r="Y254" s="5">
        <v>247</v>
      </c>
      <c r="Z254" s="5">
        <v>247</v>
      </c>
      <c r="AA254" s="5">
        <v>247</v>
      </c>
      <c r="AB254" s="5">
        <v>247</v>
      </c>
      <c r="AC254" s="5">
        <v>247</v>
      </c>
      <c r="AD254" s="6" t="s">
        <v>215</v>
      </c>
      <c r="AE254" s="8">
        <v>44494</v>
      </c>
      <c r="AF254" s="8">
        <v>44494</v>
      </c>
      <c r="AH254" s="11"/>
    </row>
    <row r="255" spans="1:34" s="6" customFormat="1" x14ac:dyDescent="0.25">
      <c r="A255" s="6">
        <v>2021</v>
      </c>
      <c r="B255" s="8">
        <v>44378</v>
      </c>
      <c r="C255" s="8">
        <v>44469</v>
      </c>
      <c r="E255" s="6">
        <f>'[1]02 de julio 2021 omina transpar'!J250</f>
        <v>16</v>
      </c>
      <c r="F255" s="6" t="str">
        <f>'[1]02 de julio 2021 omina transpar'!K250</f>
        <v>LIMPIEZA</v>
      </c>
      <c r="G255" s="6" t="str">
        <f t="shared" si="3"/>
        <v>LIMPIEZA</v>
      </c>
      <c r="H255" s="6" t="str">
        <f>+'[1]02 de julio 2021 omina transpar'!N250</f>
        <v>SECRETRARIA ADMINISTRATIVA</v>
      </c>
      <c r="I255" s="6" t="str">
        <f>+'[1]02 de julio 2021 omina transpar'!G250</f>
        <v>JANETH CRISTAL</v>
      </c>
      <c r="J255" s="6" t="str">
        <f>'[1]02 de julio 2021 omina transpar'!E250</f>
        <v>RODRIGUEZ</v>
      </c>
      <c r="K255" s="6" t="str">
        <f>'[1]02 de julio 2021 omina transpar'!F250</f>
        <v>ZAMORA</v>
      </c>
      <c r="M255" s="7">
        <f>(IF('[1]02 de julio 2021 omina transpar'!GU250=0,'[1]02 de julio 2021 omina transpar'!BQ250,'[1]02 de julio 2021 omina transpar'!GU250))*2</f>
        <v>7038.84</v>
      </c>
      <c r="N255" s="7" t="s">
        <v>214</v>
      </c>
      <c r="O255" s="7">
        <f>IF('[1]02 de julio 2021 omina transpar'!GW250=0,'[1]02 de julio 2021 omina transpar'!BR250,'[1]02 de julio 2021 omina transpar'!GW250)*2</f>
        <v>6543.24</v>
      </c>
      <c r="P255" s="6" t="s">
        <v>214</v>
      </c>
      <c r="Q255" s="5">
        <v>248</v>
      </c>
      <c r="R255" s="5">
        <v>248</v>
      </c>
      <c r="S255" s="5">
        <v>248</v>
      </c>
      <c r="T255" s="5">
        <v>248</v>
      </c>
      <c r="U255" s="5">
        <v>248</v>
      </c>
      <c r="V255" s="5">
        <v>248</v>
      </c>
      <c r="X255" s="5">
        <v>248</v>
      </c>
      <c r="Y255" s="5">
        <v>248</v>
      </c>
      <c r="Z255" s="5">
        <v>248</v>
      </c>
      <c r="AA255" s="5">
        <v>248</v>
      </c>
      <c r="AB255" s="5">
        <v>248</v>
      </c>
      <c r="AC255" s="5">
        <v>248</v>
      </c>
      <c r="AD255" s="6" t="s">
        <v>215</v>
      </c>
      <c r="AE255" s="8">
        <v>44494</v>
      </c>
      <c r="AF255" s="8">
        <v>44494</v>
      </c>
      <c r="AH255" s="11"/>
    </row>
    <row r="256" spans="1:34" s="6" customFormat="1" x14ac:dyDescent="0.25">
      <c r="A256" s="6">
        <v>2021</v>
      </c>
      <c r="B256" s="8">
        <v>44378</v>
      </c>
      <c r="C256" s="8">
        <v>44469</v>
      </c>
      <c r="E256" s="6">
        <f>'[1]02 de julio 2021 omina transpar'!J251</f>
        <v>19</v>
      </c>
      <c r="F256" s="6" t="str">
        <f>'[1]02 de julio 2021 omina transpar'!K251</f>
        <v>SECRETARIO PARTICULAR</v>
      </c>
      <c r="G256" s="6" t="str">
        <f t="shared" si="3"/>
        <v>SECRETARIO PARTICULAR</v>
      </c>
      <c r="H256" s="6" t="str">
        <f>+'[1]02 de julio 2021 omina transpar'!N251</f>
        <v>PERSONAL DIPUTADOS</v>
      </c>
      <c r="I256" s="6" t="str">
        <f>+'[1]02 de julio 2021 omina transpar'!G251</f>
        <v>JUAN</v>
      </c>
      <c r="J256" s="6" t="str">
        <f>'[1]02 de julio 2021 omina transpar'!E251</f>
        <v>ROJANO</v>
      </c>
      <c r="K256" s="6" t="str">
        <f>'[1]02 de julio 2021 omina transpar'!F251</f>
        <v>SAAVEDRA</v>
      </c>
      <c r="M256" s="7">
        <f>(IF('[1]02 de julio 2021 omina transpar'!GU251=0,'[1]02 de julio 2021 omina transpar'!BQ251,'[1]02 de julio 2021 omina transpar'!GU251))*2</f>
        <v>10000</v>
      </c>
      <c r="N256" s="7" t="s">
        <v>214</v>
      </c>
      <c r="O256" s="7">
        <f>IF('[1]02 de julio 2021 omina transpar'!GW251=0,'[1]02 de julio 2021 omina transpar'!BR251,'[1]02 de julio 2021 omina transpar'!GW251)*2</f>
        <v>9155.74</v>
      </c>
      <c r="P256" s="6" t="s">
        <v>214</v>
      </c>
      <c r="Q256" s="5">
        <v>249</v>
      </c>
      <c r="R256" s="5">
        <v>249</v>
      </c>
      <c r="S256" s="5">
        <v>249</v>
      </c>
      <c r="T256" s="5">
        <v>249</v>
      </c>
      <c r="U256" s="5">
        <v>249</v>
      </c>
      <c r="V256" s="5">
        <v>249</v>
      </c>
      <c r="X256" s="5">
        <v>249</v>
      </c>
      <c r="Y256" s="5">
        <v>249</v>
      </c>
      <c r="Z256" s="5">
        <v>249</v>
      </c>
      <c r="AA256" s="5">
        <v>249</v>
      </c>
      <c r="AB256" s="5">
        <v>249</v>
      </c>
      <c r="AC256" s="5">
        <v>249</v>
      </c>
      <c r="AD256" s="6" t="s">
        <v>215</v>
      </c>
      <c r="AE256" s="8">
        <v>44494</v>
      </c>
      <c r="AF256" s="8">
        <v>44494</v>
      </c>
      <c r="AG256" s="6" t="s">
        <v>219</v>
      </c>
      <c r="AH256" s="12"/>
    </row>
    <row r="257" spans="1:34" s="6" customFormat="1" x14ac:dyDescent="0.25">
      <c r="A257" s="6">
        <v>2021</v>
      </c>
      <c r="B257" s="8">
        <v>44378</v>
      </c>
      <c r="C257" s="8">
        <v>44469</v>
      </c>
      <c r="E257" s="6">
        <f>'[1]02 de julio 2021 omina transpar'!J252</f>
        <v>19</v>
      </c>
      <c r="F257" s="6" t="str">
        <f>'[1]02 de julio 2021 omina transpar'!K252</f>
        <v>SECRETARIO PARTICULAR</v>
      </c>
      <c r="G257" s="6" t="str">
        <f t="shared" si="3"/>
        <v>SECRETARIO PARTICULAR</v>
      </c>
      <c r="H257" s="6" t="str">
        <f>+'[1]02 de julio 2021 omina transpar'!N252</f>
        <v>PERSONAL DIPUTADOS</v>
      </c>
      <c r="I257" s="6" t="str">
        <f>+'[1]02 de julio 2021 omina transpar'!G252</f>
        <v>YOSELIN ITZYLLANA</v>
      </c>
      <c r="J257" s="6" t="str">
        <f>'[1]02 de julio 2021 omina transpar'!E252</f>
        <v>ROMANO</v>
      </c>
      <c r="K257" s="6" t="str">
        <f>'[1]02 de julio 2021 omina transpar'!F252</f>
        <v>MARTINEZ</v>
      </c>
      <c r="M257" s="7">
        <f>(IF('[1]02 de julio 2021 omina transpar'!GU252=0,'[1]02 de julio 2021 omina transpar'!BQ252,'[1]02 de julio 2021 omina transpar'!GU252))*2</f>
        <v>19920.760000000002</v>
      </c>
      <c r="N257" s="7" t="s">
        <v>214</v>
      </c>
      <c r="O257" s="7">
        <f>IF('[1]02 de julio 2021 omina transpar'!GW252=0,'[1]02 de julio 2021 omina transpar'!BR252,'[1]02 de julio 2021 omina transpar'!GW252)*2</f>
        <v>17087.100000000002</v>
      </c>
      <c r="P257" s="6" t="s">
        <v>214</v>
      </c>
      <c r="Q257" s="5">
        <v>250</v>
      </c>
      <c r="R257" s="5">
        <v>250</v>
      </c>
      <c r="S257" s="5">
        <v>250</v>
      </c>
      <c r="T257" s="5">
        <v>250</v>
      </c>
      <c r="U257" s="5">
        <v>250</v>
      </c>
      <c r="V257" s="5">
        <v>250</v>
      </c>
      <c r="X257" s="5">
        <v>250</v>
      </c>
      <c r="Y257" s="5">
        <v>250</v>
      </c>
      <c r="Z257" s="5">
        <v>250</v>
      </c>
      <c r="AA257" s="5">
        <v>250</v>
      </c>
      <c r="AB257" s="5">
        <v>250</v>
      </c>
      <c r="AC257" s="5">
        <v>250</v>
      </c>
      <c r="AD257" s="6" t="s">
        <v>215</v>
      </c>
      <c r="AE257" s="8">
        <v>44494</v>
      </c>
      <c r="AF257" s="8">
        <v>44494</v>
      </c>
      <c r="AG257" s="6" t="s">
        <v>219</v>
      </c>
      <c r="AH257" s="12"/>
    </row>
    <row r="258" spans="1:34" s="6" customFormat="1" x14ac:dyDescent="0.25">
      <c r="A258" s="6">
        <v>2021</v>
      </c>
      <c r="B258" s="8">
        <v>44378</v>
      </c>
      <c r="C258" s="8">
        <v>44469</v>
      </c>
      <c r="E258" s="6">
        <f>'[1]02 de julio 2021 omina transpar'!J253</f>
        <v>7</v>
      </c>
      <c r="F258" s="6" t="str">
        <f>'[1]02 de julio 2021 omina transpar'!K253</f>
        <v>SECRETARIO TECNICO</v>
      </c>
      <c r="G258" s="6" t="str">
        <f t="shared" si="3"/>
        <v>SECRETARIO TECNICO</v>
      </c>
      <c r="H258" s="6" t="str">
        <f>+'[1]02 de julio 2021 omina transpar'!N253</f>
        <v>INFORMACIÓN PÚBLICA Y PROTECCIÓN DE DATO</v>
      </c>
      <c r="I258" s="6" t="str">
        <f>+'[1]02 de julio 2021 omina transpar'!G253</f>
        <v>FILIBERTO</v>
      </c>
      <c r="J258" s="6" t="str">
        <f>'[1]02 de julio 2021 omina transpar'!E253</f>
        <v>ROMERO</v>
      </c>
      <c r="K258" s="6" t="str">
        <f>'[1]02 de julio 2021 omina transpar'!F253</f>
        <v>FUENTES</v>
      </c>
      <c r="M258" s="7">
        <f>(IF('[1]02 de julio 2021 omina transpar'!GU253=0,'[1]02 de julio 2021 omina transpar'!BQ253,'[1]02 de julio 2021 omina transpar'!GU253))*2</f>
        <v>18750</v>
      </c>
      <c r="N258" s="7" t="s">
        <v>214</v>
      </c>
      <c r="O258" s="7">
        <f>IF('[1]02 de julio 2021 omina transpar'!GW253=0,'[1]02 de julio 2021 omina transpar'!BR253,'[1]02 de julio 2021 omina transpar'!GW253)*2</f>
        <v>16166.42</v>
      </c>
      <c r="P258" s="6" t="s">
        <v>214</v>
      </c>
      <c r="Q258" s="5">
        <v>251</v>
      </c>
      <c r="R258" s="5">
        <v>251</v>
      </c>
      <c r="S258" s="5">
        <v>251</v>
      </c>
      <c r="T258" s="5">
        <v>251</v>
      </c>
      <c r="U258" s="5">
        <v>251</v>
      </c>
      <c r="V258" s="5">
        <v>251</v>
      </c>
      <c r="X258" s="5">
        <v>251</v>
      </c>
      <c r="Y258" s="5">
        <v>251</v>
      </c>
      <c r="Z258" s="5">
        <v>251</v>
      </c>
      <c r="AA258" s="5">
        <v>251</v>
      </c>
      <c r="AB258" s="5">
        <v>251</v>
      </c>
      <c r="AC258" s="5">
        <v>251</v>
      </c>
      <c r="AD258" s="6" t="s">
        <v>215</v>
      </c>
      <c r="AE258" s="8">
        <v>44494</v>
      </c>
      <c r="AF258" s="8">
        <v>44494</v>
      </c>
      <c r="AH258" s="11"/>
    </row>
    <row r="259" spans="1:34" s="6" customFormat="1" x14ac:dyDescent="0.25">
      <c r="A259" s="6">
        <v>2021</v>
      </c>
      <c r="B259" s="8">
        <v>44378</v>
      </c>
      <c r="C259" s="8">
        <v>44469</v>
      </c>
      <c r="E259" s="6">
        <f>'[1]02 de julio 2021 omina transpar'!J254</f>
        <v>19</v>
      </c>
      <c r="F259" s="6" t="str">
        <f>'[1]02 de julio 2021 omina transpar'!K254</f>
        <v>SECRETARIO PARTICULAR</v>
      </c>
      <c r="G259" s="6" t="str">
        <f t="shared" si="3"/>
        <v>SECRETARIO PARTICULAR</v>
      </c>
      <c r="H259" s="6" t="str">
        <f>+'[1]02 de julio 2021 omina transpar'!N254</f>
        <v>IGUALDAD DE GENERO Y CONTRA LA TRATA DE</v>
      </c>
      <c r="I259" s="6" t="str">
        <f>+'[1]02 de julio 2021 omina transpar'!G254</f>
        <v>ESMERALDA</v>
      </c>
      <c r="J259" s="6" t="str">
        <f>'[1]02 de julio 2021 omina transpar'!E254</f>
        <v>ROSAS</v>
      </c>
      <c r="K259" s="6" t="str">
        <f>'[1]02 de julio 2021 omina transpar'!F254</f>
        <v>CUAUTLE</v>
      </c>
      <c r="M259" s="7">
        <f>(IF('[1]02 de julio 2021 omina transpar'!GU254=0,'[1]02 de julio 2021 omina transpar'!BQ254,'[1]02 de julio 2021 omina transpar'!GU254))*2</f>
        <v>13451.9</v>
      </c>
      <c r="N259" s="7" t="s">
        <v>214</v>
      </c>
      <c r="O259" s="7">
        <f>IF('[1]02 de julio 2021 omina transpar'!GW254=0,'[1]02 de julio 2021 omina transpar'!BR254,'[1]02 de julio 2021 omina transpar'!GW254)*2</f>
        <v>12000</v>
      </c>
      <c r="P259" s="6" t="s">
        <v>214</v>
      </c>
      <c r="Q259" s="5">
        <v>252</v>
      </c>
      <c r="R259" s="5">
        <v>252</v>
      </c>
      <c r="S259" s="5">
        <v>252</v>
      </c>
      <c r="T259" s="5">
        <v>252</v>
      </c>
      <c r="U259" s="5">
        <v>252</v>
      </c>
      <c r="V259" s="5">
        <v>252</v>
      </c>
      <c r="X259" s="5">
        <v>252</v>
      </c>
      <c r="Y259" s="5">
        <v>252</v>
      </c>
      <c r="Z259" s="5">
        <v>252</v>
      </c>
      <c r="AA259" s="5">
        <v>252</v>
      </c>
      <c r="AB259" s="5">
        <v>252</v>
      </c>
      <c r="AC259" s="5">
        <v>252</v>
      </c>
      <c r="AD259" s="6" t="s">
        <v>215</v>
      </c>
      <c r="AE259" s="8">
        <v>44494</v>
      </c>
      <c r="AF259" s="8">
        <v>44494</v>
      </c>
      <c r="AH259" s="11"/>
    </row>
    <row r="260" spans="1:34" s="20" customFormat="1" x14ac:dyDescent="0.25">
      <c r="A260" s="20">
        <v>2021</v>
      </c>
      <c r="B260" s="8">
        <v>44378</v>
      </c>
      <c r="C260" s="8">
        <v>44469</v>
      </c>
      <c r="E260" s="20">
        <f>'[1]02 de julio 2021 omina transpar'!J255</f>
        <v>19</v>
      </c>
      <c r="F260" s="20" t="str">
        <f>'[1]02 de julio 2021 omina transpar'!K255</f>
        <v>SECRETARIO PARTICULAR</v>
      </c>
      <c r="G260" s="20" t="str">
        <f t="shared" si="3"/>
        <v>SECRETARIO PARTICULAR</v>
      </c>
      <c r="H260" s="20" t="str">
        <f>+'[1]02 de julio 2021 omina transpar'!N255</f>
        <v>IGUALDAD DE GENERO Y CONTRA LA TRATA DE</v>
      </c>
      <c r="I260" s="20" t="str">
        <f>+'[1]02 de julio 2021 omina transpar'!G255</f>
        <v>DANIELA</v>
      </c>
      <c r="J260" s="20" t="str">
        <f>'[1]02 de julio 2021 omina transpar'!E255</f>
        <v>RUIZ</v>
      </c>
      <c r="K260" s="20" t="str">
        <f>'[1]02 de julio 2021 omina transpar'!F255</f>
        <v>GARCIA</v>
      </c>
      <c r="M260" s="21">
        <f>(IF('[1]02 de julio 2021 omina transpar'!GU255=0,'[1]02 de julio 2021 omina transpar'!BQ255,'[1]02 de julio 2021 omina transpar'!GU255))*2</f>
        <v>9496.66</v>
      </c>
      <c r="N260" s="21" t="s">
        <v>214</v>
      </c>
      <c r="O260" s="21">
        <f>IF('[1]02 de julio 2021 omina transpar'!GW255=0,'[1]02 de julio 2021 omina transpar'!BR255,'[1]02 de julio 2021 omina transpar'!GW255)*2</f>
        <v>8731.66</v>
      </c>
      <c r="P260" s="20" t="s">
        <v>214</v>
      </c>
      <c r="Q260" s="22">
        <v>253</v>
      </c>
      <c r="R260" s="22">
        <v>253</v>
      </c>
      <c r="S260" s="22">
        <v>253</v>
      </c>
      <c r="T260" s="22">
        <v>253</v>
      </c>
      <c r="U260" s="22">
        <v>253</v>
      </c>
      <c r="V260" s="22">
        <v>253</v>
      </c>
      <c r="X260" s="22">
        <v>253</v>
      </c>
      <c r="Y260" s="22">
        <v>253</v>
      </c>
      <c r="Z260" s="22">
        <v>253</v>
      </c>
      <c r="AA260" s="22">
        <v>253</v>
      </c>
      <c r="AB260" s="22">
        <v>253</v>
      </c>
      <c r="AC260" s="22">
        <v>253</v>
      </c>
      <c r="AD260" s="20" t="s">
        <v>215</v>
      </c>
      <c r="AE260" s="23">
        <v>44494</v>
      </c>
      <c r="AF260" s="23">
        <v>44494</v>
      </c>
      <c r="AG260" s="20" t="s">
        <v>219</v>
      </c>
      <c r="AH260" s="24"/>
    </row>
    <row r="261" spans="1:34" s="6" customFormat="1" x14ac:dyDescent="0.25">
      <c r="A261" s="6">
        <v>2021</v>
      </c>
      <c r="B261" s="8">
        <v>44378</v>
      </c>
      <c r="C261" s="8">
        <v>44469</v>
      </c>
      <c r="E261" s="6">
        <f>'[1]02 de julio 2021 omina transpar'!J256</f>
        <v>19</v>
      </c>
      <c r="F261" s="6" t="str">
        <f>'[1]02 de julio 2021 omina transpar'!K256</f>
        <v>SECRETARIO PARTICULAR</v>
      </c>
      <c r="G261" s="6" t="str">
        <f t="shared" si="3"/>
        <v>SECRETARIO PARTICULAR</v>
      </c>
      <c r="H261" s="6" t="str">
        <f>+'[1]02 de julio 2021 omina transpar'!N256</f>
        <v>SECRETRARIA ADMINISTRATIVA</v>
      </c>
      <c r="I261" s="6" t="str">
        <f>+'[1]02 de julio 2021 omina transpar'!G256</f>
        <v>JUAN ANGEL</v>
      </c>
      <c r="J261" s="6" t="str">
        <f>'[1]02 de julio 2021 omina transpar'!E256</f>
        <v>SAINOS</v>
      </c>
      <c r="K261" s="6" t="str">
        <f>'[1]02 de julio 2021 omina transpar'!F256</f>
        <v>LOPEZ</v>
      </c>
      <c r="M261" s="7">
        <f>(IF('[1]02 de julio 2021 omina transpar'!GU256=0,'[1]02 de julio 2021 omina transpar'!BQ256,'[1]02 de julio 2021 omina transpar'!GU256))*2</f>
        <v>7554.2199999999993</v>
      </c>
      <c r="N261" s="7" t="s">
        <v>214</v>
      </c>
      <c r="O261" s="7">
        <f>IF('[1]02 de julio 2021 omina transpar'!GW256=0,'[1]02 de julio 2021 omina transpar'!BR256,'[1]02 de julio 2021 omina transpar'!GW256)*2</f>
        <v>7002.5399999999991</v>
      </c>
      <c r="P261" s="6" t="s">
        <v>214</v>
      </c>
      <c r="Q261" s="5">
        <v>254</v>
      </c>
      <c r="R261" s="5">
        <v>254</v>
      </c>
      <c r="S261" s="5">
        <v>254</v>
      </c>
      <c r="T261" s="5">
        <v>254</v>
      </c>
      <c r="U261" s="5">
        <v>254</v>
      </c>
      <c r="V261" s="5">
        <v>254</v>
      </c>
      <c r="X261" s="5">
        <v>254</v>
      </c>
      <c r="Y261" s="5">
        <v>254</v>
      </c>
      <c r="Z261" s="5">
        <v>254</v>
      </c>
      <c r="AA261" s="5">
        <v>254</v>
      </c>
      <c r="AB261" s="5">
        <v>254</v>
      </c>
      <c r="AC261" s="5">
        <v>254</v>
      </c>
      <c r="AD261" s="6" t="s">
        <v>215</v>
      </c>
      <c r="AE261" s="8">
        <v>44494</v>
      </c>
      <c r="AF261" s="8">
        <v>44494</v>
      </c>
      <c r="AG261" s="6" t="s">
        <v>219</v>
      </c>
      <c r="AH261" s="12"/>
    </row>
    <row r="262" spans="1:34" s="6" customFormat="1" x14ac:dyDescent="0.25">
      <c r="A262" s="6">
        <v>2021</v>
      </c>
      <c r="B262" s="8">
        <v>44378</v>
      </c>
      <c r="C262" s="8">
        <v>44469</v>
      </c>
      <c r="E262" s="6">
        <f>'[1]02 de julio 2021 omina transpar'!J257</f>
        <v>19</v>
      </c>
      <c r="F262" s="6" t="str">
        <f>'[1]02 de julio 2021 omina transpar'!K257</f>
        <v>SECRETARIO PARTICULAR</v>
      </c>
      <c r="G262" s="6" t="str">
        <f t="shared" si="3"/>
        <v>SECRETARIO PARTICULAR</v>
      </c>
      <c r="H262" s="6" t="str">
        <f>+'[1]02 de julio 2021 omina transpar'!N257</f>
        <v>PERSONAL DIPUTADOS</v>
      </c>
      <c r="I262" s="6" t="str">
        <f>+'[1]02 de julio 2021 omina transpar'!G257</f>
        <v>ROSA MARIA</v>
      </c>
      <c r="J262" s="6" t="str">
        <f>'[1]02 de julio 2021 omina transpar'!E257</f>
        <v>SALAZAR</v>
      </c>
      <c r="K262" s="6" t="str">
        <f>'[1]02 de julio 2021 omina transpar'!F257</f>
        <v>FRANCISCO</v>
      </c>
      <c r="M262" s="7">
        <f>(IF('[1]02 de julio 2021 omina transpar'!GU257=0,'[1]02 de julio 2021 omina transpar'!BQ257,'[1]02 de julio 2021 omina transpar'!GU257))*2</f>
        <v>27810.560000000001</v>
      </c>
      <c r="N262" s="7" t="s">
        <v>214</v>
      </c>
      <c r="O262" s="7">
        <f>IF('[1]02 de julio 2021 omina transpar'!GW257=0,'[1]02 de julio 2021 omina transpar'!BR257,'[1]02 de julio 2021 omina transpar'!GW257)*2</f>
        <v>23265.9</v>
      </c>
      <c r="P262" s="6" t="s">
        <v>214</v>
      </c>
      <c r="Q262" s="5">
        <v>255</v>
      </c>
      <c r="R262" s="5">
        <v>255</v>
      </c>
      <c r="S262" s="5">
        <v>255</v>
      </c>
      <c r="T262" s="5">
        <v>255</v>
      </c>
      <c r="U262" s="5">
        <v>255</v>
      </c>
      <c r="V262" s="5">
        <v>255</v>
      </c>
      <c r="X262" s="5">
        <v>255</v>
      </c>
      <c r="Y262" s="5">
        <v>255</v>
      </c>
      <c r="Z262" s="5">
        <v>255</v>
      </c>
      <c r="AA262" s="5">
        <v>255</v>
      </c>
      <c r="AB262" s="5">
        <v>255</v>
      </c>
      <c r="AC262" s="5">
        <v>255</v>
      </c>
      <c r="AD262" s="6" t="s">
        <v>215</v>
      </c>
      <c r="AE262" s="8">
        <v>44494</v>
      </c>
      <c r="AF262" s="8">
        <v>44494</v>
      </c>
      <c r="AG262" s="6" t="s">
        <v>219</v>
      </c>
      <c r="AH262" s="11"/>
    </row>
    <row r="263" spans="1:34" s="6" customFormat="1" x14ac:dyDescent="0.25">
      <c r="A263" s="6">
        <v>2021</v>
      </c>
      <c r="B263" s="8">
        <v>44378</v>
      </c>
      <c r="C263" s="8">
        <v>44469</v>
      </c>
      <c r="E263" s="6">
        <f>'[1]02 de julio 2021 omina transpar'!J258</f>
        <v>1</v>
      </c>
      <c r="F263" s="6" t="str">
        <f>'[1]02 de julio 2021 omina transpar'!K258</f>
        <v>DIPUTADO</v>
      </c>
      <c r="G263" s="6" t="str">
        <f t="shared" si="3"/>
        <v>DIPUTADO</v>
      </c>
      <c r="H263" s="6" t="str">
        <f>+'[1]02 de julio 2021 omina transpar'!N258</f>
        <v>PLENO DE LA LXIV LEGISLATURA</v>
      </c>
      <c r="I263" s="6" t="str">
        <f>+'[1]02 de julio 2021 omina transpar'!G258</f>
        <v>MONICA</v>
      </c>
      <c r="J263" s="6" t="str">
        <f>'[1]02 de julio 2021 omina transpar'!E258</f>
        <v>SANCHEZ</v>
      </c>
      <c r="K263" s="6" t="str">
        <f>'[1]02 de julio 2021 omina transpar'!F258</f>
        <v>ANGULO</v>
      </c>
      <c r="M263" s="7">
        <f>(IF('[1]02 de julio 2021 omina transpar'!GU258=0,'[1]02 de julio 2021 omina transpar'!BQ258,'[1]02 de julio 2021 omina transpar'!GU258))*2</f>
        <v>111242.24000000001</v>
      </c>
      <c r="N263" s="7" t="s">
        <v>214</v>
      </c>
      <c r="O263" s="15">
        <v>40936.44</v>
      </c>
      <c r="P263" s="6" t="s">
        <v>214</v>
      </c>
      <c r="Q263" s="5">
        <v>256</v>
      </c>
      <c r="R263" s="5">
        <v>256</v>
      </c>
      <c r="S263" s="5">
        <v>256</v>
      </c>
      <c r="T263" s="5">
        <v>256</v>
      </c>
      <c r="U263" s="5">
        <v>256</v>
      </c>
      <c r="V263" s="5">
        <v>256</v>
      </c>
      <c r="X263" s="5">
        <v>256</v>
      </c>
      <c r="Y263" s="5">
        <v>256</v>
      </c>
      <c r="Z263" s="5">
        <v>256</v>
      </c>
      <c r="AA263" s="5">
        <v>256</v>
      </c>
      <c r="AB263" s="5">
        <v>256</v>
      </c>
      <c r="AC263" s="5">
        <v>256</v>
      </c>
      <c r="AD263" s="6" t="s">
        <v>215</v>
      </c>
      <c r="AE263" s="8">
        <v>44494</v>
      </c>
      <c r="AF263" s="8">
        <v>44494</v>
      </c>
      <c r="AG263" s="11" t="s">
        <v>223</v>
      </c>
    </row>
    <row r="264" spans="1:34" s="6" customFormat="1" x14ac:dyDescent="0.25">
      <c r="A264" s="6">
        <v>2021</v>
      </c>
      <c r="B264" s="8">
        <v>44378</v>
      </c>
      <c r="C264" s="8">
        <v>44469</v>
      </c>
      <c r="E264" s="6">
        <f>'[1]02 de julio 2021 omina transpar'!J259</f>
        <v>19</v>
      </c>
      <c r="F264" s="6" t="str">
        <f>'[1]02 de julio 2021 omina transpar'!K259</f>
        <v>SECRETARIO PARTICULAR</v>
      </c>
      <c r="G264" s="6" t="str">
        <f t="shared" si="3"/>
        <v>SECRETARIO PARTICULAR</v>
      </c>
      <c r="H264" s="6" t="str">
        <f>+'[1]02 de julio 2021 omina transpar'!N259</f>
        <v>PERSONAL DIPUTADOS</v>
      </c>
      <c r="I264" s="6" t="str">
        <f>+'[1]02 de julio 2021 omina transpar'!G259</f>
        <v>HUGO</v>
      </c>
      <c r="J264" s="6" t="str">
        <f>'[1]02 de julio 2021 omina transpar'!E259</f>
        <v>SANCHEZ</v>
      </c>
      <c r="K264" s="6" t="str">
        <f>'[1]02 de julio 2021 omina transpar'!F259</f>
        <v>ANGULO</v>
      </c>
      <c r="M264" s="7">
        <f>(IF('[1]02 de julio 2021 omina transpar'!GU259=0,'[1]02 de julio 2021 omina transpar'!BQ259,'[1]02 de julio 2021 omina transpar'!GU259))*2</f>
        <v>14500</v>
      </c>
      <c r="N264" s="7" t="s">
        <v>214</v>
      </c>
      <c r="O264" s="7">
        <f>IF('[1]02 de julio 2021 omina transpar'!GW259=0,'[1]02 de julio 2021 omina transpar'!BR259,'[1]02 de julio 2021 omina transpar'!GW259)*2</f>
        <v>12824.22</v>
      </c>
      <c r="P264" s="6" t="s">
        <v>214</v>
      </c>
      <c r="Q264" s="5">
        <v>257</v>
      </c>
      <c r="R264" s="5">
        <v>257</v>
      </c>
      <c r="S264" s="5">
        <v>257</v>
      </c>
      <c r="T264" s="5">
        <v>257</v>
      </c>
      <c r="U264" s="5">
        <v>257</v>
      </c>
      <c r="V264" s="5">
        <v>257</v>
      </c>
      <c r="X264" s="5">
        <v>257</v>
      </c>
      <c r="Y264" s="5">
        <v>257</v>
      </c>
      <c r="Z264" s="5">
        <v>257</v>
      </c>
      <c r="AA264" s="5">
        <v>257</v>
      </c>
      <c r="AB264" s="5">
        <v>257</v>
      </c>
      <c r="AC264" s="5">
        <v>257</v>
      </c>
      <c r="AD264" s="6" t="s">
        <v>215</v>
      </c>
      <c r="AE264" s="8">
        <v>44494</v>
      </c>
      <c r="AF264" s="8">
        <v>44494</v>
      </c>
      <c r="AG264" s="6" t="s">
        <v>219</v>
      </c>
      <c r="AH264" s="11"/>
    </row>
    <row r="265" spans="1:34" s="6" customFormat="1" x14ac:dyDescent="0.25">
      <c r="A265" s="6">
        <v>2021</v>
      </c>
      <c r="B265" s="8">
        <v>44378</v>
      </c>
      <c r="C265" s="8">
        <v>44469</v>
      </c>
      <c r="E265" s="6">
        <f>'[1]02 de julio 2021 omina transpar'!J260</f>
        <v>19</v>
      </c>
      <c r="F265" s="6" t="str">
        <f>'[1]02 de julio 2021 omina transpar'!K260</f>
        <v>SECRETARIO PARTICULAR</v>
      </c>
      <c r="G265" s="6" t="str">
        <f t="shared" ref="G265:G327" si="4">+F265</f>
        <v>SECRETARIO PARTICULAR</v>
      </c>
      <c r="H265" s="6" t="str">
        <f>+'[1]02 de julio 2021 omina transpar'!N260</f>
        <v>PERSONAL DIPUTADOS</v>
      </c>
      <c r="I265" s="6" t="str">
        <f>+'[1]02 de julio 2021 omina transpar'!G260</f>
        <v>INDALECIO</v>
      </c>
      <c r="J265" s="6" t="str">
        <f>'[1]02 de julio 2021 omina transpar'!E260</f>
        <v>SANCHEZ</v>
      </c>
      <c r="K265" s="6" t="str">
        <f>'[1]02 de julio 2021 omina transpar'!F260</f>
        <v>ARAOZ</v>
      </c>
      <c r="M265" s="7">
        <f>(IF('[1]02 de julio 2021 omina transpar'!GU260=0,'[1]02 de julio 2021 omina transpar'!BQ260,'[1]02 de julio 2021 omina transpar'!GU260))*2</f>
        <v>9000</v>
      </c>
      <c r="N265" s="7" t="s">
        <v>214</v>
      </c>
      <c r="O265" s="7">
        <f>IF('[1]02 de julio 2021 omina transpar'!GW260=0,'[1]02 de julio 2021 omina transpar'!BR260,'[1]02 de julio 2021 omina transpar'!GW260)*2</f>
        <v>8310.82</v>
      </c>
      <c r="P265" s="6" t="s">
        <v>214</v>
      </c>
      <c r="Q265" s="5">
        <v>258</v>
      </c>
      <c r="R265" s="5">
        <v>258</v>
      </c>
      <c r="S265" s="5">
        <v>258</v>
      </c>
      <c r="T265" s="5">
        <v>258</v>
      </c>
      <c r="U265" s="5">
        <v>258</v>
      </c>
      <c r="V265" s="5">
        <v>258</v>
      </c>
      <c r="X265" s="5">
        <v>258</v>
      </c>
      <c r="Y265" s="5">
        <v>258</v>
      </c>
      <c r="Z265" s="5">
        <v>258</v>
      </c>
      <c r="AA265" s="5">
        <v>258</v>
      </c>
      <c r="AB265" s="5">
        <v>258</v>
      </c>
      <c r="AC265" s="5">
        <v>258</v>
      </c>
      <c r="AD265" s="6" t="s">
        <v>215</v>
      </c>
      <c r="AE265" s="8">
        <v>44494</v>
      </c>
      <c r="AF265" s="8">
        <v>44494</v>
      </c>
      <c r="AH265" s="11"/>
    </row>
    <row r="266" spans="1:34" s="6" customFormat="1" x14ac:dyDescent="0.25">
      <c r="A266" s="6">
        <v>2021</v>
      </c>
      <c r="B266" s="8">
        <v>44378</v>
      </c>
      <c r="C266" s="8">
        <v>44469</v>
      </c>
      <c r="E266" s="6">
        <f>'[1]02 de julio 2021 omina transpar'!J261</f>
        <v>19</v>
      </c>
      <c r="F266" s="6" t="str">
        <f>'[1]02 de julio 2021 omina transpar'!K261</f>
        <v>SECRETARIO PARTICULAR</v>
      </c>
      <c r="G266" s="6" t="str">
        <f t="shared" si="4"/>
        <v>SECRETARIO PARTICULAR</v>
      </c>
      <c r="H266" s="6" t="str">
        <f>+'[1]02 de julio 2021 omina transpar'!N261</f>
        <v>TRABAJO, COMPETITIVIDAD, SEGURIDAD SOCIA</v>
      </c>
      <c r="I266" s="6" t="str">
        <f>+'[1]02 de julio 2021 omina transpar'!G261</f>
        <v>ENRIQUE</v>
      </c>
      <c r="J266" s="6" t="str">
        <f>'[1]02 de julio 2021 omina transpar'!E261</f>
        <v>SANCHEZ</v>
      </c>
      <c r="K266" s="6" t="str">
        <f>'[1]02 de julio 2021 omina transpar'!F261</f>
        <v>CANTE</v>
      </c>
      <c r="M266" s="7">
        <f>(IF('[1]02 de julio 2021 omina transpar'!GU261=0,'[1]02 de julio 2021 omina transpar'!BQ261,'[1]02 de julio 2021 omina transpar'!GU261))*2</f>
        <v>11836.28</v>
      </c>
      <c r="N266" s="7" t="s">
        <v>214</v>
      </c>
      <c r="O266" s="7">
        <f>IF('[1]02 de julio 2021 omina transpar'!GW261=0,'[1]02 de julio 2021 omina transpar'!BR261,'[1]02 de julio 2021 omina transpar'!GW261)*2</f>
        <v>10682.62</v>
      </c>
      <c r="P266" s="6" t="s">
        <v>214</v>
      </c>
      <c r="Q266" s="5">
        <v>259</v>
      </c>
      <c r="R266" s="5">
        <v>259</v>
      </c>
      <c r="S266" s="5">
        <v>259</v>
      </c>
      <c r="T266" s="5">
        <v>259</v>
      </c>
      <c r="U266" s="5">
        <v>259</v>
      </c>
      <c r="V266" s="5">
        <v>259</v>
      </c>
      <c r="X266" s="5">
        <v>259</v>
      </c>
      <c r="Y266" s="5">
        <v>259</v>
      </c>
      <c r="Z266" s="5">
        <v>259</v>
      </c>
      <c r="AA266" s="5">
        <v>259</v>
      </c>
      <c r="AB266" s="5">
        <v>259</v>
      </c>
      <c r="AC266" s="5">
        <v>259</v>
      </c>
      <c r="AD266" s="6" t="s">
        <v>215</v>
      </c>
      <c r="AE266" s="8">
        <v>44494</v>
      </c>
      <c r="AF266" s="8">
        <v>44494</v>
      </c>
      <c r="AH266" s="11"/>
    </row>
    <row r="267" spans="1:34" s="6" customFormat="1" x14ac:dyDescent="0.25">
      <c r="A267" s="6">
        <v>2021</v>
      </c>
      <c r="B267" s="8">
        <v>44378</v>
      </c>
      <c r="C267" s="8">
        <v>44469</v>
      </c>
      <c r="E267" s="6">
        <f>'[1]02 de julio 2021 omina transpar'!J262</f>
        <v>19</v>
      </c>
      <c r="F267" s="6" t="str">
        <f>'[1]02 de julio 2021 omina transpar'!K262</f>
        <v>SECRETARIO PARTICULAR</v>
      </c>
      <c r="G267" s="6" t="str">
        <f t="shared" si="4"/>
        <v>SECRETARIO PARTICULAR</v>
      </c>
      <c r="H267" s="6" t="str">
        <f>+'[1]02 de julio 2021 omina transpar'!N262</f>
        <v>PERSONAL DIPUTADOS</v>
      </c>
      <c r="I267" s="6" t="str">
        <f>+'[1]02 de julio 2021 omina transpar'!G262</f>
        <v>RICARDO</v>
      </c>
      <c r="J267" s="6" t="str">
        <f>'[1]02 de julio 2021 omina transpar'!E262</f>
        <v>SANCHEZ</v>
      </c>
      <c r="K267" s="6" t="str">
        <f>'[1]02 de julio 2021 omina transpar'!F262</f>
        <v>CERVANTES</v>
      </c>
      <c r="M267" s="7">
        <f>(IF('[1]02 de julio 2021 omina transpar'!GU262=0,'[1]02 de julio 2021 omina transpar'!BQ262,'[1]02 de julio 2021 omina transpar'!GU262))*2</f>
        <v>12170</v>
      </c>
      <c r="N267" s="7" t="s">
        <v>214</v>
      </c>
      <c r="O267" s="7">
        <f>IF('[1]02 de julio 2021 omina transpar'!GW262=0,'[1]02 de julio 2021 omina transpar'!BR262,'[1]02 de julio 2021 omina transpar'!GW262)*2</f>
        <v>10956.54</v>
      </c>
      <c r="P267" s="6" t="s">
        <v>214</v>
      </c>
      <c r="Q267" s="5">
        <v>260</v>
      </c>
      <c r="R267" s="5">
        <v>260</v>
      </c>
      <c r="S267" s="5">
        <v>260</v>
      </c>
      <c r="T267" s="5">
        <v>260</v>
      </c>
      <c r="U267" s="5">
        <v>260</v>
      </c>
      <c r="V267" s="5">
        <v>260</v>
      </c>
      <c r="X267" s="5">
        <v>260</v>
      </c>
      <c r="Y267" s="5">
        <v>260</v>
      </c>
      <c r="Z267" s="5">
        <v>260</v>
      </c>
      <c r="AA267" s="5">
        <v>260</v>
      </c>
      <c r="AB267" s="5">
        <v>260</v>
      </c>
      <c r="AC267" s="5">
        <v>260</v>
      </c>
      <c r="AD267" s="6" t="s">
        <v>215</v>
      </c>
      <c r="AE267" s="8">
        <v>44494</v>
      </c>
      <c r="AF267" s="8">
        <v>44494</v>
      </c>
      <c r="AG267" s="6" t="s">
        <v>219</v>
      </c>
      <c r="AH267" s="12"/>
    </row>
    <row r="268" spans="1:34" s="6" customFormat="1" x14ac:dyDescent="0.25">
      <c r="A268" s="6">
        <v>2021</v>
      </c>
      <c r="B268" s="8">
        <v>44378</v>
      </c>
      <c r="C268" s="8">
        <v>44469</v>
      </c>
      <c r="E268" s="6">
        <f>'[1]02 de julio 2021 omina transpar'!J263</f>
        <v>7</v>
      </c>
      <c r="F268" s="6" t="str">
        <f>'[1]02 de julio 2021 omina transpar'!K263</f>
        <v>SECRETARIO TECNICO</v>
      </c>
      <c r="G268" s="6" t="str">
        <f t="shared" si="4"/>
        <v>SECRETARIO TECNICO</v>
      </c>
      <c r="H268" s="6" t="str">
        <f>+'[1]02 de julio 2021 omina transpar'!N263</f>
        <v>DERECHOS HUMANOS, GRUPOS VULNERABLES Y</v>
      </c>
      <c r="I268" s="6" t="str">
        <f>+'[1]02 de julio 2021 omina transpar'!G263</f>
        <v>MA PATRICIA</v>
      </c>
      <c r="J268" s="6" t="str">
        <f>'[1]02 de julio 2021 omina transpar'!E263</f>
        <v>SANCHEZ</v>
      </c>
      <c r="K268" s="6" t="str">
        <f>'[1]02 de julio 2021 omina transpar'!F263</f>
        <v>CHAMORRO</v>
      </c>
      <c r="M268" s="7">
        <f>(IF('[1]02 de julio 2021 omina transpar'!GU263=0,'[1]02 de julio 2021 omina transpar'!BQ263,'[1]02 de julio 2021 omina transpar'!GU263))*2</f>
        <v>19500</v>
      </c>
      <c r="N268" s="7" t="s">
        <v>214</v>
      </c>
      <c r="O268" s="7">
        <f>IF('[1]02 de julio 2021 omina transpar'!GW263=0,'[1]02 de julio 2021 omina transpar'!BR263,'[1]02 de julio 2021 omina transpar'!GW263)*2</f>
        <v>16756.22</v>
      </c>
      <c r="P268" s="6" t="s">
        <v>214</v>
      </c>
      <c r="Q268" s="5">
        <v>261</v>
      </c>
      <c r="R268" s="5">
        <v>261</v>
      </c>
      <c r="S268" s="5">
        <v>261</v>
      </c>
      <c r="T268" s="5">
        <v>261</v>
      </c>
      <c r="U268" s="5">
        <v>261</v>
      </c>
      <c r="V268" s="5">
        <v>261</v>
      </c>
      <c r="X268" s="5">
        <v>261</v>
      </c>
      <c r="Y268" s="5">
        <v>261</v>
      </c>
      <c r="Z268" s="5">
        <v>261</v>
      </c>
      <c r="AA268" s="5">
        <v>261</v>
      </c>
      <c r="AB268" s="5">
        <v>261</v>
      </c>
      <c r="AC268" s="5">
        <v>261</v>
      </c>
      <c r="AD268" s="6" t="s">
        <v>215</v>
      </c>
      <c r="AE268" s="8">
        <v>44494</v>
      </c>
      <c r="AF268" s="8">
        <v>44494</v>
      </c>
      <c r="AH268" s="11"/>
    </row>
    <row r="269" spans="1:34" s="6" customFormat="1" x14ac:dyDescent="0.25">
      <c r="A269" s="6">
        <v>2021</v>
      </c>
      <c r="B269" s="8">
        <v>44378</v>
      </c>
      <c r="C269" s="8">
        <v>44469</v>
      </c>
      <c r="E269" s="6">
        <f>'[1]02 de julio 2021 omina transpar'!J264</f>
        <v>19</v>
      </c>
      <c r="F269" s="6" t="str">
        <f>'[1]02 de julio 2021 omina transpar'!K264</f>
        <v>SECRETARIO PARTICULAR</v>
      </c>
      <c r="G269" s="6" t="str">
        <f t="shared" si="4"/>
        <v>SECRETARIO PARTICULAR</v>
      </c>
      <c r="H269" s="6" t="str">
        <f>+'[1]02 de julio 2021 omina transpar'!N264</f>
        <v>JUNTA DE COORDINACION Y CONCERTACION POL</v>
      </c>
      <c r="I269" s="6" t="str">
        <f>+'[1]02 de julio 2021 omina transpar'!G264</f>
        <v>MISAEL</v>
      </c>
      <c r="J269" s="6" t="str">
        <f>'[1]02 de julio 2021 omina transpar'!E264</f>
        <v>SANCHEZ</v>
      </c>
      <c r="K269" s="6" t="str">
        <f>'[1]02 de julio 2021 omina transpar'!F264</f>
        <v>GALLEGOS</v>
      </c>
      <c r="M269" s="7">
        <f>(IF('[1]02 de julio 2021 omina transpar'!GU264=0,'[1]02 de julio 2021 omina transpar'!BQ264,'[1]02 de julio 2021 omina transpar'!GU264))*2</f>
        <v>36615.599999999999</v>
      </c>
      <c r="N269" s="7" t="s">
        <v>214</v>
      </c>
      <c r="O269" s="7">
        <f>IF('[1]02 de julio 2021 omina transpar'!GW264=0,'[1]02 de julio 2021 omina transpar'!BR264,'[1]02 de julio 2021 omina transpar'!GW264)*2</f>
        <v>30000</v>
      </c>
      <c r="P269" s="6" t="s">
        <v>214</v>
      </c>
      <c r="Q269" s="5">
        <v>262</v>
      </c>
      <c r="R269" s="5">
        <v>262</v>
      </c>
      <c r="S269" s="5">
        <v>262</v>
      </c>
      <c r="T269" s="5">
        <v>262</v>
      </c>
      <c r="U269" s="5">
        <v>262</v>
      </c>
      <c r="V269" s="5">
        <v>262</v>
      </c>
      <c r="X269" s="5">
        <v>262</v>
      </c>
      <c r="Y269" s="5">
        <v>262</v>
      </c>
      <c r="Z269" s="5">
        <v>262</v>
      </c>
      <c r="AA269" s="5">
        <v>262</v>
      </c>
      <c r="AB269" s="5">
        <v>262</v>
      </c>
      <c r="AC269" s="5">
        <v>262</v>
      </c>
      <c r="AD269" s="6" t="s">
        <v>215</v>
      </c>
      <c r="AE269" s="8">
        <v>44494</v>
      </c>
      <c r="AF269" s="8">
        <v>44494</v>
      </c>
      <c r="AH269" s="11"/>
    </row>
    <row r="270" spans="1:34" s="6" customFormat="1" x14ac:dyDescent="0.25">
      <c r="A270" s="6">
        <v>2021</v>
      </c>
      <c r="B270" s="8">
        <v>44378</v>
      </c>
      <c r="C270" s="8">
        <v>44469</v>
      </c>
      <c r="E270" s="6">
        <f>'[1]02 de julio 2021 omina transpar'!J265</f>
        <v>19</v>
      </c>
      <c r="F270" s="6" t="str">
        <f>'[1]02 de julio 2021 omina transpar'!K265</f>
        <v>SECRETARIO PARTICULAR</v>
      </c>
      <c r="G270" s="6" t="str">
        <f t="shared" si="4"/>
        <v>SECRETARIO PARTICULAR</v>
      </c>
      <c r="H270" s="6" t="str">
        <f>+'[1]02 de julio 2021 omina transpar'!N265</f>
        <v>PROTECCIÓN CIVIL, SEGURIDAD PÚBLICA, PRE</v>
      </c>
      <c r="I270" s="6" t="str">
        <f>+'[1]02 de julio 2021 omina transpar'!G265</f>
        <v>JORDAN</v>
      </c>
      <c r="J270" s="6" t="str">
        <f>'[1]02 de julio 2021 omina transpar'!E265</f>
        <v>SANCHEZ</v>
      </c>
      <c r="K270" s="6" t="str">
        <f>'[1]02 de julio 2021 omina transpar'!F265</f>
        <v>HERNANDEZ</v>
      </c>
      <c r="M270" s="7">
        <f>(IF('[1]02 de julio 2021 omina transpar'!GU265=0,'[1]02 de julio 2021 omina transpar'!BQ265,'[1]02 de julio 2021 omina transpar'!GU265))*2</f>
        <v>7600</v>
      </c>
      <c r="N270" s="7" t="s">
        <v>214</v>
      </c>
      <c r="O270" s="7">
        <f>IF('[1]02 de julio 2021 omina transpar'!GW265=0,'[1]02 de julio 2021 omina transpar'!BR265,'[1]02 de julio 2021 omina transpar'!GW265)*2</f>
        <v>7043.34</v>
      </c>
      <c r="P270" s="6" t="s">
        <v>214</v>
      </c>
      <c r="Q270" s="5">
        <v>263</v>
      </c>
      <c r="R270" s="5">
        <v>263</v>
      </c>
      <c r="S270" s="5">
        <v>263</v>
      </c>
      <c r="T270" s="5">
        <v>263</v>
      </c>
      <c r="U270" s="5">
        <v>263</v>
      </c>
      <c r="V270" s="5">
        <v>263</v>
      </c>
      <c r="X270" s="5">
        <v>263</v>
      </c>
      <c r="Y270" s="5">
        <v>263</v>
      </c>
      <c r="Z270" s="5">
        <v>263</v>
      </c>
      <c r="AA270" s="5">
        <v>263</v>
      </c>
      <c r="AB270" s="5">
        <v>263</v>
      </c>
      <c r="AC270" s="5">
        <v>263</v>
      </c>
      <c r="AD270" s="6" t="s">
        <v>215</v>
      </c>
      <c r="AE270" s="8">
        <v>44494</v>
      </c>
      <c r="AF270" s="8">
        <v>44494</v>
      </c>
      <c r="AH270" s="11"/>
    </row>
    <row r="271" spans="1:34" s="6" customFormat="1" x14ac:dyDescent="0.25">
      <c r="A271" s="6">
        <v>2021</v>
      </c>
      <c r="B271" s="8">
        <v>44378</v>
      </c>
      <c r="C271" s="8">
        <v>44469</v>
      </c>
      <c r="E271" s="6">
        <f>'[1]02 de julio 2021 omina transpar'!J266</f>
        <v>19</v>
      </c>
      <c r="F271" s="6" t="str">
        <f>'[1]02 de julio 2021 omina transpar'!K266</f>
        <v>SECRETARIO PARTICULAR</v>
      </c>
      <c r="G271" s="6" t="str">
        <f t="shared" si="4"/>
        <v>SECRETARIO PARTICULAR</v>
      </c>
      <c r="H271" s="6" t="str">
        <f>+'[1]02 de julio 2021 omina transpar'!N266</f>
        <v>PERSONAL DIPUTADOS</v>
      </c>
      <c r="I271" s="6" t="str">
        <f>+'[1]02 de julio 2021 omina transpar'!G266</f>
        <v>JULIO CESAR</v>
      </c>
      <c r="J271" s="6" t="str">
        <f>'[1]02 de julio 2021 omina transpar'!E266</f>
        <v>SANCHEZ</v>
      </c>
      <c r="K271" s="6" t="str">
        <f>'[1]02 de julio 2021 omina transpar'!F266</f>
        <v>LOPEZ</v>
      </c>
      <c r="M271" s="7">
        <f>(IF('[1]02 de julio 2021 omina transpar'!GU266=0,'[1]02 de julio 2021 omina transpar'!BQ266,'[1]02 de julio 2021 omina transpar'!GU266))*2</f>
        <v>15000</v>
      </c>
      <c r="N271" s="7" t="s">
        <v>214</v>
      </c>
      <c r="O271" s="7">
        <f>IF('[1]02 de julio 2021 omina transpar'!GW266=0,'[1]02 de julio 2021 omina transpar'!BR266,'[1]02 de julio 2021 omina transpar'!GW266)*2</f>
        <v>13217.42</v>
      </c>
      <c r="P271" s="6" t="s">
        <v>214</v>
      </c>
      <c r="Q271" s="5">
        <v>264</v>
      </c>
      <c r="R271" s="5">
        <v>264</v>
      </c>
      <c r="S271" s="5">
        <v>264</v>
      </c>
      <c r="T271" s="5">
        <v>264</v>
      </c>
      <c r="U271" s="5">
        <v>264</v>
      </c>
      <c r="V271" s="5">
        <v>264</v>
      </c>
      <c r="X271" s="5">
        <v>264</v>
      </c>
      <c r="Y271" s="5">
        <v>264</v>
      </c>
      <c r="Z271" s="5">
        <v>264</v>
      </c>
      <c r="AA271" s="5">
        <v>264</v>
      </c>
      <c r="AB271" s="5">
        <v>264</v>
      </c>
      <c r="AC271" s="5">
        <v>264</v>
      </c>
      <c r="AD271" s="6" t="s">
        <v>215</v>
      </c>
      <c r="AE271" s="8">
        <v>44494</v>
      </c>
      <c r="AF271" s="8">
        <v>44494</v>
      </c>
      <c r="AG271" s="6" t="s">
        <v>219</v>
      </c>
      <c r="AH271" s="12"/>
    </row>
    <row r="272" spans="1:34" s="6" customFormat="1" x14ac:dyDescent="0.25">
      <c r="A272" s="6">
        <v>2021</v>
      </c>
      <c r="B272" s="8">
        <v>44378</v>
      </c>
      <c r="C272" s="8">
        <v>44469</v>
      </c>
      <c r="E272" s="6">
        <f>'[1]02 de julio 2021 omina transpar'!J267</f>
        <v>19</v>
      </c>
      <c r="F272" s="6" t="str">
        <f>'[1]02 de julio 2021 omina transpar'!K267</f>
        <v>SECRETARIO PARTICULAR</v>
      </c>
      <c r="G272" s="6" t="str">
        <f t="shared" si="4"/>
        <v>SECRETARIO PARTICULAR</v>
      </c>
      <c r="H272" s="6" t="str">
        <f>+'[1]02 de julio 2021 omina transpar'!N267</f>
        <v>SECRETRARIA ADMINISTRATIVA</v>
      </c>
      <c r="I272" s="6" t="str">
        <f>+'[1]02 de julio 2021 omina transpar'!G267</f>
        <v>GABRIEL MAURICIO</v>
      </c>
      <c r="J272" s="6" t="str">
        <f>'[1]02 de julio 2021 omina transpar'!E267</f>
        <v>SANCHEZ</v>
      </c>
      <c r="K272" s="6" t="str">
        <f>'[1]02 de julio 2021 omina transpar'!F267</f>
        <v>LOPEZ</v>
      </c>
      <c r="M272" s="7">
        <f>(IF('[1]02 de julio 2021 omina transpar'!GU267=0,'[1]02 de julio 2021 omina transpar'!BQ267,'[1]02 de julio 2021 omina transpar'!GU267))*2</f>
        <v>6429.28</v>
      </c>
      <c r="N272" s="7" t="s">
        <v>214</v>
      </c>
      <c r="O272" s="7">
        <f>IF('[1]02 de julio 2021 omina transpar'!GW267=0,'[1]02 de julio 2021 omina transpar'!BR267,'[1]02 de julio 2021 omina transpar'!GW267)*2</f>
        <v>6000</v>
      </c>
      <c r="P272" s="6" t="s">
        <v>214</v>
      </c>
      <c r="Q272" s="5">
        <v>265</v>
      </c>
      <c r="R272" s="5">
        <v>265</v>
      </c>
      <c r="S272" s="5">
        <v>265</v>
      </c>
      <c r="T272" s="5">
        <v>265</v>
      </c>
      <c r="U272" s="5">
        <v>265</v>
      </c>
      <c r="V272" s="5">
        <v>265</v>
      </c>
      <c r="X272" s="5">
        <v>265</v>
      </c>
      <c r="Y272" s="5">
        <v>265</v>
      </c>
      <c r="Z272" s="5">
        <v>265</v>
      </c>
      <c r="AA272" s="5">
        <v>265</v>
      </c>
      <c r="AB272" s="5">
        <v>265</v>
      </c>
      <c r="AC272" s="5">
        <v>265</v>
      </c>
      <c r="AD272" s="6" t="s">
        <v>215</v>
      </c>
      <c r="AE272" s="8">
        <v>44494</v>
      </c>
      <c r="AF272" s="8">
        <v>44494</v>
      </c>
      <c r="AG272" s="6" t="s">
        <v>219</v>
      </c>
      <c r="AH272" s="11"/>
    </row>
    <row r="273" spans="1:34" s="6" customFormat="1" x14ac:dyDescent="0.25">
      <c r="A273" s="6">
        <v>2021</v>
      </c>
      <c r="B273" s="8">
        <v>44378</v>
      </c>
      <c r="C273" s="8">
        <v>44469</v>
      </c>
      <c r="E273" s="6">
        <f>'[1]02 de julio 2021 omina transpar'!J268</f>
        <v>19</v>
      </c>
      <c r="F273" s="6" t="str">
        <f>'[1]02 de julio 2021 omina transpar'!K268</f>
        <v>SECRETARIO PARTICULAR</v>
      </c>
      <c r="G273" s="6" t="str">
        <f t="shared" si="4"/>
        <v>SECRETARIO PARTICULAR</v>
      </c>
      <c r="H273" s="6" t="str">
        <f>+'[1]02 de julio 2021 omina transpar'!N268</f>
        <v>PERSONAL DIPUTADOS</v>
      </c>
      <c r="I273" s="6" t="str">
        <f>+'[1]02 de julio 2021 omina transpar'!G268</f>
        <v>FIDELIA</v>
      </c>
      <c r="J273" s="6" t="str">
        <f>'[1]02 de julio 2021 omina transpar'!E268</f>
        <v>SANCHEZ</v>
      </c>
      <c r="K273" s="6" t="str">
        <f>'[1]02 de julio 2021 omina transpar'!F268</f>
        <v>MENDIETA</v>
      </c>
      <c r="M273" s="7">
        <f>(IF('[1]02 de julio 2021 omina transpar'!GU268=0,'[1]02 de julio 2021 omina transpar'!BQ268,'[1]02 de julio 2021 omina transpar'!GU268))*2</f>
        <v>8673.44</v>
      </c>
      <c r="N273" s="7" t="s">
        <v>214</v>
      </c>
      <c r="O273" s="7">
        <f>IF('[1]02 de julio 2021 omina transpar'!GW268=0,'[1]02 de julio 2021 omina transpar'!BR268,'[1]02 de julio 2021 omina transpar'!GW268)*2</f>
        <v>8000</v>
      </c>
      <c r="P273" s="6" t="s">
        <v>214</v>
      </c>
      <c r="Q273" s="5">
        <v>266</v>
      </c>
      <c r="R273" s="5">
        <v>266</v>
      </c>
      <c r="S273" s="5">
        <v>266</v>
      </c>
      <c r="T273" s="5">
        <v>266</v>
      </c>
      <c r="U273" s="5">
        <v>266</v>
      </c>
      <c r="V273" s="5">
        <v>266</v>
      </c>
      <c r="X273" s="5">
        <v>266</v>
      </c>
      <c r="Y273" s="5">
        <v>266</v>
      </c>
      <c r="Z273" s="5">
        <v>266</v>
      </c>
      <c r="AA273" s="5">
        <v>266</v>
      </c>
      <c r="AB273" s="5">
        <v>266</v>
      </c>
      <c r="AC273" s="5">
        <v>266</v>
      </c>
      <c r="AD273" s="6" t="s">
        <v>215</v>
      </c>
      <c r="AE273" s="8">
        <v>44494</v>
      </c>
      <c r="AF273" s="8">
        <v>44494</v>
      </c>
      <c r="AG273" s="6" t="s">
        <v>219</v>
      </c>
      <c r="AH273" s="12"/>
    </row>
    <row r="274" spans="1:34" s="6" customFormat="1" x14ac:dyDescent="0.25">
      <c r="A274" s="6">
        <v>2021</v>
      </c>
      <c r="B274" s="8">
        <v>44378</v>
      </c>
      <c r="C274" s="8">
        <v>44469</v>
      </c>
      <c r="E274" s="6">
        <f>'[1]02 de julio 2021 omina transpar'!J269</f>
        <v>19</v>
      </c>
      <c r="F274" s="6" t="str">
        <f>'[1]02 de julio 2021 omina transpar'!K269</f>
        <v>SECRETARIO PARTICULAR</v>
      </c>
      <c r="G274" s="6" t="str">
        <f t="shared" si="4"/>
        <v>SECRETARIO PARTICULAR</v>
      </c>
      <c r="H274" s="6" t="str">
        <f>+'[1]02 de julio 2021 omina transpar'!N269</f>
        <v>PRENSA Y RELACIONES PUBLICAS</v>
      </c>
      <c r="I274" s="6" t="str">
        <f>+'[1]02 de julio 2021 omina transpar'!G269</f>
        <v>JOSE HUGO</v>
      </c>
      <c r="J274" s="6" t="str">
        <f>'[1]02 de julio 2021 omina transpar'!E269</f>
        <v>SANCHEZ</v>
      </c>
      <c r="K274" s="6" t="str">
        <f>'[1]02 de julio 2021 omina transpar'!F269</f>
        <v>MENDOZA</v>
      </c>
      <c r="M274" s="7">
        <f>(IF('[1]02 de julio 2021 omina transpar'!GU269=0,'[1]02 de julio 2021 omina transpar'!BQ269,'[1]02 de julio 2021 omina transpar'!GU269))*2</f>
        <v>11000</v>
      </c>
      <c r="N274" s="7" t="s">
        <v>214</v>
      </c>
      <c r="O274" s="7">
        <f>IF('[1]02 de julio 2021 omina transpar'!GW269=0,'[1]02 de julio 2021 omina transpar'!BR269,'[1]02 de julio 2021 omina transpar'!GW269)*2</f>
        <v>9995.74</v>
      </c>
      <c r="P274" s="6" t="s">
        <v>214</v>
      </c>
      <c r="Q274" s="5">
        <v>267</v>
      </c>
      <c r="R274" s="5">
        <v>267</v>
      </c>
      <c r="S274" s="5">
        <v>267</v>
      </c>
      <c r="T274" s="5">
        <v>267</v>
      </c>
      <c r="U274" s="5">
        <v>267</v>
      </c>
      <c r="V274" s="5">
        <v>267</v>
      </c>
      <c r="X274" s="5">
        <v>267</v>
      </c>
      <c r="Y274" s="5">
        <v>267</v>
      </c>
      <c r="Z274" s="5">
        <v>267</v>
      </c>
      <c r="AA274" s="5">
        <v>267</v>
      </c>
      <c r="AB274" s="5">
        <v>267</v>
      </c>
      <c r="AC274" s="5">
        <v>267</v>
      </c>
      <c r="AD274" s="6" t="s">
        <v>215</v>
      </c>
      <c r="AE274" s="8">
        <v>44494</v>
      </c>
      <c r="AF274" s="8">
        <v>44494</v>
      </c>
      <c r="AH274" s="11"/>
    </row>
    <row r="275" spans="1:34" s="6" customFormat="1" x14ac:dyDescent="0.25">
      <c r="A275" s="6">
        <v>2021</v>
      </c>
      <c r="B275" s="8">
        <v>44378</v>
      </c>
      <c r="C275" s="8">
        <v>44469</v>
      </c>
      <c r="E275" s="6">
        <f>'[1]02 de julio 2021 omina transpar'!J270</f>
        <v>19</v>
      </c>
      <c r="F275" s="6" t="str">
        <f>'[1]02 de julio 2021 omina transpar'!K270</f>
        <v>SECRETARIO PARTICULAR</v>
      </c>
      <c r="G275" s="6" t="str">
        <f t="shared" si="4"/>
        <v>SECRETARIO PARTICULAR</v>
      </c>
      <c r="H275" s="6" t="str">
        <f>+'[1]02 de julio 2021 omina transpar'!N270</f>
        <v>PERSONAL DIPUTADOS</v>
      </c>
      <c r="I275" s="6" t="str">
        <f>+'[1]02 de julio 2021 omina transpar'!G270</f>
        <v>HORACIO FERNANDO</v>
      </c>
      <c r="J275" s="6" t="str">
        <f>'[1]02 de julio 2021 omina transpar'!E270</f>
        <v>SANCHEZ</v>
      </c>
      <c r="K275" s="6" t="str">
        <f>'[1]02 de julio 2021 omina transpar'!F270</f>
        <v>PULIDO</v>
      </c>
      <c r="M275" s="7">
        <f>(IF('[1]02 de julio 2021 omina transpar'!GU270=0,'[1]02 de julio 2021 omina transpar'!BQ270,'[1]02 de julio 2021 omina transpar'!GU270))*2</f>
        <v>5334.5</v>
      </c>
      <c r="N275" s="7" t="s">
        <v>214</v>
      </c>
      <c r="O275" s="7">
        <f>IF('[1]02 de julio 2021 omina transpar'!GW270=0,'[1]02 de julio 2021 omina transpar'!BR270,'[1]02 de julio 2021 omina transpar'!GW270)*2</f>
        <v>5021.5600000000004</v>
      </c>
      <c r="P275" s="6" t="s">
        <v>214</v>
      </c>
      <c r="Q275" s="5">
        <v>268</v>
      </c>
      <c r="R275" s="5">
        <v>268</v>
      </c>
      <c r="S275" s="5">
        <v>268</v>
      </c>
      <c r="T275" s="5">
        <v>268</v>
      </c>
      <c r="U275" s="5">
        <v>268</v>
      </c>
      <c r="V275" s="5">
        <v>268</v>
      </c>
      <c r="X275" s="5">
        <v>268</v>
      </c>
      <c r="Y275" s="5">
        <v>268</v>
      </c>
      <c r="Z275" s="5">
        <v>268</v>
      </c>
      <c r="AA275" s="5">
        <v>268</v>
      </c>
      <c r="AB275" s="5">
        <v>268</v>
      </c>
      <c r="AC275" s="5">
        <v>268</v>
      </c>
      <c r="AD275" s="6" t="s">
        <v>215</v>
      </c>
      <c r="AE275" s="8">
        <v>44494</v>
      </c>
      <c r="AF275" s="8">
        <v>44494</v>
      </c>
      <c r="AG275" s="6" t="s">
        <v>219</v>
      </c>
      <c r="AH275" s="12"/>
    </row>
    <row r="276" spans="1:34" s="6" customFormat="1" x14ac:dyDescent="0.25">
      <c r="A276" s="6">
        <v>2021</v>
      </c>
      <c r="B276" s="8">
        <v>44378</v>
      </c>
      <c r="C276" s="8">
        <v>44469</v>
      </c>
      <c r="E276" s="6">
        <f>'[1]02 de julio 2021 omina transpar'!J271</f>
        <v>19</v>
      </c>
      <c r="F276" s="6" t="str">
        <f>'[1]02 de julio 2021 omina transpar'!K271</f>
        <v>SECRETARIO PARTICULAR</v>
      </c>
      <c r="G276" s="6" t="str">
        <f t="shared" si="4"/>
        <v>SECRETARIO PARTICULAR</v>
      </c>
      <c r="H276" s="6" t="str">
        <f>+'[1]02 de julio 2021 omina transpar'!N271</f>
        <v>PERSONAL DIPUTADOS</v>
      </c>
      <c r="I276" s="6" t="str">
        <f>+'[1]02 de julio 2021 omina transpar'!G271</f>
        <v>EMMA</v>
      </c>
      <c r="J276" s="6" t="str">
        <f>'[1]02 de julio 2021 omina transpar'!E271</f>
        <v>SANCHEZ</v>
      </c>
      <c r="K276" s="6" t="str">
        <f>'[1]02 de julio 2021 omina transpar'!F271</f>
        <v>TELLEZ</v>
      </c>
      <c r="M276" s="7">
        <f>(IF('[1]02 de julio 2021 omina transpar'!GU271=0,'[1]02 de julio 2021 omina transpar'!BQ271,'[1]02 de julio 2021 omina transpar'!GU271))*2</f>
        <v>13000</v>
      </c>
      <c r="N276" s="7" t="s">
        <v>214</v>
      </c>
      <c r="O276" s="7">
        <f>IF('[1]02 de julio 2021 omina transpar'!GW271=0,'[1]02 de julio 2021 omina transpar'!BR271,'[1]02 de julio 2021 omina transpar'!GW271)*2</f>
        <v>11637.8</v>
      </c>
      <c r="P276" s="6" t="s">
        <v>214</v>
      </c>
      <c r="Q276" s="5">
        <v>269</v>
      </c>
      <c r="R276" s="5">
        <v>269</v>
      </c>
      <c r="S276" s="5">
        <v>269</v>
      </c>
      <c r="T276" s="5">
        <v>269</v>
      </c>
      <c r="U276" s="5">
        <v>269</v>
      </c>
      <c r="V276" s="5">
        <v>269</v>
      </c>
      <c r="X276" s="5">
        <v>269</v>
      </c>
      <c r="Y276" s="5">
        <v>269</v>
      </c>
      <c r="Z276" s="5">
        <v>269</v>
      </c>
      <c r="AA276" s="5">
        <v>269</v>
      </c>
      <c r="AB276" s="5">
        <v>269</v>
      </c>
      <c r="AC276" s="5">
        <v>269</v>
      </c>
      <c r="AD276" s="6" t="s">
        <v>215</v>
      </c>
      <c r="AE276" s="8">
        <v>44494</v>
      </c>
      <c r="AF276" s="8">
        <v>44494</v>
      </c>
      <c r="AG276" s="6" t="s">
        <v>219</v>
      </c>
      <c r="AH276" s="12"/>
    </row>
    <row r="277" spans="1:34" s="6" customFormat="1" x14ac:dyDescent="0.25">
      <c r="A277" s="6">
        <v>2021</v>
      </c>
      <c r="B277" s="8">
        <v>44378</v>
      </c>
      <c r="C277" s="8">
        <v>44469</v>
      </c>
      <c r="E277" s="6">
        <f>'[1]02 de julio 2021 omina transpar'!J272</f>
        <v>19</v>
      </c>
      <c r="F277" s="6" t="str">
        <f>'[1]02 de julio 2021 omina transpar'!K272</f>
        <v>SECRETARIO PARTICULAR</v>
      </c>
      <c r="G277" s="6" t="str">
        <f t="shared" si="4"/>
        <v>SECRETARIO PARTICULAR</v>
      </c>
      <c r="H277" s="6" t="str">
        <f>+'[1]02 de julio 2021 omina transpar'!N272</f>
        <v>PERSONAL DIPUTADOS</v>
      </c>
      <c r="I277" s="6" t="str">
        <f>+'[1]02 de julio 2021 omina transpar'!G272</f>
        <v>LUIS ALBERTO</v>
      </c>
      <c r="J277" s="6" t="str">
        <f>'[1]02 de julio 2021 omina transpar'!E272</f>
        <v>SANCHEZ</v>
      </c>
      <c r="K277" s="6" t="str">
        <f>'[1]02 de julio 2021 omina transpar'!F272</f>
        <v>VAZQUEZ</v>
      </c>
      <c r="M277" s="7">
        <f>(IF('[1]02 de julio 2021 omina transpar'!GU272=0,'[1]02 de julio 2021 omina transpar'!BQ272,'[1]02 de julio 2021 omina transpar'!GU272))*2</f>
        <v>10000</v>
      </c>
      <c r="N277" s="7" t="s">
        <v>214</v>
      </c>
      <c r="O277" s="7">
        <f>IF('[1]02 de julio 2021 omina transpar'!GW272=0,'[1]02 de julio 2021 omina transpar'!BR272,'[1]02 de julio 2021 omina transpar'!GW272)*2</f>
        <v>9155.74</v>
      </c>
      <c r="P277" s="6" t="s">
        <v>214</v>
      </c>
      <c r="Q277" s="5">
        <v>270</v>
      </c>
      <c r="R277" s="5">
        <v>270</v>
      </c>
      <c r="S277" s="5">
        <v>270</v>
      </c>
      <c r="T277" s="5">
        <v>270</v>
      </c>
      <c r="U277" s="5">
        <v>270</v>
      </c>
      <c r="V277" s="5">
        <v>270</v>
      </c>
      <c r="X277" s="5">
        <v>270</v>
      </c>
      <c r="Y277" s="5">
        <v>270</v>
      </c>
      <c r="Z277" s="5">
        <v>270</v>
      </c>
      <c r="AA277" s="5">
        <v>270</v>
      </c>
      <c r="AB277" s="5">
        <v>270</v>
      </c>
      <c r="AC277" s="5">
        <v>270</v>
      </c>
      <c r="AD277" s="6" t="s">
        <v>215</v>
      </c>
      <c r="AE277" s="8">
        <v>44494</v>
      </c>
      <c r="AF277" s="8">
        <v>44494</v>
      </c>
      <c r="AG277" s="6" t="s">
        <v>219</v>
      </c>
      <c r="AH277" s="11"/>
    </row>
    <row r="278" spans="1:34" s="6" customFormat="1" x14ac:dyDescent="0.25">
      <c r="A278" s="6">
        <v>2021</v>
      </c>
      <c r="B278" s="8">
        <v>44378</v>
      </c>
      <c r="C278" s="8">
        <v>44469</v>
      </c>
      <c r="E278" s="6">
        <f>'[1]02 de julio 2021 omina transpar'!J273</f>
        <v>7</v>
      </c>
      <c r="F278" s="6" t="str">
        <f>'[1]02 de julio 2021 omina transpar'!K273</f>
        <v>SECRETARIO TECNICO</v>
      </c>
      <c r="G278" s="6" t="str">
        <f t="shared" si="4"/>
        <v>SECRETARIO TECNICO</v>
      </c>
      <c r="H278" s="6" t="str">
        <f>+'[1]02 de julio 2021 omina transpar'!N273</f>
        <v>COMISION DE PUNTOS CONSTITUCIONALES</v>
      </c>
      <c r="I278" s="6" t="str">
        <f>+'[1]02 de julio 2021 omina transpar'!G273</f>
        <v>MAURICIO</v>
      </c>
      <c r="J278" s="6" t="str">
        <f>'[1]02 de julio 2021 omina transpar'!E273</f>
        <v>SANTACRUZ</v>
      </c>
      <c r="K278" s="6" t="str">
        <f>'[1]02 de julio 2021 omina transpar'!F273</f>
        <v>PEREZ</v>
      </c>
      <c r="M278" s="7">
        <f>(IF('[1]02 de julio 2021 omina transpar'!GU273=0,'[1]02 de julio 2021 omina transpar'!BQ273,'[1]02 de julio 2021 omina transpar'!GU273))*2</f>
        <v>8673.44</v>
      </c>
      <c r="N278" s="7" t="s">
        <v>214</v>
      </c>
      <c r="O278" s="7">
        <f>IF('[1]02 de julio 2021 omina transpar'!GW273=0,'[1]02 de julio 2021 omina transpar'!BR273,'[1]02 de julio 2021 omina transpar'!GW273)*2</f>
        <v>8000</v>
      </c>
      <c r="P278" s="6" t="s">
        <v>214</v>
      </c>
      <c r="Q278" s="5">
        <v>271</v>
      </c>
      <c r="R278" s="5">
        <v>271</v>
      </c>
      <c r="S278" s="5">
        <v>271</v>
      </c>
      <c r="T278" s="5">
        <v>271</v>
      </c>
      <c r="U278" s="5">
        <v>271</v>
      </c>
      <c r="V278" s="5">
        <v>271</v>
      </c>
      <c r="X278" s="5">
        <v>271</v>
      </c>
      <c r="Y278" s="5">
        <v>271</v>
      </c>
      <c r="Z278" s="5">
        <v>271</v>
      </c>
      <c r="AA278" s="5">
        <v>271</v>
      </c>
      <c r="AB278" s="5">
        <v>271</v>
      </c>
      <c r="AC278" s="5">
        <v>271</v>
      </c>
      <c r="AD278" s="6" t="s">
        <v>215</v>
      </c>
      <c r="AE278" s="8">
        <v>44494</v>
      </c>
      <c r="AF278" s="8">
        <v>44494</v>
      </c>
      <c r="AH278" s="11"/>
    </row>
    <row r="279" spans="1:34" s="6" customFormat="1" x14ac:dyDescent="0.25">
      <c r="A279" s="6">
        <v>2021</v>
      </c>
      <c r="B279" s="8">
        <v>44378</v>
      </c>
      <c r="C279" s="8">
        <v>44469</v>
      </c>
      <c r="E279" s="6">
        <f>'[1]02 de julio 2021 omina transpar'!J274</f>
        <v>19</v>
      </c>
      <c r="F279" s="6" t="str">
        <f>'[1]02 de julio 2021 omina transpar'!K274</f>
        <v>SECRETARIO PARTICULAR</v>
      </c>
      <c r="G279" s="6" t="str">
        <f t="shared" si="4"/>
        <v>SECRETARIO PARTICULAR</v>
      </c>
      <c r="H279" s="6" t="str">
        <f>+'[1]02 de julio 2021 omina transpar'!N274</f>
        <v>PERSONAL DIPUTADOS</v>
      </c>
      <c r="I279" s="6" t="str">
        <f>+'[1]02 de julio 2021 omina transpar'!G274</f>
        <v>EDITH ALEJANDRA</v>
      </c>
      <c r="J279" s="6" t="str">
        <f>'[1]02 de julio 2021 omina transpar'!E274</f>
        <v>SEGURA</v>
      </c>
      <c r="K279" s="6" t="str">
        <f>'[1]02 de julio 2021 omina transpar'!F274</f>
        <v>PAYAN</v>
      </c>
      <c r="M279" s="7">
        <f>(IF('[1]02 de julio 2021 omina transpar'!GU274=0,'[1]02 de julio 2021 omina transpar'!BQ274,'[1]02 de julio 2021 omina transpar'!GU274))*2</f>
        <v>11125</v>
      </c>
      <c r="N279" s="7" t="s">
        <v>214</v>
      </c>
      <c r="O279" s="7">
        <f>IF('[1]02 de julio 2021 omina transpar'!GW274=0,'[1]02 de julio 2021 omina transpar'!BR274,'[1]02 de julio 2021 omina transpar'!GW274)*2</f>
        <v>10098.799999999999</v>
      </c>
      <c r="P279" s="6" t="s">
        <v>214</v>
      </c>
      <c r="Q279" s="5">
        <v>272</v>
      </c>
      <c r="R279" s="5">
        <v>272</v>
      </c>
      <c r="S279" s="5">
        <v>272</v>
      </c>
      <c r="T279" s="5">
        <v>272</v>
      </c>
      <c r="U279" s="5">
        <v>272</v>
      </c>
      <c r="V279" s="5">
        <v>272</v>
      </c>
      <c r="X279" s="5">
        <v>272</v>
      </c>
      <c r="Y279" s="5">
        <v>272</v>
      </c>
      <c r="Z279" s="5">
        <v>272</v>
      </c>
      <c r="AA279" s="5">
        <v>272</v>
      </c>
      <c r="AB279" s="5">
        <v>272</v>
      </c>
      <c r="AC279" s="5">
        <v>272</v>
      </c>
      <c r="AD279" s="6" t="s">
        <v>215</v>
      </c>
      <c r="AE279" s="8">
        <v>44494</v>
      </c>
      <c r="AF279" s="8">
        <v>44494</v>
      </c>
      <c r="AG279" s="6" t="s">
        <v>219</v>
      </c>
      <c r="AH279" s="11"/>
    </row>
    <row r="280" spans="1:34" s="6" customFormat="1" x14ac:dyDescent="0.25">
      <c r="A280" s="6">
        <v>2021</v>
      </c>
      <c r="B280" s="8">
        <v>44378</v>
      </c>
      <c r="C280" s="8">
        <v>44469</v>
      </c>
      <c r="E280" s="6">
        <f>'[1]02 de julio 2021 omina transpar'!J275</f>
        <v>19</v>
      </c>
      <c r="F280" s="6" t="str">
        <f>'[1]02 de julio 2021 omina transpar'!K275</f>
        <v>SECRETARIO PARTICULAR</v>
      </c>
      <c r="G280" s="6" t="str">
        <f t="shared" si="4"/>
        <v>SECRETARIO PARTICULAR</v>
      </c>
      <c r="H280" s="6" t="str">
        <f>+'[1]02 de julio 2021 omina transpar'!N275</f>
        <v>ASUNTOS MUNICIPALES</v>
      </c>
      <c r="I280" s="6" t="str">
        <f>+'[1]02 de julio 2021 omina transpar'!G275</f>
        <v>GERARDO ANTONIO</v>
      </c>
      <c r="J280" s="6" t="str">
        <f>'[1]02 de julio 2021 omina transpar'!E275</f>
        <v>SESMA</v>
      </c>
      <c r="K280" s="6" t="str">
        <f>'[1]02 de julio 2021 omina transpar'!F275</f>
        <v>MENDOZA</v>
      </c>
      <c r="M280" s="7">
        <f>(IF('[1]02 de julio 2021 omina transpar'!GU275=0,'[1]02 de julio 2021 omina transpar'!BQ275,'[1]02 de julio 2021 omina transpar'!GU275))*2</f>
        <v>15400</v>
      </c>
      <c r="N280" s="7" t="s">
        <v>214</v>
      </c>
      <c r="O280" s="7">
        <f>IF('[1]02 de julio 2021 omina transpar'!GW275=0,'[1]02 de julio 2021 omina transpar'!BR275,'[1]02 de julio 2021 omina transpar'!GW275)*2</f>
        <v>13531.98</v>
      </c>
      <c r="P280" s="6" t="s">
        <v>214</v>
      </c>
      <c r="Q280" s="5">
        <v>273</v>
      </c>
      <c r="R280" s="5">
        <v>273</v>
      </c>
      <c r="S280" s="5">
        <v>273</v>
      </c>
      <c r="T280" s="5">
        <v>273</v>
      </c>
      <c r="U280" s="5">
        <v>273</v>
      </c>
      <c r="V280" s="5">
        <v>273</v>
      </c>
      <c r="X280" s="5">
        <v>273</v>
      </c>
      <c r="Y280" s="5">
        <v>273</v>
      </c>
      <c r="Z280" s="5">
        <v>273</v>
      </c>
      <c r="AA280" s="5">
        <v>273</v>
      </c>
      <c r="AB280" s="5">
        <v>273</v>
      </c>
      <c r="AC280" s="5">
        <v>273</v>
      </c>
      <c r="AD280" s="6" t="s">
        <v>215</v>
      </c>
      <c r="AE280" s="8">
        <v>44494</v>
      </c>
      <c r="AF280" s="8">
        <v>44494</v>
      </c>
      <c r="AH280" s="11"/>
    </row>
    <row r="281" spans="1:34" s="6" customFormat="1" x14ac:dyDescent="0.25">
      <c r="A281" s="6">
        <v>2021</v>
      </c>
      <c r="B281" s="8">
        <v>44378</v>
      </c>
      <c r="C281" s="8">
        <v>44469</v>
      </c>
      <c r="E281" s="6">
        <f>'[1]02 de julio 2021 omina transpar'!J276</f>
        <v>7</v>
      </c>
      <c r="F281" s="6" t="str">
        <f>'[1]02 de julio 2021 omina transpar'!K276</f>
        <v>SECRETARIO TECNICO</v>
      </c>
      <c r="G281" s="6" t="str">
        <f t="shared" si="4"/>
        <v>SECRETARIO TECNICO</v>
      </c>
      <c r="H281" s="6" t="str">
        <f>+'[1]02 de julio 2021 omina transpar'!N276</f>
        <v>INFORMACIÓN PÚBLICA Y PROTECCIÓN DE DATO</v>
      </c>
      <c r="I281" s="6" t="str">
        <f>+'[1]02 de julio 2021 omina transpar'!G276</f>
        <v>GILBERTO</v>
      </c>
      <c r="J281" s="6" t="str">
        <f>'[1]02 de julio 2021 omina transpar'!E276</f>
        <v>SILVA</v>
      </c>
      <c r="K281" s="6" t="str">
        <f>'[1]02 de julio 2021 omina transpar'!F276</f>
        <v>FLORES</v>
      </c>
      <c r="M281" s="7">
        <f>(IF('[1]02 de julio 2021 omina transpar'!GU276=0,'[1]02 de julio 2021 omina transpar'!BQ276,'[1]02 de julio 2021 omina transpar'!GU276))*2</f>
        <v>18750</v>
      </c>
      <c r="N281" s="7" t="s">
        <v>214</v>
      </c>
      <c r="O281" s="7">
        <f>IF('[1]02 de julio 2021 omina transpar'!GW276=0,'[1]02 de julio 2021 omina transpar'!BR276,'[1]02 de julio 2021 omina transpar'!GW276)*2</f>
        <v>16166.42</v>
      </c>
      <c r="P281" s="6" t="s">
        <v>214</v>
      </c>
      <c r="Q281" s="5">
        <v>274</v>
      </c>
      <c r="R281" s="5">
        <v>274</v>
      </c>
      <c r="S281" s="5">
        <v>274</v>
      </c>
      <c r="T281" s="5">
        <v>274</v>
      </c>
      <c r="U281" s="5">
        <v>274</v>
      </c>
      <c r="V281" s="5">
        <v>274</v>
      </c>
      <c r="X281" s="5">
        <v>274</v>
      </c>
      <c r="Y281" s="5">
        <v>274</v>
      </c>
      <c r="Z281" s="5">
        <v>274</v>
      </c>
      <c r="AA281" s="5">
        <v>274</v>
      </c>
      <c r="AB281" s="5">
        <v>274</v>
      </c>
      <c r="AC281" s="5">
        <v>274</v>
      </c>
      <c r="AD281" s="6" t="s">
        <v>215</v>
      </c>
      <c r="AE281" s="8">
        <v>44494</v>
      </c>
      <c r="AF281" s="8">
        <v>44494</v>
      </c>
      <c r="AH281" s="11"/>
    </row>
    <row r="282" spans="1:34" s="6" customFormat="1" x14ac:dyDescent="0.25">
      <c r="A282" s="6">
        <v>2021</v>
      </c>
      <c r="B282" s="8">
        <v>44378</v>
      </c>
      <c r="C282" s="8">
        <v>44469</v>
      </c>
      <c r="E282" s="6">
        <f>'[1]02 de julio 2021 omina transpar'!J277</f>
        <v>19</v>
      </c>
      <c r="F282" s="6" t="str">
        <f>'[1]02 de julio 2021 omina transpar'!K277</f>
        <v>SECRETARIO PARTICULAR</v>
      </c>
      <c r="G282" s="6" t="str">
        <f t="shared" si="4"/>
        <v>SECRETARIO PARTICULAR</v>
      </c>
      <c r="H282" s="6" t="str">
        <f>+'[1]02 de julio 2021 omina transpar'!N277</f>
        <v>PERSONAL DIPUTADOS</v>
      </c>
      <c r="I282" s="6" t="str">
        <f>+'[1]02 de julio 2021 omina transpar'!G277</f>
        <v>DANIEL</v>
      </c>
      <c r="J282" s="6" t="str">
        <f>'[1]02 de julio 2021 omina transpar'!E277</f>
        <v>SOSA</v>
      </c>
      <c r="K282" s="6" t="str">
        <f>'[1]02 de julio 2021 omina transpar'!F277</f>
        <v>RUGERIO</v>
      </c>
      <c r="M282" s="7">
        <f>(IF('[1]02 de julio 2021 omina transpar'!GU277=0,'[1]02 de julio 2021 omina transpar'!BQ277,'[1]02 de julio 2021 omina transpar'!GU277))*2</f>
        <v>12696</v>
      </c>
      <c r="N282" s="7" t="s">
        <v>214</v>
      </c>
      <c r="O282" s="7">
        <f>IF('[1]02 de julio 2021 omina transpar'!GW277=0,'[1]02 de julio 2021 omina transpar'!BR277,'[1]02 de julio 2021 omina transpar'!GW277)*2</f>
        <v>11388.28</v>
      </c>
      <c r="P282" s="6" t="s">
        <v>214</v>
      </c>
      <c r="Q282" s="5">
        <v>275</v>
      </c>
      <c r="R282" s="5">
        <v>275</v>
      </c>
      <c r="S282" s="5">
        <v>275</v>
      </c>
      <c r="T282" s="5">
        <v>275</v>
      </c>
      <c r="U282" s="5">
        <v>275</v>
      </c>
      <c r="V282" s="5">
        <v>275</v>
      </c>
      <c r="X282" s="5">
        <v>275</v>
      </c>
      <c r="Y282" s="5">
        <v>275</v>
      </c>
      <c r="Z282" s="5">
        <v>275</v>
      </c>
      <c r="AA282" s="5">
        <v>275</v>
      </c>
      <c r="AB282" s="5">
        <v>275</v>
      </c>
      <c r="AC282" s="5">
        <v>275</v>
      </c>
      <c r="AD282" s="6" t="s">
        <v>215</v>
      </c>
      <c r="AE282" s="8">
        <v>44494</v>
      </c>
      <c r="AF282" s="8">
        <v>44494</v>
      </c>
      <c r="AH282" s="11"/>
    </row>
    <row r="283" spans="1:34" s="6" customFormat="1" x14ac:dyDescent="0.25">
      <c r="A283" s="6">
        <v>2021</v>
      </c>
      <c r="B283" s="8">
        <v>44378</v>
      </c>
      <c r="C283" s="8">
        <v>44469</v>
      </c>
      <c r="E283" s="6">
        <f>'[1]02 de julio 2021 omina transpar'!J278</f>
        <v>19</v>
      </c>
      <c r="F283" s="6" t="str">
        <f>'[1]02 de julio 2021 omina transpar'!K278</f>
        <v>SECRETARIO PARTICULAR</v>
      </c>
      <c r="G283" s="6" t="str">
        <f t="shared" si="4"/>
        <v>SECRETARIO PARTICULAR</v>
      </c>
      <c r="H283" s="6" t="str">
        <f>+'[1]02 de julio 2021 omina transpar'!N278</f>
        <v>SECRETRARIA ADMINISTRATIVA</v>
      </c>
      <c r="I283" s="6" t="str">
        <f>+'[1]02 de julio 2021 omina transpar'!G278</f>
        <v>MARIA DEL SOCORRO</v>
      </c>
      <c r="J283" s="6" t="str">
        <f>'[1]02 de julio 2021 omina transpar'!E278</f>
        <v>SOTO</v>
      </c>
      <c r="K283" s="6" t="str">
        <f>'[1]02 de julio 2021 omina transpar'!F278</f>
        <v>RODRIGUEZ</v>
      </c>
      <c r="M283" s="7">
        <f>(IF('[1]02 de julio 2021 omina transpar'!GU278=0,'[1]02 de julio 2021 omina transpar'!BQ278,'[1]02 de julio 2021 omina transpar'!GU278))*2</f>
        <v>8673.44</v>
      </c>
      <c r="N283" s="7" t="s">
        <v>214</v>
      </c>
      <c r="O283" s="7">
        <f>IF('[1]02 de julio 2021 omina transpar'!GW278=0,'[1]02 de julio 2021 omina transpar'!BR278,'[1]02 de julio 2021 omina transpar'!GW278)*2</f>
        <v>8000</v>
      </c>
      <c r="P283" s="6" t="s">
        <v>214</v>
      </c>
      <c r="Q283" s="5">
        <v>276</v>
      </c>
      <c r="R283" s="5">
        <v>276</v>
      </c>
      <c r="S283" s="5">
        <v>276</v>
      </c>
      <c r="T283" s="5">
        <v>276</v>
      </c>
      <c r="U283" s="5">
        <v>276</v>
      </c>
      <c r="V283" s="5">
        <v>276</v>
      </c>
      <c r="X283" s="5">
        <v>276</v>
      </c>
      <c r="Y283" s="5">
        <v>276</v>
      </c>
      <c r="Z283" s="5">
        <v>276</v>
      </c>
      <c r="AA283" s="5">
        <v>276</v>
      </c>
      <c r="AB283" s="5">
        <v>276</v>
      </c>
      <c r="AC283" s="5">
        <v>276</v>
      </c>
      <c r="AD283" s="6" t="s">
        <v>215</v>
      </c>
      <c r="AE283" s="8">
        <v>44494</v>
      </c>
      <c r="AF283" s="8">
        <v>44494</v>
      </c>
      <c r="AG283" s="6" t="s">
        <v>219</v>
      </c>
      <c r="AH283" s="11"/>
    </row>
    <row r="284" spans="1:34" s="6" customFormat="1" x14ac:dyDescent="0.25">
      <c r="A284" s="6">
        <v>2021</v>
      </c>
      <c r="B284" s="8">
        <v>44378</v>
      </c>
      <c r="C284" s="8">
        <v>44469</v>
      </c>
      <c r="E284" s="6">
        <f>'[1]02 de julio 2021 omina transpar'!J279</f>
        <v>7</v>
      </c>
      <c r="F284" s="6" t="str">
        <f>'[1]02 de julio 2021 omina transpar'!K279</f>
        <v>SECRETARIO TECNICO</v>
      </c>
      <c r="G284" s="6" t="str">
        <f t="shared" si="4"/>
        <v>SECRETARIO TECNICO</v>
      </c>
      <c r="H284" s="6" t="str">
        <f>+'[1]02 de julio 2021 omina transpar'!N279</f>
        <v>FOMENTO AGROPECUARIO Y DESARROLLO RURAL</v>
      </c>
      <c r="I284" s="6" t="str">
        <f>+'[1]02 de julio 2021 omina transpar'!G279</f>
        <v>JUAN CARLOS</v>
      </c>
      <c r="J284" s="6" t="str">
        <f>'[1]02 de julio 2021 omina transpar'!E279</f>
        <v>SUAREZ</v>
      </c>
      <c r="K284" s="6" t="str">
        <f>'[1]02 de julio 2021 omina transpar'!F279</f>
        <v>MENDEZ</v>
      </c>
      <c r="M284" s="7">
        <f>(IF('[1]02 de julio 2021 omina transpar'!GU279=0,'[1]02 de julio 2021 omina transpar'!BQ279,'[1]02 de julio 2021 omina transpar'!GU279))*2</f>
        <v>14000</v>
      </c>
      <c r="N284" s="7" t="s">
        <v>214</v>
      </c>
      <c r="O284" s="7">
        <f>IF('[1]02 de julio 2021 omina transpar'!GW279=0,'[1]02 de julio 2021 omina transpar'!BR279,'[1]02 de julio 2021 omina transpar'!GW279)*2</f>
        <v>12431.02</v>
      </c>
      <c r="P284" s="6" t="s">
        <v>214</v>
      </c>
      <c r="Q284" s="5">
        <v>277</v>
      </c>
      <c r="R284" s="5">
        <v>277</v>
      </c>
      <c r="S284" s="5">
        <v>277</v>
      </c>
      <c r="T284" s="5">
        <v>277</v>
      </c>
      <c r="U284" s="5">
        <v>277</v>
      </c>
      <c r="V284" s="5">
        <v>277</v>
      </c>
      <c r="X284" s="5">
        <v>277</v>
      </c>
      <c r="Y284" s="5">
        <v>277</v>
      </c>
      <c r="Z284" s="5">
        <v>277</v>
      </c>
      <c r="AA284" s="5">
        <v>277</v>
      </c>
      <c r="AB284" s="5">
        <v>277</v>
      </c>
      <c r="AC284" s="5">
        <v>277</v>
      </c>
      <c r="AD284" s="6" t="s">
        <v>215</v>
      </c>
      <c r="AE284" s="8">
        <v>44494</v>
      </c>
      <c r="AF284" s="8">
        <v>44494</v>
      </c>
      <c r="AG284" s="6" t="s">
        <v>219</v>
      </c>
      <c r="AH284" s="11"/>
    </row>
    <row r="285" spans="1:34" s="6" customFormat="1" x14ac:dyDescent="0.25">
      <c r="A285" s="6">
        <v>2021</v>
      </c>
      <c r="B285" s="8">
        <v>44378</v>
      </c>
      <c r="C285" s="8">
        <v>44469</v>
      </c>
      <c r="E285" s="6">
        <f>'[1]02 de julio 2021 omina transpar'!J280</f>
        <v>19</v>
      </c>
      <c r="F285" s="6" t="str">
        <f>'[1]02 de julio 2021 omina transpar'!K280</f>
        <v>SECRETARIO PARTICULAR</v>
      </c>
      <c r="G285" s="6" t="str">
        <f t="shared" si="4"/>
        <v>SECRETARIO PARTICULAR</v>
      </c>
      <c r="H285" s="6" t="str">
        <f>+'[1]02 de julio 2021 omina transpar'!N280</f>
        <v>PERSONAL DIPUTADOS</v>
      </c>
      <c r="I285" s="6" t="str">
        <f>+'[1]02 de julio 2021 omina transpar'!G280</f>
        <v>MARIA GERTRUDIS</v>
      </c>
      <c r="J285" s="6" t="str">
        <f>'[1]02 de julio 2021 omina transpar'!E280</f>
        <v>TAMAYO</v>
      </c>
      <c r="K285" s="6" t="str">
        <f>'[1]02 de julio 2021 omina transpar'!F280</f>
        <v>CHAMORRO</v>
      </c>
      <c r="M285" s="7">
        <f>(IF('[1]02 de julio 2021 omina transpar'!GU280=0,'[1]02 de julio 2021 omina transpar'!BQ280,'[1]02 de julio 2021 omina transpar'!GU280))*2</f>
        <v>5000</v>
      </c>
      <c r="N285" s="7" t="s">
        <v>214</v>
      </c>
      <c r="O285" s="7">
        <f>IF('[1]02 de julio 2021 omina transpar'!GW280=0,'[1]02 de julio 2021 omina transpar'!BR280,'[1]02 de julio 2021 omina transpar'!GW280)*2</f>
        <v>4708.4799999999996</v>
      </c>
      <c r="P285" s="6" t="s">
        <v>214</v>
      </c>
      <c r="Q285" s="5">
        <v>278</v>
      </c>
      <c r="R285" s="5">
        <v>278</v>
      </c>
      <c r="S285" s="5">
        <v>278</v>
      </c>
      <c r="T285" s="5">
        <v>278</v>
      </c>
      <c r="U285" s="5">
        <v>278</v>
      </c>
      <c r="V285" s="5">
        <v>278</v>
      </c>
      <c r="X285" s="5">
        <v>278</v>
      </c>
      <c r="Y285" s="5">
        <v>278</v>
      </c>
      <c r="Z285" s="5">
        <v>278</v>
      </c>
      <c r="AA285" s="5">
        <v>278</v>
      </c>
      <c r="AB285" s="5">
        <v>278</v>
      </c>
      <c r="AC285" s="5">
        <v>278</v>
      </c>
      <c r="AD285" s="6" t="s">
        <v>215</v>
      </c>
      <c r="AE285" s="8">
        <v>44494</v>
      </c>
      <c r="AF285" s="8">
        <v>44494</v>
      </c>
      <c r="AG285" s="6" t="s">
        <v>219</v>
      </c>
      <c r="AH285" s="11"/>
    </row>
    <row r="286" spans="1:34" s="6" customFormat="1" x14ac:dyDescent="0.25">
      <c r="A286" s="6">
        <v>2021</v>
      </c>
      <c r="B286" s="8">
        <v>44378</v>
      </c>
      <c r="C286" s="8">
        <v>44469</v>
      </c>
      <c r="E286" s="6">
        <f>'[1]02 de julio 2021 omina transpar'!J281</f>
        <v>19</v>
      </c>
      <c r="F286" s="6" t="str">
        <f>'[1]02 de julio 2021 omina transpar'!K281</f>
        <v>SECRETARIO PARTICULAR</v>
      </c>
      <c r="G286" s="6" t="str">
        <f t="shared" si="4"/>
        <v>SECRETARIO PARTICULAR</v>
      </c>
      <c r="H286" s="6" t="str">
        <f>+'[1]02 de julio 2021 omina transpar'!N281</f>
        <v>PERSONAL DIPUTADOS</v>
      </c>
      <c r="I286" s="6" t="str">
        <f>+'[1]02 de julio 2021 omina transpar'!G281</f>
        <v>EVA</v>
      </c>
      <c r="J286" s="6" t="str">
        <f>'[1]02 de julio 2021 omina transpar'!E281</f>
        <v>TEHOZOL</v>
      </c>
      <c r="K286" s="6" t="str">
        <f>'[1]02 de julio 2021 omina transpar'!F281</f>
        <v xml:space="preserve"> JUAREZ</v>
      </c>
      <c r="M286" s="7">
        <f>(IF('[1]02 de julio 2021 omina transpar'!GU281=0,'[1]02 de julio 2021 omina transpar'!BQ281,'[1]02 de julio 2021 omina transpar'!GU281))*2</f>
        <v>7551.36</v>
      </c>
      <c r="N286" s="7" t="s">
        <v>214</v>
      </c>
      <c r="O286" s="7">
        <f>IF('[1]02 de julio 2021 omina transpar'!GW281=0,'[1]02 de julio 2021 omina transpar'!BR281,'[1]02 de julio 2021 omina transpar'!GW281)*2</f>
        <v>7000</v>
      </c>
      <c r="P286" s="6" t="s">
        <v>214</v>
      </c>
      <c r="Q286" s="5">
        <v>279</v>
      </c>
      <c r="R286" s="5">
        <v>279</v>
      </c>
      <c r="S286" s="5">
        <v>279</v>
      </c>
      <c r="T286" s="5">
        <v>279</v>
      </c>
      <c r="U286" s="5">
        <v>279</v>
      </c>
      <c r="V286" s="5">
        <v>279</v>
      </c>
      <c r="X286" s="5">
        <v>279</v>
      </c>
      <c r="Y286" s="5">
        <v>279</v>
      </c>
      <c r="Z286" s="5">
        <v>279</v>
      </c>
      <c r="AA286" s="5">
        <v>279</v>
      </c>
      <c r="AB286" s="5">
        <v>279</v>
      </c>
      <c r="AC286" s="5">
        <v>279</v>
      </c>
      <c r="AD286" s="6" t="s">
        <v>215</v>
      </c>
      <c r="AE286" s="8">
        <v>44494</v>
      </c>
      <c r="AF286" s="8">
        <v>44494</v>
      </c>
      <c r="AG286" s="6" t="s">
        <v>219</v>
      </c>
      <c r="AH286" s="11"/>
    </row>
    <row r="287" spans="1:34" s="6" customFormat="1" x14ac:dyDescent="0.25">
      <c r="A287" s="6">
        <v>2021</v>
      </c>
      <c r="B287" s="8">
        <v>44378</v>
      </c>
      <c r="C287" s="8">
        <v>44469</v>
      </c>
      <c r="E287" s="6">
        <f>'[1]02 de julio 2021 omina transpar'!J283</f>
        <v>19</v>
      </c>
      <c r="F287" s="6" t="str">
        <f>'[1]02 de julio 2021 omina transpar'!K283</f>
        <v>SECRETARIO PARTICULAR</v>
      </c>
      <c r="G287" s="6" t="str">
        <f t="shared" si="4"/>
        <v>SECRETARIO PARTICULAR</v>
      </c>
      <c r="H287" s="6" t="str">
        <f>+'[1]02 de julio 2021 omina transpar'!N283</f>
        <v>PERSONAL DIPUTADOS</v>
      </c>
      <c r="I287" s="6" t="str">
        <f>+'[1]02 de julio 2021 omina transpar'!G283</f>
        <v>SANDRA</v>
      </c>
      <c r="J287" s="6" t="str">
        <f>'[1]02 de julio 2021 omina transpar'!E283</f>
        <v>TELLEZ</v>
      </c>
      <c r="K287" s="6" t="str">
        <f>'[1]02 de julio 2021 omina transpar'!F283</f>
        <v>PEREZ</v>
      </c>
      <c r="M287" s="7">
        <f>(IF('[1]02 de julio 2021 omina transpar'!GU283=0,'[1]02 de julio 2021 omina transpar'!BQ283,'[1]02 de julio 2021 omina transpar'!GU283))*2</f>
        <v>7000</v>
      </c>
      <c r="N287" s="7" t="s">
        <v>214</v>
      </c>
      <c r="O287" s="7">
        <f>IF('[1]02 de julio 2021 omina transpar'!GW283=0,'[1]02 de julio 2021 omina transpar'!BR283,'[1]02 de julio 2021 omina transpar'!GW283)*2</f>
        <v>6508.62</v>
      </c>
      <c r="P287" s="6" t="s">
        <v>214</v>
      </c>
      <c r="Q287" s="5">
        <v>281</v>
      </c>
      <c r="R287" s="5">
        <v>281</v>
      </c>
      <c r="S287" s="5">
        <v>281</v>
      </c>
      <c r="T287" s="5">
        <v>281</v>
      </c>
      <c r="U287" s="5">
        <v>281</v>
      </c>
      <c r="V287" s="5">
        <v>281</v>
      </c>
      <c r="X287" s="5">
        <v>281</v>
      </c>
      <c r="Y287" s="5">
        <v>281</v>
      </c>
      <c r="Z287" s="5">
        <v>281</v>
      </c>
      <c r="AA287" s="5">
        <v>281</v>
      </c>
      <c r="AB287" s="5">
        <v>281</v>
      </c>
      <c r="AC287" s="5">
        <v>281</v>
      </c>
      <c r="AD287" s="6" t="s">
        <v>215</v>
      </c>
      <c r="AE287" s="8">
        <v>44494</v>
      </c>
      <c r="AF287" s="8">
        <v>44494</v>
      </c>
      <c r="AG287" s="6" t="s">
        <v>219</v>
      </c>
      <c r="AH287" s="12"/>
    </row>
    <row r="288" spans="1:34" s="6" customFormat="1" x14ac:dyDescent="0.25">
      <c r="A288" s="6">
        <v>2021</v>
      </c>
      <c r="B288" s="8">
        <v>44378</v>
      </c>
      <c r="C288" s="8">
        <v>44469</v>
      </c>
      <c r="E288" s="6">
        <f>'[1]02 de julio 2021 omina transpar'!J284</f>
        <v>19</v>
      </c>
      <c r="F288" s="6" t="str">
        <f>'[1]02 de julio 2021 omina transpar'!K284</f>
        <v>SECRETARIO PARTICULAR</v>
      </c>
      <c r="G288" s="6" t="str">
        <f t="shared" si="4"/>
        <v>SECRETARIO PARTICULAR</v>
      </c>
      <c r="H288" s="6" t="str">
        <f>+'[1]02 de julio 2021 omina transpar'!N284</f>
        <v>PERSONAL DIPUTADOS</v>
      </c>
      <c r="I288" s="6" t="str">
        <f>+'[1]02 de julio 2021 omina transpar'!G284</f>
        <v>EULALIO</v>
      </c>
      <c r="J288" s="6" t="str">
        <f>'[1]02 de julio 2021 omina transpar'!E284</f>
        <v>TEPECHCO</v>
      </c>
      <c r="K288" s="6" t="str">
        <f>'[1]02 de julio 2021 omina transpar'!F284</f>
        <v>GASPARIANO</v>
      </c>
      <c r="M288" s="7">
        <f>(IF('[1]02 de julio 2021 omina transpar'!GU284=0,'[1]02 de julio 2021 omina transpar'!BQ284,'[1]02 de julio 2021 omina transpar'!GU284))*2</f>
        <v>20000</v>
      </c>
      <c r="N288" s="7" t="s">
        <v>214</v>
      </c>
      <c r="O288" s="7">
        <f>IF('[1]02 de julio 2021 omina transpar'!GW284=0,'[1]02 de julio 2021 omina transpar'!BR284,'[1]02 de julio 2021 omina transpar'!GW284)*2</f>
        <v>17149.419999999998</v>
      </c>
      <c r="P288" s="6" t="s">
        <v>214</v>
      </c>
      <c r="Q288" s="5">
        <v>282</v>
      </c>
      <c r="R288" s="5">
        <v>282</v>
      </c>
      <c r="S288" s="5">
        <v>282</v>
      </c>
      <c r="T288" s="5">
        <v>282</v>
      </c>
      <c r="U288" s="5">
        <v>282</v>
      </c>
      <c r="V288" s="5">
        <v>282</v>
      </c>
      <c r="X288" s="5">
        <v>282</v>
      </c>
      <c r="Y288" s="5">
        <v>282</v>
      </c>
      <c r="Z288" s="5">
        <v>282</v>
      </c>
      <c r="AA288" s="5">
        <v>282</v>
      </c>
      <c r="AB288" s="5">
        <v>282</v>
      </c>
      <c r="AC288" s="5">
        <v>282</v>
      </c>
      <c r="AD288" s="6" t="s">
        <v>215</v>
      </c>
      <c r="AE288" s="8">
        <v>44494</v>
      </c>
      <c r="AF288" s="8">
        <v>44494</v>
      </c>
      <c r="AG288" s="6" t="s">
        <v>219</v>
      </c>
      <c r="AH288" s="11"/>
    </row>
    <row r="289" spans="1:34" s="6" customFormat="1" x14ac:dyDescent="0.25">
      <c r="A289" s="6">
        <v>2021</v>
      </c>
      <c r="B289" s="8">
        <v>44378</v>
      </c>
      <c r="C289" s="8">
        <v>44469</v>
      </c>
      <c r="E289" s="6">
        <f>'[1]02 de julio 2021 omina transpar'!J285</f>
        <v>19</v>
      </c>
      <c r="F289" s="6" t="str">
        <f>'[1]02 de julio 2021 omina transpar'!K285</f>
        <v>SECRETARIO PARTICULAR</v>
      </c>
      <c r="G289" s="6" t="str">
        <f t="shared" si="4"/>
        <v>SECRETARIO PARTICULAR</v>
      </c>
      <c r="H289" s="6" t="str">
        <f>+'[1]02 de julio 2021 omina transpar'!N285</f>
        <v>FOMENTO ARTESANAL Y MIPYMES</v>
      </c>
      <c r="I289" s="6" t="str">
        <f>+'[1]02 de julio 2021 omina transpar'!G285</f>
        <v>MIGUEL ANGEL</v>
      </c>
      <c r="J289" s="6" t="str">
        <f>'[1]02 de julio 2021 omina transpar'!E285</f>
        <v>TEUTLI</v>
      </c>
      <c r="K289" s="6" t="str">
        <f>'[1]02 de julio 2021 omina transpar'!F285</f>
        <v>BLANCO</v>
      </c>
      <c r="M289" s="7">
        <f>(IF('[1]02 de julio 2021 omina transpar'!GU285=0,'[1]02 de julio 2021 omina transpar'!BQ285,'[1]02 de julio 2021 omina transpar'!GU285))*2</f>
        <v>8525</v>
      </c>
      <c r="N289" s="7" t="s">
        <v>214</v>
      </c>
      <c r="O289" s="7">
        <f>IF('[1]02 de julio 2021 omina transpar'!GW285=0,'[1]02 de julio 2021 omina transpar'!BR285,'[1]02 de julio 2021 omina transpar'!GW285)*2</f>
        <v>7867.7</v>
      </c>
      <c r="P289" s="6" t="s">
        <v>214</v>
      </c>
      <c r="Q289" s="5">
        <v>283</v>
      </c>
      <c r="R289" s="5">
        <v>283</v>
      </c>
      <c r="S289" s="5">
        <v>283</v>
      </c>
      <c r="T289" s="5">
        <v>283</v>
      </c>
      <c r="U289" s="5">
        <v>283</v>
      </c>
      <c r="V289" s="5">
        <v>283</v>
      </c>
      <c r="X289" s="5">
        <v>283</v>
      </c>
      <c r="Y289" s="5">
        <v>283</v>
      </c>
      <c r="Z289" s="5">
        <v>283</v>
      </c>
      <c r="AA289" s="5">
        <v>283</v>
      </c>
      <c r="AB289" s="5">
        <v>283</v>
      </c>
      <c r="AC289" s="5">
        <v>283</v>
      </c>
      <c r="AD289" s="6" t="s">
        <v>215</v>
      </c>
      <c r="AE289" s="8">
        <v>44494</v>
      </c>
      <c r="AF289" s="8">
        <v>44494</v>
      </c>
      <c r="AH289" s="11"/>
    </row>
    <row r="290" spans="1:34" s="6" customFormat="1" x14ac:dyDescent="0.25">
      <c r="A290" s="6">
        <v>2021</v>
      </c>
      <c r="B290" s="8">
        <v>44378</v>
      </c>
      <c r="C290" s="8">
        <v>44469</v>
      </c>
      <c r="E290" s="6">
        <f>'[1]02 de julio 2021 omina transpar'!J286</f>
        <v>19</v>
      </c>
      <c r="F290" s="6" t="str">
        <f>'[1]02 de julio 2021 omina transpar'!K286</f>
        <v>SECRETARIO PARTICULAR</v>
      </c>
      <c r="G290" s="6" t="str">
        <f t="shared" si="4"/>
        <v>SECRETARIO PARTICULAR</v>
      </c>
      <c r="H290" s="6" t="str">
        <f>+'[1]02 de julio 2021 omina transpar'!N286</f>
        <v>DESARROLLO ECONÓMICO</v>
      </c>
      <c r="I290" s="6" t="str">
        <f>+'[1]02 de julio 2021 omina transpar'!G286</f>
        <v>LUIS ANGEL</v>
      </c>
      <c r="J290" s="6" t="str">
        <f>'[1]02 de julio 2021 omina transpar'!E286</f>
        <v>TEXIS</v>
      </c>
      <c r="K290" s="6" t="str">
        <f>'[1]02 de julio 2021 omina transpar'!F286</f>
        <v>BAUTISTA</v>
      </c>
      <c r="M290" s="7">
        <f>(IF('[1]02 de julio 2021 omina transpar'!GU286=0,'[1]02 de julio 2021 omina transpar'!BQ286,'[1]02 de julio 2021 omina transpar'!GU286))*2</f>
        <v>11500</v>
      </c>
      <c r="N290" s="7" t="s">
        <v>214</v>
      </c>
      <c r="O290" s="7">
        <f>IF('[1]02 de julio 2021 omina transpar'!GW286=0,'[1]02 de julio 2021 omina transpar'!BR286,'[1]02 de julio 2021 omina transpar'!GW286)*2</f>
        <v>10406.6</v>
      </c>
      <c r="P290" s="6" t="s">
        <v>214</v>
      </c>
      <c r="Q290" s="5">
        <v>284</v>
      </c>
      <c r="R290" s="5">
        <v>284</v>
      </c>
      <c r="S290" s="5">
        <v>284</v>
      </c>
      <c r="T290" s="5">
        <v>284</v>
      </c>
      <c r="U290" s="5">
        <v>284</v>
      </c>
      <c r="V290" s="5">
        <v>284</v>
      </c>
      <c r="X290" s="5">
        <v>284</v>
      </c>
      <c r="Y290" s="5">
        <v>284</v>
      </c>
      <c r="Z290" s="5">
        <v>284</v>
      </c>
      <c r="AA290" s="5">
        <v>284</v>
      </c>
      <c r="AB290" s="5">
        <v>284</v>
      </c>
      <c r="AC290" s="5">
        <v>284</v>
      </c>
      <c r="AD290" s="6" t="s">
        <v>215</v>
      </c>
      <c r="AE290" s="8">
        <v>44494</v>
      </c>
      <c r="AF290" s="8">
        <v>44494</v>
      </c>
      <c r="AH290" s="11"/>
    </row>
    <row r="291" spans="1:34" s="6" customFormat="1" x14ac:dyDescent="0.25">
      <c r="A291" s="6">
        <v>2021</v>
      </c>
      <c r="B291" s="8">
        <v>44378</v>
      </c>
      <c r="C291" s="8">
        <v>44469</v>
      </c>
      <c r="E291" s="6">
        <f>'[1]02 de julio 2021 omina transpar'!J287</f>
        <v>19</v>
      </c>
      <c r="F291" s="6" t="str">
        <f>'[1]02 de julio 2021 omina transpar'!K287</f>
        <v>SECRETARIO PARTICULAR</v>
      </c>
      <c r="G291" s="6" t="str">
        <f t="shared" si="4"/>
        <v>SECRETARIO PARTICULAR</v>
      </c>
      <c r="H291" s="6" t="str">
        <f>+'[1]02 de julio 2021 omina transpar'!N287</f>
        <v>COMISION DE FINANZAS Y FISCALIZACIÓN</v>
      </c>
      <c r="I291" s="6" t="str">
        <f>+'[1]02 de julio 2021 omina transpar'!G287</f>
        <v>NAYELLI</v>
      </c>
      <c r="J291" s="6" t="str">
        <f>'[1]02 de julio 2021 omina transpar'!E287</f>
        <v>TLALOLINI</v>
      </c>
      <c r="K291" s="6" t="str">
        <f>'[1]02 de julio 2021 omina transpar'!F287</f>
        <v>ARENAS</v>
      </c>
      <c r="M291" s="7">
        <f>(IF('[1]02 de julio 2021 omina transpar'!GU287=0,'[1]02 de julio 2021 omina transpar'!BQ287,'[1]02 de julio 2021 omina transpar'!GU287))*2</f>
        <v>7547.16</v>
      </c>
      <c r="N291" s="7" t="s">
        <v>214</v>
      </c>
      <c r="O291" s="7">
        <f>IF('[1]02 de julio 2021 omina transpar'!GW287=0,'[1]02 de julio 2021 omina transpar'!BR287,'[1]02 de julio 2021 omina transpar'!GW287)*2</f>
        <v>6996.26</v>
      </c>
      <c r="P291" s="6" t="s">
        <v>214</v>
      </c>
      <c r="Q291" s="5">
        <v>285</v>
      </c>
      <c r="R291" s="5">
        <v>285</v>
      </c>
      <c r="S291" s="5">
        <v>285</v>
      </c>
      <c r="T291" s="5">
        <v>285</v>
      </c>
      <c r="U291" s="5">
        <v>285</v>
      </c>
      <c r="V291" s="5">
        <v>285</v>
      </c>
      <c r="X291" s="5">
        <v>285</v>
      </c>
      <c r="Y291" s="5">
        <v>285</v>
      </c>
      <c r="Z291" s="5">
        <v>285</v>
      </c>
      <c r="AA291" s="5">
        <v>285</v>
      </c>
      <c r="AB291" s="5">
        <v>285</v>
      </c>
      <c r="AC291" s="5">
        <v>285</v>
      </c>
      <c r="AD291" s="6" t="s">
        <v>215</v>
      </c>
      <c r="AE291" s="8">
        <v>44494</v>
      </c>
      <c r="AF291" s="8">
        <v>44494</v>
      </c>
      <c r="AH291" s="11"/>
    </row>
    <row r="292" spans="1:34" s="6" customFormat="1" x14ac:dyDescent="0.25">
      <c r="A292" s="6">
        <v>2021</v>
      </c>
      <c r="B292" s="8">
        <v>44378</v>
      </c>
      <c r="C292" s="8">
        <v>44469</v>
      </c>
      <c r="E292" s="6">
        <f>'[1]02 de julio 2021 omina transpar'!J288</f>
        <v>19</v>
      </c>
      <c r="F292" s="6" t="str">
        <f>'[1]02 de julio 2021 omina transpar'!K288</f>
        <v>SECRETARIO PARTICULAR</v>
      </c>
      <c r="G292" s="6" t="str">
        <f t="shared" si="4"/>
        <v>SECRETARIO PARTICULAR</v>
      </c>
      <c r="H292" s="6" t="str">
        <f>+'[1]02 de julio 2021 omina transpar'!N288</f>
        <v>PERSONAL DIPUTADOS</v>
      </c>
      <c r="I292" s="6" t="str">
        <f>+'[1]02 de julio 2021 omina transpar'!G288</f>
        <v>SAULO</v>
      </c>
      <c r="J292" s="6" t="str">
        <f>'[1]02 de julio 2021 omina transpar'!E288</f>
        <v>TLILAYATZI</v>
      </c>
      <c r="K292" s="6" t="str">
        <f>'[1]02 de julio 2021 omina transpar'!F288</f>
        <v>MENDIETA</v>
      </c>
      <c r="M292" s="7">
        <f>(IF('[1]02 de julio 2021 omina transpar'!GU288=0,'[1]02 de julio 2021 omina transpar'!BQ288,'[1]02 de julio 2021 omina transpar'!GU288))*2</f>
        <v>6500</v>
      </c>
      <c r="N292" s="7" t="s">
        <v>214</v>
      </c>
      <c r="O292" s="7">
        <f>IF('[1]02 de julio 2021 omina transpar'!GW288=0,'[1]02 de julio 2021 omina transpar'!BR288,'[1]02 de julio 2021 omina transpar'!GW288)*2</f>
        <v>6063.02</v>
      </c>
      <c r="P292" s="6" t="s">
        <v>214</v>
      </c>
      <c r="Q292" s="5">
        <v>286</v>
      </c>
      <c r="R292" s="5">
        <v>286</v>
      </c>
      <c r="S292" s="5">
        <v>286</v>
      </c>
      <c r="T292" s="5">
        <v>286</v>
      </c>
      <c r="U292" s="5">
        <v>286</v>
      </c>
      <c r="V292" s="5">
        <v>286</v>
      </c>
      <c r="X292" s="5">
        <v>286</v>
      </c>
      <c r="Y292" s="5">
        <v>286</v>
      </c>
      <c r="Z292" s="5">
        <v>286</v>
      </c>
      <c r="AA292" s="5">
        <v>286</v>
      </c>
      <c r="AB292" s="5">
        <v>286</v>
      </c>
      <c r="AC292" s="5">
        <v>286</v>
      </c>
      <c r="AD292" s="6" t="s">
        <v>215</v>
      </c>
      <c r="AE292" s="8">
        <v>44494</v>
      </c>
      <c r="AF292" s="8">
        <v>44494</v>
      </c>
      <c r="AH292" s="11"/>
    </row>
    <row r="293" spans="1:34" s="6" customFormat="1" x14ac:dyDescent="0.25">
      <c r="A293" s="6">
        <v>2021</v>
      </c>
      <c r="B293" s="8">
        <v>44378</v>
      </c>
      <c r="C293" s="8">
        <v>44469</v>
      </c>
      <c r="E293" s="6">
        <f>'[1]02 de julio 2021 omina transpar'!J289</f>
        <v>19</v>
      </c>
      <c r="F293" s="6" t="str">
        <f>'[1]02 de julio 2021 omina transpar'!K289</f>
        <v>SECRETARIO PARTICULAR</v>
      </c>
      <c r="G293" s="6" t="str">
        <f t="shared" si="4"/>
        <v>SECRETARIO PARTICULAR</v>
      </c>
      <c r="H293" s="6" t="str">
        <f>+'[1]02 de julio 2021 omina transpar'!N289</f>
        <v>SECRETRARIA ADMINISTRATIVA</v>
      </c>
      <c r="I293" s="6" t="str">
        <f>+'[1]02 de julio 2021 omina transpar'!G289</f>
        <v>JUAN JOSE</v>
      </c>
      <c r="J293" s="6" t="str">
        <f>'[1]02 de julio 2021 omina transpar'!E289</f>
        <v>VALDES</v>
      </c>
      <c r="K293" s="6" t="str">
        <f>'[1]02 de julio 2021 omina transpar'!F289</f>
        <v>ELIAS</v>
      </c>
      <c r="M293" s="7">
        <f>(IF('[1]02 de julio 2021 omina transpar'!GU289=0,'[1]02 de julio 2021 omina transpar'!BQ289,'[1]02 de julio 2021 omina transpar'!GU289))*2</f>
        <v>17814.580000000002</v>
      </c>
      <c r="N293" s="7" t="s">
        <v>214</v>
      </c>
      <c r="O293" s="7">
        <f>IF('[1]02 de julio 2021 omina transpar'!GW289=0,'[1]02 de julio 2021 omina transpar'!BR289,'[1]02 de julio 2021 omina transpar'!GW289)*2</f>
        <v>15430.800000000001</v>
      </c>
      <c r="P293" s="6" t="s">
        <v>214</v>
      </c>
      <c r="Q293" s="5">
        <v>287</v>
      </c>
      <c r="R293" s="5">
        <v>287</v>
      </c>
      <c r="S293" s="5">
        <v>287</v>
      </c>
      <c r="T293" s="5">
        <v>287</v>
      </c>
      <c r="U293" s="5">
        <v>287</v>
      </c>
      <c r="V293" s="5">
        <v>287</v>
      </c>
      <c r="X293" s="5">
        <v>287</v>
      </c>
      <c r="Y293" s="5">
        <v>287</v>
      </c>
      <c r="Z293" s="5">
        <v>287</v>
      </c>
      <c r="AA293" s="5">
        <v>287</v>
      </c>
      <c r="AB293" s="5">
        <v>287</v>
      </c>
      <c r="AC293" s="5">
        <v>287</v>
      </c>
      <c r="AD293" s="6" t="s">
        <v>215</v>
      </c>
      <c r="AE293" s="8">
        <v>44494</v>
      </c>
      <c r="AF293" s="8">
        <v>44494</v>
      </c>
      <c r="AG293" s="6" t="s">
        <v>219</v>
      </c>
      <c r="AH293" s="11"/>
    </row>
    <row r="294" spans="1:34" s="6" customFormat="1" x14ac:dyDescent="0.25">
      <c r="A294" s="6">
        <v>2021</v>
      </c>
      <c r="B294" s="8">
        <v>44378</v>
      </c>
      <c r="C294" s="8">
        <v>44469</v>
      </c>
      <c r="E294" s="6">
        <f>'[1]02 de julio 2021 omina transpar'!J290</f>
        <v>19</v>
      </c>
      <c r="F294" s="6" t="str">
        <f>'[1]02 de julio 2021 omina transpar'!K290</f>
        <v>SECRETARIO PARTICULAR</v>
      </c>
      <c r="G294" s="6" t="str">
        <f t="shared" si="4"/>
        <v>SECRETARIO PARTICULAR</v>
      </c>
      <c r="H294" s="6" t="str">
        <f>+'[1]02 de julio 2021 omina transpar'!N290</f>
        <v>PERSONAL DIPUTADOS</v>
      </c>
      <c r="I294" s="6" t="str">
        <f>+'[1]02 de julio 2021 omina transpar'!G290</f>
        <v>EMEREGILDO</v>
      </c>
      <c r="J294" s="6" t="str">
        <f>'[1]02 de julio 2021 omina transpar'!E290</f>
        <v>VALDES</v>
      </c>
      <c r="K294" s="6" t="str">
        <f>'[1]02 de julio 2021 omina transpar'!F290</f>
        <v>GONZALEZ</v>
      </c>
      <c r="M294" s="7">
        <f>(IF('[1]02 de julio 2021 omina transpar'!GU290=0,'[1]02 de julio 2021 omina transpar'!BQ290,'[1]02 de julio 2021 omina transpar'!GU290))*2</f>
        <v>7400</v>
      </c>
      <c r="N294" s="7" t="s">
        <v>214</v>
      </c>
      <c r="O294" s="7">
        <f>IF('[1]02 de julio 2021 omina transpar'!GW290=0,'[1]02 de julio 2021 omina transpar'!BR290,'[1]02 de julio 2021 omina transpar'!GW290)*2</f>
        <v>6865.1</v>
      </c>
      <c r="P294" s="6" t="s">
        <v>214</v>
      </c>
      <c r="Q294" s="5">
        <v>288</v>
      </c>
      <c r="R294" s="5">
        <v>288</v>
      </c>
      <c r="S294" s="5">
        <v>288</v>
      </c>
      <c r="T294" s="5">
        <v>288</v>
      </c>
      <c r="U294" s="5">
        <v>288</v>
      </c>
      <c r="V294" s="5">
        <v>288</v>
      </c>
      <c r="X294" s="5">
        <v>288</v>
      </c>
      <c r="Y294" s="5">
        <v>288</v>
      </c>
      <c r="Z294" s="5">
        <v>288</v>
      </c>
      <c r="AA294" s="5">
        <v>288</v>
      </c>
      <c r="AB294" s="5">
        <v>288</v>
      </c>
      <c r="AC294" s="5">
        <v>288</v>
      </c>
      <c r="AD294" s="6" t="s">
        <v>215</v>
      </c>
      <c r="AE294" s="8">
        <v>44494</v>
      </c>
      <c r="AF294" s="8">
        <v>44494</v>
      </c>
      <c r="AG294" s="6" t="s">
        <v>219</v>
      </c>
      <c r="AH294" s="11"/>
    </row>
    <row r="295" spans="1:34" s="6" customFormat="1" x14ac:dyDescent="0.25">
      <c r="A295" s="6">
        <v>2021</v>
      </c>
      <c r="B295" s="8">
        <v>44378</v>
      </c>
      <c r="C295" s="8">
        <v>44469</v>
      </c>
      <c r="E295" s="6">
        <f>'[1]02 de julio 2021 omina transpar'!J291</f>
        <v>19</v>
      </c>
      <c r="F295" s="6" t="str">
        <f>'[1]02 de julio 2021 omina transpar'!K291</f>
        <v>SECRETARIO PARTICULAR</v>
      </c>
      <c r="G295" s="6" t="str">
        <f t="shared" si="4"/>
        <v>SECRETARIO PARTICULAR</v>
      </c>
      <c r="H295" s="6" t="str">
        <f>+'[1]02 de julio 2021 omina transpar'!N291</f>
        <v>PERSONAL DIPUTADOS</v>
      </c>
      <c r="I295" s="6" t="str">
        <f>+'[1]02 de julio 2021 omina transpar'!G291</f>
        <v>MARCO ANTONIO</v>
      </c>
      <c r="J295" s="6" t="str">
        <f>'[1]02 de julio 2021 omina transpar'!E291</f>
        <v>VALENCIA</v>
      </c>
      <c r="K295" s="6" t="str">
        <f>'[1]02 de julio 2021 omina transpar'!F291</f>
        <v>BARRIENTOS</v>
      </c>
      <c r="M295" s="7">
        <f>(IF('[1]02 de julio 2021 omina transpar'!GU291=0,'[1]02 de julio 2021 omina transpar'!BQ291,'[1]02 de julio 2021 omina transpar'!GU291))*2</f>
        <v>6429.28</v>
      </c>
      <c r="N295" s="7" t="s">
        <v>214</v>
      </c>
      <c r="O295" s="7">
        <f>IF('[1]02 de julio 2021 omina transpar'!GW291=0,'[1]02 de julio 2021 omina transpar'!BR291,'[1]02 de julio 2021 omina transpar'!GW291)*2</f>
        <v>6000</v>
      </c>
      <c r="P295" s="6" t="s">
        <v>214</v>
      </c>
      <c r="Q295" s="5">
        <v>289</v>
      </c>
      <c r="R295" s="5">
        <v>289</v>
      </c>
      <c r="S295" s="5">
        <v>289</v>
      </c>
      <c r="T295" s="5">
        <v>289</v>
      </c>
      <c r="U295" s="5">
        <v>289</v>
      </c>
      <c r="V295" s="5">
        <v>289</v>
      </c>
      <c r="X295" s="5">
        <v>289</v>
      </c>
      <c r="Y295" s="5">
        <v>289</v>
      </c>
      <c r="Z295" s="5">
        <v>289</v>
      </c>
      <c r="AA295" s="5">
        <v>289</v>
      </c>
      <c r="AB295" s="5">
        <v>289</v>
      </c>
      <c r="AC295" s="5">
        <v>289</v>
      </c>
      <c r="AD295" s="6" t="s">
        <v>215</v>
      </c>
      <c r="AE295" s="8">
        <v>44494</v>
      </c>
      <c r="AF295" s="8">
        <v>44494</v>
      </c>
      <c r="AG295" s="6" t="s">
        <v>219</v>
      </c>
      <c r="AH295" s="11"/>
    </row>
    <row r="296" spans="1:34" s="6" customFormat="1" x14ac:dyDescent="0.25">
      <c r="A296" s="6">
        <v>2021</v>
      </c>
      <c r="B296" s="8">
        <v>44378</v>
      </c>
      <c r="C296" s="8">
        <v>44469</v>
      </c>
      <c r="E296" s="6">
        <f>'[1]02 de julio 2021 omina transpar'!J292</f>
        <v>19</v>
      </c>
      <c r="F296" s="6" t="str">
        <f>'[1]02 de julio 2021 omina transpar'!K292</f>
        <v>SECRETARIO PARTICULAR</v>
      </c>
      <c r="G296" s="6" t="str">
        <f t="shared" si="4"/>
        <v>SECRETARIO PARTICULAR</v>
      </c>
      <c r="H296" s="6" t="str">
        <f>+'[1]02 de julio 2021 omina transpar'!N292</f>
        <v>PERSONAL DIPUTADOS</v>
      </c>
      <c r="I296" s="6" t="str">
        <f>+'[1]02 de julio 2021 omina transpar'!G292</f>
        <v>VICENTE</v>
      </c>
      <c r="J296" s="6" t="str">
        <f>'[1]02 de julio 2021 omina transpar'!E292</f>
        <v>VAZQUEZ</v>
      </c>
      <c r="K296" s="6" t="str">
        <f>'[1]02 de julio 2021 omina transpar'!F292</f>
        <v>FUENTES</v>
      </c>
      <c r="M296" s="7">
        <f>(IF('[1]02 de julio 2021 omina transpar'!GU292=0,'[1]02 de julio 2021 omina transpar'!BQ292,'[1]02 de julio 2021 omina transpar'!GU292))*2</f>
        <v>8000</v>
      </c>
      <c r="N296" s="7" t="s">
        <v>214</v>
      </c>
      <c r="O296" s="7">
        <f>IF('[1]02 de julio 2021 omina transpar'!GW292=0,'[1]02 de julio 2021 omina transpar'!BR292,'[1]02 de julio 2021 omina transpar'!GW292)*2</f>
        <v>7399.82</v>
      </c>
      <c r="P296" s="6" t="s">
        <v>214</v>
      </c>
      <c r="Q296" s="5">
        <v>290</v>
      </c>
      <c r="R296" s="5">
        <v>290</v>
      </c>
      <c r="S296" s="5">
        <v>290</v>
      </c>
      <c r="T296" s="5">
        <v>290</v>
      </c>
      <c r="U296" s="5">
        <v>290</v>
      </c>
      <c r="V296" s="5">
        <v>290</v>
      </c>
      <c r="X296" s="5">
        <v>290</v>
      </c>
      <c r="Y296" s="5">
        <v>290</v>
      </c>
      <c r="Z296" s="5">
        <v>290</v>
      </c>
      <c r="AA296" s="5">
        <v>290</v>
      </c>
      <c r="AB296" s="5">
        <v>290</v>
      </c>
      <c r="AC296" s="5">
        <v>290</v>
      </c>
      <c r="AD296" s="6" t="s">
        <v>215</v>
      </c>
      <c r="AE296" s="8">
        <v>44494</v>
      </c>
      <c r="AF296" s="8">
        <v>44494</v>
      </c>
      <c r="AG296" s="6" t="s">
        <v>219</v>
      </c>
      <c r="AH296" s="11"/>
    </row>
    <row r="297" spans="1:34" s="6" customFormat="1" x14ac:dyDescent="0.25">
      <c r="A297" s="6">
        <v>2021</v>
      </c>
      <c r="B297" s="8">
        <v>44378</v>
      </c>
      <c r="C297" s="8">
        <v>44469</v>
      </c>
      <c r="E297" s="6">
        <f>'[1]02 de julio 2021 omina transpar'!J293</f>
        <v>19</v>
      </c>
      <c r="F297" s="6" t="str">
        <f>'[1]02 de julio 2021 omina transpar'!K293</f>
        <v>SECRETARIO PARTICULAR</v>
      </c>
      <c r="G297" s="6" t="str">
        <f t="shared" si="4"/>
        <v>SECRETARIO PARTICULAR</v>
      </c>
      <c r="H297" s="6" t="str">
        <f>+'[1]02 de julio 2021 omina transpar'!N293</f>
        <v>SECRETARIA PARLAMENTARIA</v>
      </c>
      <c r="I297" s="6" t="str">
        <f>+'[1]02 de julio 2021 omina transpar'!G293</f>
        <v>ALONDRA</v>
      </c>
      <c r="J297" s="6" t="str">
        <f>'[1]02 de julio 2021 omina transpar'!E293</f>
        <v>VAZQUEZ</v>
      </c>
      <c r="K297" s="6" t="str">
        <f>'[1]02 de julio 2021 omina transpar'!F293</f>
        <v>MORALES</v>
      </c>
      <c r="M297" s="7">
        <f>(IF('[1]02 de julio 2021 omina transpar'!GU293=0,'[1]02 de julio 2021 omina transpar'!BQ293,'[1]02 de julio 2021 omina transpar'!GU293))*2</f>
        <v>6208.9</v>
      </c>
      <c r="N297" s="7" t="s">
        <v>214</v>
      </c>
      <c r="O297" s="7">
        <f>IF('[1]02 de julio 2021 omina transpar'!GW293=0,'[1]02 de julio 2021 omina transpar'!BR293,'[1]02 de julio 2021 omina transpar'!GW293)*2</f>
        <v>5803.6</v>
      </c>
      <c r="P297" s="6" t="s">
        <v>214</v>
      </c>
      <c r="Q297" s="5">
        <v>291</v>
      </c>
      <c r="R297" s="5">
        <v>291</v>
      </c>
      <c r="S297" s="5">
        <v>291</v>
      </c>
      <c r="T297" s="5">
        <v>291</v>
      </c>
      <c r="U297" s="5">
        <v>291</v>
      </c>
      <c r="V297" s="5">
        <v>291</v>
      </c>
      <c r="X297" s="5">
        <v>291</v>
      </c>
      <c r="Y297" s="5">
        <v>291</v>
      </c>
      <c r="Z297" s="5">
        <v>291</v>
      </c>
      <c r="AA297" s="5">
        <v>291</v>
      </c>
      <c r="AB297" s="5">
        <v>291</v>
      </c>
      <c r="AC297" s="5">
        <v>291</v>
      </c>
      <c r="AD297" s="6" t="s">
        <v>215</v>
      </c>
      <c r="AE297" s="8">
        <v>44494</v>
      </c>
      <c r="AF297" s="8">
        <v>44494</v>
      </c>
      <c r="AH297" s="11"/>
    </row>
    <row r="298" spans="1:34" s="6" customFormat="1" x14ac:dyDescent="0.25">
      <c r="A298" s="6">
        <v>2021</v>
      </c>
      <c r="B298" s="8">
        <v>44378</v>
      </c>
      <c r="C298" s="8">
        <v>44469</v>
      </c>
      <c r="E298" s="6">
        <f>'[1]02 de julio 2021 omina transpar'!J294</f>
        <v>19</v>
      </c>
      <c r="F298" s="6" t="str">
        <f>'[1]02 de julio 2021 omina transpar'!K294</f>
        <v>SECRETARIO PARTICULAR</v>
      </c>
      <c r="G298" s="6" t="str">
        <f t="shared" si="4"/>
        <v>SECRETARIO PARTICULAR</v>
      </c>
      <c r="H298" s="6" t="str">
        <f>+'[1]02 de julio 2021 omina transpar'!N294</f>
        <v>SECRETRARIA ADMINISTRATIVA</v>
      </c>
      <c r="I298" s="6" t="str">
        <f>+'[1]02 de julio 2021 omina transpar'!G294</f>
        <v>AURELIANO</v>
      </c>
      <c r="J298" s="6" t="str">
        <f>'[1]02 de julio 2021 omina transpar'!E294</f>
        <v>VAZQUEZ</v>
      </c>
      <c r="K298" s="6" t="str">
        <f>'[1]02 de julio 2021 omina transpar'!F294</f>
        <v>RAMIREZ</v>
      </c>
      <c r="M298" s="7">
        <f>(IF('[1]02 de julio 2021 omina transpar'!GU294=0,'[1]02 de julio 2021 omina transpar'!BQ294,'[1]02 de julio 2021 omina transpar'!GU294))*2</f>
        <v>19609.260000000002</v>
      </c>
      <c r="N298" s="7" t="s">
        <v>214</v>
      </c>
      <c r="O298" s="7">
        <f>IF('[1]02 de julio 2021 omina transpar'!GW294=0,'[1]02 de julio 2021 omina transpar'!BR294,'[1]02 de julio 2021 omina transpar'!GW294)*2</f>
        <v>16842.140000000003</v>
      </c>
      <c r="P298" s="6" t="s">
        <v>214</v>
      </c>
      <c r="Q298" s="5">
        <v>292</v>
      </c>
      <c r="R298" s="5">
        <v>292</v>
      </c>
      <c r="S298" s="5">
        <v>292</v>
      </c>
      <c r="T298" s="5">
        <v>292</v>
      </c>
      <c r="U298" s="5">
        <v>292</v>
      </c>
      <c r="V298" s="5">
        <v>292</v>
      </c>
      <c r="X298" s="5">
        <v>292</v>
      </c>
      <c r="Y298" s="5">
        <v>292</v>
      </c>
      <c r="Z298" s="5">
        <v>292</v>
      </c>
      <c r="AA298" s="5">
        <v>292</v>
      </c>
      <c r="AB298" s="5">
        <v>292</v>
      </c>
      <c r="AC298" s="5">
        <v>292</v>
      </c>
      <c r="AD298" s="6" t="s">
        <v>215</v>
      </c>
      <c r="AE298" s="8">
        <v>44494</v>
      </c>
      <c r="AF298" s="8">
        <v>44494</v>
      </c>
      <c r="AG298" s="6" t="s">
        <v>219</v>
      </c>
      <c r="AH298" s="11"/>
    </row>
    <row r="299" spans="1:34" s="6" customFormat="1" x14ac:dyDescent="0.25">
      <c r="A299" s="6">
        <v>2021</v>
      </c>
      <c r="B299" s="8">
        <v>44378</v>
      </c>
      <c r="C299" s="8">
        <v>44469</v>
      </c>
      <c r="E299" s="6">
        <f>'[1]02 de julio 2021 omina transpar'!J295</f>
        <v>19</v>
      </c>
      <c r="F299" s="6" t="str">
        <f>'[1]02 de julio 2021 omina transpar'!K295</f>
        <v>SECRETARIO PARTICULAR</v>
      </c>
      <c r="G299" s="6" t="str">
        <f t="shared" si="4"/>
        <v>SECRETARIO PARTICULAR</v>
      </c>
      <c r="H299" s="6" t="str">
        <f>+'[1]02 de julio 2021 omina transpar'!N295</f>
        <v>PERSONAL DIPUTADOS</v>
      </c>
      <c r="I299" s="6" t="str">
        <f>+'[1]02 de julio 2021 omina transpar'!G295</f>
        <v>ALEJANDRO</v>
      </c>
      <c r="J299" s="6" t="str">
        <f>'[1]02 de julio 2021 omina transpar'!E295</f>
        <v>VAZQUEZ</v>
      </c>
      <c r="K299" s="6" t="str">
        <f>'[1]02 de julio 2021 omina transpar'!F295</f>
        <v>ROMAN</v>
      </c>
      <c r="M299" s="7">
        <f>(IF('[1]02 de julio 2021 omina transpar'!GU295=0,'[1]02 de julio 2021 omina transpar'!BQ295,'[1]02 de julio 2021 omina transpar'!GU295))*2</f>
        <v>10348</v>
      </c>
      <c r="N299" s="7" t="s">
        <v>214</v>
      </c>
      <c r="O299" s="7">
        <f>IF('[1]02 de julio 2021 omina transpar'!GW295=0,'[1]02 de julio 2021 omina transpar'!BR295,'[1]02 de julio 2021 omina transpar'!GW295)*2</f>
        <v>9448.06</v>
      </c>
      <c r="P299" s="6" t="s">
        <v>214</v>
      </c>
      <c r="Q299" s="5">
        <v>293</v>
      </c>
      <c r="R299" s="5">
        <v>293</v>
      </c>
      <c r="S299" s="5">
        <v>293</v>
      </c>
      <c r="T299" s="5">
        <v>293</v>
      </c>
      <c r="U299" s="5">
        <v>293</v>
      </c>
      <c r="V299" s="5">
        <v>293</v>
      </c>
      <c r="X299" s="5">
        <v>293</v>
      </c>
      <c r="Y299" s="5">
        <v>293</v>
      </c>
      <c r="Z299" s="5">
        <v>293</v>
      </c>
      <c r="AA299" s="5">
        <v>293</v>
      </c>
      <c r="AB299" s="5">
        <v>293</v>
      </c>
      <c r="AC299" s="5">
        <v>293</v>
      </c>
      <c r="AD299" s="6" t="s">
        <v>215</v>
      </c>
      <c r="AE299" s="8">
        <v>44494</v>
      </c>
      <c r="AF299" s="8">
        <v>44494</v>
      </c>
      <c r="AG299" s="6" t="s">
        <v>219</v>
      </c>
      <c r="AH299" s="12"/>
    </row>
    <row r="300" spans="1:34" s="6" customFormat="1" x14ac:dyDescent="0.25">
      <c r="A300" s="6">
        <v>2021</v>
      </c>
      <c r="B300" s="8">
        <v>44378</v>
      </c>
      <c r="C300" s="8">
        <v>44469</v>
      </c>
      <c r="E300" s="6">
        <f>'[1]02 de julio 2021 omina transpar'!J296</f>
        <v>19</v>
      </c>
      <c r="F300" s="6" t="str">
        <f>'[1]02 de julio 2021 omina transpar'!K296</f>
        <v>SECRETARIO PARTICULAR</v>
      </c>
      <c r="G300" s="6" t="str">
        <f t="shared" si="4"/>
        <v>SECRETARIO PARTICULAR</v>
      </c>
      <c r="H300" s="6" t="str">
        <f>+'[1]02 de julio 2021 omina transpar'!N296</f>
        <v>PERSONAL DIPUTADOS</v>
      </c>
      <c r="I300" s="6" t="str">
        <f>+'[1]02 de julio 2021 omina transpar'!G296</f>
        <v>LAURA</v>
      </c>
      <c r="J300" s="6" t="str">
        <f>'[1]02 de julio 2021 omina transpar'!E296</f>
        <v>VAZQUEZ</v>
      </c>
      <c r="K300" s="6" t="str">
        <f>'[1]02 de julio 2021 omina transpar'!F296</f>
        <v>SALVATIERRA</v>
      </c>
      <c r="M300" s="7">
        <f>(IF('[1]02 de julio 2021 omina transpar'!GU296=0,'[1]02 de julio 2021 omina transpar'!BQ296,'[1]02 de julio 2021 omina transpar'!GU296))*2</f>
        <v>14000</v>
      </c>
      <c r="N300" s="7" t="s">
        <v>214</v>
      </c>
      <c r="O300" s="7">
        <f>IF('[1]02 de julio 2021 omina transpar'!GW296=0,'[1]02 de julio 2021 omina transpar'!BR296,'[1]02 de julio 2021 omina transpar'!GW296)*2</f>
        <v>12431.02</v>
      </c>
      <c r="P300" s="6" t="s">
        <v>214</v>
      </c>
      <c r="Q300" s="5">
        <v>294</v>
      </c>
      <c r="R300" s="5">
        <v>294</v>
      </c>
      <c r="S300" s="5">
        <v>294</v>
      </c>
      <c r="T300" s="5">
        <v>294</v>
      </c>
      <c r="U300" s="5">
        <v>294</v>
      </c>
      <c r="V300" s="5">
        <v>294</v>
      </c>
      <c r="X300" s="5">
        <v>294</v>
      </c>
      <c r="Y300" s="5">
        <v>294</v>
      </c>
      <c r="Z300" s="5">
        <v>294</v>
      </c>
      <c r="AA300" s="5">
        <v>294</v>
      </c>
      <c r="AB300" s="5">
        <v>294</v>
      </c>
      <c r="AC300" s="5">
        <v>294</v>
      </c>
      <c r="AD300" s="6" t="s">
        <v>215</v>
      </c>
      <c r="AE300" s="8">
        <v>44494</v>
      </c>
      <c r="AF300" s="8">
        <v>44494</v>
      </c>
      <c r="AH300" s="11"/>
    </row>
    <row r="301" spans="1:34" s="6" customFormat="1" x14ac:dyDescent="0.25">
      <c r="A301" s="6">
        <v>2021</v>
      </c>
      <c r="B301" s="8">
        <v>44378</v>
      </c>
      <c r="C301" s="8">
        <v>44469</v>
      </c>
      <c r="E301" s="6">
        <f>'[1]02 de julio 2021 omina transpar'!J297</f>
        <v>19</v>
      </c>
      <c r="F301" s="6" t="str">
        <f>'[1]02 de julio 2021 omina transpar'!K297</f>
        <v>SECRETARIO PARTICULAR</v>
      </c>
      <c r="G301" s="6" t="str">
        <f t="shared" si="4"/>
        <v>SECRETARIO PARTICULAR</v>
      </c>
      <c r="H301" s="6" t="str">
        <f>+'[1]02 de julio 2021 omina transpar'!N297</f>
        <v>PERSONAL DIPUTADOS</v>
      </c>
      <c r="I301" s="6" t="str">
        <f>+'[1]02 de julio 2021 omina transpar'!G297</f>
        <v>BENITA</v>
      </c>
      <c r="J301" s="6" t="str">
        <f>'[1]02 de julio 2021 omina transpar'!E297</f>
        <v>VAZQUEZ</v>
      </c>
      <c r="K301" s="6" t="str">
        <f>'[1]02 de julio 2021 omina transpar'!F297</f>
        <v>SANCHEZ</v>
      </c>
      <c r="M301" s="7">
        <f>(IF('[1]02 de julio 2021 omina transpar'!GU297=0,'[1]02 de julio 2021 omina transpar'!BQ297,'[1]02 de julio 2021 omina transpar'!GU297))*2</f>
        <v>6333.34</v>
      </c>
      <c r="N301" s="7" t="s">
        <v>214</v>
      </c>
      <c r="O301" s="7">
        <f>IF('[1]02 de julio 2021 omina transpar'!GW297=0,'[1]02 de julio 2021 omina transpar'!BR297,'[1]02 de julio 2021 omina transpar'!GW297)*2</f>
        <v>5914.5</v>
      </c>
      <c r="P301" s="6" t="s">
        <v>214</v>
      </c>
      <c r="Q301" s="5">
        <v>295</v>
      </c>
      <c r="R301" s="5">
        <v>295</v>
      </c>
      <c r="S301" s="5">
        <v>295</v>
      </c>
      <c r="T301" s="5">
        <v>295</v>
      </c>
      <c r="U301" s="5">
        <v>295</v>
      </c>
      <c r="V301" s="5">
        <v>295</v>
      </c>
      <c r="X301" s="5">
        <v>295</v>
      </c>
      <c r="Y301" s="5">
        <v>295</v>
      </c>
      <c r="Z301" s="5">
        <v>295</v>
      </c>
      <c r="AA301" s="5">
        <v>295</v>
      </c>
      <c r="AB301" s="5">
        <v>295</v>
      </c>
      <c r="AC301" s="5">
        <v>295</v>
      </c>
      <c r="AD301" s="6" t="s">
        <v>215</v>
      </c>
      <c r="AE301" s="8">
        <v>44494</v>
      </c>
      <c r="AF301" s="8">
        <v>44494</v>
      </c>
      <c r="AG301" s="6" t="s">
        <v>219</v>
      </c>
      <c r="AH301" s="11"/>
    </row>
    <row r="302" spans="1:34" s="6" customFormat="1" x14ac:dyDescent="0.25">
      <c r="A302" s="6">
        <v>2021</v>
      </c>
      <c r="B302" s="8">
        <v>44378</v>
      </c>
      <c r="C302" s="8">
        <v>44469</v>
      </c>
      <c r="E302" s="6">
        <f>'[1]02 de julio 2021 omina transpar'!J298</f>
        <v>19</v>
      </c>
      <c r="F302" s="6" t="str">
        <f>'[1]02 de julio 2021 omina transpar'!K298</f>
        <v>SECRETARIO PARTICULAR</v>
      </c>
      <c r="G302" s="6" t="str">
        <f t="shared" si="4"/>
        <v>SECRETARIO PARTICULAR</v>
      </c>
      <c r="H302" s="6" t="str">
        <f>+'[1]02 de julio 2021 omina transpar'!N298</f>
        <v>PERSONAL DIPUTADOS</v>
      </c>
      <c r="I302" s="6" t="str">
        <f>+'[1]02 de julio 2021 omina transpar'!G298</f>
        <v>ANA KAREN</v>
      </c>
      <c r="J302" s="6" t="str">
        <f>'[1]02 de julio 2021 omina transpar'!E298</f>
        <v>VILLALBA</v>
      </c>
      <c r="K302" s="6" t="str">
        <f>'[1]02 de julio 2021 omina transpar'!F298</f>
        <v>LOBATON</v>
      </c>
      <c r="M302" s="7">
        <f>(IF('[1]02 de julio 2021 omina transpar'!GU298=0,'[1]02 de julio 2021 omina transpar'!BQ298,'[1]02 de julio 2021 omina transpar'!GU298))*2</f>
        <v>19629.16</v>
      </c>
      <c r="N302" s="7" t="s">
        <v>214</v>
      </c>
      <c r="O302" s="7">
        <f>IF('[1]02 de julio 2021 omina transpar'!GW298=0,'[1]02 de julio 2021 omina transpar'!BR298,'[1]02 de julio 2021 omina transpar'!GW298)*2</f>
        <v>18000</v>
      </c>
      <c r="P302" s="6" t="s">
        <v>214</v>
      </c>
      <c r="Q302" s="5">
        <v>296</v>
      </c>
      <c r="R302" s="5">
        <v>296</v>
      </c>
      <c r="S302" s="5">
        <v>296</v>
      </c>
      <c r="T302" s="5">
        <v>296</v>
      </c>
      <c r="U302" s="5">
        <v>296</v>
      </c>
      <c r="V302" s="5">
        <v>296</v>
      </c>
      <c r="X302" s="5">
        <v>296</v>
      </c>
      <c r="Y302" s="5">
        <v>296</v>
      </c>
      <c r="Z302" s="5">
        <v>296</v>
      </c>
      <c r="AA302" s="5">
        <v>296</v>
      </c>
      <c r="AB302" s="5">
        <v>296</v>
      </c>
      <c r="AC302" s="5">
        <v>296</v>
      </c>
      <c r="AD302" s="6" t="s">
        <v>215</v>
      </c>
      <c r="AE302" s="8">
        <v>44494</v>
      </c>
      <c r="AF302" s="8">
        <v>44494</v>
      </c>
      <c r="AG302" s="6" t="s">
        <v>219</v>
      </c>
      <c r="AH302" s="11"/>
    </row>
    <row r="303" spans="1:34" s="6" customFormat="1" x14ac:dyDescent="0.25">
      <c r="A303" s="6">
        <v>2021</v>
      </c>
      <c r="B303" s="8">
        <v>44378</v>
      </c>
      <c r="C303" s="8">
        <v>44469</v>
      </c>
      <c r="E303" s="6">
        <f>'[1]02 de julio 2021 omina transpar'!J299</f>
        <v>19</v>
      </c>
      <c r="F303" s="6" t="str">
        <f>'[1]02 de julio 2021 omina transpar'!K299</f>
        <v>SECRETARIO PARTICULAR</v>
      </c>
      <c r="G303" s="6" t="str">
        <f t="shared" si="4"/>
        <v>SECRETARIO PARTICULAR</v>
      </c>
      <c r="H303" s="6" t="str">
        <f>+'[1]02 de julio 2021 omina transpar'!N299</f>
        <v>DESARROLLO ECONÓMICO</v>
      </c>
      <c r="I303" s="6" t="str">
        <f>+'[1]02 de julio 2021 omina transpar'!G299</f>
        <v>MARIA DEL CARMEN</v>
      </c>
      <c r="J303" s="6" t="str">
        <f>'[1]02 de julio 2021 omina transpar'!E299</f>
        <v>VILLANUEVA</v>
      </c>
      <c r="K303" s="6" t="str">
        <f>'[1]02 de julio 2021 omina transpar'!F299</f>
        <v>MELENDEZ</v>
      </c>
      <c r="M303" s="7">
        <f>(IF('[1]02 de julio 2021 omina transpar'!GU299=0,'[1]02 de julio 2021 omina transpar'!BQ299,'[1]02 de julio 2021 omina transpar'!GU299))*2</f>
        <v>3766.7</v>
      </c>
      <c r="N303" s="7" t="s">
        <v>214</v>
      </c>
      <c r="O303" s="7">
        <f>IF('[1]02 de julio 2021 omina transpar'!GW299=0,'[1]02 de julio 2021 omina transpar'!BR299,'[1]02 de julio 2021 omina transpar'!GW299)*2</f>
        <v>3554.1</v>
      </c>
      <c r="P303" s="6" t="s">
        <v>214</v>
      </c>
      <c r="Q303" s="5">
        <v>297</v>
      </c>
      <c r="R303" s="5">
        <v>297</v>
      </c>
      <c r="S303" s="5">
        <v>297</v>
      </c>
      <c r="T303" s="5">
        <v>297</v>
      </c>
      <c r="U303" s="5">
        <v>297</v>
      </c>
      <c r="V303" s="5">
        <v>297</v>
      </c>
      <c r="X303" s="5">
        <v>297</v>
      </c>
      <c r="Y303" s="5">
        <v>297</v>
      </c>
      <c r="Z303" s="5">
        <v>297</v>
      </c>
      <c r="AA303" s="5">
        <v>297</v>
      </c>
      <c r="AB303" s="5">
        <v>297</v>
      </c>
      <c r="AC303" s="5">
        <v>297</v>
      </c>
      <c r="AD303" s="6" t="s">
        <v>215</v>
      </c>
      <c r="AE303" s="8">
        <v>44494</v>
      </c>
      <c r="AF303" s="8">
        <v>44494</v>
      </c>
      <c r="AH303" s="11"/>
    </row>
    <row r="304" spans="1:34" s="6" customFormat="1" x14ac:dyDescent="0.25">
      <c r="A304" s="6">
        <v>2021</v>
      </c>
      <c r="B304" s="8">
        <v>44378</v>
      </c>
      <c r="C304" s="8">
        <v>44469</v>
      </c>
      <c r="E304" s="6">
        <f>'[1]02 de julio 2021 omina transpar'!J300</f>
        <v>19</v>
      </c>
      <c r="F304" s="6" t="str">
        <f>'[1]02 de julio 2021 omina transpar'!K300</f>
        <v>SECRETARIO PARTICULAR</v>
      </c>
      <c r="G304" s="6" t="str">
        <f t="shared" si="4"/>
        <v>SECRETARIO PARTICULAR</v>
      </c>
      <c r="H304" s="6" t="str">
        <f>+'[1]02 de julio 2021 omina transpar'!N300</f>
        <v>PERSONAL DIPUTADOS</v>
      </c>
      <c r="I304" s="6" t="str">
        <f>+'[1]02 de julio 2021 omina transpar'!G300</f>
        <v>ELIANA</v>
      </c>
      <c r="J304" s="6" t="str">
        <f>'[1]02 de julio 2021 omina transpar'!E300</f>
        <v>VILLEGAS</v>
      </c>
      <c r="K304" s="6" t="str">
        <f>'[1]02 de julio 2021 omina transpar'!F300</f>
        <v>TOTOZINTLE</v>
      </c>
      <c r="M304" s="7">
        <f>(IF('[1]02 de julio 2021 omina transpar'!GU300=0,'[1]02 de julio 2021 omina transpar'!BQ300,'[1]02 de julio 2021 omina transpar'!GU300))*2</f>
        <v>13000</v>
      </c>
      <c r="N304" s="7" t="s">
        <v>214</v>
      </c>
      <c r="O304" s="7">
        <f>IF('[1]02 de julio 2021 omina transpar'!GW300=0,'[1]02 de julio 2021 omina transpar'!BR300,'[1]02 de julio 2021 omina transpar'!GW300)*2</f>
        <v>11637.8</v>
      </c>
      <c r="P304" s="6" t="s">
        <v>214</v>
      </c>
      <c r="Q304" s="5">
        <v>298</v>
      </c>
      <c r="R304" s="5">
        <v>298</v>
      </c>
      <c r="S304" s="5">
        <v>298</v>
      </c>
      <c r="T304" s="5">
        <v>298</v>
      </c>
      <c r="U304" s="5">
        <v>298</v>
      </c>
      <c r="V304" s="5">
        <v>298</v>
      </c>
      <c r="X304" s="5">
        <v>298</v>
      </c>
      <c r="Y304" s="5">
        <v>298</v>
      </c>
      <c r="Z304" s="5">
        <v>298</v>
      </c>
      <c r="AA304" s="5">
        <v>298</v>
      </c>
      <c r="AB304" s="5">
        <v>298</v>
      </c>
      <c r="AC304" s="5">
        <v>298</v>
      </c>
      <c r="AD304" s="6" t="s">
        <v>215</v>
      </c>
      <c r="AE304" s="8">
        <v>44494</v>
      </c>
      <c r="AF304" s="8">
        <v>44494</v>
      </c>
      <c r="AG304" s="6" t="s">
        <v>219</v>
      </c>
      <c r="AH304" s="12"/>
    </row>
    <row r="305" spans="1:34" s="6" customFormat="1" x14ac:dyDescent="0.25">
      <c r="A305" s="6">
        <v>2021</v>
      </c>
      <c r="B305" s="8">
        <v>44378</v>
      </c>
      <c r="C305" s="8">
        <v>44469</v>
      </c>
      <c r="E305" s="6">
        <f>'[1]02 de julio 2021 omina transpar'!J301</f>
        <v>19</v>
      </c>
      <c r="F305" s="6" t="str">
        <f>'[1]02 de julio 2021 omina transpar'!K301</f>
        <v>SECRETARIO PARTICULAR</v>
      </c>
      <c r="G305" s="6" t="str">
        <f t="shared" si="4"/>
        <v>SECRETARIO PARTICULAR</v>
      </c>
      <c r="H305" s="6" t="str">
        <f>+'[1]02 de julio 2021 omina transpar'!N301</f>
        <v>PERSONAL DIPUTADOS</v>
      </c>
      <c r="I305" s="6" t="str">
        <f>+'[1]02 de julio 2021 omina transpar'!G301</f>
        <v>MIGUEL</v>
      </c>
      <c r="J305" s="6" t="str">
        <f>'[1]02 de julio 2021 omina transpar'!E301</f>
        <v>XOCHITEMOL</v>
      </c>
      <c r="K305" s="6" t="str">
        <f>'[1]02 de julio 2021 omina transpar'!F301</f>
        <v>CUATECONTZI</v>
      </c>
      <c r="M305" s="7">
        <f>(IF('[1]02 de julio 2021 omina transpar'!GU301=0,'[1]02 de julio 2021 omina transpar'!BQ301,'[1]02 de julio 2021 omina transpar'!GU301))*2</f>
        <v>6000</v>
      </c>
      <c r="N305" s="7" t="s">
        <v>214</v>
      </c>
      <c r="O305" s="7">
        <f>IF('[1]02 de julio 2021 omina transpar'!GW301=0,'[1]02 de julio 2021 omina transpar'!BR301,'[1]02 de julio 2021 omina transpar'!GW301)*2</f>
        <v>5617.42</v>
      </c>
      <c r="P305" s="6" t="s">
        <v>214</v>
      </c>
      <c r="Q305" s="5">
        <v>299</v>
      </c>
      <c r="R305" s="5">
        <v>299</v>
      </c>
      <c r="S305" s="5">
        <v>299</v>
      </c>
      <c r="T305" s="5">
        <v>299</v>
      </c>
      <c r="U305" s="5">
        <v>299</v>
      </c>
      <c r="V305" s="5">
        <v>299</v>
      </c>
      <c r="X305" s="5">
        <v>299</v>
      </c>
      <c r="Y305" s="5">
        <v>299</v>
      </c>
      <c r="Z305" s="5">
        <v>299</v>
      </c>
      <c r="AA305" s="5">
        <v>299</v>
      </c>
      <c r="AB305" s="5">
        <v>299</v>
      </c>
      <c r="AC305" s="5">
        <v>299</v>
      </c>
      <c r="AD305" s="6" t="s">
        <v>215</v>
      </c>
      <c r="AE305" s="8">
        <v>44494</v>
      </c>
      <c r="AF305" s="8">
        <v>44494</v>
      </c>
      <c r="AG305" s="6" t="s">
        <v>219</v>
      </c>
      <c r="AH305" s="11"/>
    </row>
    <row r="306" spans="1:34" s="6" customFormat="1" x14ac:dyDescent="0.25">
      <c r="A306" s="6">
        <v>2021</v>
      </c>
      <c r="B306" s="8">
        <v>44378</v>
      </c>
      <c r="C306" s="8">
        <v>44469</v>
      </c>
      <c r="E306" s="6">
        <f>'[1]02 de julio 2021 omina transpar'!J302</f>
        <v>19</v>
      </c>
      <c r="F306" s="6" t="str">
        <f>'[1]02 de julio 2021 omina transpar'!K302</f>
        <v>SECRETARIO PARTICULAR</v>
      </c>
      <c r="G306" s="6" t="str">
        <f t="shared" si="4"/>
        <v>SECRETARIO PARTICULAR</v>
      </c>
      <c r="H306" s="6" t="str">
        <f>+'[1]02 de julio 2021 omina transpar'!N302</f>
        <v>SALUD</v>
      </c>
      <c r="I306" s="6" t="str">
        <f>+'[1]02 de julio 2021 omina transpar'!G302</f>
        <v>EMMANUEL</v>
      </c>
      <c r="J306" s="6" t="str">
        <f>'[1]02 de julio 2021 omina transpar'!E302</f>
        <v>XOCHITEMOL</v>
      </c>
      <c r="K306" s="6" t="str">
        <f>'[1]02 de julio 2021 omina transpar'!F302</f>
        <v>PALACIOS</v>
      </c>
      <c r="M306" s="7">
        <f>(IF('[1]02 de julio 2021 omina transpar'!GU302=0,'[1]02 de julio 2021 omina transpar'!BQ302,'[1]02 de julio 2021 omina transpar'!GU302))*2</f>
        <v>5502.32</v>
      </c>
      <c r="N306" s="7" t="s">
        <v>214</v>
      </c>
      <c r="O306" s="7">
        <f>IF('[1]02 de julio 2021 omina transpar'!GW302=0,'[1]02 de julio 2021 omina transpar'!BR302,'[1]02 de julio 2021 omina transpar'!GW302)*2</f>
        <v>5173.8999999999996</v>
      </c>
      <c r="P306" s="6" t="s">
        <v>214</v>
      </c>
      <c r="Q306" s="5">
        <v>300</v>
      </c>
      <c r="R306" s="5">
        <v>300</v>
      </c>
      <c r="S306" s="5">
        <v>300</v>
      </c>
      <c r="T306" s="5">
        <v>300</v>
      </c>
      <c r="U306" s="5">
        <v>300</v>
      </c>
      <c r="V306" s="5">
        <v>300</v>
      </c>
      <c r="X306" s="5">
        <v>300</v>
      </c>
      <c r="Y306" s="5">
        <v>300</v>
      </c>
      <c r="Z306" s="5">
        <v>300</v>
      </c>
      <c r="AA306" s="5">
        <v>300</v>
      </c>
      <c r="AB306" s="5">
        <v>300</v>
      </c>
      <c r="AC306" s="5">
        <v>300</v>
      </c>
      <c r="AD306" s="6" t="s">
        <v>215</v>
      </c>
      <c r="AE306" s="8">
        <v>44494</v>
      </c>
      <c r="AF306" s="8">
        <v>44494</v>
      </c>
      <c r="AH306" s="11"/>
    </row>
    <row r="307" spans="1:34" s="6" customFormat="1" x14ac:dyDescent="0.25">
      <c r="A307" s="6">
        <v>2021</v>
      </c>
      <c r="B307" s="8">
        <v>44378</v>
      </c>
      <c r="C307" s="8">
        <v>44469</v>
      </c>
      <c r="E307" s="6">
        <f>'[1]02 de julio 2021 omina transpar'!J303</f>
        <v>19</v>
      </c>
      <c r="F307" s="6" t="str">
        <f>'[1]02 de julio 2021 omina transpar'!K303</f>
        <v>SECRETARIO PARTICULAR</v>
      </c>
      <c r="G307" s="6" t="str">
        <f t="shared" si="4"/>
        <v>SECRETARIO PARTICULAR</v>
      </c>
      <c r="H307" s="6" t="str">
        <f>+'[1]02 de julio 2021 omina transpar'!N303</f>
        <v>PERSONAL DIPUTADOS</v>
      </c>
      <c r="I307" s="6" t="str">
        <f>+'[1]02 de julio 2021 omina transpar'!G303</f>
        <v>ANGELICA</v>
      </c>
      <c r="J307" s="6" t="str">
        <f>'[1]02 de julio 2021 omina transpar'!E303</f>
        <v>ZARATE</v>
      </c>
      <c r="K307" s="6" t="str">
        <f>'[1]02 de julio 2021 omina transpar'!F303</f>
        <v>CRUZ</v>
      </c>
      <c r="M307" s="7">
        <f>(IF('[1]02 de julio 2021 omina transpar'!GU303=0,'[1]02 de julio 2021 omina transpar'!BQ303,'[1]02 de julio 2021 omina transpar'!GU303))*2</f>
        <v>8500</v>
      </c>
      <c r="N307" s="7" t="s">
        <v>214</v>
      </c>
      <c r="O307" s="7">
        <f>IF('[1]02 de julio 2021 omina transpar'!GW303=0,'[1]02 de julio 2021 omina transpar'!BR303,'[1]02 de julio 2021 omina transpar'!GW303)*2</f>
        <v>7845.42</v>
      </c>
      <c r="P307" s="6" t="s">
        <v>214</v>
      </c>
      <c r="Q307" s="5">
        <v>301</v>
      </c>
      <c r="R307" s="5">
        <v>301</v>
      </c>
      <c r="S307" s="5">
        <v>301</v>
      </c>
      <c r="T307" s="5">
        <v>301</v>
      </c>
      <c r="U307" s="5">
        <v>301</v>
      </c>
      <c r="V307" s="5">
        <v>301</v>
      </c>
      <c r="X307" s="5">
        <v>301</v>
      </c>
      <c r="Y307" s="5">
        <v>301</v>
      </c>
      <c r="Z307" s="5">
        <v>301</v>
      </c>
      <c r="AA307" s="5">
        <v>301</v>
      </c>
      <c r="AB307" s="5">
        <v>301</v>
      </c>
      <c r="AC307" s="5">
        <v>301</v>
      </c>
      <c r="AD307" s="6" t="s">
        <v>215</v>
      </c>
      <c r="AE307" s="8">
        <v>44494</v>
      </c>
      <c r="AF307" s="8">
        <v>44494</v>
      </c>
      <c r="AG307" s="6" t="s">
        <v>219</v>
      </c>
      <c r="AH307" s="11"/>
    </row>
    <row r="308" spans="1:34" s="6" customFormat="1" x14ac:dyDescent="0.25">
      <c r="A308" s="6">
        <v>2021</v>
      </c>
      <c r="B308" s="8">
        <v>44378</v>
      </c>
      <c r="C308" s="8">
        <v>44469</v>
      </c>
      <c r="E308" s="6">
        <f>'[1]02 de julio 2021 omina transpar'!J304</f>
        <v>19</v>
      </c>
      <c r="F308" s="6" t="str">
        <f>'[1]02 de julio 2021 omina transpar'!K304</f>
        <v>SECRETARIO PARTICULAR</v>
      </c>
      <c r="G308" s="6" t="str">
        <f t="shared" si="4"/>
        <v>SECRETARIO PARTICULAR</v>
      </c>
      <c r="H308" s="6" t="str">
        <f>+'[1]02 de julio 2021 omina transpar'!N304</f>
        <v>PERSONAL DIPUTADOS</v>
      </c>
      <c r="I308" s="6" t="str">
        <f>+'[1]02 de julio 2021 omina transpar'!G304</f>
        <v>ANTONIO</v>
      </c>
      <c r="J308" s="6" t="str">
        <f>'[1]02 de julio 2021 omina transpar'!E304</f>
        <v>ZECUA</v>
      </c>
      <c r="K308" s="6" t="str">
        <f>'[1]02 de julio 2021 omina transpar'!F304</f>
        <v>HERNANDEZ</v>
      </c>
      <c r="M308" s="7">
        <f>(IF('[1]02 de julio 2021 omina transpar'!GU304=0,'[1]02 de julio 2021 omina transpar'!BQ304,'[1]02 de julio 2021 omina transpar'!GU304))*2</f>
        <v>10660</v>
      </c>
      <c r="N308" s="7" t="s">
        <v>214</v>
      </c>
      <c r="O308" s="7">
        <f>IF('[1]02 de julio 2021 omina transpar'!GW304=0,'[1]02 de julio 2021 omina transpar'!BR304,'[1]02 de julio 2021 omina transpar'!GW304)*2</f>
        <v>9710.14</v>
      </c>
      <c r="P308" s="6" t="s">
        <v>214</v>
      </c>
      <c r="Q308" s="5">
        <v>302</v>
      </c>
      <c r="R308" s="5">
        <v>302</v>
      </c>
      <c r="S308" s="5">
        <v>302</v>
      </c>
      <c r="T308" s="5">
        <v>302</v>
      </c>
      <c r="U308" s="5">
        <v>302</v>
      </c>
      <c r="V308" s="5">
        <v>302</v>
      </c>
      <c r="X308" s="5">
        <v>302</v>
      </c>
      <c r="Y308" s="5">
        <v>302</v>
      </c>
      <c r="Z308" s="5">
        <v>302</v>
      </c>
      <c r="AA308" s="5">
        <v>302</v>
      </c>
      <c r="AB308" s="5">
        <v>302</v>
      </c>
      <c r="AC308" s="5">
        <v>302</v>
      </c>
      <c r="AD308" s="6" t="s">
        <v>215</v>
      </c>
      <c r="AE308" s="8">
        <v>44494</v>
      </c>
      <c r="AF308" s="8">
        <v>44494</v>
      </c>
      <c r="AG308" s="6" t="s">
        <v>219</v>
      </c>
      <c r="AH308" s="11"/>
    </row>
    <row r="309" spans="1:34" s="6" customFormat="1" x14ac:dyDescent="0.25">
      <c r="A309" s="6">
        <v>2021</v>
      </c>
      <c r="B309" s="8">
        <v>44378</v>
      </c>
      <c r="C309" s="8">
        <v>44469</v>
      </c>
      <c r="E309" s="6">
        <f>'[1]02 de julio 2021 omina transpar'!J305</f>
        <v>19</v>
      </c>
      <c r="F309" s="6" t="str">
        <f>'[1]02 de julio 2021 omina transpar'!K305</f>
        <v>SECRETARIO PARTICULAR</v>
      </c>
      <c r="G309" s="6" t="str">
        <f t="shared" si="4"/>
        <v>SECRETARIO PARTICULAR</v>
      </c>
      <c r="H309" s="6" t="str">
        <f>+'[1]02 de julio 2021 omina transpar'!N305</f>
        <v>PERSONAL DIPUTADOS</v>
      </c>
      <c r="I309" s="6" t="str">
        <f>+'[1]02 de julio 2021 omina transpar'!G305</f>
        <v>GUSTAVO</v>
      </c>
      <c r="J309" s="6" t="str">
        <f>'[1]02 de julio 2021 omina transpar'!E305</f>
        <v>ZEMPOALTECA</v>
      </c>
      <c r="K309" s="6" t="str">
        <f>'[1]02 de julio 2021 omina transpar'!F305</f>
        <v>HERNANDEZ</v>
      </c>
      <c r="M309" s="7">
        <f>(IF('[1]02 de julio 2021 omina transpar'!GU305=0,'[1]02 de julio 2021 omina transpar'!BQ305,'[1]02 de julio 2021 omina transpar'!GU305))*2</f>
        <v>8000</v>
      </c>
      <c r="N309" s="7" t="s">
        <v>214</v>
      </c>
      <c r="O309" s="7">
        <f>IF('[1]02 de julio 2021 omina transpar'!GW305=0,'[1]02 de julio 2021 omina transpar'!BR305,'[1]02 de julio 2021 omina transpar'!GW305)*2</f>
        <v>7399.82</v>
      </c>
      <c r="P309" s="6" t="s">
        <v>214</v>
      </c>
      <c r="Q309" s="5">
        <v>303</v>
      </c>
      <c r="R309" s="5">
        <v>303</v>
      </c>
      <c r="S309" s="5">
        <v>303</v>
      </c>
      <c r="T309" s="5">
        <v>303</v>
      </c>
      <c r="U309" s="5">
        <v>303</v>
      </c>
      <c r="V309" s="5">
        <v>303</v>
      </c>
      <c r="X309" s="5">
        <v>303</v>
      </c>
      <c r="Y309" s="5">
        <v>303</v>
      </c>
      <c r="Z309" s="5">
        <v>303</v>
      </c>
      <c r="AA309" s="5">
        <v>303</v>
      </c>
      <c r="AB309" s="5">
        <v>303</v>
      </c>
      <c r="AC309" s="5">
        <v>303</v>
      </c>
      <c r="AD309" s="6" t="s">
        <v>215</v>
      </c>
      <c r="AE309" s="8">
        <v>44494</v>
      </c>
      <c r="AF309" s="8">
        <v>44494</v>
      </c>
      <c r="AG309" s="6" t="s">
        <v>219</v>
      </c>
      <c r="AH309" s="12"/>
    </row>
    <row r="310" spans="1:34" s="6" customFormat="1" x14ac:dyDescent="0.25">
      <c r="A310" s="6">
        <v>2021</v>
      </c>
      <c r="B310" s="8">
        <v>44378</v>
      </c>
      <c r="C310" s="8">
        <v>44469</v>
      </c>
      <c r="E310" s="6">
        <f>'[1]02 de julio 2021 omina transpar'!J306</f>
        <v>9</v>
      </c>
      <c r="F310" s="6" t="str">
        <f>'[1]02 de julio 2021 omina transpar'!K306</f>
        <v>BASE NIVEL 7</v>
      </c>
      <c r="G310" s="6" t="str">
        <f t="shared" si="4"/>
        <v>BASE NIVEL 7</v>
      </c>
      <c r="H310" s="6" t="str">
        <f>+'[1]02 de julio 2021 omina transpar'!N306</f>
        <v>MANTENIMIENTO</v>
      </c>
      <c r="I310" s="6" t="str">
        <f>+'[1]02 de julio 2021 omina transpar'!G306</f>
        <v>DAVID</v>
      </c>
      <c r="J310" s="6" t="str">
        <f>'[1]02 de julio 2021 omina transpar'!E306</f>
        <v>AGUIRRE</v>
      </c>
      <c r="K310" s="6" t="str">
        <f>'[1]02 de julio 2021 omina transpar'!F306</f>
        <v>CEDILLO</v>
      </c>
      <c r="M310" s="7">
        <f>(IF('[1]02 de julio 2021 omina transpar'!GU306=0,'[1]02 de julio 2021 omina transpar'!BQ306,'[1]02 de julio 2021 omina transpar'!GU306))*2</f>
        <v>22030.22</v>
      </c>
      <c r="N310" s="7" t="s">
        <v>214</v>
      </c>
      <c r="O310" s="7">
        <f>IF('[1]02 de julio 2021 omina transpar'!GW306=0,'[1]02 de julio 2021 omina transpar'!BR306,'[1]02 de julio 2021 omina transpar'!GW306)*2</f>
        <v>16619.32</v>
      </c>
      <c r="P310" s="6" t="s">
        <v>214</v>
      </c>
      <c r="Q310" s="5">
        <v>304</v>
      </c>
      <c r="R310" s="5">
        <v>304</v>
      </c>
      <c r="S310" s="5">
        <v>304</v>
      </c>
      <c r="T310" s="5">
        <v>304</v>
      </c>
      <c r="U310" s="5">
        <v>304</v>
      </c>
      <c r="V310" s="5">
        <v>304</v>
      </c>
      <c r="X310" s="5">
        <v>304</v>
      </c>
      <c r="Y310" s="5">
        <v>304</v>
      </c>
      <c r="Z310" s="5">
        <v>304</v>
      </c>
      <c r="AA310" s="5">
        <v>304</v>
      </c>
      <c r="AB310" s="5">
        <v>304</v>
      </c>
      <c r="AC310" s="5">
        <v>304</v>
      </c>
      <c r="AD310" s="6" t="s">
        <v>215</v>
      </c>
      <c r="AE310" s="8">
        <v>44494</v>
      </c>
      <c r="AF310" s="8">
        <v>44494</v>
      </c>
      <c r="AH310" s="11"/>
    </row>
    <row r="311" spans="1:34" s="6" customFormat="1" x14ac:dyDescent="0.25">
      <c r="A311" s="6">
        <v>2021</v>
      </c>
      <c r="B311" s="8">
        <v>44378</v>
      </c>
      <c r="C311" s="8">
        <v>44469</v>
      </c>
      <c r="E311" s="6">
        <f>'[1]02 de julio 2021 omina transpar'!J307</f>
        <v>24</v>
      </c>
      <c r="F311" s="6" t="str">
        <f>'[1]02 de julio 2021 omina transpar'!K307</f>
        <v>BASE NIVEL10</v>
      </c>
      <c r="G311" s="6" t="str">
        <f t="shared" si="4"/>
        <v>BASE NIVEL10</v>
      </c>
      <c r="H311" s="6" t="str">
        <f>+'[1]02 de julio 2021 omina transpar'!N307</f>
        <v>BASE DIPUTADOS</v>
      </c>
      <c r="I311" s="6" t="str">
        <f>+'[1]02 de julio 2021 omina transpar'!G307</f>
        <v>RAMON</v>
      </c>
      <c r="J311" s="6" t="str">
        <f>'[1]02 de julio 2021 omina transpar'!E307</f>
        <v>AGUIRRE</v>
      </c>
      <c r="K311" s="6" t="str">
        <f>'[1]02 de julio 2021 omina transpar'!F307</f>
        <v>VAZQUEZ</v>
      </c>
      <c r="M311" s="7">
        <f>(IF('[1]02 de julio 2021 omina transpar'!GU307=0,'[1]02 de julio 2021 omina transpar'!BQ307,'[1]02 de julio 2021 omina transpar'!GU307))*2</f>
        <v>35516.959999999999</v>
      </c>
      <c r="N311" s="7" t="s">
        <v>214</v>
      </c>
      <c r="O311" s="7">
        <f>IF('[1]02 de julio 2021 omina transpar'!GW307=0,'[1]02 de julio 2021 omina transpar'!BR307,'[1]02 de julio 2021 omina transpar'!GW307)*2</f>
        <v>22786.799999999999</v>
      </c>
      <c r="P311" s="6" t="s">
        <v>214</v>
      </c>
      <c r="Q311" s="5">
        <v>305</v>
      </c>
      <c r="R311" s="5">
        <v>305</v>
      </c>
      <c r="S311" s="5">
        <v>305</v>
      </c>
      <c r="T311" s="5">
        <v>305</v>
      </c>
      <c r="U311" s="5">
        <v>305</v>
      </c>
      <c r="V311" s="5">
        <v>305</v>
      </c>
      <c r="X311" s="5">
        <v>305</v>
      </c>
      <c r="Y311" s="5">
        <v>305</v>
      </c>
      <c r="Z311" s="5">
        <v>305</v>
      </c>
      <c r="AA311" s="5">
        <v>305</v>
      </c>
      <c r="AB311" s="5">
        <v>305</v>
      </c>
      <c r="AC311" s="5">
        <v>305</v>
      </c>
      <c r="AD311" s="6" t="s">
        <v>215</v>
      </c>
      <c r="AE311" s="8">
        <v>44494</v>
      </c>
      <c r="AF311" s="8">
        <v>44494</v>
      </c>
      <c r="AH311" s="11"/>
    </row>
    <row r="312" spans="1:34" s="6" customFormat="1" x14ac:dyDescent="0.25">
      <c r="A312" s="6">
        <v>2021</v>
      </c>
      <c r="B312" s="8">
        <v>44378</v>
      </c>
      <c r="C312" s="8">
        <v>44469</v>
      </c>
      <c r="E312" s="6">
        <f>'[1]02 de julio 2021 omina transpar'!J308</f>
        <v>8</v>
      </c>
      <c r="F312" s="6" t="str">
        <f>'[1]02 de julio 2021 omina transpar'!K308</f>
        <v>BASE NIVEL 8</v>
      </c>
      <c r="G312" s="6" t="str">
        <f t="shared" si="4"/>
        <v>BASE NIVEL 8</v>
      </c>
      <c r="H312" s="6" t="str">
        <f>+'[1]02 de julio 2021 omina transpar'!N308</f>
        <v>COMISIÓN SINDICAL</v>
      </c>
      <c r="I312" s="6" t="str">
        <f>+'[1]02 de julio 2021 omina transpar'!G308</f>
        <v>IRAIS</v>
      </c>
      <c r="J312" s="6" t="str">
        <f>'[1]02 de julio 2021 omina transpar'!E308</f>
        <v>ARAGON</v>
      </c>
      <c r="K312" s="6" t="str">
        <f>'[1]02 de julio 2021 omina transpar'!F308</f>
        <v>LOPEZ</v>
      </c>
      <c r="M312" s="7">
        <f>(IF('[1]02 de julio 2021 omina transpar'!GU308=0,'[1]02 de julio 2021 omina transpar'!BQ308,'[1]02 de julio 2021 omina transpar'!GU308))*2</f>
        <v>29048.44</v>
      </c>
      <c r="N312" s="7" t="s">
        <v>214</v>
      </c>
      <c r="O312" s="7">
        <f>IF('[1]02 de julio 2021 omina transpar'!GW308=0,'[1]02 de julio 2021 omina transpar'!BR308,'[1]02 de julio 2021 omina transpar'!GW308)*2</f>
        <v>19703.419999999998</v>
      </c>
      <c r="P312" s="6" t="s">
        <v>214</v>
      </c>
      <c r="Q312" s="5">
        <v>306</v>
      </c>
      <c r="R312" s="5">
        <v>306</v>
      </c>
      <c r="S312" s="5">
        <v>306</v>
      </c>
      <c r="T312" s="5">
        <v>306</v>
      </c>
      <c r="U312" s="5">
        <v>306</v>
      </c>
      <c r="V312" s="5">
        <v>306</v>
      </c>
      <c r="X312" s="5">
        <v>306</v>
      </c>
      <c r="Y312" s="5">
        <v>306</v>
      </c>
      <c r="Z312" s="5">
        <v>306</v>
      </c>
      <c r="AA312" s="5">
        <v>306</v>
      </c>
      <c r="AB312" s="5">
        <v>306</v>
      </c>
      <c r="AC312" s="5">
        <v>306</v>
      </c>
      <c r="AD312" s="6" t="s">
        <v>215</v>
      </c>
      <c r="AE312" s="8">
        <v>44494</v>
      </c>
      <c r="AF312" s="8">
        <v>44494</v>
      </c>
      <c r="AH312" s="11"/>
    </row>
    <row r="313" spans="1:34" s="6" customFormat="1" x14ac:dyDescent="0.25">
      <c r="A313" s="6">
        <v>2021</v>
      </c>
      <c r="B313" s="8">
        <v>44378</v>
      </c>
      <c r="C313" s="8">
        <v>44469</v>
      </c>
      <c r="E313" s="6">
        <f>'[1]02 de julio 2021 omina transpar'!J309</f>
        <v>9</v>
      </c>
      <c r="F313" s="6" t="str">
        <f>'[1]02 de julio 2021 omina transpar'!K309</f>
        <v>BASE NIVEL 7</v>
      </c>
      <c r="G313" s="6" t="str">
        <f t="shared" si="4"/>
        <v>BASE NIVEL 7</v>
      </c>
      <c r="H313" s="6" t="str">
        <f>+'[1]02 de julio 2021 omina transpar'!N309</f>
        <v>BASE DIPUTADOS</v>
      </c>
      <c r="I313" s="6" t="str">
        <f>+'[1]02 de julio 2021 omina transpar'!G309</f>
        <v>MARIA ROSARIO</v>
      </c>
      <c r="J313" s="6" t="str">
        <f>'[1]02 de julio 2021 omina transpar'!E309</f>
        <v>ARENAS</v>
      </c>
      <c r="K313" s="6" t="str">
        <f>'[1]02 de julio 2021 omina transpar'!F309</f>
        <v>CARRASCO</v>
      </c>
      <c r="M313" s="7">
        <f>(IF('[1]02 de julio 2021 omina transpar'!GU309=0,'[1]02 de julio 2021 omina transpar'!BQ309,'[1]02 de julio 2021 omina transpar'!GU309))*2</f>
        <v>33296.660000000003</v>
      </c>
      <c r="N313" s="7" t="s">
        <v>214</v>
      </c>
      <c r="O313" s="7">
        <f>IF('[1]02 de julio 2021 omina transpar'!GW309=0,'[1]02 de julio 2021 omina transpar'!BR309,'[1]02 de julio 2021 omina transpar'!GW309)*2</f>
        <v>25365.56</v>
      </c>
      <c r="P313" s="6" t="s">
        <v>214</v>
      </c>
      <c r="Q313" s="5">
        <v>307</v>
      </c>
      <c r="R313" s="5">
        <v>307</v>
      </c>
      <c r="S313" s="5">
        <v>307</v>
      </c>
      <c r="T313" s="5">
        <v>307</v>
      </c>
      <c r="U313" s="5">
        <v>307</v>
      </c>
      <c r="V313" s="5">
        <v>307</v>
      </c>
      <c r="X313" s="5">
        <v>307</v>
      </c>
      <c r="Y313" s="5">
        <v>307</v>
      </c>
      <c r="Z313" s="5">
        <v>307</v>
      </c>
      <c r="AA313" s="5">
        <v>307</v>
      </c>
      <c r="AB313" s="5">
        <v>307</v>
      </c>
      <c r="AC313" s="5">
        <v>307</v>
      </c>
      <c r="AD313" s="6" t="s">
        <v>215</v>
      </c>
      <c r="AE313" s="8">
        <v>44494</v>
      </c>
      <c r="AF313" s="8">
        <v>44494</v>
      </c>
      <c r="AH313" s="11"/>
    </row>
    <row r="314" spans="1:34" s="6" customFormat="1" x14ac:dyDescent="0.25">
      <c r="A314" s="6">
        <v>2021</v>
      </c>
      <c r="B314" s="8">
        <v>44378</v>
      </c>
      <c r="C314" s="8">
        <v>44469</v>
      </c>
      <c r="E314" s="6">
        <f>'[1]02 de julio 2021 omina transpar'!J310</f>
        <v>9</v>
      </c>
      <c r="F314" s="6" t="str">
        <f>'[1]02 de julio 2021 omina transpar'!K310</f>
        <v>BASE NIVEL 7</v>
      </c>
      <c r="G314" s="6" t="str">
        <f t="shared" si="4"/>
        <v>BASE NIVEL 7</v>
      </c>
      <c r="H314" s="6" t="str">
        <f>+'[1]02 de julio 2021 omina transpar'!N310</f>
        <v>BASE DIPUTADOS</v>
      </c>
      <c r="I314" s="6" t="str">
        <f>+'[1]02 de julio 2021 omina transpar'!G310</f>
        <v>NADIR</v>
      </c>
      <c r="J314" s="6" t="str">
        <f>'[1]02 de julio 2021 omina transpar'!E310</f>
        <v>CALVA</v>
      </c>
      <c r="K314" s="6" t="str">
        <f>'[1]02 de julio 2021 omina transpar'!F310</f>
        <v>BONILLA</v>
      </c>
      <c r="M314" s="7">
        <f>(IF('[1]02 de julio 2021 omina transpar'!GU310=0,'[1]02 de julio 2021 omina transpar'!BQ310,'[1]02 de julio 2021 omina transpar'!GU310))*2</f>
        <v>23069.58</v>
      </c>
      <c r="N314" s="7" t="s">
        <v>214</v>
      </c>
      <c r="O314" s="7">
        <f>IF('[1]02 de julio 2021 omina transpar'!GW310=0,'[1]02 de julio 2021 omina transpar'!BR310,'[1]02 de julio 2021 omina transpar'!GW310)*2</f>
        <v>13519.1</v>
      </c>
      <c r="P314" s="6" t="s">
        <v>214</v>
      </c>
      <c r="Q314" s="5">
        <v>308</v>
      </c>
      <c r="R314" s="5">
        <v>308</v>
      </c>
      <c r="S314" s="5">
        <v>308</v>
      </c>
      <c r="T314" s="5">
        <v>308</v>
      </c>
      <c r="U314" s="5">
        <v>308</v>
      </c>
      <c r="V314" s="5">
        <v>308</v>
      </c>
      <c r="X314" s="5">
        <v>308</v>
      </c>
      <c r="Y314" s="5">
        <v>308</v>
      </c>
      <c r="Z314" s="5">
        <v>308</v>
      </c>
      <c r="AA314" s="5">
        <v>308</v>
      </c>
      <c r="AB314" s="5">
        <v>308</v>
      </c>
      <c r="AC314" s="5">
        <v>308</v>
      </c>
      <c r="AD314" s="6" t="s">
        <v>215</v>
      </c>
      <c r="AE314" s="8">
        <v>44494</v>
      </c>
      <c r="AF314" s="8">
        <v>44494</v>
      </c>
      <c r="AH314" s="11"/>
    </row>
    <row r="315" spans="1:34" s="6" customFormat="1" x14ac:dyDescent="0.25">
      <c r="A315" s="6">
        <v>2021</v>
      </c>
      <c r="B315" s="8">
        <v>44378</v>
      </c>
      <c r="C315" s="8">
        <v>44469</v>
      </c>
      <c r="E315" s="6">
        <f>'[1]02 de julio 2021 omina transpar'!J311</f>
        <v>9</v>
      </c>
      <c r="F315" s="6" t="str">
        <f>'[1]02 de julio 2021 omina transpar'!K311</f>
        <v>BASE NIVEL 7</v>
      </c>
      <c r="G315" s="6" t="str">
        <f t="shared" si="4"/>
        <v>BASE NIVEL 7</v>
      </c>
      <c r="H315" s="6" t="str">
        <f>+'[1]02 de julio 2021 omina transpar'!N311</f>
        <v>INSTITUTO DE ESTUDIOS LEGISLATIVOS</v>
      </c>
      <c r="I315" s="6" t="str">
        <f>+'[1]02 de julio 2021 omina transpar'!G311</f>
        <v>ADRIANA</v>
      </c>
      <c r="J315" s="6" t="str">
        <f>'[1]02 de julio 2021 omina transpar'!E311</f>
        <v>CAMPOS</v>
      </c>
      <c r="K315" s="6" t="str">
        <f>'[1]02 de julio 2021 omina transpar'!F311</f>
        <v>VARGAS</v>
      </c>
      <c r="M315" s="7">
        <f>(IF('[1]02 de julio 2021 omina transpar'!GU311=0,'[1]02 de julio 2021 omina transpar'!BQ311,'[1]02 de julio 2021 omina transpar'!GU311))*2</f>
        <v>23253.42</v>
      </c>
      <c r="N315" s="7" t="s">
        <v>214</v>
      </c>
      <c r="O315" s="7">
        <f>IF('[1]02 de julio 2021 omina transpar'!GW311=0,'[1]02 de julio 2021 omina transpar'!BR311,'[1]02 de julio 2021 omina transpar'!GW311)*2</f>
        <v>13879.82</v>
      </c>
      <c r="P315" s="6" t="s">
        <v>214</v>
      </c>
      <c r="Q315" s="5">
        <v>309</v>
      </c>
      <c r="R315" s="5">
        <v>309</v>
      </c>
      <c r="S315" s="5">
        <v>309</v>
      </c>
      <c r="T315" s="5">
        <v>309</v>
      </c>
      <c r="U315" s="5">
        <v>309</v>
      </c>
      <c r="V315" s="5">
        <v>309</v>
      </c>
      <c r="X315" s="5">
        <v>309</v>
      </c>
      <c r="Y315" s="5">
        <v>309</v>
      </c>
      <c r="Z315" s="5">
        <v>309</v>
      </c>
      <c r="AA315" s="5">
        <v>309</v>
      </c>
      <c r="AB315" s="5">
        <v>309</v>
      </c>
      <c r="AC315" s="5">
        <v>309</v>
      </c>
      <c r="AD315" s="6" t="s">
        <v>215</v>
      </c>
      <c r="AE315" s="8">
        <v>44494</v>
      </c>
      <c r="AF315" s="8">
        <v>44494</v>
      </c>
      <c r="AH315" s="11"/>
    </row>
    <row r="316" spans="1:34" s="6" customFormat="1" x14ac:dyDescent="0.25">
      <c r="A316" s="6">
        <v>2021</v>
      </c>
      <c r="B316" s="8">
        <v>44378</v>
      </c>
      <c r="C316" s="8">
        <v>44469</v>
      </c>
      <c r="E316" s="6">
        <f>'[1]02 de julio 2021 omina transpar'!J312</f>
        <v>8</v>
      </c>
      <c r="F316" s="6" t="str">
        <f>'[1]02 de julio 2021 omina transpar'!K312</f>
        <v>BASE NIVEL 8</v>
      </c>
      <c r="G316" s="6" t="str">
        <f t="shared" si="4"/>
        <v>BASE NIVEL 8</v>
      </c>
      <c r="H316" s="6" t="str">
        <f>+'[1]02 de julio 2021 omina transpar'!N312</f>
        <v>RECURSOS FINANCIEROS</v>
      </c>
      <c r="I316" s="6" t="str">
        <f>+'[1]02 de julio 2021 omina transpar'!G312</f>
        <v>ROSA MARIA</v>
      </c>
      <c r="J316" s="6" t="str">
        <f>'[1]02 de julio 2021 omina transpar'!E312</f>
        <v>CARBAJAL</v>
      </c>
      <c r="K316" s="6" t="str">
        <f>'[1]02 de julio 2021 omina transpar'!F312</f>
        <v>JUAREZ</v>
      </c>
      <c r="M316" s="7">
        <f>(IF('[1]02 de julio 2021 omina transpar'!GU312=0,'[1]02 de julio 2021 omina transpar'!BQ312,'[1]02 de julio 2021 omina transpar'!GU312))*2</f>
        <v>39290.92</v>
      </c>
      <c r="N316" s="7" t="s">
        <v>214</v>
      </c>
      <c r="O316" s="7">
        <f>IF('[1]02 de julio 2021 omina transpar'!GW312=0,'[1]02 de julio 2021 omina transpar'!BR312,'[1]02 de julio 2021 omina transpar'!GW312)*2</f>
        <v>23332.14</v>
      </c>
      <c r="P316" s="6" t="s">
        <v>214</v>
      </c>
      <c r="Q316" s="5">
        <v>310</v>
      </c>
      <c r="R316" s="5">
        <v>310</v>
      </c>
      <c r="S316" s="5">
        <v>310</v>
      </c>
      <c r="T316" s="5">
        <v>310</v>
      </c>
      <c r="U316" s="5">
        <v>310</v>
      </c>
      <c r="V316" s="5">
        <v>310</v>
      </c>
      <c r="X316" s="5">
        <v>310</v>
      </c>
      <c r="Y316" s="5">
        <v>310</v>
      </c>
      <c r="Z316" s="5">
        <v>310</v>
      </c>
      <c r="AA316" s="5">
        <v>310</v>
      </c>
      <c r="AB316" s="5">
        <v>310</v>
      </c>
      <c r="AC316" s="5">
        <v>310</v>
      </c>
      <c r="AD316" s="6" t="s">
        <v>215</v>
      </c>
      <c r="AE316" s="8">
        <v>44494</v>
      </c>
      <c r="AF316" s="8">
        <v>44494</v>
      </c>
      <c r="AH316" s="11"/>
    </row>
    <row r="317" spans="1:34" s="6" customFormat="1" x14ac:dyDescent="0.25">
      <c r="A317" s="6">
        <v>2021</v>
      </c>
      <c r="B317" s="8">
        <v>44378</v>
      </c>
      <c r="C317" s="8">
        <v>44469</v>
      </c>
      <c r="E317" s="6">
        <f>'[1]02 de julio 2021 omina transpar'!J313</f>
        <v>9</v>
      </c>
      <c r="F317" s="6" t="str">
        <f>'[1]02 de julio 2021 omina transpar'!K313</f>
        <v>BASE NIVEL 7</v>
      </c>
      <c r="G317" s="6" t="str">
        <f t="shared" si="4"/>
        <v>BASE NIVEL 7</v>
      </c>
      <c r="H317" s="6" t="str">
        <f>+'[1]02 de julio 2021 omina transpar'!N313</f>
        <v>BASE DIPUTADOS</v>
      </c>
      <c r="I317" s="6" t="str">
        <f>+'[1]02 de julio 2021 omina transpar'!G313</f>
        <v>GABRIELA</v>
      </c>
      <c r="J317" s="6" t="str">
        <f>'[1]02 de julio 2021 omina transpar'!E313</f>
        <v>CARMONA</v>
      </c>
      <c r="K317" s="6" t="str">
        <f>'[1]02 de julio 2021 omina transpar'!F313</f>
        <v>MORENO</v>
      </c>
      <c r="M317" s="7">
        <f>(IF('[1]02 de julio 2021 omina transpar'!GU313=0,'[1]02 de julio 2021 omina transpar'!BQ313,'[1]02 de julio 2021 omina transpar'!GU313))*2</f>
        <v>19278.86</v>
      </c>
      <c r="N317" s="7" t="s">
        <v>214</v>
      </c>
      <c r="O317" s="7">
        <f>IF('[1]02 de julio 2021 omina transpar'!GW313=0,'[1]02 de julio 2021 omina transpar'!BR313,'[1]02 de julio 2021 omina transpar'!GW313)*2</f>
        <v>14455.66</v>
      </c>
      <c r="P317" s="6" t="s">
        <v>214</v>
      </c>
      <c r="Q317" s="5">
        <v>311</v>
      </c>
      <c r="R317" s="5">
        <v>311</v>
      </c>
      <c r="S317" s="5">
        <v>311</v>
      </c>
      <c r="T317" s="5">
        <v>311</v>
      </c>
      <c r="U317" s="5">
        <v>311</v>
      </c>
      <c r="V317" s="5">
        <v>311</v>
      </c>
      <c r="X317" s="5">
        <v>311</v>
      </c>
      <c r="Y317" s="5">
        <v>311</v>
      </c>
      <c r="Z317" s="5">
        <v>311</v>
      </c>
      <c r="AA317" s="5">
        <v>311</v>
      </c>
      <c r="AB317" s="5">
        <v>311</v>
      </c>
      <c r="AC317" s="5">
        <v>311</v>
      </c>
      <c r="AD317" s="6" t="s">
        <v>215</v>
      </c>
      <c r="AE317" s="8">
        <v>44494</v>
      </c>
      <c r="AF317" s="8">
        <v>44494</v>
      </c>
      <c r="AH317" s="11"/>
    </row>
    <row r="318" spans="1:34" s="6" customFormat="1" x14ac:dyDescent="0.25">
      <c r="A318" s="6">
        <v>2021</v>
      </c>
      <c r="B318" s="8">
        <v>44378</v>
      </c>
      <c r="C318" s="8">
        <v>44469</v>
      </c>
      <c r="E318" s="6">
        <f>'[1]02 de julio 2021 omina transpar'!J314</f>
        <v>8</v>
      </c>
      <c r="F318" s="6" t="str">
        <f>'[1]02 de julio 2021 omina transpar'!K314</f>
        <v>BASE NIVEL 8</v>
      </c>
      <c r="G318" s="6" t="str">
        <f t="shared" si="4"/>
        <v>BASE NIVEL 8</v>
      </c>
      <c r="H318" s="6" t="str">
        <f>+'[1]02 de julio 2021 omina transpar'!N314</f>
        <v>BASE DIPUTADOS</v>
      </c>
      <c r="I318" s="6" t="str">
        <f>+'[1]02 de julio 2021 omina transpar'!G314</f>
        <v>NOEMI</v>
      </c>
      <c r="J318" s="6" t="str">
        <f>'[1]02 de julio 2021 omina transpar'!E314</f>
        <v>CARMONA</v>
      </c>
      <c r="K318" s="6" t="str">
        <f>'[1]02 de julio 2021 omina transpar'!F314</f>
        <v>SANCHEZ</v>
      </c>
      <c r="M318" s="7">
        <f>(IF('[1]02 de julio 2021 omina transpar'!GU314=0,'[1]02 de julio 2021 omina transpar'!BQ314,'[1]02 de julio 2021 omina transpar'!GU314))*2</f>
        <v>41937.74</v>
      </c>
      <c r="N318" s="7" t="s">
        <v>214</v>
      </c>
      <c r="O318" s="7">
        <f>IF('[1]02 de julio 2021 omina transpar'!GW314=0,'[1]02 de julio 2021 omina transpar'!BR314,'[1]02 de julio 2021 omina transpar'!GW314)*2</f>
        <v>28755.1</v>
      </c>
      <c r="P318" s="6" t="s">
        <v>214</v>
      </c>
      <c r="Q318" s="5">
        <v>312</v>
      </c>
      <c r="R318" s="5">
        <v>312</v>
      </c>
      <c r="S318" s="5">
        <v>312</v>
      </c>
      <c r="T318" s="5">
        <v>312</v>
      </c>
      <c r="U318" s="5">
        <v>312</v>
      </c>
      <c r="V318" s="5">
        <v>312</v>
      </c>
      <c r="X318" s="5">
        <v>312</v>
      </c>
      <c r="Y318" s="5">
        <v>312</v>
      </c>
      <c r="Z318" s="5">
        <v>312</v>
      </c>
      <c r="AA318" s="5">
        <v>312</v>
      </c>
      <c r="AB318" s="5">
        <v>312</v>
      </c>
      <c r="AC318" s="5">
        <v>312</v>
      </c>
      <c r="AD318" s="6" t="s">
        <v>215</v>
      </c>
      <c r="AE318" s="8">
        <v>44494</v>
      </c>
      <c r="AF318" s="8">
        <v>44494</v>
      </c>
      <c r="AH318" s="11"/>
    </row>
    <row r="319" spans="1:34" s="6" customFormat="1" x14ac:dyDescent="0.25">
      <c r="A319" s="6">
        <v>2021</v>
      </c>
      <c r="B319" s="8">
        <v>44378</v>
      </c>
      <c r="C319" s="8">
        <v>44469</v>
      </c>
      <c r="E319" s="6">
        <f>'[1]02 de julio 2021 omina transpar'!J315</f>
        <v>11</v>
      </c>
      <c r="F319" s="6" t="str">
        <f>'[1]02 de julio 2021 omina transpar'!K315</f>
        <v>BASE NIVEL 5</v>
      </c>
      <c r="G319" s="6" t="str">
        <f t="shared" si="4"/>
        <v>BASE NIVEL 5</v>
      </c>
      <c r="H319" s="6" t="str">
        <f>+'[1]02 de julio 2021 omina transpar'!N315</f>
        <v>BASE DIPUTADOS</v>
      </c>
      <c r="I319" s="6" t="str">
        <f>+'[1]02 de julio 2021 omina transpar'!G315</f>
        <v>ALFREDO</v>
      </c>
      <c r="J319" s="6" t="str">
        <f>'[1]02 de julio 2021 omina transpar'!E315</f>
        <v>CARRETO</v>
      </c>
      <c r="K319" s="6" t="str">
        <f>'[1]02 de julio 2021 omina transpar'!F315</f>
        <v>ALCOCER</v>
      </c>
      <c r="M319" s="7">
        <f>(IF('[1]02 de julio 2021 omina transpar'!GU315=0,'[1]02 de julio 2021 omina transpar'!BQ315,'[1]02 de julio 2021 omina transpar'!GU315))*2</f>
        <v>14977.82</v>
      </c>
      <c r="N319" s="7" t="s">
        <v>214</v>
      </c>
      <c r="O319" s="7">
        <f>IF('[1]02 de julio 2021 omina transpar'!GW315=0,'[1]02 de julio 2021 omina transpar'!BR315,'[1]02 de julio 2021 omina transpar'!GW315)*2</f>
        <v>9082.16</v>
      </c>
      <c r="P319" s="6" t="s">
        <v>214</v>
      </c>
      <c r="Q319" s="5">
        <v>313</v>
      </c>
      <c r="R319" s="5">
        <v>313</v>
      </c>
      <c r="S319" s="5">
        <v>313</v>
      </c>
      <c r="T319" s="5">
        <v>313</v>
      </c>
      <c r="U319" s="5">
        <v>313</v>
      </c>
      <c r="V319" s="5">
        <v>313</v>
      </c>
      <c r="X319" s="5">
        <v>313</v>
      </c>
      <c r="Y319" s="5">
        <v>313</v>
      </c>
      <c r="Z319" s="5">
        <v>313</v>
      </c>
      <c r="AA319" s="5">
        <v>313</v>
      </c>
      <c r="AB319" s="5">
        <v>313</v>
      </c>
      <c r="AC319" s="5">
        <v>313</v>
      </c>
      <c r="AD319" s="6" t="s">
        <v>215</v>
      </c>
      <c r="AE319" s="8">
        <v>44494</v>
      </c>
      <c r="AF319" s="8">
        <v>44494</v>
      </c>
      <c r="AH319" s="11"/>
    </row>
    <row r="320" spans="1:34" s="6" customFormat="1" x14ac:dyDescent="0.25">
      <c r="A320" s="6">
        <v>2021</v>
      </c>
      <c r="B320" s="8">
        <v>44378</v>
      </c>
      <c r="C320" s="8">
        <v>44469</v>
      </c>
      <c r="E320" s="6">
        <f>'[1]02 de julio 2021 omina transpar'!J316</f>
        <v>9</v>
      </c>
      <c r="F320" s="6" t="str">
        <f>'[1]02 de julio 2021 omina transpar'!K316</f>
        <v>BASE NIVEL 7</v>
      </c>
      <c r="G320" s="6" t="str">
        <f t="shared" si="4"/>
        <v>BASE NIVEL 7</v>
      </c>
      <c r="H320" s="6" t="str">
        <f>+'[1]02 de julio 2021 omina transpar'!N316</f>
        <v>COMISION DE FINANZAS Y FISCALIZACIÓN</v>
      </c>
      <c r="I320" s="6" t="str">
        <f>+'[1]02 de julio 2021 omina transpar'!G316</f>
        <v>JOAQUIN</v>
      </c>
      <c r="J320" s="6" t="str">
        <f>'[1]02 de julio 2021 omina transpar'!E316</f>
        <v>CARRO</v>
      </c>
      <c r="K320" s="6" t="str">
        <f>'[1]02 de julio 2021 omina transpar'!F316</f>
        <v>HERNANDEZ</v>
      </c>
      <c r="M320" s="7">
        <f>(IF('[1]02 de julio 2021 omina transpar'!GU316=0,'[1]02 de julio 2021 omina transpar'!BQ316,'[1]02 de julio 2021 omina transpar'!GU316))*2</f>
        <v>26170.78</v>
      </c>
      <c r="N320" s="7" t="s">
        <v>214</v>
      </c>
      <c r="O320" s="7">
        <f>IF('[1]02 de julio 2021 omina transpar'!GW316=0,'[1]02 de julio 2021 omina transpar'!BR316,'[1]02 de julio 2021 omina transpar'!GW316)*2</f>
        <v>17333.28</v>
      </c>
      <c r="P320" s="6" t="s">
        <v>214</v>
      </c>
      <c r="Q320" s="5">
        <v>314</v>
      </c>
      <c r="R320" s="5">
        <v>314</v>
      </c>
      <c r="S320" s="5">
        <v>314</v>
      </c>
      <c r="T320" s="5">
        <v>314</v>
      </c>
      <c r="U320" s="5">
        <v>314</v>
      </c>
      <c r="V320" s="5">
        <v>314</v>
      </c>
      <c r="X320" s="5">
        <v>314</v>
      </c>
      <c r="Y320" s="5">
        <v>314</v>
      </c>
      <c r="Z320" s="5">
        <v>314</v>
      </c>
      <c r="AA320" s="5">
        <v>314</v>
      </c>
      <c r="AB320" s="5">
        <v>314</v>
      </c>
      <c r="AC320" s="5">
        <v>314</v>
      </c>
      <c r="AD320" s="6" t="s">
        <v>215</v>
      </c>
      <c r="AE320" s="8">
        <v>44494</v>
      </c>
      <c r="AF320" s="8">
        <v>44494</v>
      </c>
      <c r="AH320" s="11"/>
    </row>
    <row r="321" spans="1:34" s="6" customFormat="1" x14ac:dyDescent="0.25">
      <c r="A321" s="6">
        <v>2021</v>
      </c>
      <c r="B321" s="8">
        <v>44378</v>
      </c>
      <c r="C321" s="8">
        <v>44469</v>
      </c>
      <c r="E321" s="6">
        <f>'[1]02 de julio 2021 omina transpar'!J317</f>
        <v>8</v>
      </c>
      <c r="F321" s="6" t="str">
        <f>'[1]02 de julio 2021 omina transpar'!K317</f>
        <v>BASE NIVEL 8</v>
      </c>
      <c r="G321" s="6" t="str">
        <f t="shared" si="4"/>
        <v>BASE NIVEL 8</v>
      </c>
      <c r="H321" s="6" t="str">
        <f>+'[1]02 de julio 2021 omina transpar'!N317</f>
        <v>BASE DIPUTADOS</v>
      </c>
      <c r="I321" s="6" t="str">
        <f>+'[1]02 de julio 2021 omina transpar'!G317</f>
        <v>MA. POMPELLA</v>
      </c>
      <c r="J321" s="6" t="str">
        <f>'[1]02 de julio 2021 omina transpar'!E317</f>
        <v>CERVANTES</v>
      </c>
      <c r="K321" s="6" t="str">
        <f>'[1]02 de julio 2021 omina transpar'!F317</f>
        <v>ESTRADA</v>
      </c>
      <c r="M321" s="7">
        <f>(IF('[1]02 de julio 2021 omina transpar'!GU317=0,'[1]02 de julio 2021 omina transpar'!BQ317,'[1]02 de julio 2021 omina transpar'!GU317))*2</f>
        <v>50406.52</v>
      </c>
      <c r="N321" s="7" t="s">
        <v>214</v>
      </c>
      <c r="O321" s="7">
        <f>IF('[1]02 de julio 2021 omina transpar'!GW317=0,'[1]02 de julio 2021 omina transpar'!BR317,'[1]02 de julio 2021 omina transpar'!GW317)*2</f>
        <v>37508.04</v>
      </c>
      <c r="P321" s="6" t="s">
        <v>214</v>
      </c>
      <c r="Q321" s="5">
        <v>315</v>
      </c>
      <c r="R321" s="5">
        <v>315</v>
      </c>
      <c r="S321" s="5">
        <v>315</v>
      </c>
      <c r="T321" s="5">
        <v>315</v>
      </c>
      <c r="U321" s="5">
        <v>315</v>
      </c>
      <c r="V321" s="5">
        <v>315</v>
      </c>
      <c r="X321" s="5">
        <v>315</v>
      </c>
      <c r="Y321" s="5">
        <v>315</v>
      </c>
      <c r="Z321" s="5">
        <v>315</v>
      </c>
      <c r="AA321" s="5">
        <v>315</v>
      </c>
      <c r="AB321" s="5">
        <v>315</v>
      </c>
      <c r="AC321" s="5">
        <v>315</v>
      </c>
      <c r="AD321" s="6" t="s">
        <v>215</v>
      </c>
      <c r="AE321" s="8">
        <v>44494</v>
      </c>
      <c r="AF321" s="8">
        <v>44494</v>
      </c>
      <c r="AH321" s="11"/>
    </row>
    <row r="322" spans="1:34" s="6" customFormat="1" x14ac:dyDescent="0.25">
      <c r="A322" s="6">
        <v>2021</v>
      </c>
      <c r="B322" s="8">
        <v>44378</v>
      </c>
      <c r="C322" s="8">
        <v>44469</v>
      </c>
      <c r="E322" s="6">
        <f>'[1]02 de julio 2021 omina transpar'!J318</f>
        <v>8</v>
      </c>
      <c r="F322" s="6" t="str">
        <f>'[1]02 de julio 2021 omina transpar'!K318</f>
        <v>BASE NIVEL 8</v>
      </c>
      <c r="G322" s="6" t="str">
        <f t="shared" si="4"/>
        <v>BASE NIVEL 8</v>
      </c>
      <c r="H322" s="6" t="str">
        <f>+'[1]02 de julio 2021 omina transpar'!N318</f>
        <v>RECURSOS HUMANOS</v>
      </c>
      <c r="I322" s="6" t="str">
        <f>+'[1]02 de julio 2021 omina transpar'!G318</f>
        <v>PATRICIA</v>
      </c>
      <c r="J322" s="6" t="str">
        <f>'[1]02 de julio 2021 omina transpar'!E318</f>
        <v>CERVANTES</v>
      </c>
      <c r="K322" s="6" t="str">
        <f>'[1]02 de julio 2021 omina transpar'!F318</f>
        <v>PALACIOS</v>
      </c>
      <c r="M322" s="7">
        <f>(IF('[1]02 de julio 2021 omina transpar'!GU318=0,'[1]02 de julio 2021 omina transpar'!BQ318,'[1]02 de julio 2021 omina transpar'!GU318))*2</f>
        <v>37400.94</v>
      </c>
      <c r="N322" s="7" t="s">
        <v>214</v>
      </c>
      <c r="O322" s="7">
        <f>IF('[1]02 de julio 2021 omina transpar'!GW318=0,'[1]02 de julio 2021 omina transpar'!BR318,'[1]02 de julio 2021 omina transpar'!GW318)*2</f>
        <v>28091.42</v>
      </c>
      <c r="P322" s="6" t="s">
        <v>214</v>
      </c>
      <c r="Q322" s="5">
        <v>316</v>
      </c>
      <c r="R322" s="5">
        <v>316</v>
      </c>
      <c r="S322" s="5">
        <v>316</v>
      </c>
      <c r="T322" s="5">
        <v>316</v>
      </c>
      <c r="U322" s="5">
        <v>316</v>
      </c>
      <c r="V322" s="5">
        <v>316</v>
      </c>
      <c r="X322" s="5">
        <v>316</v>
      </c>
      <c r="Y322" s="5">
        <v>316</v>
      </c>
      <c r="Z322" s="5">
        <v>316</v>
      </c>
      <c r="AA322" s="5">
        <v>316</v>
      </c>
      <c r="AB322" s="5">
        <v>316</v>
      </c>
      <c r="AC322" s="5">
        <v>316</v>
      </c>
      <c r="AD322" s="6" t="s">
        <v>215</v>
      </c>
      <c r="AE322" s="8">
        <v>44494</v>
      </c>
      <c r="AF322" s="8">
        <v>44494</v>
      </c>
      <c r="AH322" s="11"/>
    </row>
    <row r="323" spans="1:34" s="6" customFormat="1" x14ac:dyDescent="0.25">
      <c r="A323" s="6">
        <v>2021</v>
      </c>
      <c r="B323" s="8">
        <v>44378</v>
      </c>
      <c r="C323" s="8">
        <v>44469</v>
      </c>
      <c r="E323" s="6">
        <f>'[1]02 de julio 2021 omina transpar'!J319</f>
        <v>9</v>
      </c>
      <c r="F323" s="6" t="str">
        <f>'[1]02 de julio 2021 omina transpar'!K319</f>
        <v>BASE NIVEL 7</v>
      </c>
      <c r="G323" s="6" t="str">
        <f t="shared" si="4"/>
        <v>BASE NIVEL 7</v>
      </c>
      <c r="H323" s="6" t="str">
        <f>+'[1]02 de julio 2021 omina transpar'!N319</f>
        <v>PROVEEDURIA</v>
      </c>
      <c r="I323" s="6" t="str">
        <f>+'[1]02 de julio 2021 omina transpar'!G319</f>
        <v>PASCUAL</v>
      </c>
      <c r="J323" s="6" t="str">
        <f>'[1]02 de julio 2021 omina transpar'!E319</f>
        <v>CORONA</v>
      </c>
      <c r="K323" s="6" t="str">
        <f>'[1]02 de julio 2021 omina transpar'!F319</f>
        <v>CASTILLO</v>
      </c>
      <c r="M323" s="7">
        <f>(IF('[1]02 de julio 2021 omina transpar'!GU319=0,'[1]02 de julio 2021 omina transpar'!BQ319,'[1]02 de julio 2021 omina transpar'!GU319))*2</f>
        <v>29285.66</v>
      </c>
      <c r="N323" s="7" t="s">
        <v>214</v>
      </c>
      <c r="O323" s="7">
        <f>IF('[1]02 de julio 2021 omina transpar'!GW319=0,'[1]02 de julio 2021 omina transpar'!BR319,'[1]02 de julio 2021 omina transpar'!GW319)*2</f>
        <v>22297.96</v>
      </c>
      <c r="P323" s="6" t="s">
        <v>214</v>
      </c>
      <c r="Q323" s="5">
        <v>317</v>
      </c>
      <c r="R323" s="5">
        <v>317</v>
      </c>
      <c r="S323" s="5">
        <v>317</v>
      </c>
      <c r="T323" s="5">
        <v>317</v>
      </c>
      <c r="U323" s="5">
        <v>317</v>
      </c>
      <c r="V323" s="5">
        <v>317</v>
      </c>
      <c r="X323" s="5">
        <v>317</v>
      </c>
      <c r="Y323" s="5">
        <v>317</v>
      </c>
      <c r="Z323" s="5">
        <v>317</v>
      </c>
      <c r="AA323" s="5">
        <v>317</v>
      </c>
      <c r="AB323" s="5">
        <v>317</v>
      </c>
      <c r="AC323" s="5">
        <v>317</v>
      </c>
      <c r="AD323" s="6" t="s">
        <v>215</v>
      </c>
      <c r="AE323" s="8">
        <v>44494</v>
      </c>
      <c r="AF323" s="8">
        <v>44494</v>
      </c>
      <c r="AH323" s="11"/>
    </row>
    <row r="324" spans="1:34" s="6" customFormat="1" x14ac:dyDescent="0.25">
      <c r="A324" s="6">
        <v>2021</v>
      </c>
      <c r="B324" s="8">
        <v>44378</v>
      </c>
      <c r="C324" s="8">
        <v>44469</v>
      </c>
      <c r="E324" s="6">
        <f>'[1]02 de julio 2021 omina transpar'!J320</f>
        <v>9</v>
      </c>
      <c r="F324" s="6" t="str">
        <f>'[1]02 de julio 2021 omina transpar'!K320</f>
        <v>BASE NIVEL 7</v>
      </c>
      <c r="G324" s="6" t="str">
        <f t="shared" si="4"/>
        <v>BASE NIVEL 7</v>
      </c>
      <c r="H324" s="6" t="str">
        <f>+'[1]02 de julio 2021 omina transpar'!N320</f>
        <v>DIRECCION JURIDICA</v>
      </c>
      <c r="I324" s="6" t="str">
        <f>+'[1]02 de julio 2021 omina transpar'!G320</f>
        <v>ELIZABETH</v>
      </c>
      <c r="J324" s="6" t="str">
        <f>'[1]02 de julio 2021 omina transpar'!E320</f>
        <v>CORONA</v>
      </c>
      <c r="K324" s="6" t="str">
        <f>'[1]02 de julio 2021 omina transpar'!F320</f>
        <v>GOMEZ</v>
      </c>
      <c r="M324" s="7">
        <f>(IF('[1]02 de julio 2021 omina transpar'!GU320=0,'[1]02 de julio 2021 omina transpar'!BQ320,'[1]02 de julio 2021 omina transpar'!GU320))*2</f>
        <v>24436.58</v>
      </c>
      <c r="N324" s="7" t="s">
        <v>214</v>
      </c>
      <c r="O324" s="7">
        <f>IF('[1]02 de julio 2021 omina transpar'!GW320=0,'[1]02 de julio 2021 omina transpar'!BR320,'[1]02 de julio 2021 omina transpar'!GW320)*2</f>
        <v>18531.36</v>
      </c>
      <c r="P324" s="6" t="s">
        <v>214</v>
      </c>
      <c r="Q324" s="5">
        <v>318</v>
      </c>
      <c r="R324" s="5">
        <v>318</v>
      </c>
      <c r="S324" s="5">
        <v>318</v>
      </c>
      <c r="T324" s="5">
        <v>318</v>
      </c>
      <c r="U324" s="5">
        <v>318</v>
      </c>
      <c r="V324" s="5">
        <v>318</v>
      </c>
      <c r="X324" s="5">
        <v>318</v>
      </c>
      <c r="Y324" s="5">
        <v>318</v>
      </c>
      <c r="Z324" s="5">
        <v>318</v>
      </c>
      <c r="AA324" s="5">
        <v>318</v>
      </c>
      <c r="AB324" s="5">
        <v>318</v>
      </c>
      <c r="AC324" s="5">
        <v>318</v>
      </c>
      <c r="AD324" s="6" t="s">
        <v>215</v>
      </c>
      <c r="AE324" s="8">
        <v>44494</v>
      </c>
      <c r="AF324" s="8">
        <v>44494</v>
      </c>
      <c r="AH324" s="11"/>
    </row>
    <row r="325" spans="1:34" s="6" customFormat="1" x14ac:dyDescent="0.25">
      <c r="A325" s="6">
        <v>2021</v>
      </c>
      <c r="B325" s="8">
        <v>44378</v>
      </c>
      <c r="C325" s="8">
        <v>44469</v>
      </c>
      <c r="E325" s="6">
        <f>'[1]02 de julio 2021 omina transpar'!J321</f>
        <v>8</v>
      </c>
      <c r="F325" s="6" t="str">
        <f>'[1]02 de julio 2021 omina transpar'!K321</f>
        <v>BASE NIVEL 8</v>
      </c>
      <c r="G325" s="6" t="str">
        <f t="shared" si="4"/>
        <v>BASE NIVEL 8</v>
      </c>
      <c r="H325" s="6" t="str">
        <f>+'[1]02 de julio 2021 omina transpar'!N321</f>
        <v>BASE DIPUTADOS</v>
      </c>
      <c r="I325" s="6" t="str">
        <f>+'[1]02 de julio 2021 omina transpar'!G321</f>
        <v>PATRICIA</v>
      </c>
      <c r="J325" s="6" t="str">
        <f>'[1]02 de julio 2021 omina transpar'!E321</f>
        <v>CORONA</v>
      </c>
      <c r="K325" s="6" t="str">
        <f>'[1]02 de julio 2021 omina transpar'!F321</f>
        <v>PEREZ</v>
      </c>
      <c r="M325" s="7">
        <f>(IF('[1]02 de julio 2021 omina transpar'!GU321=0,'[1]02 de julio 2021 omina transpar'!BQ321,'[1]02 de julio 2021 omina transpar'!GU321))*2</f>
        <v>37025.919999999998</v>
      </c>
      <c r="N325" s="7" t="s">
        <v>214</v>
      </c>
      <c r="O325" s="7">
        <f>IF('[1]02 de julio 2021 omina transpar'!GW321=0,'[1]02 de julio 2021 omina transpar'!BR321,'[1]02 de julio 2021 omina transpar'!GW321)*2</f>
        <v>26594.92</v>
      </c>
      <c r="P325" s="6" t="s">
        <v>214</v>
      </c>
      <c r="Q325" s="5">
        <v>319</v>
      </c>
      <c r="R325" s="5">
        <v>319</v>
      </c>
      <c r="S325" s="5">
        <v>319</v>
      </c>
      <c r="T325" s="5">
        <v>319</v>
      </c>
      <c r="U325" s="5">
        <v>319</v>
      </c>
      <c r="V325" s="5">
        <v>319</v>
      </c>
      <c r="X325" s="5">
        <v>319</v>
      </c>
      <c r="Y325" s="5">
        <v>319</v>
      </c>
      <c r="Z325" s="5">
        <v>319</v>
      </c>
      <c r="AA325" s="5">
        <v>319</v>
      </c>
      <c r="AB325" s="5">
        <v>319</v>
      </c>
      <c r="AC325" s="5">
        <v>319</v>
      </c>
      <c r="AD325" s="6" t="s">
        <v>215</v>
      </c>
      <c r="AE325" s="8">
        <v>44494</v>
      </c>
      <c r="AF325" s="8">
        <v>44494</v>
      </c>
      <c r="AH325" s="11"/>
    </row>
    <row r="326" spans="1:34" s="6" customFormat="1" x14ac:dyDescent="0.25">
      <c r="A326" s="6">
        <v>2021</v>
      </c>
      <c r="B326" s="8">
        <v>44378</v>
      </c>
      <c r="C326" s="8">
        <v>44469</v>
      </c>
      <c r="E326" s="6">
        <f>'[1]02 de julio 2021 omina transpar'!J322</f>
        <v>8</v>
      </c>
      <c r="F326" s="6" t="str">
        <f>'[1]02 de julio 2021 omina transpar'!K322</f>
        <v>BASE NIVEL 8</v>
      </c>
      <c r="G326" s="6" t="str">
        <f t="shared" si="4"/>
        <v>BASE NIVEL 8</v>
      </c>
      <c r="H326" s="6" t="str">
        <f>+'[1]02 de julio 2021 omina transpar'!N322</f>
        <v>BASE DIPUTADOS</v>
      </c>
      <c r="I326" s="6" t="str">
        <f>+'[1]02 de julio 2021 omina transpar'!G322</f>
        <v>ALFREDO</v>
      </c>
      <c r="J326" s="6" t="str">
        <f>'[1]02 de julio 2021 omina transpar'!E322</f>
        <v>CORONA</v>
      </c>
      <c r="K326" s="6" t="str">
        <f>'[1]02 de julio 2021 omina transpar'!F322</f>
        <v>PEREZ</v>
      </c>
      <c r="M326" s="7">
        <f>(IF('[1]02 de julio 2021 omina transpar'!GU322=0,'[1]02 de julio 2021 omina transpar'!BQ322,'[1]02 de julio 2021 omina transpar'!GU322))*2</f>
        <v>28500.44</v>
      </c>
      <c r="N326" s="7" t="s">
        <v>214</v>
      </c>
      <c r="O326" s="7">
        <f>IF('[1]02 de julio 2021 omina transpar'!GW322=0,'[1]02 de julio 2021 omina transpar'!BR322,'[1]02 de julio 2021 omina transpar'!GW322)*2</f>
        <v>21317.919999999998</v>
      </c>
      <c r="P326" s="6" t="s">
        <v>214</v>
      </c>
      <c r="Q326" s="5">
        <v>320</v>
      </c>
      <c r="R326" s="5">
        <v>320</v>
      </c>
      <c r="S326" s="5">
        <v>320</v>
      </c>
      <c r="T326" s="5">
        <v>320</v>
      </c>
      <c r="U326" s="5">
        <v>320</v>
      </c>
      <c r="V326" s="5">
        <v>320</v>
      </c>
      <c r="X326" s="5">
        <v>320</v>
      </c>
      <c r="Y326" s="5">
        <v>320</v>
      </c>
      <c r="Z326" s="5">
        <v>320</v>
      </c>
      <c r="AA326" s="5">
        <v>320</v>
      </c>
      <c r="AB326" s="5">
        <v>320</v>
      </c>
      <c r="AC326" s="5">
        <v>320</v>
      </c>
      <c r="AD326" s="6" t="s">
        <v>215</v>
      </c>
      <c r="AE326" s="8">
        <v>44494</v>
      </c>
      <c r="AF326" s="8">
        <v>44494</v>
      </c>
      <c r="AH326" s="11"/>
    </row>
    <row r="327" spans="1:34" s="6" customFormat="1" x14ac:dyDescent="0.25">
      <c r="A327" s="6">
        <v>2021</v>
      </c>
      <c r="B327" s="8">
        <v>44378</v>
      </c>
      <c r="C327" s="8">
        <v>44469</v>
      </c>
      <c r="E327" s="6">
        <f>'[1]02 de julio 2021 omina transpar'!J323</f>
        <v>8</v>
      </c>
      <c r="F327" s="6" t="str">
        <f>'[1]02 de julio 2021 omina transpar'!K323</f>
        <v>BASE NIVEL 8</v>
      </c>
      <c r="G327" s="6" t="str">
        <f t="shared" si="4"/>
        <v>BASE NIVEL 8</v>
      </c>
      <c r="H327" s="6" t="str">
        <f>+'[1]02 de julio 2021 omina transpar'!N323</f>
        <v>BASE DIPUTADOS</v>
      </c>
      <c r="I327" s="6" t="str">
        <f>+'[1]02 de julio 2021 omina transpar'!G323</f>
        <v>DULCE MARIA</v>
      </c>
      <c r="J327" s="6" t="str">
        <f>'[1]02 de julio 2021 omina transpar'!E323</f>
        <v>CORTES</v>
      </c>
      <c r="K327" s="6" t="str">
        <f>'[1]02 de julio 2021 omina transpar'!F323</f>
        <v>JUAREZ</v>
      </c>
      <c r="M327" s="7">
        <f>(IF('[1]02 de julio 2021 omina transpar'!GU323=0,'[1]02 de julio 2021 omina transpar'!BQ323,'[1]02 de julio 2021 omina transpar'!GU323))*2</f>
        <v>32261.86</v>
      </c>
      <c r="N327" s="7" t="s">
        <v>214</v>
      </c>
      <c r="O327" s="7">
        <f>IF('[1]02 de julio 2021 omina transpar'!GW323=0,'[1]02 de julio 2021 omina transpar'!BR323,'[1]02 de julio 2021 omina transpar'!GW323)*2</f>
        <v>24133.86</v>
      </c>
      <c r="P327" s="6" t="s">
        <v>214</v>
      </c>
      <c r="Q327" s="5">
        <v>321</v>
      </c>
      <c r="R327" s="5">
        <v>321</v>
      </c>
      <c r="S327" s="5">
        <v>321</v>
      </c>
      <c r="T327" s="5">
        <v>321</v>
      </c>
      <c r="U327" s="5">
        <v>321</v>
      </c>
      <c r="V327" s="5">
        <v>321</v>
      </c>
      <c r="X327" s="5">
        <v>321</v>
      </c>
      <c r="Y327" s="5">
        <v>321</v>
      </c>
      <c r="Z327" s="5">
        <v>321</v>
      </c>
      <c r="AA327" s="5">
        <v>321</v>
      </c>
      <c r="AB327" s="5">
        <v>321</v>
      </c>
      <c r="AC327" s="5">
        <v>321</v>
      </c>
      <c r="AD327" s="6" t="s">
        <v>215</v>
      </c>
      <c r="AE327" s="8">
        <v>44494</v>
      </c>
      <c r="AF327" s="8">
        <v>44494</v>
      </c>
      <c r="AH327" s="11"/>
    </row>
    <row r="328" spans="1:34" s="6" customFormat="1" x14ac:dyDescent="0.25">
      <c r="A328" s="6">
        <v>2021</v>
      </c>
      <c r="B328" s="8">
        <v>44378</v>
      </c>
      <c r="C328" s="8">
        <v>44469</v>
      </c>
      <c r="E328" s="6">
        <f>'[1]02 de julio 2021 omina transpar'!J324</f>
        <v>9</v>
      </c>
      <c r="F328" s="6" t="str">
        <f>'[1]02 de julio 2021 omina transpar'!K324</f>
        <v>BASE NIVEL 7</v>
      </c>
      <c r="G328" s="6" t="str">
        <f t="shared" ref="G328:G391" si="5">+F328</f>
        <v>BASE NIVEL 7</v>
      </c>
      <c r="H328" s="6" t="str">
        <f>+'[1]02 de julio 2021 omina transpar'!N324</f>
        <v>BASE DIPUTADOS</v>
      </c>
      <c r="I328" s="6" t="str">
        <f>+'[1]02 de julio 2021 omina transpar'!G324</f>
        <v>ELSA</v>
      </c>
      <c r="J328" s="6" t="str">
        <f>'[1]02 de julio 2021 omina transpar'!E324</f>
        <v>CORTES</v>
      </c>
      <c r="K328" s="6" t="str">
        <f>'[1]02 de julio 2021 omina transpar'!F324</f>
        <v>REYES</v>
      </c>
      <c r="M328" s="7">
        <f>(IF('[1]02 de julio 2021 omina transpar'!GU324=0,'[1]02 de julio 2021 omina transpar'!BQ324,'[1]02 de julio 2021 omina transpar'!GU324))*2</f>
        <v>26478.86</v>
      </c>
      <c r="N328" s="7" t="s">
        <v>214</v>
      </c>
      <c r="O328" s="7">
        <f>IF('[1]02 de julio 2021 omina transpar'!GW324=0,'[1]02 de julio 2021 omina transpar'!BR324,'[1]02 de julio 2021 omina transpar'!GW324)*2</f>
        <v>20117.740000000002</v>
      </c>
      <c r="P328" s="6" t="s">
        <v>214</v>
      </c>
      <c r="Q328" s="5">
        <v>322</v>
      </c>
      <c r="R328" s="5">
        <v>322</v>
      </c>
      <c r="S328" s="5">
        <v>322</v>
      </c>
      <c r="T328" s="5">
        <v>322</v>
      </c>
      <c r="U328" s="5">
        <v>322</v>
      </c>
      <c r="V328" s="5">
        <v>322</v>
      </c>
      <c r="X328" s="5">
        <v>322</v>
      </c>
      <c r="Y328" s="5">
        <v>322</v>
      </c>
      <c r="Z328" s="5">
        <v>322</v>
      </c>
      <c r="AA328" s="5">
        <v>322</v>
      </c>
      <c r="AB328" s="5">
        <v>322</v>
      </c>
      <c r="AC328" s="5">
        <v>322</v>
      </c>
      <c r="AD328" s="6" t="s">
        <v>215</v>
      </c>
      <c r="AE328" s="8">
        <v>44494</v>
      </c>
      <c r="AF328" s="8">
        <v>44494</v>
      </c>
      <c r="AH328" s="11"/>
    </row>
    <row r="329" spans="1:34" s="6" customFormat="1" x14ac:dyDescent="0.25">
      <c r="A329" s="6">
        <v>2021</v>
      </c>
      <c r="B329" s="8">
        <v>44378</v>
      </c>
      <c r="C329" s="8">
        <v>44469</v>
      </c>
      <c r="E329" s="6">
        <f>'[1]02 de julio 2021 omina transpar'!J325</f>
        <v>11</v>
      </c>
      <c r="F329" s="6" t="str">
        <f>'[1]02 de julio 2021 omina transpar'!K325</f>
        <v>BASE NIVEL 5</v>
      </c>
      <c r="G329" s="6" t="str">
        <f t="shared" si="5"/>
        <v>BASE NIVEL 5</v>
      </c>
      <c r="H329" s="6" t="str">
        <f>+'[1]02 de julio 2021 omina transpar'!N325</f>
        <v>BASE DIPUTADOS</v>
      </c>
      <c r="I329" s="6" t="str">
        <f>+'[1]02 de julio 2021 omina transpar'!G325</f>
        <v>IYARI</v>
      </c>
      <c r="J329" s="6" t="str">
        <f>'[1]02 de julio 2021 omina transpar'!E325</f>
        <v>CUAXILO</v>
      </c>
      <c r="K329" s="6" t="str">
        <f>'[1]02 de julio 2021 omina transpar'!F325</f>
        <v>PEREZ</v>
      </c>
      <c r="M329" s="7">
        <f>(IF('[1]02 de julio 2021 omina transpar'!GU325=0,'[1]02 de julio 2021 omina transpar'!BQ325,'[1]02 de julio 2021 omina transpar'!GU325))*2</f>
        <v>14977.82</v>
      </c>
      <c r="N329" s="7" t="s">
        <v>214</v>
      </c>
      <c r="O329" s="7">
        <f>IF('[1]02 de julio 2021 omina transpar'!GW325=0,'[1]02 de julio 2021 omina transpar'!BR325,'[1]02 de julio 2021 omina transpar'!GW325)*2</f>
        <v>11629.74</v>
      </c>
      <c r="P329" s="6" t="s">
        <v>214</v>
      </c>
      <c r="Q329" s="5">
        <v>323</v>
      </c>
      <c r="R329" s="5">
        <v>323</v>
      </c>
      <c r="S329" s="5">
        <v>323</v>
      </c>
      <c r="T329" s="5">
        <v>323</v>
      </c>
      <c r="U329" s="5">
        <v>323</v>
      </c>
      <c r="V329" s="5">
        <v>323</v>
      </c>
      <c r="X329" s="5">
        <v>323</v>
      </c>
      <c r="Y329" s="5">
        <v>323</v>
      </c>
      <c r="Z329" s="5">
        <v>323</v>
      </c>
      <c r="AA329" s="5">
        <v>323</v>
      </c>
      <c r="AB329" s="5">
        <v>323</v>
      </c>
      <c r="AC329" s="5">
        <v>323</v>
      </c>
      <c r="AD329" s="6" t="s">
        <v>215</v>
      </c>
      <c r="AE329" s="8">
        <v>44494</v>
      </c>
      <c r="AF329" s="8">
        <v>44494</v>
      </c>
      <c r="AH329" s="11"/>
    </row>
    <row r="330" spans="1:34" s="6" customFormat="1" x14ac:dyDescent="0.25">
      <c r="A330" s="6">
        <v>2021</v>
      </c>
      <c r="B330" s="8">
        <v>44378</v>
      </c>
      <c r="C330" s="8">
        <v>44469</v>
      </c>
      <c r="E330" s="6">
        <f>'[1]02 de julio 2021 omina transpar'!J326</f>
        <v>9</v>
      </c>
      <c r="F330" s="6" t="str">
        <f>'[1]02 de julio 2021 omina transpar'!K326</f>
        <v>BASE NIVEL 7</v>
      </c>
      <c r="G330" s="6" t="str">
        <f t="shared" si="5"/>
        <v>BASE NIVEL 7</v>
      </c>
      <c r="H330" s="6" t="str">
        <f>+'[1]02 de julio 2021 omina transpar'!N326</f>
        <v>INSTITUTO DE ESTUDIOS LEGISLATIVOS</v>
      </c>
      <c r="I330" s="6" t="str">
        <f>+'[1]02 de julio 2021 omina transpar'!G326</f>
        <v>ERNESTO</v>
      </c>
      <c r="J330" s="6" t="str">
        <f>'[1]02 de julio 2021 omina transpar'!E326</f>
        <v>CUELLAR</v>
      </c>
      <c r="K330" s="6" t="str">
        <f>'[1]02 de julio 2021 omina transpar'!F326</f>
        <v>MENESES</v>
      </c>
      <c r="M330" s="7">
        <f>(IF('[1]02 de julio 2021 omina transpar'!GU326=0,'[1]02 de julio 2021 omina transpar'!BQ326,'[1]02 de julio 2021 omina transpar'!GU326))*2</f>
        <v>19278.86</v>
      </c>
      <c r="N330" s="7" t="s">
        <v>214</v>
      </c>
      <c r="O330" s="7">
        <f>IF('[1]02 de julio 2021 omina transpar'!GW326=0,'[1]02 de julio 2021 omina transpar'!BR326,'[1]02 de julio 2021 omina transpar'!GW326)*2</f>
        <v>9305.1200000000008</v>
      </c>
      <c r="P330" s="6" t="s">
        <v>214</v>
      </c>
      <c r="Q330" s="5">
        <v>324</v>
      </c>
      <c r="R330" s="5">
        <v>324</v>
      </c>
      <c r="S330" s="5">
        <v>324</v>
      </c>
      <c r="T330" s="5">
        <v>324</v>
      </c>
      <c r="U330" s="5">
        <v>324</v>
      </c>
      <c r="V330" s="5">
        <v>324</v>
      </c>
      <c r="X330" s="5">
        <v>324</v>
      </c>
      <c r="Y330" s="5">
        <v>324</v>
      </c>
      <c r="Z330" s="5">
        <v>324</v>
      </c>
      <c r="AA330" s="5">
        <v>324</v>
      </c>
      <c r="AB330" s="5">
        <v>324</v>
      </c>
      <c r="AC330" s="5">
        <v>324</v>
      </c>
      <c r="AD330" s="6" t="s">
        <v>215</v>
      </c>
      <c r="AE330" s="8">
        <v>44494</v>
      </c>
      <c r="AF330" s="8">
        <v>44494</v>
      </c>
      <c r="AH330" s="11"/>
    </row>
    <row r="331" spans="1:34" s="6" customFormat="1" x14ac:dyDescent="0.25">
      <c r="A331" s="6">
        <v>2021</v>
      </c>
      <c r="B331" s="8">
        <v>44378</v>
      </c>
      <c r="C331" s="8">
        <v>44469</v>
      </c>
      <c r="E331" s="6">
        <f>'[1]02 de julio 2021 omina transpar'!J327</f>
        <v>8</v>
      </c>
      <c r="F331" s="6" t="str">
        <f>'[1]02 de julio 2021 omina transpar'!K327</f>
        <v>BASE NIVEL 8</v>
      </c>
      <c r="G331" s="6" t="str">
        <f t="shared" si="5"/>
        <v>BASE NIVEL 8</v>
      </c>
      <c r="H331" s="6" t="str">
        <f>+'[1]02 de julio 2021 omina transpar'!N327</f>
        <v>RECURSOS FINANCIEROS</v>
      </c>
      <c r="I331" s="6" t="str">
        <f>+'[1]02 de julio 2021 omina transpar'!G327</f>
        <v>FABIAN</v>
      </c>
      <c r="J331" s="6" t="str">
        <f>'[1]02 de julio 2021 omina transpar'!E327</f>
        <v>DORANTES</v>
      </c>
      <c r="K331" s="6" t="str">
        <f>'[1]02 de julio 2021 omina transpar'!F327</f>
        <v>MARQUEZ</v>
      </c>
      <c r="M331" s="7">
        <f>(IF('[1]02 de julio 2021 omina transpar'!GU327=0,'[1]02 de julio 2021 omina transpar'!BQ327,'[1]02 de julio 2021 omina transpar'!GU327))*2</f>
        <v>38514.92</v>
      </c>
      <c r="N331" s="7" t="s">
        <v>214</v>
      </c>
      <c r="O331" s="7">
        <f>IF('[1]02 de julio 2021 omina transpar'!GW327=0,'[1]02 de julio 2021 omina transpar'!BR327,'[1]02 de julio 2021 omina transpar'!GW327)*2</f>
        <v>26908.76</v>
      </c>
      <c r="P331" s="6" t="s">
        <v>214</v>
      </c>
      <c r="Q331" s="5">
        <v>325</v>
      </c>
      <c r="R331" s="5">
        <v>325</v>
      </c>
      <c r="S331" s="5">
        <v>325</v>
      </c>
      <c r="T331" s="5">
        <v>325</v>
      </c>
      <c r="U331" s="5">
        <v>325</v>
      </c>
      <c r="V331" s="5">
        <v>325</v>
      </c>
      <c r="X331" s="5">
        <v>325</v>
      </c>
      <c r="Y331" s="5">
        <v>325</v>
      </c>
      <c r="Z331" s="5">
        <v>325</v>
      </c>
      <c r="AA331" s="5">
        <v>325</v>
      </c>
      <c r="AB331" s="5">
        <v>325</v>
      </c>
      <c r="AC331" s="5">
        <v>325</v>
      </c>
      <c r="AD331" s="6" t="s">
        <v>215</v>
      </c>
      <c r="AE331" s="8">
        <v>44494</v>
      </c>
      <c r="AF331" s="8">
        <v>44494</v>
      </c>
      <c r="AH331" s="11"/>
    </row>
    <row r="332" spans="1:34" s="6" customFormat="1" x14ac:dyDescent="0.25">
      <c r="A332" s="6">
        <v>2021</v>
      </c>
      <c r="B332" s="8">
        <v>44378</v>
      </c>
      <c r="C332" s="8">
        <v>44469</v>
      </c>
      <c r="E332" s="6">
        <f>'[1]02 de julio 2021 omina transpar'!J328</f>
        <v>9</v>
      </c>
      <c r="F332" s="6" t="str">
        <f>'[1]02 de julio 2021 omina transpar'!K328</f>
        <v>BASE NIVEL 7</v>
      </c>
      <c r="G332" s="6" t="str">
        <f t="shared" si="5"/>
        <v>BASE NIVEL 7</v>
      </c>
      <c r="H332" s="6" t="str">
        <f>+'[1]02 de julio 2021 omina transpar'!N328</f>
        <v>INSTITUTO DE ESTUDIOS LEGISLATIVOS</v>
      </c>
      <c r="I332" s="6" t="str">
        <f>+'[1]02 de julio 2021 omina transpar'!G328</f>
        <v>JOSE PAULO CESAR</v>
      </c>
      <c r="J332" s="6" t="str">
        <f>'[1]02 de julio 2021 omina transpar'!E328</f>
        <v>DURAN</v>
      </c>
      <c r="K332" s="6" t="str">
        <f>'[1]02 de julio 2021 omina transpar'!F328</f>
        <v>VILLA</v>
      </c>
      <c r="M332" s="7">
        <f>(IF('[1]02 de julio 2021 omina transpar'!GU328=0,'[1]02 de julio 2021 omina transpar'!BQ328,'[1]02 de julio 2021 omina transpar'!GU328))*2</f>
        <v>19253.419999999998</v>
      </c>
      <c r="N332" s="7" t="s">
        <v>214</v>
      </c>
      <c r="O332" s="7">
        <f>IF('[1]02 de julio 2021 omina transpar'!GW328=0,'[1]02 de julio 2021 omina transpar'!BR328,'[1]02 de julio 2021 omina transpar'!GW328)*2</f>
        <v>10485.98</v>
      </c>
      <c r="P332" s="6" t="s">
        <v>214</v>
      </c>
      <c r="Q332" s="5">
        <v>326</v>
      </c>
      <c r="R332" s="5">
        <v>326</v>
      </c>
      <c r="S332" s="5">
        <v>326</v>
      </c>
      <c r="T332" s="5">
        <v>326</v>
      </c>
      <c r="U332" s="5">
        <v>326</v>
      </c>
      <c r="V332" s="5">
        <v>326</v>
      </c>
      <c r="X332" s="5">
        <v>326</v>
      </c>
      <c r="Y332" s="5">
        <v>326</v>
      </c>
      <c r="Z332" s="5">
        <v>326</v>
      </c>
      <c r="AA332" s="5">
        <v>326</v>
      </c>
      <c r="AB332" s="5">
        <v>326</v>
      </c>
      <c r="AC332" s="5">
        <v>326</v>
      </c>
      <c r="AD332" s="6" t="s">
        <v>215</v>
      </c>
      <c r="AE332" s="8">
        <v>44494</v>
      </c>
      <c r="AF332" s="8">
        <v>44494</v>
      </c>
      <c r="AH332" s="11"/>
    </row>
    <row r="333" spans="1:34" s="6" customFormat="1" x14ac:dyDescent="0.25">
      <c r="A333" s="6">
        <v>2021</v>
      </c>
      <c r="B333" s="8">
        <v>44378</v>
      </c>
      <c r="C333" s="8">
        <v>44469</v>
      </c>
      <c r="E333" s="6">
        <f>'[1]02 de julio 2021 omina transpar'!J329</f>
        <v>8</v>
      </c>
      <c r="F333" s="6" t="str">
        <f>'[1]02 de julio 2021 omina transpar'!K329</f>
        <v>BASE NIVEL 8</v>
      </c>
      <c r="G333" s="6" t="str">
        <f t="shared" si="5"/>
        <v>BASE NIVEL 8</v>
      </c>
      <c r="H333" s="6" t="str">
        <f>+'[1]02 de julio 2021 omina transpar'!N329</f>
        <v>BASE DIPUTADOS</v>
      </c>
      <c r="I333" s="6" t="str">
        <f>+'[1]02 de julio 2021 omina transpar'!G329</f>
        <v>LUCIA</v>
      </c>
      <c r="J333" s="6" t="str">
        <f>'[1]02 de julio 2021 omina transpar'!E329</f>
        <v>FERNANDEZ</v>
      </c>
      <c r="K333" s="6" t="str">
        <f>'[1]02 de julio 2021 omina transpar'!F329</f>
        <v>ELIAS</v>
      </c>
      <c r="M333" s="7">
        <f>(IF('[1]02 de julio 2021 omina transpar'!GU329=0,'[1]02 de julio 2021 omina transpar'!BQ329,'[1]02 de julio 2021 omina transpar'!GU329))*2</f>
        <v>22826.48</v>
      </c>
      <c r="N333" s="7" t="s">
        <v>214</v>
      </c>
      <c r="O333" s="7">
        <f>IF('[1]02 de julio 2021 omina transpar'!GW329=0,'[1]02 de julio 2021 omina transpar'!BR329,'[1]02 de julio 2021 omina transpar'!GW329)*2</f>
        <v>12646.92</v>
      </c>
      <c r="P333" s="6" t="s">
        <v>214</v>
      </c>
      <c r="Q333" s="5">
        <v>327</v>
      </c>
      <c r="R333" s="5">
        <v>327</v>
      </c>
      <c r="S333" s="5">
        <v>327</v>
      </c>
      <c r="T333" s="5">
        <v>327</v>
      </c>
      <c r="U333" s="5">
        <v>327</v>
      </c>
      <c r="V333" s="5">
        <v>327</v>
      </c>
      <c r="X333" s="5">
        <v>327</v>
      </c>
      <c r="Y333" s="5">
        <v>327</v>
      </c>
      <c r="Z333" s="5">
        <v>327</v>
      </c>
      <c r="AA333" s="5">
        <v>327</v>
      </c>
      <c r="AB333" s="5">
        <v>327</v>
      </c>
      <c r="AC333" s="5">
        <v>327</v>
      </c>
      <c r="AD333" s="6" t="s">
        <v>215</v>
      </c>
      <c r="AE333" s="8">
        <v>44494</v>
      </c>
      <c r="AF333" s="8">
        <v>44494</v>
      </c>
      <c r="AH333" s="11"/>
    </row>
    <row r="334" spans="1:34" s="6" customFormat="1" x14ac:dyDescent="0.25">
      <c r="A334" s="6">
        <v>2021</v>
      </c>
      <c r="B334" s="8">
        <v>44378</v>
      </c>
      <c r="C334" s="8">
        <v>44469</v>
      </c>
      <c r="E334" s="6">
        <f>'[1]02 de julio 2021 omina transpar'!J330</f>
        <v>9</v>
      </c>
      <c r="F334" s="6" t="str">
        <f>'[1]02 de julio 2021 omina transpar'!K330</f>
        <v>BASE NIVEL 7</v>
      </c>
      <c r="G334" s="6" t="str">
        <f t="shared" si="5"/>
        <v>BASE NIVEL 7</v>
      </c>
      <c r="H334" s="6" t="str">
        <f>+'[1]02 de julio 2021 omina transpar'!N330</f>
        <v>SERVICIOS GENERALES</v>
      </c>
      <c r="I334" s="6" t="str">
        <f>+'[1]02 de julio 2021 omina transpar'!G330</f>
        <v>HERIBERTO</v>
      </c>
      <c r="J334" s="6" t="str">
        <f>'[1]02 de julio 2021 omina transpar'!E330</f>
        <v>FERNANDEZ</v>
      </c>
      <c r="K334" s="6" t="str">
        <f>'[1]02 de julio 2021 omina transpar'!F330</f>
        <v>MUÑOZ</v>
      </c>
      <c r="M334" s="7">
        <f>(IF('[1]02 de julio 2021 omina transpar'!GU330=0,'[1]02 de julio 2021 omina transpar'!BQ330,'[1]02 de julio 2021 omina transpar'!GU330))*2</f>
        <v>19253.419999999998</v>
      </c>
      <c r="N334" s="7" t="s">
        <v>214</v>
      </c>
      <c r="O334" s="7">
        <f>IF('[1]02 de julio 2021 omina transpar'!GW330=0,'[1]02 de julio 2021 omina transpar'!BR330,'[1]02 de julio 2021 omina transpar'!GW330)*2</f>
        <v>14435.64</v>
      </c>
      <c r="P334" s="6" t="s">
        <v>214</v>
      </c>
      <c r="Q334" s="5">
        <v>328</v>
      </c>
      <c r="R334" s="5">
        <v>328</v>
      </c>
      <c r="S334" s="5">
        <v>328</v>
      </c>
      <c r="T334" s="5">
        <v>328</v>
      </c>
      <c r="U334" s="5">
        <v>328</v>
      </c>
      <c r="V334" s="5">
        <v>328</v>
      </c>
      <c r="X334" s="5">
        <v>328</v>
      </c>
      <c r="Y334" s="5">
        <v>328</v>
      </c>
      <c r="Z334" s="5">
        <v>328</v>
      </c>
      <c r="AA334" s="5">
        <v>328</v>
      </c>
      <c r="AB334" s="5">
        <v>328</v>
      </c>
      <c r="AC334" s="5">
        <v>328</v>
      </c>
      <c r="AD334" s="6" t="s">
        <v>215</v>
      </c>
      <c r="AE334" s="8">
        <v>44494</v>
      </c>
      <c r="AF334" s="8">
        <v>44494</v>
      </c>
      <c r="AH334" s="11"/>
    </row>
    <row r="335" spans="1:34" s="6" customFormat="1" x14ac:dyDescent="0.25">
      <c r="A335" s="6">
        <v>2021</v>
      </c>
      <c r="B335" s="8">
        <v>44378</v>
      </c>
      <c r="C335" s="8">
        <v>44469</v>
      </c>
      <c r="E335" s="6">
        <f>'[1]02 de julio 2021 omina transpar'!J331</f>
        <v>9</v>
      </c>
      <c r="F335" s="6" t="str">
        <f>'[1]02 de julio 2021 omina transpar'!K331</f>
        <v>BASE NIVEL 7</v>
      </c>
      <c r="G335" s="6" t="str">
        <f t="shared" si="5"/>
        <v>BASE NIVEL 7</v>
      </c>
      <c r="H335" s="6" t="str">
        <f>+'[1]02 de julio 2021 omina transpar'!N331</f>
        <v>INSTITUTO DE ESTUDIOS LEGISLATIVOS</v>
      </c>
      <c r="I335" s="6" t="str">
        <f>+'[1]02 de julio 2021 omina transpar'!G331</f>
        <v>MARIA DEL CARMEN</v>
      </c>
      <c r="J335" s="6" t="str">
        <f>'[1]02 de julio 2021 omina transpar'!E331</f>
        <v>FLORES</v>
      </c>
      <c r="K335" s="6" t="str">
        <f>'[1]02 de julio 2021 omina transpar'!F331</f>
        <v>LOBATON</v>
      </c>
      <c r="M335" s="7">
        <f>(IF('[1]02 de julio 2021 omina transpar'!GU331=0,'[1]02 de julio 2021 omina transpar'!BQ331,'[1]02 de julio 2021 omina transpar'!GU331))*2</f>
        <v>20640</v>
      </c>
      <c r="N335" s="7" t="s">
        <v>214</v>
      </c>
      <c r="O335" s="7">
        <f>IF('[1]02 de julio 2021 omina transpar'!GW331=0,'[1]02 de julio 2021 omina transpar'!BR331,'[1]02 de julio 2021 omina transpar'!GW331)*2</f>
        <v>15550.74</v>
      </c>
      <c r="P335" s="6" t="s">
        <v>214</v>
      </c>
      <c r="Q335" s="5">
        <v>329</v>
      </c>
      <c r="R335" s="5">
        <v>329</v>
      </c>
      <c r="S335" s="5">
        <v>329</v>
      </c>
      <c r="T335" s="5">
        <v>329</v>
      </c>
      <c r="U335" s="5">
        <v>329</v>
      </c>
      <c r="V335" s="5">
        <v>329</v>
      </c>
      <c r="X335" s="5">
        <v>329</v>
      </c>
      <c r="Y335" s="5">
        <v>329</v>
      </c>
      <c r="Z335" s="5">
        <v>329</v>
      </c>
      <c r="AA335" s="5">
        <v>329</v>
      </c>
      <c r="AB335" s="5">
        <v>329</v>
      </c>
      <c r="AC335" s="5">
        <v>329</v>
      </c>
      <c r="AD335" s="6" t="s">
        <v>215</v>
      </c>
      <c r="AE335" s="8">
        <v>44494</v>
      </c>
      <c r="AF335" s="8">
        <v>44494</v>
      </c>
      <c r="AH335" s="11"/>
    </row>
    <row r="336" spans="1:34" s="6" customFormat="1" x14ac:dyDescent="0.25">
      <c r="A336" s="6">
        <v>2021</v>
      </c>
      <c r="B336" s="8">
        <v>44378</v>
      </c>
      <c r="C336" s="8">
        <v>44469</v>
      </c>
      <c r="E336" s="6">
        <f>'[1]02 de julio 2021 omina transpar'!J332</f>
        <v>8</v>
      </c>
      <c r="F336" s="6" t="str">
        <f>'[1]02 de julio 2021 omina transpar'!K332</f>
        <v>BASE NIVEL 8</v>
      </c>
      <c r="G336" s="6" t="str">
        <f t="shared" si="5"/>
        <v>BASE NIVEL 8</v>
      </c>
      <c r="H336" s="6" t="str">
        <f>+'[1]02 de julio 2021 omina transpar'!N332</f>
        <v>SECRETARIA PARLAMENTARIA</v>
      </c>
      <c r="I336" s="6" t="str">
        <f>+'[1]02 de julio 2021 omina transpar'!G332</f>
        <v>MARTHA</v>
      </c>
      <c r="J336" s="6" t="str">
        <f>'[1]02 de julio 2021 omina transpar'!E332</f>
        <v>FLORES</v>
      </c>
      <c r="K336" s="6" t="str">
        <f>'[1]02 de julio 2021 omina transpar'!F332</f>
        <v>SANCHEZ</v>
      </c>
      <c r="M336" s="7">
        <f>(IF('[1]02 de julio 2021 omina transpar'!GU332=0,'[1]02 de julio 2021 omina transpar'!BQ332,'[1]02 de julio 2021 omina transpar'!GU332))*2</f>
        <v>23648.44</v>
      </c>
      <c r="N336" s="7" t="s">
        <v>214</v>
      </c>
      <c r="O336" s="7">
        <f>IF('[1]02 de julio 2021 omina transpar'!GW332=0,'[1]02 de julio 2021 omina transpar'!BR332,'[1]02 de julio 2021 omina transpar'!GW332)*2</f>
        <v>17503.48</v>
      </c>
      <c r="P336" s="6" t="s">
        <v>214</v>
      </c>
      <c r="Q336" s="5">
        <v>330</v>
      </c>
      <c r="R336" s="5">
        <v>330</v>
      </c>
      <c r="S336" s="5">
        <v>330</v>
      </c>
      <c r="T336" s="5">
        <v>330</v>
      </c>
      <c r="U336" s="5">
        <v>330</v>
      </c>
      <c r="V336" s="5">
        <v>330</v>
      </c>
      <c r="X336" s="5">
        <v>330</v>
      </c>
      <c r="Y336" s="5">
        <v>330</v>
      </c>
      <c r="Z336" s="5">
        <v>330</v>
      </c>
      <c r="AA336" s="5">
        <v>330</v>
      </c>
      <c r="AB336" s="5">
        <v>330</v>
      </c>
      <c r="AC336" s="5">
        <v>330</v>
      </c>
      <c r="AD336" s="6" t="s">
        <v>215</v>
      </c>
      <c r="AE336" s="8">
        <v>44494</v>
      </c>
      <c r="AF336" s="8">
        <v>44494</v>
      </c>
      <c r="AH336" s="11"/>
    </row>
    <row r="337" spans="1:34" s="6" customFormat="1" x14ac:dyDescent="0.25">
      <c r="A337" s="6">
        <v>2021</v>
      </c>
      <c r="B337" s="8">
        <v>44378</v>
      </c>
      <c r="C337" s="8">
        <v>44469</v>
      </c>
      <c r="E337" s="6">
        <f>'[1]02 de julio 2021 omina transpar'!J333</f>
        <v>8</v>
      </c>
      <c r="F337" s="6" t="str">
        <f>'[1]02 de julio 2021 omina transpar'!K333</f>
        <v>BASE NIVEL 8</v>
      </c>
      <c r="G337" s="6" t="str">
        <f t="shared" si="5"/>
        <v>BASE NIVEL 8</v>
      </c>
      <c r="H337" s="6" t="str">
        <f>+'[1]02 de julio 2021 omina transpar'!N333</f>
        <v>SERVICIOS GENERALES</v>
      </c>
      <c r="I337" s="6" t="str">
        <f>+'[1]02 de julio 2021 omina transpar'!G333</f>
        <v>SONIA</v>
      </c>
      <c r="J337" s="6" t="str">
        <f>'[1]02 de julio 2021 omina transpar'!E333</f>
        <v>FLORES</v>
      </c>
      <c r="K337" s="6" t="str">
        <f>'[1]02 de julio 2021 omina transpar'!F333</f>
        <v>SANTACRUZ</v>
      </c>
      <c r="M337" s="7">
        <f>(IF('[1]02 de julio 2021 omina transpar'!GU333=0,'[1]02 de julio 2021 omina transpar'!BQ333,'[1]02 de julio 2021 omina transpar'!GU333))*2</f>
        <v>22947.439999999999</v>
      </c>
      <c r="N337" s="7" t="s">
        <v>214</v>
      </c>
      <c r="O337" s="7">
        <f>IF('[1]02 de julio 2021 omina transpar'!GW333=0,'[1]02 de julio 2021 omina transpar'!BR333,'[1]02 de julio 2021 omina transpar'!GW333)*2</f>
        <v>11292.16</v>
      </c>
      <c r="P337" s="6" t="s">
        <v>214</v>
      </c>
      <c r="Q337" s="5">
        <v>331</v>
      </c>
      <c r="R337" s="5">
        <v>331</v>
      </c>
      <c r="S337" s="5">
        <v>331</v>
      </c>
      <c r="T337" s="5">
        <v>331</v>
      </c>
      <c r="U337" s="5">
        <v>331</v>
      </c>
      <c r="V337" s="5">
        <v>331</v>
      </c>
      <c r="X337" s="5">
        <v>331</v>
      </c>
      <c r="Y337" s="5">
        <v>331</v>
      </c>
      <c r="Z337" s="5">
        <v>331</v>
      </c>
      <c r="AA337" s="5">
        <v>331</v>
      </c>
      <c r="AB337" s="5">
        <v>331</v>
      </c>
      <c r="AC337" s="5">
        <v>331</v>
      </c>
      <c r="AD337" s="6" t="s">
        <v>215</v>
      </c>
      <c r="AE337" s="8">
        <v>44494</v>
      </c>
      <c r="AF337" s="8">
        <v>44494</v>
      </c>
      <c r="AH337" s="11"/>
    </row>
    <row r="338" spans="1:34" s="6" customFormat="1" x14ac:dyDescent="0.25">
      <c r="A338" s="6">
        <v>2021</v>
      </c>
      <c r="B338" s="8">
        <v>44378</v>
      </c>
      <c r="C338" s="8">
        <v>44469</v>
      </c>
      <c r="E338" s="6">
        <f>'[1]02 de julio 2021 omina transpar'!J334</f>
        <v>9</v>
      </c>
      <c r="F338" s="6" t="str">
        <f>'[1]02 de julio 2021 omina transpar'!K334</f>
        <v>BASE NIVEL 7</v>
      </c>
      <c r="G338" s="6" t="str">
        <f t="shared" si="5"/>
        <v>BASE NIVEL 7</v>
      </c>
      <c r="H338" s="6" t="str">
        <f>+'[1]02 de julio 2021 omina transpar'!N334</f>
        <v>BASE DIPUTADOS</v>
      </c>
      <c r="I338" s="6" t="str">
        <f>+'[1]02 de julio 2021 omina transpar'!G334</f>
        <v>LAURA ALICIA</v>
      </c>
      <c r="J338" s="6" t="str">
        <f>'[1]02 de julio 2021 omina transpar'!E334</f>
        <v>FRANCO</v>
      </c>
      <c r="K338" s="6" t="str">
        <f>'[1]02 de julio 2021 omina transpar'!F334</f>
        <v>RODRIGUEZ</v>
      </c>
      <c r="M338" s="7">
        <f>(IF('[1]02 de julio 2021 omina transpar'!GU334=0,'[1]02 de julio 2021 omina transpar'!BQ334,'[1]02 de julio 2021 omina transpar'!GU334))*2</f>
        <v>19253.419999999998</v>
      </c>
      <c r="N338" s="7" t="s">
        <v>214</v>
      </c>
      <c r="O338" s="7">
        <f>IF('[1]02 de julio 2021 omina transpar'!GW334=0,'[1]02 de julio 2021 omina transpar'!BR334,'[1]02 de julio 2021 omina transpar'!GW334)*2</f>
        <v>10508.2</v>
      </c>
      <c r="P338" s="6" t="s">
        <v>214</v>
      </c>
      <c r="Q338" s="5">
        <v>332</v>
      </c>
      <c r="R338" s="5">
        <v>332</v>
      </c>
      <c r="S338" s="5">
        <v>332</v>
      </c>
      <c r="T338" s="5">
        <v>332</v>
      </c>
      <c r="U338" s="5">
        <v>332</v>
      </c>
      <c r="V338" s="5">
        <v>332</v>
      </c>
      <c r="X338" s="5">
        <v>332</v>
      </c>
      <c r="Y338" s="5">
        <v>332</v>
      </c>
      <c r="Z338" s="5">
        <v>332</v>
      </c>
      <c r="AA338" s="5">
        <v>332</v>
      </c>
      <c r="AB338" s="5">
        <v>332</v>
      </c>
      <c r="AC338" s="5">
        <v>332</v>
      </c>
      <c r="AD338" s="6" t="s">
        <v>215</v>
      </c>
      <c r="AE338" s="8">
        <v>44494</v>
      </c>
      <c r="AF338" s="8">
        <v>44494</v>
      </c>
      <c r="AH338" s="11"/>
    </row>
    <row r="339" spans="1:34" s="6" customFormat="1" x14ac:dyDescent="0.25">
      <c r="A339" s="6">
        <v>2021</v>
      </c>
      <c r="B339" s="8">
        <v>44378</v>
      </c>
      <c r="C339" s="8">
        <v>44469</v>
      </c>
      <c r="E339" s="6">
        <f>'[1]02 de julio 2021 omina transpar'!J335</f>
        <v>9</v>
      </c>
      <c r="F339" s="6" t="str">
        <f>'[1]02 de julio 2021 omina transpar'!K335</f>
        <v>BASE NIVEL 7</v>
      </c>
      <c r="G339" s="6" t="str">
        <f t="shared" si="5"/>
        <v>BASE NIVEL 7</v>
      </c>
      <c r="H339" s="6" t="str">
        <f>+'[1]02 de julio 2021 omina transpar'!N335</f>
        <v>RECURSOS MATERIALES</v>
      </c>
      <c r="I339" s="6" t="str">
        <f>+'[1]02 de julio 2021 omina transpar'!G335</f>
        <v>LIZBETH</v>
      </c>
      <c r="J339" s="6" t="str">
        <f>'[1]02 de julio 2021 omina transpar'!E335</f>
        <v>GALICIA</v>
      </c>
      <c r="K339" s="6" t="str">
        <f>'[1]02 de julio 2021 omina transpar'!F335</f>
        <v>MORALES</v>
      </c>
      <c r="M339" s="7">
        <f>(IF('[1]02 de julio 2021 omina transpar'!GU335=0,'[1]02 de julio 2021 omina transpar'!BQ335,'[1]02 de julio 2021 omina transpar'!GU335))*2</f>
        <v>22653.42</v>
      </c>
      <c r="N339" s="7" t="s">
        <v>214</v>
      </c>
      <c r="O339" s="7">
        <f>IF('[1]02 de julio 2021 omina transpar'!GW335=0,'[1]02 de julio 2021 omina transpar'!BR335,'[1]02 de julio 2021 omina transpar'!GW335)*2</f>
        <v>17109.400000000001</v>
      </c>
      <c r="P339" s="6" t="s">
        <v>214</v>
      </c>
      <c r="Q339" s="5">
        <v>333</v>
      </c>
      <c r="R339" s="5">
        <v>333</v>
      </c>
      <c r="S339" s="5">
        <v>333</v>
      </c>
      <c r="T339" s="5">
        <v>333</v>
      </c>
      <c r="U339" s="5">
        <v>333</v>
      </c>
      <c r="V339" s="5">
        <v>333</v>
      </c>
      <c r="X339" s="5">
        <v>333</v>
      </c>
      <c r="Y339" s="5">
        <v>333</v>
      </c>
      <c r="Z339" s="5">
        <v>333</v>
      </c>
      <c r="AA339" s="5">
        <v>333</v>
      </c>
      <c r="AB339" s="5">
        <v>333</v>
      </c>
      <c r="AC339" s="5">
        <v>333</v>
      </c>
      <c r="AD339" s="6" t="s">
        <v>215</v>
      </c>
      <c r="AE339" s="8">
        <v>44494</v>
      </c>
      <c r="AF339" s="8">
        <v>44494</v>
      </c>
      <c r="AH339" s="11"/>
    </row>
    <row r="340" spans="1:34" s="6" customFormat="1" x14ac:dyDescent="0.25">
      <c r="A340" s="6">
        <v>2021</v>
      </c>
      <c r="B340" s="8">
        <v>44378</v>
      </c>
      <c r="C340" s="8">
        <v>44469</v>
      </c>
      <c r="E340" s="6">
        <f>'[1]02 de julio 2021 omina transpar'!J336</f>
        <v>11</v>
      </c>
      <c r="F340" s="6" t="str">
        <f>'[1]02 de julio 2021 omina transpar'!K336</f>
        <v>BASE NIVEL 5</v>
      </c>
      <c r="G340" s="6" t="str">
        <f t="shared" si="5"/>
        <v>BASE NIVEL 5</v>
      </c>
      <c r="H340" s="6" t="str">
        <f>+'[1]02 de julio 2021 omina transpar'!N336</f>
        <v>ENFERMERIA</v>
      </c>
      <c r="I340" s="6" t="str">
        <f>+'[1]02 de julio 2021 omina transpar'!G336</f>
        <v>MARIA DEL PILAR</v>
      </c>
      <c r="J340" s="6" t="str">
        <f>'[1]02 de julio 2021 omina transpar'!E336</f>
        <v>GARCIA</v>
      </c>
      <c r="K340" s="6" t="str">
        <f>'[1]02 de julio 2021 omina transpar'!F336</f>
        <v>FLORES</v>
      </c>
      <c r="M340" s="7">
        <f>(IF('[1]02 de julio 2021 omina transpar'!GU336=0,'[1]02 de julio 2021 omina transpar'!BQ336,'[1]02 de julio 2021 omina transpar'!GU336))*2</f>
        <v>14977.82</v>
      </c>
      <c r="N340" s="7" t="s">
        <v>214</v>
      </c>
      <c r="O340" s="7">
        <f>IF('[1]02 de julio 2021 omina transpar'!GW336=0,'[1]02 de julio 2021 omina transpar'!BR336,'[1]02 de julio 2021 omina transpar'!GW336)*2</f>
        <v>11629.74</v>
      </c>
      <c r="P340" s="6" t="s">
        <v>214</v>
      </c>
      <c r="Q340" s="5">
        <v>334</v>
      </c>
      <c r="R340" s="5">
        <v>334</v>
      </c>
      <c r="S340" s="5">
        <v>334</v>
      </c>
      <c r="T340" s="5">
        <v>334</v>
      </c>
      <c r="U340" s="5">
        <v>334</v>
      </c>
      <c r="V340" s="5">
        <v>334</v>
      </c>
      <c r="X340" s="5">
        <v>334</v>
      </c>
      <c r="Y340" s="5">
        <v>334</v>
      </c>
      <c r="Z340" s="5">
        <v>334</v>
      </c>
      <c r="AA340" s="5">
        <v>334</v>
      </c>
      <c r="AB340" s="5">
        <v>334</v>
      </c>
      <c r="AC340" s="5">
        <v>334</v>
      </c>
      <c r="AD340" s="6" t="s">
        <v>215</v>
      </c>
      <c r="AE340" s="8">
        <v>44494</v>
      </c>
      <c r="AF340" s="8">
        <v>44494</v>
      </c>
      <c r="AH340" s="11"/>
    </row>
    <row r="341" spans="1:34" s="6" customFormat="1" x14ac:dyDescent="0.25">
      <c r="A341" s="6">
        <v>2021</v>
      </c>
      <c r="B341" s="8">
        <v>44378</v>
      </c>
      <c r="C341" s="8">
        <v>44469</v>
      </c>
      <c r="E341" s="6">
        <f>'[1]02 de julio 2021 omina transpar'!J337</f>
        <v>9</v>
      </c>
      <c r="F341" s="6" t="str">
        <f>'[1]02 de julio 2021 omina transpar'!K337</f>
        <v>BASE NIVEL 7</v>
      </c>
      <c r="G341" s="6" t="str">
        <f t="shared" si="5"/>
        <v>BASE NIVEL 7</v>
      </c>
      <c r="H341" s="6" t="str">
        <f>+'[1]02 de julio 2021 omina transpar'!N337</f>
        <v>BASE DIPUTADOS</v>
      </c>
      <c r="I341" s="6" t="str">
        <f>+'[1]02 de julio 2021 omina transpar'!G337</f>
        <v>LIDIA</v>
      </c>
      <c r="J341" s="6" t="str">
        <f>'[1]02 de julio 2021 omina transpar'!E337</f>
        <v>GARCIA</v>
      </c>
      <c r="K341" s="6" t="str">
        <f>'[1]02 de julio 2021 omina transpar'!F337</f>
        <v>RAMOS</v>
      </c>
      <c r="M341" s="7">
        <f>(IF('[1]02 de julio 2021 omina transpar'!GU337=0,'[1]02 de julio 2021 omina transpar'!BQ337,'[1]02 de julio 2021 omina transpar'!GU337))*2</f>
        <v>21278.86</v>
      </c>
      <c r="N341" s="7" t="s">
        <v>214</v>
      </c>
      <c r="O341" s="7">
        <f>IF('[1]02 de julio 2021 omina transpar'!GW337=0,'[1]02 de julio 2021 omina transpar'!BR337,'[1]02 de julio 2021 omina transpar'!GW337)*2</f>
        <v>16028.46</v>
      </c>
      <c r="P341" s="6" t="s">
        <v>214</v>
      </c>
      <c r="Q341" s="5">
        <v>335</v>
      </c>
      <c r="R341" s="5">
        <v>335</v>
      </c>
      <c r="S341" s="5">
        <v>335</v>
      </c>
      <c r="T341" s="5">
        <v>335</v>
      </c>
      <c r="U341" s="5">
        <v>335</v>
      </c>
      <c r="V341" s="5">
        <v>335</v>
      </c>
      <c r="X341" s="5">
        <v>335</v>
      </c>
      <c r="Y341" s="5">
        <v>335</v>
      </c>
      <c r="Z341" s="5">
        <v>335</v>
      </c>
      <c r="AA341" s="5">
        <v>335</v>
      </c>
      <c r="AB341" s="5">
        <v>335</v>
      </c>
      <c r="AC341" s="5">
        <v>335</v>
      </c>
      <c r="AD341" s="6" t="s">
        <v>215</v>
      </c>
      <c r="AE341" s="8">
        <v>44494</v>
      </c>
      <c r="AF341" s="8">
        <v>44494</v>
      </c>
      <c r="AH341" s="11"/>
    </row>
    <row r="342" spans="1:34" s="6" customFormat="1" x14ac:dyDescent="0.25">
      <c r="A342" s="6">
        <v>2021</v>
      </c>
      <c r="B342" s="8">
        <v>44378</v>
      </c>
      <c r="C342" s="8">
        <v>44469</v>
      </c>
      <c r="E342" s="6">
        <f>'[1]02 de julio 2021 omina transpar'!J338</f>
        <v>9</v>
      </c>
      <c r="F342" s="6" t="str">
        <f>'[1]02 de julio 2021 omina transpar'!K338</f>
        <v>BASE NIVEL 7</v>
      </c>
      <c r="G342" s="6" t="str">
        <f t="shared" si="5"/>
        <v>BASE NIVEL 7</v>
      </c>
      <c r="H342" s="6" t="str">
        <f>+'[1]02 de julio 2021 omina transpar'!N338</f>
        <v>COMISION DE FINANZAS Y FISCALIZACIÓN</v>
      </c>
      <c r="I342" s="6" t="str">
        <f>+'[1]02 de julio 2021 omina transpar'!G338</f>
        <v>ANA MARIA</v>
      </c>
      <c r="J342" s="6" t="str">
        <f>'[1]02 de julio 2021 omina transpar'!E338</f>
        <v>GARCIA</v>
      </c>
      <c r="K342" s="6" t="str">
        <f>'[1]02 de julio 2021 omina transpar'!F338</f>
        <v>RAMOS</v>
      </c>
      <c r="M342" s="7">
        <f>(IF('[1]02 de julio 2021 omina transpar'!GU338=0,'[1]02 de julio 2021 omina transpar'!BQ338,'[1]02 de julio 2021 omina transpar'!GU338))*2</f>
        <v>29478.66</v>
      </c>
      <c r="N342" s="7" t="s">
        <v>214</v>
      </c>
      <c r="O342" s="7">
        <f>IF('[1]02 de julio 2021 omina transpar'!GW338=0,'[1]02 de julio 2021 omina transpar'!BR338,'[1]02 de julio 2021 omina transpar'!GW338)*2</f>
        <v>19350.5</v>
      </c>
      <c r="P342" s="6" t="s">
        <v>214</v>
      </c>
      <c r="Q342" s="5">
        <v>336</v>
      </c>
      <c r="R342" s="5">
        <v>336</v>
      </c>
      <c r="S342" s="5">
        <v>336</v>
      </c>
      <c r="T342" s="5">
        <v>336</v>
      </c>
      <c r="U342" s="5">
        <v>336</v>
      </c>
      <c r="V342" s="5">
        <v>336</v>
      </c>
      <c r="X342" s="5">
        <v>336</v>
      </c>
      <c r="Y342" s="5">
        <v>336</v>
      </c>
      <c r="Z342" s="5">
        <v>336</v>
      </c>
      <c r="AA342" s="5">
        <v>336</v>
      </c>
      <c r="AB342" s="5">
        <v>336</v>
      </c>
      <c r="AC342" s="5">
        <v>336</v>
      </c>
      <c r="AD342" s="6" t="s">
        <v>215</v>
      </c>
      <c r="AE342" s="8">
        <v>44494</v>
      </c>
      <c r="AF342" s="8">
        <v>44494</v>
      </c>
      <c r="AH342" s="11"/>
    </row>
    <row r="343" spans="1:34" s="6" customFormat="1" x14ac:dyDescent="0.25">
      <c r="A343" s="6">
        <v>2021</v>
      </c>
      <c r="B343" s="8">
        <v>44378</v>
      </c>
      <c r="C343" s="8">
        <v>44469</v>
      </c>
      <c r="E343" s="6">
        <f>'[1]02 de julio 2021 omina transpar'!J339</f>
        <v>9</v>
      </c>
      <c r="F343" s="6" t="str">
        <f>'[1]02 de julio 2021 omina transpar'!K339</f>
        <v>BASE NIVEL 7</v>
      </c>
      <c r="G343" s="6" t="str">
        <f t="shared" si="5"/>
        <v>BASE NIVEL 7</v>
      </c>
      <c r="H343" s="6" t="str">
        <f>+'[1]02 de julio 2021 omina transpar'!N339</f>
        <v>SERVICIOS GENERALES</v>
      </c>
      <c r="I343" s="6" t="str">
        <f>+'[1]02 de julio 2021 omina transpar'!G339</f>
        <v>GREGORIA CATALINA</v>
      </c>
      <c r="J343" s="6" t="str">
        <f>'[1]02 de julio 2021 omina transpar'!E339</f>
        <v>GASPARIANO</v>
      </c>
      <c r="K343" s="6" t="str">
        <f>'[1]02 de julio 2021 omina transpar'!F339</f>
        <v>ROQUE</v>
      </c>
      <c r="M343" s="7">
        <f>(IF('[1]02 de julio 2021 omina transpar'!GU339=0,'[1]02 de julio 2021 omina transpar'!BQ339,'[1]02 de julio 2021 omina transpar'!GU339))*2</f>
        <v>19253.419999999998</v>
      </c>
      <c r="N343" s="7" t="s">
        <v>214</v>
      </c>
      <c r="O343" s="7">
        <f>IF('[1]02 de julio 2021 omina transpar'!GW339=0,'[1]02 de julio 2021 omina transpar'!BR339,'[1]02 de julio 2021 omina transpar'!GW339)*2</f>
        <v>16595.699999999997</v>
      </c>
      <c r="P343" s="6" t="s">
        <v>214</v>
      </c>
      <c r="Q343" s="5">
        <v>337</v>
      </c>
      <c r="R343" s="5">
        <v>337</v>
      </c>
      <c r="S343" s="5">
        <v>337</v>
      </c>
      <c r="T343" s="5">
        <v>337</v>
      </c>
      <c r="U343" s="5">
        <v>337</v>
      </c>
      <c r="V343" s="5">
        <v>337</v>
      </c>
      <c r="X343" s="5">
        <v>337</v>
      </c>
      <c r="Y343" s="5">
        <v>337</v>
      </c>
      <c r="Z343" s="5">
        <v>337</v>
      </c>
      <c r="AA343" s="5">
        <v>337</v>
      </c>
      <c r="AB343" s="5">
        <v>337</v>
      </c>
      <c r="AC343" s="5">
        <v>337</v>
      </c>
      <c r="AD343" s="6" t="s">
        <v>215</v>
      </c>
      <c r="AE343" s="8">
        <v>44494</v>
      </c>
      <c r="AF343" s="8">
        <v>44494</v>
      </c>
      <c r="AH343" s="11"/>
    </row>
    <row r="344" spans="1:34" s="6" customFormat="1" x14ac:dyDescent="0.25">
      <c r="A344" s="6">
        <v>2021</v>
      </c>
      <c r="B344" s="8">
        <v>44378</v>
      </c>
      <c r="C344" s="8">
        <v>44469</v>
      </c>
      <c r="E344" s="6">
        <f>'[1]02 de julio 2021 omina transpar'!J340</f>
        <v>8</v>
      </c>
      <c r="F344" s="6" t="str">
        <f>'[1]02 de julio 2021 omina transpar'!K340</f>
        <v>BASE NIVEL 8</v>
      </c>
      <c r="G344" s="6" t="str">
        <f t="shared" si="5"/>
        <v>BASE NIVEL 8</v>
      </c>
      <c r="H344" s="6" t="str">
        <f>+'[1]02 de julio 2021 omina transpar'!N340</f>
        <v>CONTRALORIA DEL PODER LEGISLATIVO</v>
      </c>
      <c r="I344" s="6" t="str">
        <f>+'[1]02 de julio 2021 omina transpar'!G340</f>
        <v>ANTONIO</v>
      </c>
      <c r="J344" s="6" t="str">
        <f>'[1]02 de julio 2021 omina transpar'!E340</f>
        <v>GONZALEZ</v>
      </c>
      <c r="K344" s="6" t="str">
        <f>'[1]02 de julio 2021 omina transpar'!F340</f>
        <v>RODRIGUEZ</v>
      </c>
      <c r="M344" s="7">
        <f>(IF('[1]02 de julio 2021 omina transpar'!GU340=0,'[1]02 de julio 2021 omina transpar'!BQ340,'[1]02 de julio 2021 omina transpar'!GU340))*2</f>
        <v>22737.62</v>
      </c>
      <c r="N344" s="7" t="s">
        <v>214</v>
      </c>
      <c r="O344" s="7">
        <f>IF('[1]02 de julio 2021 omina transpar'!GW340=0,'[1]02 de julio 2021 omina transpar'!BR340,'[1]02 de julio 2021 omina transpar'!GW340)*2</f>
        <v>13808.32</v>
      </c>
      <c r="P344" s="6" t="s">
        <v>214</v>
      </c>
      <c r="Q344" s="5">
        <v>338</v>
      </c>
      <c r="R344" s="5">
        <v>338</v>
      </c>
      <c r="S344" s="5">
        <v>338</v>
      </c>
      <c r="T344" s="5">
        <v>338</v>
      </c>
      <c r="U344" s="5">
        <v>338</v>
      </c>
      <c r="V344" s="5">
        <v>338</v>
      </c>
      <c r="X344" s="5">
        <v>338</v>
      </c>
      <c r="Y344" s="5">
        <v>338</v>
      </c>
      <c r="Z344" s="5">
        <v>338</v>
      </c>
      <c r="AA344" s="5">
        <v>338</v>
      </c>
      <c r="AB344" s="5">
        <v>338</v>
      </c>
      <c r="AC344" s="5">
        <v>338</v>
      </c>
      <c r="AD344" s="6" t="s">
        <v>215</v>
      </c>
      <c r="AE344" s="8">
        <v>44494</v>
      </c>
      <c r="AF344" s="8">
        <v>44494</v>
      </c>
      <c r="AH344" s="11"/>
    </row>
    <row r="345" spans="1:34" s="6" customFormat="1" x14ac:dyDescent="0.25">
      <c r="A345" s="6">
        <v>2021</v>
      </c>
      <c r="B345" s="8">
        <v>44378</v>
      </c>
      <c r="C345" s="8">
        <v>44469</v>
      </c>
      <c r="E345" s="6">
        <f>'[1]02 de julio 2021 omina transpar'!J341</f>
        <v>9</v>
      </c>
      <c r="F345" s="6" t="str">
        <f>'[1]02 de julio 2021 omina transpar'!K341</f>
        <v>BASE NIVEL 7</v>
      </c>
      <c r="G345" s="6" t="str">
        <f t="shared" si="5"/>
        <v>BASE NIVEL 7</v>
      </c>
      <c r="H345" s="6" t="str">
        <f>+'[1]02 de julio 2021 omina transpar'!N341</f>
        <v>COMISION DE FINANZAS Y FISCALIZACIÓN</v>
      </c>
      <c r="I345" s="6" t="str">
        <f>+'[1]02 de julio 2021 omina transpar'!G341</f>
        <v>BLANCA PATRICIA</v>
      </c>
      <c r="J345" s="6" t="str">
        <f>'[1]02 de julio 2021 omina transpar'!E341</f>
        <v>GRADA</v>
      </c>
      <c r="K345" s="6" t="str">
        <f>'[1]02 de julio 2021 omina transpar'!F341</f>
        <v>SANCHEZ</v>
      </c>
      <c r="M345" s="7">
        <f>(IF('[1]02 de julio 2021 omina transpar'!GU341=0,'[1]02 de julio 2021 omina transpar'!BQ341,'[1]02 de julio 2021 omina transpar'!GU341))*2</f>
        <v>25835.68</v>
      </c>
      <c r="N345" s="7" t="s">
        <v>214</v>
      </c>
      <c r="O345" s="7">
        <f>IF('[1]02 de julio 2021 omina transpar'!GW341=0,'[1]02 de julio 2021 omina transpar'!BR341,'[1]02 de julio 2021 omina transpar'!GW341)*2</f>
        <v>15621.34</v>
      </c>
      <c r="P345" s="6" t="s">
        <v>214</v>
      </c>
      <c r="Q345" s="5">
        <v>339</v>
      </c>
      <c r="R345" s="5">
        <v>339</v>
      </c>
      <c r="S345" s="5">
        <v>339</v>
      </c>
      <c r="T345" s="5">
        <v>339</v>
      </c>
      <c r="U345" s="5">
        <v>339</v>
      </c>
      <c r="V345" s="5">
        <v>339</v>
      </c>
      <c r="X345" s="5">
        <v>339</v>
      </c>
      <c r="Y345" s="5">
        <v>339</v>
      </c>
      <c r="Z345" s="5">
        <v>339</v>
      </c>
      <c r="AA345" s="5">
        <v>339</v>
      </c>
      <c r="AB345" s="5">
        <v>339</v>
      </c>
      <c r="AC345" s="5">
        <v>339</v>
      </c>
      <c r="AD345" s="6" t="s">
        <v>215</v>
      </c>
      <c r="AE345" s="8">
        <v>44494</v>
      </c>
      <c r="AF345" s="8">
        <v>44494</v>
      </c>
      <c r="AH345" s="11"/>
    </row>
    <row r="346" spans="1:34" s="6" customFormat="1" x14ac:dyDescent="0.25">
      <c r="A346" s="6">
        <v>2021</v>
      </c>
      <c r="B346" s="8">
        <v>44378</v>
      </c>
      <c r="C346" s="8">
        <v>44469</v>
      </c>
      <c r="E346" s="6">
        <f>'[1]02 de julio 2021 omina transpar'!J342</f>
        <v>9</v>
      </c>
      <c r="F346" s="6" t="str">
        <f>'[1]02 de julio 2021 omina transpar'!K342</f>
        <v>BASE NIVEL 7</v>
      </c>
      <c r="G346" s="6" t="str">
        <f t="shared" si="5"/>
        <v>BASE NIVEL 7</v>
      </c>
      <c r="H346" s="6" t="str">
        <f>+'[1]02 de julio 2021 omina transpar'!N342</f>
        <v>BASE DIPUTADOS</v>
      </c>
      <c r="I346" s="6" t="str">
        <f>+'[1]02 de julio 2021 omina transpar'!G342</f>
        <v>NORMA</v>
      </c>
      <c r="J346" s="6" t="str">
        <f>'[1]02 de julio 2021 omina transpar'!E342</f>
        <v>GRANDE</v>
      </c>
      <c r="K346" s="6" t="str">
        <f>'[1]02 de julio 2021 omina transpar'!F342</f>
        <v>MORALES</v>
      </c>
      <c r="M346" s="7">
        <f>(IF('[1]02 de julio 2021 omina transpar'!GU342=0,'[1]02 de julio 2021 omina transpar'!BQ342,'[1]02 de julio 2021 omina transpar'!GU342))*2</f>
        <v>22253.42</v>
      </c>
      <c r="N346" s="7" t="s">
        <v>214</v>
      </c>
      <c r="O346" s="7">
        <f>IF('[1]02 de julio 2021 omina transpar'!GW342=0,'[1]02 de julio 2021 omina transpar'!BR342,'[1]02 de julio 2021 omina transpar'!GW342)*2</f>
        <v>14319.78</v>
      </c>
      <c r="P346" s="6" t="s">
        <v>214</v>
      </c>
      <c r="Q346" s="5">
        <v>340</v>
      </c>
      <c r="R346" s="5">
        <v>340</v>
      </c>
      <c r="S346" s="5">
        <v>340</v>
      </c>
      <c r="T346" s="5">
        <v>340</v>
      </c>
      <c r="U346" s="5">
        <v>340</v>
      </c>
      <c r="V346" s="5">
        <v>340</v>
      </c>
      <c r="X346" s="5">
        <v>340</v>
      </c>
      <c r="Y346" s="5">
        <v>340</v>
      </c>
      <c r="Z346" s="5">
        <v>340</v>
      </c>
      <c r="AA346" s="5">
        <v>340</v>
      </c>
      <c r="AB346" s="5">
        <v>340</v>
      </c>
      <c r="AC346" s="5">
        <v>340</v>
      </c>
      <c r="AD346" s="6" t="s">
        <v>215</v>
      </c>
      <c r="AE346" s="8">
        <v>44494</v>
      </c>
      <c r="AF346" s="8">
        <v>44494</v>
      </c>
      <c r="AH346" s="11"/>
    </row>
    <row r="347" spans="1:34" s="6" customFormat="1" x14ac:dyDescent="0.25">
      <c r="A347" s="6">
        <v>2021</v>
      </c>
      <c r="B347" s="8">
        <v>44378</v>
      </c>
      <c r="C347" s="8">
        <v>44469</v>
      </c>
      <c r="E347" s="6">
        <f>'[1]02 de julio 2021 omina transpar'!J343</f>
        <v>9</v>
      </c>
      <c r="F347" s="6" t="str">
        <f>'[1]02 de julio 2021 omina transpar'!K343</f>
        <v>BASE NIVEL 7</v>
      </c>
      <c r="G347" s="6" t="str">
        <f t="shared" si="5"/>
        <v>BASE NIVEL 7</v>
      </c>
      <c r="H347" s="6" t="str">
        <f>+'[1]02 de julio 2021 omina transpar'!N343</f>
        <v>COMEDOR</v>
      </c>
      <c r="I347" s="6" t="str">
        <f>+'[1]02 de julio 2021 omina transpar'!G343</f>
        <v>ESPERANZA</v>
      </c>
      <c r="J347" s="6" t="str">
        <f>'[1]02 de julio 2021 omina transpar'!E343</f>
        <v>HERNANDEZ</v>
      </c>
      <c r="K347" s="6" t="str">
        <f>'[1]02 de julio 2021 omina transpar'!F343</f>
        <v>GONZALEZ</v>
      </c>
      <c r="M347" s="7">
        <f>(IF('[1]02 de julio 2021 omina transpar'!GU343=0,'[1]02 de julio 2021 omina transpar'!BQ343,'[1]02 de julio 2021 omina transpar'!GU343))*2</f>
        <v>22549.1</v>
      </c>
      <c r="N347" s="7" t="s">
        <v>214</v>
      </c>
      <c r="O347" s="7">
        <f>IF('[1]02 de julio 2021 omina transpar'!GW343=0,'[1]02 de julio 2021 omina transpar'!BR343,'[1]02 de julio 2021 omina transpar'!GW343)*2</f>
        <v>8260.82</v>
      </c>
      <c r="P347" s="6" t="s">
        <v>214</v>
      </c>
      <c r="Q347" s="5">
        <v>341</v>
      </c>
      <c r="R347" s="5">
        <v>341</v>
      </c>
      <c r="S347" s="5">
        <v>341</v>
      </c>
      <c r="T347" s="5">
        <v>341</v>
      </c>
      <c r="U347" s="5">
        <v>341</v>
      </c>
      <c r="V347" s="5">
        <v>341</v>
      </c>
      <c r="X347" s="5">
        <v>341</v>
      </c>
      <c r="Y347" s="5">
        <v>341</v>
      </c>
      <c r="Z347" s="5">
        <v>341</v>
      </c>
      <c r="AA347" s="5">
        <v>341</v>
      </c>
      <c r="AB347" s="5">
        <v>341</v>
      </c>
      <c r="AC347" s="5">
        <v>341</v>
      </c>
      <c r="AD347" s="6" t="s">
        <v>215</v>
      </c>
      <c r="AE347" s="8">
        <v>44494</v>
      </c>
      <c r="AF347" s="8">
        <v>44494</v>
      </c>
      <c r="AH347" s="11"/>
    </row>
    <row r="348" spans="1:34" s="6" customFormat="1" x14ac:dyDescent="0.25">
      <c r="A348" s="6">
        <v>2021</v>
      </c>
      <c r="B348" s="8">
        <v>44378</v>
      </c>
      <c r="C348" s="8">
        <v>44469</v>
      </c>
      <c r="E348" s="6">
        <f>'[1]02 de julio 2021 omina transpar'!J344</f>
        <v>8</v>
      </c>
      <c r="F348" s="6" t="str">
        <f>'[1]02 de julio 2021 omina transpar'!K344</f>
        <v>BASE NIVEL 8</v>
      </c>
      <c r="G348" s="6" t="str">
        <f t="shared" si="5"/>
        <v>BASE NIVEL 8</v>
      </c>
      <c r="H348" s="6" t="str">
        <f>+'[1]02 de julio 2021 omina transpar'!N344</f>
        <v>RECEPCIÓN</v>
      </c>
      <c r="I348" s="6" t="str">
        <f>+'[1]02 de julio 2021 omina transpar'!G344</f>
        <v>NORMA</v>
      </c>
      <c r="J348" s="6" t="str">
        <f>'[1]02 de julio 2021 omina transpar'!E344</f>
        <v>HERNANDEZ</v>
      </c>
      <c r="K348" s="6" t="str">
        <f>'[1]02 de julio 2021 omina transpar'!F344</f>
        <v>OCAÑA</v>
      </c>
      <c r="M348" s="7">
        <f>(IF('[1]02 de julio 2021 omina transpar'!GU344=0,'[1]02 de julio 2021 omina transpar'!BQ344,'[1]02 de julio 2021 omina transpar'!GU344))*2</f>
        <v>22737.62</v>
      </c>
      <c r="N348" s="7" t="s">
        <v>214</v>
      </c>
      <c r="O348" s="7">
        <f>IF('[1]02 de julio 2021 omina transpar'!GW344=0,'[1]02 de julio 2021 omina transpar'!BR344,'[1]02 de julio 2021 omina transpar'!GW344)*2</f>
        <v>12081.68</v>
      </c>
      <c r="P348" s="6" t="s">
        <v>214</v>
      </c>
      <c r="Q348" s="5">
        <v>342</v>
      </c>
      <c r="R348" s="5">
        <v>342</v>
      </c>
      <c r="S348" s="5">
        <v>342</v>
      </c>
      <c r="T348" s="5">
        <v>342</v>
      </c>
      <c r="U348" s="5">
        <v>342</v>
      </c>
      <c r="V348" s="5">
        <v>342</v>
      </c>
      <c r="X348" s="5">
        <v>342</v>
      </c>
      <c r="Y348" s="5">
        <v>342</v>
      </c>
      <c r="Z348" s="5">
        <v>342</v>
      </c>
      <c r="AA348" s="5">
        <v>342</v>
      </c>
      <c r="AB348" s="5">
        <v>342</v>
      </c>
      <c r="AC348" s="5">
        <v>342</v>
      </c>
      <c r="AD348" s="6" t="s">
        <v>215</v>
      </c>
      <c r="AE348" s="8">
        <v>44494</v>
      </c>
      <c r="AF348" s="8">
        <v>44494</v>
      </c>
      <c r="AH348" s="11"/>
    </row>
    <row r="349" spans="1:34" s="6" customFormat="1" x14ac:dyDescent="0.25">
      <c r="A349" s="6">
        <v>2021</v>
      </c>
      <c r="B349" s="8">
        <v>44378</v>
      </c>
      <c r="C349" s="8">
        <v>44469</v>
      </c>
      <c r="E349" s="6">
        <f>'[1]02 de julio 2021 omina transpar'!J345</f>
        <v>8</v>
      </c>
      <c r="F349" s="6" t="str">
        <f>'[1]02 de julio 2021 omina transpar'!K345</f>
        <v>BASE NIVEL 8</v>
      </c>
      <c r="G349" s="6" t="str">
        <f t="shared" si="5"/>
        <v>BASE NIVEL 8</v>
      </c>
      <c r="H349" s="6" t="str">
        <f>+'[1]02 de julio 2021 omina transpar'!N345</f>
        <v>RECURSOS MATERIALES</v>
      </c>
      <c r="I349" s="6" t="str">
        <f>+'[1]02 de julio 2021 omina transpar'!G345</f>
        <v>JULIETA</v>
      </c>
      <c r="J349" s="6" t="str">
        <f>'[1]02 de julio 2021 omina transpar'!E345</f>
        <v>HERNANDEZ</v>
      </c>
      <c r="K349" s="6" t="str">
        <f>'[1]02 de julio 2021 omina transpar'!F345</f>
        <v>OCHOA</v>
      </c>
      <c r="M349" s="7">
        <f>(IF('[1]02 de julio 2021 omina transpar'!GU345=0,'[1]02 de julio 2021 omina transpar'!BQ345,'[1]02 de julio 2021 omina transpar'!GU345))*2</f>
        <v>26789.62</v>
      </c>
      <c r="N349" s="7" t="s">
        <v>214</v>
      </c>
      <c r="O349" s="7">
        <f>IF('[1]02 de julio 2021 omina transpar'!GW345=0,'[1]02 de julio 2021 omina transpar'!BR345,'[1]02 de julio 2021 omina transpar'!GW345)*2</f>
        <v>17194.82</v>
      </c>
      <c r="P349" s="6" t="s">
        <v>214</v>
      </c>
      <c r="Q349" s="5">
        <v>343</v>
      </c>
      <c r="R349" s="5">
        <v>343</v>
      </c>
      <c r="S349" s="5">
        <v>343</v>
      </c>
      <c r="T349" s="5">
        <v>343</v>
      </c>
      <c r="U349" s="5">
        <v>343</v>
      </c>
      <c r="V349" s="5">
        <v>343</v>
      </c>
      <c r="X349" s="5">
        <v>343</v>
      </c>
      <c r="Y349" s="5">
        <v>343</v>
      </c>
      <c r="Z349" s="5">
        <v>343</v>
      </c>
      <c r="AA349" s="5">
        <v>343</v>
      </c>
      <c r="AB349" s="5">
        <v>343</v>
      </c>
      <c r="AC349" s="5">
        <v>343</v>
      </c>
      <c r="AD349" s="6" t="s">
        <v>215</v>
      </c>
      <c r="AE349" s="8">
        <v>44494</v>
      </c>
      <c r="AF349" s="8">
        <v>44494</v>
      </c>
      <c r="AH349" s="11"/>
    </row>
    <row r="350" spans="1:34" s="6" customFormat="1" x14ac:dyDescent="0.25">
      <c r="A350" s="6">
        <v>2021</v>
      </c>
      <c r="B350" s="8">
        <v>44378</v>
      </c>
      <c r="C350" s="8">
        <v>44469</v>
      </c>
      <c r="E350" s="6">
        <f>'[1]02 de julio 2021 omina transpar'!J346</f>
        <v>11</v>
      </c>
      <c r="F350" s="6" t="str">
        <f>'[1]02 de julio 2021 omina transpar'!K346</f>
        <v>BASE NIVEL 5</v>
      </c>
      <c r="G350" s="6" t="str">
        <f t="shared" si="5"/>
        <v>BASE NIVEL 5</v>
      </c>
      <c r="H350" s="6" t="str">
        <f>+'[1]02 de julio 2021 omina transpar'!N346</f>
        <v>BASE DIPUTADOS</v>
      </c>
      <c r="I350" s="6" t="str">
        <f>+'[1]02 de julio 2021 omina transpar'!G346</f>
        <v>PAMELA</v>
      </c>
      <c r="J350" s="6" t="str">
        <f>'[1]02 de julio 2021 omina transpar'!E346</f>
        <v>HUERTA</v>
      </c>
      <c r="K350" s="6" t="str">
        <f>'[1]02 de julio 2021 omina transpar'!F346</f>
        <v>MARTINEZ</v>
      </c>
      <c r="M350" s="7">
        <f>(IF('[1]02 de julio 2021 omina transpar'!GU346=0,'[1]02 de julio 2021 omina transpar'!BQ346,'[1]02 de julio 2021 omina transpar'!GU346))*2</f>
        <v>17977.82</v>
      </c>
      <c r="N350" s="7" t="s">
        <v>214</v>
      </c>
      <c r="O350" s="7">
        <f>IF('[1]02 de julio 2021 omina transpar'!GW346=0,'[1]02 de julio 2021 omina transpar'!BR346,'[1]02 de julio 2021 omina transpar'!GW346)*2</f>
        <v>11261.96</v>
      </c>
      <c r="P350" s="6" t="s">
        <v>214</v>
      </c>
      <c r="Q350" s="5">
        <v>344</v>
      </c>
      <c r="R350" s="5">
        <v>344</v>
      </c>
      <c r="S350" s="5">
        <v>344</v>
      </c>
      <c r="T350" s="5">
        <v>344</v>
      </c>
      <c r="U350" s="5">
        <v>344</v>
      </c>
      <c r="V350" s="5">
        <v>344</v>
      </c>
      <c r="X350" s="5">
        <v>344</v>
      </c>
      <c r="Y350" s="5">
        <v>344</v>
      </c>
      <c r="Z350" s="5">
        <v>344</v>
      </c>
      <c r="AA350" s="5">
        <v>344</v>
      </c>
      <c r="AB350" s="5">
        <v>344</v>
      </c>
      <c r="AC350" s="5">
        <v>344</v>
      </c>
      <c r="AD350" s="6" t="s">
        <v>215</v>
      </c>
      <c r="AE350" s="8">
        <v>44494</v>
      </c>
      <c r="AF350" s="8">
        <v>44494</v>
      </c>
      <c r="AH350" s="11"/>
    </row>
    <row r="351" spans="1:34" s="6" customFormat="1" x14ac:dyDescent="0.25">
      <c r="A351" s="6">
        <v>2021</v>
      </c>
      <c r="B351" s="8">
        <v>44378</v>
      </c>
      <c r="C351" s="8">
        <v>44469</v>
      </c>
      <c r="E351" s="6">
        <f>'[1]02 de julio 2021 omina transpar'!J347</f>
        <v>9</v>
      </c>
      <c r="F351" s="6" t="str">
        <f>'[1]02 de julio 2021 omina transpar'!K347</f>
        <v>BASE NIVEL 7</v>
      </c>
      <c r="G351" s="6" t="str">
        <f t="shared" si="5"/>
        <v>BASE NIVEL 7</v>
      </c>
      <c r="H351" s="6" t="str">
        <f>+'[1]02 de julio 2021 omina transpar'!N347</f>
        <v>INSTITUTO DE ESTUDIOS LEGISLATIVOS</v>
      </c>
      <c r="I351" s="6" t="str">
        <f>+'[1]02 de julio 2021 omina transpar'!G347</f>
        <v>DIANA</v>
      </c>
      <c r="J351" s="6" t="str">
        <f>'[1]02 de julio 2021 omina transpar'!E347</f>
        <v>IGLESIAS</v>
      </c>
      <c r="K351" s="6" t="str">
        <f>'[1]02 de julio 2021 omina transpar'!F347</f>
        <v>TLATEMPA</v>
      </c>
      <c r="M351" s="7">
        <f>(IF('[1]02 de julio 2021 omina transpar'!GU347=0,'[1]02 de julio 2021 omina transpar'!BQ347,'[1]02 de julio 2021 omina transpar'!GU347))*2</f>
        <v>19253.419999999998</v>
      </c>
      <c r="N351" s="7" t="s">
        <v>214</v>
      </c>
      <c r="O351" s="7">
        <f>IF('[1]02 de julio 2021 omina transpar'!GW347=0,'[1]02 de julio 2021 omina transpar'!BR347,'[1]02 de julio 2021 omina transpar'!GW347)*2</f>
        <v>14435.64</v>
      </c>
      <c r="P351" s="6" t="s">
        <v>214</v>
      </c>
      <c r="Q351" s="5">
        <v>345</v>
      </c>
      <c r="R351" s="5">
        <v>345</v>
      </c>
      <c r="S351" s="5">
        <v>345</v>
      </c>
      <c r="T351" s="5">
        <v>345</v>
      </c>
      <c r="U351" s="5">
        <v>345</v>
      </c>
      <c r="V351" s="5">
        <v>345</v>
      </c>
      <c r="X351" s="5">
        <v>345</v>
      </c>
      <c r="Y351" s="5">
        <v>345</v>
      </c>
      <c r="Z351" s="5">
        <v>345</v>
      </c>
      <c r="AA351" s="5">
        <v>345</v>
      </c>
      <c r="AB351" s="5">
        <v>345</v>
      </c>
      <c r="AC351" s="5">
        <v>345</v>
      </c>
      <c r="AD351" s="6" t="s">
        <v>215</v>
      </c>
      <c r="AE351" s="8">
        <v>44494</v>
      </c>
      <c r="AF351" s="8">
        <v>44494</v>
      </c>
      <c r="AH351" s="11"/>
    </row>
    <row r="352" spans="1:34" s="6" customFormat="1" x14ac:dyDescent="0.25">
      <c r="A352" s="6">
        <v>2021</v>
      </c>
      <c r="B352" s="8">
        <v>44378</v>
      </c>
      <c r="C352" s="8">
        <v>44469</v>
      </c>
      <c r="E352" s="6">
        <f>'[1]02 de julio 2021 omina transpar'!J348</f>
        <v>8</v>
      </c>
      <c r="F352" s="6" t="str">
        <f>'[1]02 de julio 2021 omina transpar'!K348</f>
        <v>BASE NIVEL 8</v>
      </c>
      <c r="G352" s="6" t="str">
        <f t="shared" si="5"/>
        <v>BASE NIVEL 8</v>
      </c>
      <c r="H352" s="6" t="str">
        <f>+'[1]02 de julio 2021 omina transpar'!N348</f>
        <v>RECURSOS FINANCIEROS</v>
      </c>
      <c r="I352" s="6" t="str">
        <f>+'[1]02 de julio 2021 omina transpar'!G348</f>
        <v>MELINA</v>
      </c>
      <c r="J352" s="6" t="str">
        <f>'[1]02 de julio 2021 omina transpar'!E348</f>
        <v>JARAMILLO</v>
      </c>
      <c r="K352" s="6" t="str">
        <f>'[1]02 de julio 2021 omina transpar'!F348</f>
        <v>SALDAÑA</v>
      </c>
      <c r="M352" s="7">
        <f>(IF('[1]02 de julio 2021 omina transpar'!GU348=0,'[1]02 de julio 2021 omina transpar'!BQ348,'[1]02 de julio 2021 omina transpar'!GU348))*2</f>
        <v>40071.120000000003</v>
      </c>
      <c r="N352" s="7" t="s">
        <v>214</v>
      </c>
      <c r="O352" s="7">
        <f>IF('[1]02 de julio 2021 omina transpar'!GW348=0,'[1]02 de julio 2021 omina transpar'!BR348,'[1]02 de julio 2021 omina transpar'!GW348)*2</f>
        <v>30116.74</v>
      </c>
      <c r="P352" s="6" t="s">
        <v>214</v>
      </c>
      <c r="Q352" s="5">
        <v>346</v>
      </c>
      <c r="R352" s="5">
        <v>346</v>
      </c>
      <c r="S352" s="5">
        <v>346</v>
      </c>
      <c r="T352" s="5">
        <v>346</v>
      </c>
      <c r="U352" s="5">
        <v>346</v>
      </c>
      <c r="V352" s="5">
        <v>346</v>
      </c>
      <c r="X352" s="5">
        <v>346</v>
      </c>
      <c r="Y352" s="5">
        <v>346</v>
      </c>
      <c r="Z352" s="5">
        <v>346</v>
      </c>
      <c r="AA352" s="5">
        <v>346</v>
      </c>
      <c r="AB352" s="5">
        <v>346</v>
      </c>
      <c r="AC352" s="5">
        <v>346</v>
      </c>
      <c r="AD352" s="6" t="s">
        <v>215</v>
      </c>
      <c r="AE352" s="8">
        <v>44494</v>
      </c>
      <c r="AF352" s="8">
        <v>44494</v>
      </c>
      <c r="AH352" s="11"/>
    </row>
    <row r="353" spans="1:34" s="6" customFormat="1" x14ac:dyDescent="0.25">
      <c r="A353" s="6">
        <v>2021</v>
      </c>
      <c r="B353" s="8">
        <v>44378</v>
      </c>
      <c r="C353" s="8">
        <v>44469</v>
      </c>
      <c r="E353" s="6">
        <f>'[1]02 de julio 2021 omina transpar'!J349</f>
        <v>11</v>
      </c>
      <c r="F353" s="6" t="str">
        <f>'[1]02 de julio 2021 omina transpar'!K349</f>
        <v>BASE NIVEL 5</v>
      </c>
      <c r="G353" s="6" t="str">
        <f t="shared" si="5"/>
        <v>BASE NIVEL 5</v>
      </c>
      <c r="H353" s="6" t="str">
        <f>+'[1]02 de julio 2021 omina transpar'!N349</f>
        <v>BASE DIPUTADOS</v>
      </c>
      <c r="I353" s="6" t="str">
        <f>+'[1]02 de julio 2021 omina transpar'!G349</f>
        <v>LUIS FABIAN</v>
      </c>
      <c r="J353" s="6" t="str">
        <f>'[1]02 de julio 2021 omina transpar'!E349</f>
        <v>JUAREZ</v>
      </c>
      <c r="K353" s="6" t="str">
        <f>'[1]02 de julio 2021 omina transpar'!F349</f>
        <v>GOMEZ</v>
      </c>
      <c r="M353" s="7">
        <f>(IF('[1]02 de julio 2021 omina transpar'!GU349=0,'[1]02 de julio 2021 omina transpar'!BQ349,'[1]02 de julio 2021 omina transpar'!GU349))*2</f>
        <v>16977.82</v>
      </c>
      <c r="N353" s="7" t="s">
        <v>214</v>
      </c>
      <c r="O353" s="7">
        <f>IF('[1]02 de julio 2021 omina transpar'!GW349=0,'[1]02 de julio 2021 omina transpar'!BR349,'[1]02 de julio 2021 omina transpar'!GW349)*2</f>
        <v>10615.58</v>
      </c>
      <c r="P353" s="6" t="s">
        <v>214</v>
      </c>
      <c r="Q353" s="5">
        <v>347</v>
      </c>
      <c r="R353" s="5">
        <v>347</v>
      </c>
      <c r="S353" s="5">
        <v>347</v>
      </c>
      <c r="T353" s="5">
        <v>347</v>
      </c>
      <c r="U353" s="5">
        <v>347</v>
      </c>
      <c r="V353" s="5">
        <v>347</v>
      </c>
      <c r="X353" s="5">
        <v>347</v>
      </c>
      <c r="Y353" s="5">
        <v>347</v>
      </c>
      <c r="Z353" s="5">
        <v>347</v>
      </c>
      <c r="AA353" s="5">
        <v>347</v>
      </c>
      <c r="AB353" s="5">
        <v>347</v>
      </c>
      <c r="AC353" s="5">
        <v>347</v>
      </c>
      <c r="AD353" s="6" t="s">
        <v>215</v>
      </c>
      <c r="AE353" s="8">
        <v>44494</v>
      </c>
      <c r="AF353" s="8">
        <v>44494</v>
      </c>
      <c r="AH353" s="11"/>
    </row>
    <row r="354" spans="1:34" s="6" customFormat="1" x14ac:dyDescent="0.25">
      <c r="A354" s="6">
        <v>2021</v>
      </c>
      <c r="B354" s="8">
        <v>44378</v>
      </c>
      <c r="C354" s="8">
        <v>44469</v>
      </c>
      <c r="E354" s="6">
        <f>'[1]02 de julio 2021 omina transpar'!J350</f>
        <v>9</v>
      </c>
      <c r="F354" s="6" t="str">
        <f>'[1]02 de julio 2021 omina transpar'!K350</f>
        <v>BASE NIVEL 7</v>
      </c>
      <c r="G354" s="6" t="str">
        <f t="shared" si="5"/>
        <v>BASE NIVEL 7</v>
      </c>
      <c r="H354" s="6" t="str">
        <f>+'[1]02 de julio 2021 omina transpar'!N350</f>
        <v>COMISION DE FINANZAS Y FISCALIZACIÓN</v>
      </c>
      <c r="I354" s="6" t="str">
        <f>+'[1]02 de julio 2021 omina transpar'!G350</f>
        <v>ELIZABETH</v>
      </c>
      <c r="J354" s="6" t="str">
        <f>'[1]02 de julio 2021 omina transpar'!E350</f>
        <v>JUAREZ</v>
      </c>
      <c r="K354" s="6" t="str">
        <f>'[1]02 de julio 2021 omina transpar'!F350</f>
        <v>JUAREZ</v>
      </c>
      <c r="M354" s="7">
        <f>(IF('[1]02 de julio 2021 omina transpar'!GU350=0,'[1]02 de julio 2021 omina transpar'!BQ350,'[1]02 de julio 2021 omina transpar'!GU350))*2</f>
        <v>34064.379999999997</v>
      </c>
      <c r="N354" s="7" t="s">
        <v>214</v>
      </c>
      <c r="O354" s="7">
        <f>IF('[1]02 de julio 2021 omina transpar'!GW350=0,'[1]02 de julio 2021 omina transpar'!BR350,'[1]02 de julio 2021 omina transpar'!GW350)*2</f>
        <v>18532.96</v>
      </c>
      <c r="P354" s="6" t="s">
        <v>214</v>
      </c>
      <c r="Q354" s="5">
        <v>348</v>
      </c>
      <c r="R354" s="5">
        <v>348</v>
      </c>
      <c r="S354" s="5">
        <v>348</v>
      </c>
      <c r="T354" s="5">
        <v>348</v>
      </c>
      <c r="U354" s="5">
        <v>348</v>
      </c>
      <c r="V354" s="5">
        <v>348</v>
      </c>
      <c r="X354" s="5">
        <v>348</v>
      </c>
      <c r="Y354" s="5">
        <v>348</v>
      </c>
      <c r="Z354" s="5">
        <v>348</v>
      </c>
      <c r="AA354" s="5">
        <v>348</v>
      </c>
      <c r="AB354" s="5">
        <v>348</v>
      </c>
      <c r="AC354" s="5">
        <v>348</v>
      </c>
      <c r="AD354" s="6" t="s">
        <v>215</v>
      </c>
      <c r="AE354" s="8">
        <v>44494</v>
      </c>
      <c r="AF354" s="8">
        <v>44494</v>
      </c>
      <c r="AH354" s="11"/>
    </row>
    <row r="355" spans="1:34" s="6" customFormat="1" x14ac:dyDescent="0.25">
      <c r="A355" s="6">
        <v>2021</v>
      </c>
      <c r="B355" s="8">
        <v>44378</v>
      </c>
      <c r="C355" s="8">
        <v>44469</v>
      </c>
      <c r="E355" s="6">
        <f>'[1]02 de julio 2021 omina transpar'!J351</f>
        <v>9</v>
      </c>
      <c r="F355" s="6" t="str">
        <f>'[1]02 de julio 2021 omina transpar'!K351</f>
        <v>BASE NIVEL 7</v>
      </c>
      <c r="G355" s="6" t="str">
        <f t="shared" si="5"/>
        <v>BASE NIVEL 7</v>
      </c>
      <c r="H355" s="6" t="str">
        <f>+'[1]02 de julio 2021 omina transpar'!N351</f>
        <v>COMISION DE FINANZAS Y FISCALIZACIÓN</v>
      </c>
      <c r="I355" s="6" t="str">
        <f>+'[1]02 de julio 2021 omina transpar'!G351</f>
        <v>JUAN MANUEL</v>
      </c>
      <c r="J355" s="6" t="str">
        <f>'[1]02 de julio 2021 omina transpar'!E351</f>
        <v>JUAREZ</v>
      </c>
      <c r="K355" s="6" t="str">
        <f>'[1]02 de julio 2021 omina transpar'!F351</f>
        <v>ROSAS</v>
      </c>
      <c r="M355" s="7">
        <f>(IF('[1]02 de julio 2021 omina transpar'!GU351=0,'[1]02 de julio 2021 omina transpar'!BQ351,'[1]02 de julio 2021 omina transpar'!GU351))*2</f>
        <v>26242.82</v>
      </c>
      <c r="N355" s="7" t="s">
        <v>214</v>
      </c>
      <c r="O355" s="7">
        <f>IF('[1]02 de julio 2021 omina transpar'!GW351=0,'[1]02 de julio 2021 omina transpar'!BR351,'[1]02 de julio 2021 omina transpar'!GW351)*2</f>
        <v>19941.5</v>
      </c>
      <c r="P355" s="6" t="s">
        <v>214</v>
      </c>
      <c r="Q355" s="5">
        <v>349</v>
      </c>
      <c r="R355" s="5">
        <v>349</v>
      </c>
      <c r="S355" s="5">
        <v>349</v>
      </c>
      <c r="T355" s="5">
        <v>349</v>
      </c>
      <c r="U355" s="5">
        <v>349</v>
      </c>
      <c r="V355" s="5">
        <v>349</v>
      </c>
      <c r="X355" s="5">
        <v>349</v>
      </c>
      <c r="Y355" s="5">
        <v>349</v>
      </c>
      <c r="Z355" s="5">
        <v>349</v>
      </c>
      <c r="AA355" s="5">
        <v>349</v>
      </c>
      <c r="AB355" s="5">
        <v>349</v>
      </c>
      <c r="AC355" s="5">
        <v>349</v>
      </c>
      <c r="AD355" s="6" t="s">
        <v>215</v>
      </c>
      <c r="AE355" s="8">
        <v>44494</v>
      </c>
      <c r="AF355" s="8">
        <v>44494</v>
      </c>
      <c r="AH355" s="11"/>
    </row>
    <row r="356" spans="1:34" s="6" customFormat="1" x14ac:dyDescent="0.25">
      <c r="A356" s="6">
        <v>2021</v>
      </c>
      <c r="B356" s="8">
        <v>44378</v>
      </c>
      <c r="C356" s="8">
        <v>44469</v>
      </c>
      <c r="E356" s="6">
        <f>'[1]02 de julio 2021 omina transpar'!J352</f>
        <v>9</v>
      </c>
      <c r="F356" s="6" t="str">
        <f>'[1]02 de julio 2021 omina transpar'!K352</f>
        <v>BASE NIVEL 7</v>
      </c>
      <c r="G356" s="6" t="str">
        <f t="shared" si="5"/>
        <v>BASE NIVEL 7</v>
      </c>
      <c r="H356" s="6" t="str">
        <f>+'[1]02 de julio 2021 omina transpar'!N352</f>
        <v>RECURSOS HUMANOS</v>
      </c>
      <c r="I356" s="6" t="str">
        <f>+'[1]02 de julio 2021 omina transpar'!G352</f>
        <v>BETSABE BERENICE</v>
      </c>
      <c r="J356" s="6" t="str">
        <f>'[1]02 de julio 2021 omina transpar'!E352</f>
        <v>JUAREZ</v>
      </c>
      <c r="K356" s="6" t="str">
        <f>'[1]02 de julio 2021 omina transpar'!F352</f>
        <v>SARMIENTO</v>
      </c>
      <c r="M356" s="7">
        <f>(IF('[1]02 de julio 2021 omina transpar'!GU352=0,'[1]02 de julio 2021 omina transpar'!BQ352,'[1]02 de julio 2021 omina transpar'!GU352))*2</f>
        <v>21253.42</v>
      </c>
      <c r="N356" s="7" t="s">
        <v>214</v>
      </c>
      <c r="O356" s="7">
        <f>IF('[1]02 de julio 2021 omina transpar'!GW352=0,'[1]02 de julio 2021 omina transpar'!BR352,'[1]02 de julio 2021 omina transpar'!GW352)*2</f>
        <v>16008.44</v>
      </c>
      <c r="P356" s="6" t="s">
        <v>214</v>
      </c>
      <c r="Q356" s="5">
        <v>350</v>
      </c>
      <c r="R356" s="5">
        <v>350</v>
      </c>
      <c r="S356" s="5">
        <v>350</v>
      </c>
      <c r="T356" s="5">
        <v>350</v>
      </c>
      <c r="U356" s="5">
        <v>350</v>
      </c>
      <c r="V356" s="5">
        <v>350</v>
      </c>
      <c r="X356" s="5">
        <v>350</v>
      </c>
      <c r="Y356" s="5">
        <v>350</v>
      </c>
      <c r="Z356" s="5">
        <v>350</v>
      </c>
      <c r="AA356" s="5">
        <v>350</v>
      </c>
      <c r="AB356" s="5">
        <v>350</v>
      </c>
      <c r="AC356" s="5">
        <v>350</v>
      </c>
      <c r="AD356" s="6" t="s">
        <v>215</v>
      </c>
      <c r="AE356" s="8">
        <v>44494</v>
      </c>
      <c r="AF356" s="8">
        <v>44494</v>
      </c>
      <c r="AH356" s="11"/>
    </row>
    <row r="357" spans="1:34" s="6" customFormat="1" x14ac:dyDescent="0.25">
      <c r="A357" s="6">
        <v>2021</v>
      </c>
      <c r="B357" s="8">
        <v>44378</v>
      </c>
      <c r="C357" s="8">
        <v>44469</v>
      </c>
      <c r="E357" s="6">
        <f>'[1]02 de julio 2021 omina transpar'!J353</f>
        <v>9</v>
      </c>
      <c r="F357" s="6" t="str">
        <f>'[1]02 de julio 2021 omina transpar'!K353</f>
        <v>BASE NIVEL 7</v>
      </c>
      <c r="G357" s="6" t="str">
        <f t="shared" si="5"/>
        <v>BASE NIVEL 7</v>
      </c>
      <c r="H357" s="6" t="str">
        <f>+'[1]02 de julio 2021 omina transpar'!N353</f>
        <v>BASE DIPUTADOS</v>
      </c>
      <c r="I357" s="6" t="str">
        <f>+'[1]02 de julio 2021 omina transpar'!G353</f>
        <v>KARINA</v>
      </c>
      <c r="J357" s="6" t="str">
        <f>'[1]02 de julio 2021 omina transpar'!E353</f>
        <v>LEON</v>
      </c>
      <c r="K357" s="6" t="str">
        <f>'[1]02 de julio 2021 omina transpar'!F353</f>
        <v>JUAREZ</v>
      </c>
      <c r="M357" s="7">
        <f>(IF('[1]02 de julio 2021 omina transpar'!GU353=0,'[1]02 de julio 2021 omina transpar'!BQ353,'[1]02 de julio 2021 omina transpar'!GU353))*2</f>
        <v>19525.68</v>
      </c>
      <c r="N357" s="7" t="s">
        <v>214</v>
      </c>
      <c r="O357" s="7">
        <f>IF('[1]02 de julio 2021 omina transpar'!GW353=0,'[1]02 de julio 2021 omina transpar'!BR353,'[1]02 de julio 2021 omina transpar'!GW353)*2</f>
        <v>11808.46</v>
      </c>
      <c r="P357" s="6" t="s">
        <v>214</v>
      </c>
      <c r="Q357" s="5">
        <v>351</v>
      </c>
      <c r="R357" s="5">
        <v>351</v>
      </c>
      <c r="S357" s="5">
        <v>351</v>
      </c>
      <c r="T357" s="5">
        <v>351</v>
      </c>
      <c r="U357" s="5">
        <v>351</v>
      </c>
      <c r="V357" s="5">
        <v>351</v>
      </c>
      <c r="X357" s="5">
        <v>351</v>
      </c>
      <c r="Y357" s="5">
        <v>351</v>
      </c>
      <c r="Z357" s="5">
        <v>351</v>
      </c>
      <c r="AA357" s="5">
        <v>351</v>
      </c>
      <c r="AB357" s="5">
        <v>351</v>
      </c>
      <c r="AC357" s="5">
        <v>351</v>
      </c>
      <c r="AD357" s="6" t="s">
        <v>215</v>
      </c>
      <c r="AE357" s="8">
        <v>44494</v>
      </c>
      <c r="AF357" s="8">
        <v>44494</v>
      </c>
      <c r="AH357" s="11"/>
    </row>
    <row r="358" spans="1:34" s="6" customFormat="1" x14ac:dyDescent="0.25">
      <c r="A358" s="6">
        <v>2021</v>
      </c>
      <c r="B358" s="8">
        <v>44378</v>
      </c>
      <c r="C358" s="8">
        <v>44469</v>
      </c>
      <c r="E358" s="6">
        <f>'[1]02 de julio 2021 omina transpar'!J354</f>
        <v>9</v>
      </c>
      <c r="F358" s="6" t="str">
        <f>'[1]02 de julio 2021 omina transpar'!K354</f>
        <v>BASE NIVEL 7</v>
      </c>
      <c r="G358" s="6" t="str">
        <f t="shared" si="5"/>
        <v>BASE NIVEL 7</v>
      </c>
      <c r="H358" s="6" t="str">
        <f>+'[1]02 de julio 2021 omina transpar'!N354</f>
        <v>BASE DIPUTADOS</v>
      </c>
      <c r="I358" s="6" t="str">
        <f>+'[1]02 de julio 2021 omina transpar'!G354</f>
        <v>FRANCISCO JAVIER</v>
      </c>
      <c r="J358" s="6" t="str">
        <f>'[1]02 de julio 2021 omina transpar'!E354</f>
        <v>LOPEZ</v>
      </c>
      <c r="K358" s="6" t="str">
        <f>'[1]02 de julio 2021 omina transpar'!F354</f>
        <v>HERNANDEZ</v>
      </c>
      <c r="M358" s="7">
        <f>(IF('[1]02 de julio 2021 omina transpar'!GU354=0,'[1]02 de julio 2021 omina transpar'!BQ354,'[1]02 de julio 2021 omina transpar'!GU354))*2</f>
        <v>19253.419999999998</v>
      </c>
      <c r="N358" s="7" t="s">
        <v>214</v>
      </c>
      <c r="O358" s="7">
        <f>IF('[1]02 de julio 2021 omina transpar'!GW354=0,'[1]02 de julio 2021 omina transpar'!BR354,'[1]02 de julio 2021 omina transpar'!GW354)*2</f>
        <v>14435.64</v>
      </c>
      <c r="P358" s="6" t="s">
        <v>214</v>
      </c>
      <c r="Q358" s="5">
        <v>352</v>
      </c>
      <c r="R358" s="5">
        <v>352</v>
      </c>
      <c r="S358" s="5">
        <v>352</v>
      </c>
      <c r="T358" s="5">
        <v>352</v>
      </c>
      <c r="U358" s="5">
        <v>352</v>
      </c>
      <c r="V358" s="5">
        <v>352</v>
      </c>
      <c r="X358" s="5">
        <v>352</v>
      </c>
      <c r="Y358" s="5">
        <v>352</v>
      </c>
      <c r="Z358" s="5">
        <v>352</v>
      </c>
      <c r="AA358" s="5">
        <v>352</v>
      </c>
      <c r="AB358" s="5">
        <v>352</v>
      </c>
      <c r="AC358" s="5">
        <v>352</v>
      </c>
      <c r="AD358" s="6" t="s">
        <v>215</v>
      </c>
      <c r="AE358" s="8">
        <v>44494</v>
      </c>
      <c r="AF358" s="8">
        <v>44494</v>
      </c>
      <c r="AH358" s="11"/>
    </row>
    <row r="359" spans="1:34" s="6" customFormat="1" x14ac:dyDescent="0.25">
      <c r="A359" s="6">
        <v>2021</v>
      </c>
      <c r="B359" s="8">
        <v>44378</v>
      </c>
      <c r="C359" s="8">
        <v>44469</v>
      </c>
      <c r="E359" s="6">
        <f>'[1]02 de julio 2021 omina transpar'!J355</f>
        <v>8</v>
      </c>
      <c r="F359" s="6" t="str">
        <f>'[1]02 de julio 2021 omina transpar'!K355</f>
        <v>BASE NIVEL 8</v>
      </c>
      <c r="G359" s="6" t="str">
        <f t="shared" si="5"/>
        <v>BASE NIVEL 8</v>
      </c>
      <c r="H359" s="6" t="str">
        <f>+'[1]02 de julio 2021 omina transpar'!N355</f>
        <v>SECRETARIA PARLAMENTARIA</v>
      </c>
      <c r="I359" s="6" t="str">
        <f>+'[1]02 de julio 2021 omina transpar'!G355</f>
        <v>ANA MARIA</v>
      </c>
      <c r="J359" s="6" t="str">
        <f>'[1]02 de julio 2021 omina transpar'!E355</f>
        <v>LOPEZ</v>
      </c>
      <c r="K359" s="6" t="str">
        <f>'[1]02 de julio 2021 omina transpar'!F355</f>
        <v>MUÑOZ</v>
      </c>
      <c r="M359" s="7">
        <f>(IF('[1]02 de julio 2021 omina transpar'!GU355=0,'[1]02 de julio 2021 omina transpar'!BQ355,'[1]02 de julio 2021 omina transpar'!GU355))*2</f>
        <v>23681.88</v>
      </c>
      <c r="N359" s="7" t="s">
        <v>214</v>
      </c>
      <c r="O359" s="7">
        <f>IF('[1]02 de julio 2021 omina transpar'!GW355=0,'[1]02 de julio 2021 omina transpar'!BR355,'[1]02 de julio 2021 omina transpar'!GW355)*2</f>
        <v>13813.06</v>
      </c>
      <c r="P359" s="6" t="s">
        <v>214</v>
      </c>
      <c r="Q359" s="5">
        <v>353</v>
      </c>
      <c r="R359" s="5">
        <v>353</v>
      </c>
      <c r="S359" s="5">
        <v>353</v>
      </c>
      <c r="T359" s="5">
        <v>353</v>
      </c>
      <c r="U359" s="5">
        <v>353</v>
      </c>
      <c r="V359" s="5">
        <v>353</v>
      </c>
      <c r="X359" s="5">
        <v>353</v>
      </c>
      <c r="Y359" s="5">
        <v>353</v>
      </c>
      <c r="Z359" s="5">
        <v>353</v>
      </c>
      <c r="AA359" s="5">
        <v>353</v>
      </c>
      <c r="AB359" s="5">
        <v>353</v>
      </c>
      <c r="AC359" s="5">
        <v>353</v>
      </c>
      <c r="AD359" s="6" t="s">
        <v>215</v>
      </c>
      <c r="AE359" s="8">
        <v>44494</v>
      </c>
      <c r="AF359" s="8">
        <v>44494</v>
      </c>
      <c r="AH359" s="11"/>
    </row>
    <row r="360" spans="1:34" s="6" customFormat="1" x14ac:dyDescent="0.25">
      <c r="A360" s="6">
        <v>2021</v>
      </c>
      <c r="B360" s="8">
        <v>44378</v>
      </c>
      <c r="C360" s="8">
        <v>44469</v>
      </c>
      <c r="E360" s="6">
        <f>'[1]02 de julio 2021 omina transpar'!J356</f>
        <v>8</v>
      </c>
      <c r="F360" s="6" t="str">
        <f>'[1]02 de julio 2021 omina transpar'!K356</f>
        <v>BASE NIVEL 8</v>
      </c>
      <c r="G360" s="6" t="str">
        <f t="shared" si="5"/>
        <v>BASE NIVEL 8</v>
      </c>
      <c r="H360" s="6" t="str">
        <f>+'[1]02 de julio 2021 omina transpar'!N356</f>
        <v>SERVICIOS GENERALES</v>
      </c>
      <c r="I360" s="6" t="str">
        <f>+'[1]02 de julio 2021 omina transpar'!G356</f>
        <v>HERMILO</v>
      </c>
      <c r="J360" s="6" t="str">
        <f>'[1]02 de julio 2021 omina transpar'!E356</f>
        <v>LOPEZ</v>
      </c>
      <c r="K360" s="6" t="str">
        <f>'[1]02 de julio 2021 omina transpar'!F356</f>
        <v>VASQUEZ</v>
      </c>
      <c r="M360" s="7">
        <f>(IF('[1]02 de julio 2021 omina transpar'!GU356=0,'[1]02 de julio 2021 omina transpar'!BQ356,'[1]02 de julio 2021 omina transpar'!GU356))*2</f>
        <v>22737.62</v>
      </c>
      <c r="N360" s="7" t="s">
        <v>214</v>
      </c>
      <c r="O360" s="7">
        <f>IF('[1]02 de julio 2021 omina transpar'!GW356=0,'[1]02 de julio 2021 omina transpar'!BR356,'[1]02 de julio 2021 omina transpar'!GW356)*2</f>
        <v>14008.32</v>
      </c>
      <c r="P360" s="6" t="s">
        <v>214</v>
      </c>
      <c r="Q360" s="5">
        <v>354</v>
      </c>
      <c r="R360" s="5">
        <v>354</v>
      </c>
      <c r="S360" s="5">
        <v>354</v>
      </c>
      <c r="T360" s="5">
        <v>354</v>
      </c>
      <c r="U360" s="5">
        <v>354</v>
      </c>
      <c r="V360" s="5">
        <v>354</v>
      </c>
      <c r="X360" s="5">
        <v>354</v>
      </c>
      <c r="Y360" s="5">
        <v>354</v>
      </c>
      <c r="Z360" s="5">
        <v>354</v>
      </c>
      <c r="AA360" s="5">
        <v>354</v>
      </c>
      <c r="AB360" s="5">
        <v>354</v>
      </c>
      <c r="AC360" s="5">
        <v>354</v>
      </c>
      <c r="AD360" s="6" t="s">
        <v>215</v>
      </c>
      <c r="AE360" s="8">
        <v>44494</v>
      </c>
      <c r="AF360" s="8">
        <v>44494</v>
      </c>
      <c r="AH360" s="11"/>
    </row>
    <row r="361" spans="1:34" s="6" customFormat="1" x14ac:dyDescent="0.25">
      <c r="A361" s="6">
        <v>2021</v>
      </c>
      <c r="B361" s="8">
        <v>44378</v>
      </c>
      <c r="C361" s="8">
        <v>44469</v>
      </c>
      <c r="E361" s="6">
        <f>'[1]02 de julio 2021 omina transpar'!J357</f>
        <v>9</v>
      </c>
      <c r="F361" s="6" t="str">
        <f>'[1]02 de julio 2021 omina transpar'!K357</f>
        <v>BASE NIVEL 7</v>
      </c>
      <c r="G361" s="6" t="str">
        <f t="shared" si="5"/>
        <v>BASE NIVEL 7</v>
      </c>
      <c r="H361" s="6" t="str">
        <f>+'[1]02 de julio 2021 omina transpar'!N357</f>
        <v>RECEPCIÓN</v>
      </c>
      <c r="I361" s="6" t="str">
        <f>+'[1]02 de julio 2021 omina transpar'!G357</f>
        <v>IRMA</v>
      </c>
      <c r="J361" s="6" t="str">
        <f>'[1]02 de julio 2021 omina transpar'!E357</f>
        <v>LUNA</v>
      </c>
      <c r="K361" s="6" t="str">
        <f>'[1]02 de julio 2021 omina transpar'!F357</f>
        <v>DENICIA</v>
      </c>
      <c r="M361" s="7">
        <f>(IF('[1]02 de julio 2021 omina transpar'!GU357=0,'[1]02 de julio 2021 omina transpar'!BQ357,'[1]02 de julio 2021 omina transpar'!GU357))*2</f>
        <v>19433.52</v>
      </c>
      <c r="N361" s="7" t="s">
        <v>214</v>
      </c>
      <c r="O361" s="7">
        <f>IF('[1]02 de julio 2021 omina transpar'!GW357=0,'[1]02 de julio 2021 omina transpar'!BR357,'[1]02 de julio 2021 omina transpar'!GW357)*2</f>
        <v>8267</v>
      </c>
      <c r="P361" s="6" t="s">
        <v>214</v>
      </c>
      <c r="Q361" s="5">
        <v>355</v>
      </c>
      <c r="R361" s="5">
        <v>355</v>
      </c>
      <c r="S361" s="5">
        <v>355</v>
      </c>
      <c r="T361" s="5">
        <v>355</v>
      </c>
      <c r="U361" s="5">
        <v>355</v>
      </c>
      <c r="V361" s="5">
        <v>355</v>
      </c>
      <c r="X361" s="5">
        <v>355</v>
      </c>
      <c r="Y361" s="5">
        <v>355</v>
      </c>
      <c r="Z361" s="5">
        <v>355</v>
      </c>
      <c r="AA361" s="5">
        <v>355</v>
      </c>
      <c r="AB361" s="5">
        <v>355</v>
      </c>
      <c r="AC361" s="5">
        <v>355</v>
      </c>
      <c r="AD361" s="6" t="s">
        <v>215</v>
      </c>
      <c r="AE361" s="8">
        <v>44494</v>
      </c>
      <c r="AF361" s="8">
        <v>44494</v>
      </c>
      <c r="AH361" s="11"/>
    </row>
    <row r="362" spans="1:34" s="6" customFormat="1" x14ac:dyDescent="0.25">
      <c r="A362" s="6">
        <v>2021</v>
      </c>
      <c r="B362" s="8">
        <v>44378</v>
      </c>
      <c r="C362" s="8">
        <v>44469</v>
      </c>
      <c r="E362" s="6">
        <f>'[1]02 de julio 2021 omina transpar'!J358</f>
        <v>11</v>
      </c>
      <c r="F362" s="6" t="str">
        <f>'[1]02 de julio 2021 omina transpar'!K358</f>
        <v>BASE NIVEL 5</v>
      </c>
      <c r="G362" s="6" t="str">
        <f t="shared" si="5"/>
        <v>BASE NIVEL 5</v>
      </c>
      <c r="H362" s="6" t="str">
        <f>+'[1]02 de julio 2021 omina transpar'!N358</f>
        <v>BASE DIPUTADOS</v>
      </c>
      <c r="I362" s="6" t="str">
        <f>+'[1]02 de julio 2021 omina transpar'!G358</f>
        <v>DAVID</v>
      </c>
      <c r="J362" s="6" t="str">
        <f>'[1]02 de julio 2021 omina transpar'!E358</f>
        <v>LUNA</v>
      </c>
      <c r="K362" s="6" t="str">
        <f>'[1]02 de julio 2021 omina transpar'!F358</f>
        <v>HERNANDEZ</v>
      </c>
      <c r="M362" s="7">
        <f>(IF('[1]02 de julio 2021 omina transpar'!GU358=0,'[1]02 de julio 2021 omina transpar'!BQ358,'[1]02 de julio 2021 omina transpar'!GU358))*2</f>
        <v>15201.02</v>
      </c>
      <c r="N362" s="7" t="s">
        <v>214</v>
      </c>
      <c r="O362" s="7">
        <f>IF('[1]02 de julio 2021 omina transpar'!GW358=0,'[1]02 de julio 2021 omina transpar'!BR358,'[1]02 de julio 2021 omina transpar'!GW358)*2</f>
        <v>11805.28</v>
      </c>
      <c r="P362" s="6" t="s">
        <v>214</v>
      </c>
      <c r="Q362" s="5">
        <v>356</v>
      </c>
      <c r="R362" s="5">
        <v>356</v>
      </c>
      <c r="S362" s="5">
        <v>356</v>
      </c>
      <c r="T362" s="5">
        <v>356</v>
      </c>
      <c r="U362" s="5">
        <v>356</v>
      </c>
      <c r="V362" s="5">
        <v>356</v>
      </c>
      <c r="X362" s="5">
        <v>356</v>
      </c>
      <c r="Y362" s="5">
        <v>356</v>
      </c>
      <c r="Z362" s="5">
        <v>356</v>
      </c>
      <c r="AA362" s="5">
        <v>356</v>
      </c>
      <c r="AB362" s="5">
        <v>356</v>
      </c>
      <c r="AC362" s="5">
        <v>356</v>
      </c>
      <c r="AD362" s="6" t="s">
        <v>215</v>
      </c>
      <c r="AE362" s="8">
        <v>44494</v>
      </c>
      <c r="AF362" s="8">
        <v>44494</v>
      </c>
      <c r="AH362" s="11"/>
    </row>
    <row r="363" spans="1:34" s="6" customFormat="1" x14ac:dyDescent="0.25">
      <c r="A363" s="6">
        <v>2021</v>
      </c>
      <c r="B363" s="8">
        <v>44378</v>
      </c>
      <c r="C363" s="8">
        <v>44469</v>
      </c>
      <c r="E363" s="6">
        <f>'[1]02 de julio 2021 omina transpar'!J359</f>
        <v>8</v>
      </c>
      <c r="F363" s="6" t="str">
        <f>'[1]02 de julio 2021 omina transpar'!K359</f>
        <v>BASE NIVEL 8</v>
      </c>
      <c r="G363" s="6" t="str">
        <f t="shared" si="5"/>
        <v>BASE NIVEL 8</v>
      </c>
      <c r="H363" s="6" t="str">
        <f>+'[1]02 de julio 2021 omina transpar'!N359</f>
        <v>BASE DIPUTADOS</v>
      </c>
      <c r="I363" s="6" t="str">
        <f>+'[1]02 de julio 2021 omina transpar'!G359</f>
        <v>ROCIO ALBERTINA</v>
      </c>
      <c r="J363" s="6" t="str">
        <f>'[1]02 de julio 2021 omina transpar'!E359</f>
        <v>MARTINEZ</v>
      </c>
      <c r="K363" s="6" t="str">
        <f>'[1]02 de julio 2021 omina transpar'!F359</f>
        <v>BENITEZ</v>
      </c>
      <c r="M363" s="7">
        <f>(IF('[1]02 de julio 2021 omina transpar'!GU359=0,'[1]02 de julio 2021 omina transpar'!BQ359,'[1]02 de julio 2021 omina transpar'!GU359))*2</f>
        <v>28422.54</v>
      </c>
      <c r="N363" s="7" t="s">
        <v>214</v>
      </c>
      <c r="O363" s="7">
        <f>IF('[1]02 de julio 2021 omina transpar'!GW359=0,'[1]02 de julio 2021 omina transpar'!BR359,'[1]02 de julio 2021 omina transpar'!GW359)*2</f>
        <v>16635.62</v>
      </c>
      <c r="P363" s="6" t="s">
        <v>214</v>
      </c>
      <c r="Q363" s="5">
        <v>357</v>
      </c>
      <c r="R363" s="5">
        <v>357</v>
      </c>
      <c r="S363" s="5">
        <v>357</v>
      </c>
      <c r="T363" s="5">
        <v>357</v>
      </c>
      <c r="U363" s="5">
        <v>357</v>
      </c>
      <c r="V363" s="5">
        <v>357</v>
      </c>
      <c r="X363" s="5">
        <v>357</v>
      </c>
      <c r="Y363" s="5">
        <v>357</v>
      </c>
      <c r="Z363" s="5">
        <v>357</v>
      </c>
      <c r="AA363" s="5">
        <v>357</v>
      </c>
      <c r="AB363" s="5">
        <v>357</v>
      </c>
      <c r="AC363" s="5">
        <v>357</v>
      </c>
      <c r="AD363" s="6" t="s">
        <v>215</v>
      </c>
      <c r="AE363" s="8">
        <v>44494</v>
      </c>
      <c r="AF363" s="8">
        <v>44494</v>
      </c>
      <c r="AH363" s="11"/>
    </row>
    <row r="364" spans="1:34" s="6" customFormat="1" x14ac:dyDescent="0.25">
      <c r="A364" s="6">
        <v>2021</v>
      </c>
      <c r="B364" s="8">
        <v>44378</v>
      </c>
      <c r="C364" s="8">
        <v>44469</v>
      </c>
      <c r="E364" s="6">
        <f>'[1]02 de julio 2021 omina transpar'!J360</f>
        <v>8</v>
      </c>
      <c r="F364" s="6" t="str">
        <f>'[1]02 de julio 2021 omina transpar'!K360</f>
        <v>BASE NIVEL 8</v>
      </c>
      <c r="G364" s="6" t="str">
        <f t="shared" si="5"/>
        <v>BASE NIVEL 8</v>
      </c>
      <c r="H364" s="6" t="str">
        <f>+'[1]02 de julio 2021 omina transpar'!N360</f>
        <v>CONTRALORIA DEL PODER LEGISLATIVO</v>
      </c>
      <c r="I364" s="6" t="str">
        <f>+'[1]02 de julio 2021 omina transpar'!G360</f>
        <v>MA. EUGENIA</v>
      </c>
      <c r="J364" s="6" t="str">
        <f>'[1]02 de julio 2021 omina transpar'!E360</f>
        <v>MARTINEZ</v>
      </c>
      <c r="K364" s="6" t="str">
        <f>'[1]02 de julio 2021 omina transpar'!F360</f>
        <v>DIAZ</v>
      </c>
      <c r="M364" s="7">
        <f>(IF('[1]02 de julio 2021 omina transpar'!GU360=0,'[1]02 de julio 2021 omina transpar'!BQ360,'[1]02 de julio 2021 omina transpar'!GU360))*2</f>
        <v>24737.62</v>
      </c>
      <c r="N364" s="7" t="s">
        <v>214</v>
      </c>
      <c r="O364" s="7">
        <f>IF('[1]02 de julio 2021 omina transpar'!GW360=0,'[1]02 de julio 2021 omina transpar'!BR360,'[1]02 de julio 2021 omina transpar'!GW360)*2</f>
        <v>18360</v>
      </c>
      <c r="P364" s="6" t="s">
        <v>214</v>
      </c>
      <c r="Q364" s="5">
        <v>358</v>
      </c>
      <c r="R364" s="5">
        <v>358</v>
      </c>
      <c r="S364" s="5">
        <v>358</v>
      </c>
      <c r="T364" s="5">
        <v>358</v>
      </c>
      <c r="U364" s="5">
        <v>358</v>
      </c>
      <c r="V364" s="5">
        <v>358</v>
      </c>
      <c r="X364" s="5">
        <v>358</v>
      </c>
      <c r="Y364" s="5">
        <v>358</v>
      </c>
      <c r="Z364" s="5">
        <v>358</v>
      </c>
      <c r="AA364" s="5">
        <v>358</v>
      </c>
      <c r="AB364" s="5">
        <v>358</v>
      </c>
      <c r="AC364" s="5">
        <v>358</v>
      </c>
      <c r="AD364" s="6" t="s">
        <v>215</v>
      </c>
      <c r="AE364" s="8">
        <v>44494</v>
      </c>
      <c r="AF364" s="8">
        <v>44494</v>
      </c>
      <c r="AH364" s="11"/>
    </row>
    <row r="365" spans="1:34" s="6" customFormat="1" x14ac:dyDescent="0.25">
      <c r="A365" s="6">
        <v>2021</v>
      </c>
      <c r="B365" s="8">
        <v>44378</v>
      </c>
      <c r="C365" s="8">
        <v>44469</v>
      </c>
      <c r="E365" s="6">
        <f>'[1]02 de julio 2021 omina transpar'!J361</f>
        <v>9</v>
      </c>
      <c r="F365" s="6" t="str">
        <f>'[1]02 de julio 2021 omina transpar'!K361</f>
        <v>BASE NIVEL 7</v>
      </c>
      <c r="G365" s="6" t="str">
        <f t="shared" si="5"/>
        <v>BASE NIVEL 7</v>
      </c>
      <c r="H365" s="6" t="str">
        <f>+'[1]02 de julio 2021 omina transpar'!N361</f>
        <v>SECRETARIA PARLAMENTARIA</v>
      </c>
      <c r="I365" s="6" t="str">
        <f>+'[1]02 de julio 2021 omina transpar'!G361</f>
        <v>MARICELA</v>
      </c>
      <c r="J365" s="6" t="str">
        <f>'[1]02 de julio 2021 omina transpar'!E361</f>
        <v>MARTINEZ</v>
      </c>
      <c r="K365" s="6" t="str">
        <f>'[1]02 de julio 2021 omina transpar'!F361</f>
        <v>SANCHEZ</v>
      </c>
      <c r="M365" s="7">
        <v>55155.39</v>
      </c>
      <c r="N365" s="7" t="s">
        <v>214</v>
      </c>
      <c r="O365" s="7">
        <v>38536.949999999997</v>
      </c>
      <c r="P365" s="6" t="s">
        <v>214</v>
      </c>
      <c r="Q365" s="5">
        <v>359</v>
      </c>
      <c r="R365" s="5">
        <v>359</v>
      </c>
      <c r="S365" s="5">
        <v>359</v>
      </c>
      <c r="T365" s="5">
        <v>359</v>
      </c>
      <c r="U365" s="5">
        <v>359</v>
      </c>
      <c r="V365" s="5">
        <v>359</v>
      </c>
      <c r="X365" s="5">
        <v>359</v>
      </c>
      <c r="Y365" s="5">
        <v>359</v>
      </c>
      <c r="Z365" s="5">
        <v>359</v>
      </c>
      <c r="AA365" s="5">
        <v>359</v>
      </c>
      <c r="AB365" s="5">
        <v>359</v>
      </c>
      <c r="AC365" s="5">
        <v>359</v>
      </c>
      <c r="AD365" s="6" t="s">
        <v>215</v>
      </c>
      <c r="AE365" s="8">
        <v>44494</v>
      </c>
      <c r="AF365" s="8">
        <v>44494</v>
      </c>
      <c r="AG365" s="6" t="s">
        <v>236</v>
      </c>
      <c r="AH365" s="11"/>
    </row>
    <row r="366" spans="1:34" s="6" customFormat="1" x14ac:dyDescent="0.25">
      <c r="A366" s="6">
        <v>2021</v>
      </c>
      <c r="B366" s="8">
        <v>44378</v>
      </c>
      <c r="C366" s="8">
        <v>44469</v>
      </c>
      <c r="E366" s="6">
        <f>'[1]02 de julio 2021 omina transpar'!J362</f>
        <v>8</v>
      </c>
      <c r="F366" s="6" t="str">
        <f>'[1]02 de julio 2021 omina transpar'!K362</f>
        <v>BASE NIVEL 8</v>
      </c>
      <c r="G366" s="6" t="str">
        <f t="shared" si="5"/>
        <v>BASE NIVEL 8</v>
      </c>
      <c r="H366" s="6" t="str">
        <f>+'[1]02 de julio 2021 omina transpar'!N362</f>
        <v>COMISIÓN SINDICAL</v>
      </c>
      <c r="I366" s="6" t="str">
        <f>+'[1]02 de julio 2021 omina transpar'!G362</f>
        <v>MA.DEL CARMEN</v>
      </c>
      <c r="J366" s="6" t="str">
        <f>'[1]02 de julio 2021 omina transpar'!E362</f>
        <v>MEJIA</v>
      </c>
      <c r="K366" s="6" t="str">
        <f>'[1]02 de julio 2021 omina transpar'!F362</f>
        <v>MORALES</v>
      </c>
      <c r="M366" s="7">
        <f>(IF('[1]02 de julio 2021 omina transpar'!GU362=0,'[1]02 de julio 2021 omina transpar'!BQ362,'[1]02 de julio 2021 omina transpar'!GU362))*2</f>
        <v>39237.620000000003</v>
      </c>
      <c r="N366" s="7" t="s">
        <v>214</v>
      </c>
      <c r="O366" s="7">
        <f>IF('[1]02 de julio 2021 omina transpar'!GW362=0,'[1]02 de julio 2021 omina transpar'!BR362,'[1]02 de julio 2021 omina transpar'!GW362)*2</f>
        <v>25483.42</v>
      </c>
      <c r="P366" s="6" t="s">
        <v>214</v>
      </c>
      <c r="Q366" s="5">
        <v>360</v>
      </c>
      <c r="R366" s="5">
        <v>360</v>
      </c>
      <c r="S366" s="5">
        <v>360</v>
      </c>
      <c r="T366" s="5">
        <v>360</v>
      </c>
      <c r="U366" s="5">
        <v>360</v>
      </c>
      <c r="V366" s="5">
        <v>360</v>
      </c>
      <c r="X366" s="5">
        <v>360</v>
      </c>
      <c r="Y366" s="5">
        <v>360</v>
      </c>
      <c r="Z366" s="5">
        <v>360</v>
      </c>
      <c r="AA366" s="5">
        <v>360</v>
      </c>
      <c r="AB366" s="5">
        <v>360</v>
      </c>
      <c r="AC366" s="5">
        <v>360</v>
      </c>
      <c r="AD366" s="6" t="s">
        <v>215</v>
      </c>
      <c r="AE366" s="8">
        <v>44494</v>
      </c>
      <c r="AF366" s="8">
        <v>44494</v>
      </c>
      <c r="AH366" s="11"/>
    </row>
    <row r="367" spans="1:34" s="6" customFormat="1" x14ac:dyDescent="0.25">
      <c r="A367" s="6">
        <v>2021</v>
      </c>
      <c r="B367" s="8">
        <v>44378</v>
      </c>
      <c r="C367" s="8">
        <v>44469</v>
      </c>
      <c r="E367" s="6">
        <f>'[1]02 de julio 2021 omina transpar'!J363</f>
        <v>8</v>
      </c>
      <c r="F367" s="6" t="str">
        <f>'[1]02 de julio 2021 omina transpar'!K363</f>
        <v>BASE NIVEL 8</v>
      </c>
      <c r="G367" s="6" t="str">
        <f t="shared" si="5"/>
        <v>BASE NIVEL 8</v>
      </c>
      <c r="H367" s="6" t="str">
        <f>+'[1]02 de julio 2021 omina transpar'!N363</f>
        <v>SECRETARIA PARLAMENTARIA</v>
      </c>
      <c r="I367" s="6" t="str">
        <f>+'[1]02 de julio 2021 omina transpar'!G363</f>
        <v>MARIBEL</v>
      </c>
      <c r="J367" s="6" t="str">
        <f>'[1]02 de julio 2021 omina transpar'!E363</f>
        <v>MELENDEZ</v>
      </c>
      <c r="K367" s="6" t="str">
        <f>'[1]02 de julio 2021 omina transpar'!F363</f>
        <v>ZITLALPOPOCA</v>
      </c>
      <c r="M367" s="7">
        <f>(IF('[1]02 de julio 2021 omina transpar'!GU363=0,'[1]02 de julio 2021 omina transpar'!BQ363,'[1]02 de julio 2021 omina transpar'!GU363))*2</f>
        <v>23737.62</v>
      </c>
      <c r="N367" s="7" t="s">
        <v>214</v>
      </c>
      <c r="O367" s="7">
        <f>IF('[1]02 de julio 2021 omina transpar'!GW363=0,'[1]02 de julio 2021 omina transpar'!BR363,'[1]02 de julio 2021 omina transpar'!GW363)*2</f>
        <v>17073.62</v>
      </c>
      <c r="P367" s="6" t="s">
        <v>214</v>
      </c>
      <c r="Q367" s="5">
        <v>361</v>
      </c>
      <c r="R367" s="5">
        <v>361</v>
      </c>
      <c r="S367" s="5">
        <v>361</v>
      </c>
      <c r="T367" s="5">
        <v>361</v>
      </c>
      <c r="U367" s="5">
        <v>361</v>
      </c>
      <c r="V367" s="5">
        <v>361</v>
      </c>
      <c r="X367" s="5">
        <v>361</v>
      </c>
      <c r="Y367" s="5">
        <v>361</v>
      </c>
      <c r="Z367" s="5">
        <v>361</v>
      </c>
      <c r="AA367" s="5">
        <v>361</v>
      </c>
      <c r="AB367" s="5">
        <v>361</v>
      </c>
      <c r="AC367" s="5">
        <v>361</v>
      </c>
      <c r="AD367" s="6" t="s">
        <v>215</v>
      </c>
      <c r="AE367" s="8">
        <v>44494</v>
      </c>
      <c r="AF367" s="8">
        <v>44494</v>
      </c>
      <c r="AH367" s="11"/>
    </row>
    <row r="368" spans="1:34" s="6" customFormat="1" x14ac:dyDescent="0.25">
      <c r="A368" s="6">
        <v>2021</v>
      </c>
      <c r="B368" s="8">
        <v>44378</v>
      </c>
      <c r="C368" s="8">
        <v>44469</v>
      </c>
      <c r="E368" s="6">
        <f>'[1]02 de julio 2021 omina transpar'!J364</f>
        <v>9</v>
      </c>
      <c r="F368" s="6" t="str">
        <f>'[1]02 de julio 2021 omina transpar'!K364</f>
        <v>BASE NIVEL 7</v>
      </c>
      <c r="G368" s="6" t="str">
        <f t="shared" si="5"/>
        <v>BASE NIVEL 7</v>
      </c>
      <c r="H368" s="6" t="str">
        <f>+'[1]02 de julio 2021 omina transpar'!N364</f>
        <v>DIRECCION JURIDICA</v>
      </c>
      <c r="I368" s="6" t="str">
        <f>+'[1]02 de julio 2021 omina transpar'!G364</f>
        <v>LOURDES</v>
      </c>
      <c r="J368" s="6" t="str">
        <f>'[1]02 de julio 2021 omina transpar'!E364</f>
        <v>MENDEZ</v>
      </c>
      <c r="K368" s="6" t="str">
        <f>'[1]02 de julio 2021 omina transpar'!F364</f>
        <v>ZAHUANTITLA</v>
      </c>
      <c r="M368" s="7">
        <f>(IF('[1]02 de julio 2021 omina transpar'!GU364=0,'[1]02 de julio 2021 omina transpar'!BQ364,'[1]02 de julio 2021 omina transpar'!GU364))*2</f>
        <v>22341.9</v>
      </c>
      <c r="N368" s="7" t="s">
        <v>214</v>
      </c>
      <c r="O368" s="7">
        <f>IF('[1]02 de julio 2021 omina transpar'!GW364=0,'[1]02 de julio 2021 omina transpar'!BR364,'[1]02 de julio 2021 omina transpar'!GW364)*2</f>
        <v>16864.419999999998</v>
      </c>
      <c r="P368" s="6" t="s">
        <v>214</v>
      </c>
      <c r="Q368" s="5">
        <v>362</v>
      </c>
      <c r="R368" s="5">
        <v>362</v>
      </c>
      <c r="S368" s="5">
        <v>362</v>
      </c>
      <c r="T368" s="5">
        <v>362</v>
      </c>
      <c r="U368" s="5">
        <v>362</v>
      </c>
      <c r="V368" s="5">
        <v>362</v>
      </c>
      <c r="X368" s="5">
        <v>362</v>
      </c>
      <c r="Y368" s="5">
        <v>362</v>
      </c>
      <c r="Z368" s="5">
        <v>362</v>
      </c>
      <c r="AA368" s="5">
        <v>362</v>
      </c>
      <c r="AB368" s="5">
        <v>362</v>
      </c>
      <c r="AC368" s="5">
        <v>362</v>
      </c>
      <c r="AD368" s="6" t="s">
        <v>215</v>
      </c>
      <c r="AE368" s="8">
        <v>44494</v>
      </c>
      <c r="AF368" s="8">
        <v>44494</v>
      </c>
      <c r="AH368" s="11"/>
    </row>
    <row r="369" spans="1:34" s="6" customFormat="1" x14ac:dyDescent="0.25">
      <c r="A369" s="6">
        <v>2021</v>
      </c>
      <c r="B369" s="8">
        <v>44378</v>
      </c>
      <c r="C369" s="8">
        <v>44469</v>
      </c>
      <c r="E369" s="6">
        <f>'[1]02 de julio 2021 omina transpar'!J365</f>
        <v>9</v>
      </c>
      <c r="F369" s="6" t="str">
        <f>'[1]02 de julio 2021 omina transpar'!K365</f>
        <v>BASE NIVEL 7</v>
      </c>
      <c r="G369" s="6" t="str">
        <f t="shared" si="5"/>
        <v>BASE NIVEL 7</v>
      </c>
      <c r="H369" s="6" t="str">
        <f>+'[1]02 de julio 2021 omina transpar'!N365</f>
        <v>DIRECCION JURIDICA</v>
      </c>
      <c r="I369" s="6" t="str">
        <f>+'[1]02 de julio 2021 omina transpar'!G365</f>
        <v>ROCIO</v>
      </c>
      <c r="J369" s="6" t="str">
        <f>'[1]02 de julio 2021 omina transpar'!E365</f>
        <v>MENDIETA</v>
      </c>
      <c r="K369" s="6" t="str">
        <f>'[1]02 de julio 2021 omina transpar'!F365</f>
        <v>ATRIANO</v>
      </c>
      <c r="M369" s="7">
        <f>(IF('[1]02 de julio 2021 omina transpar'!GU365=0,'[1]02 de julio 2021 omina transpar'!BQ365,'[1]02 de julio 2021 omina transpar'!GU365))*2</f>
        <v>22305.42</v>
      </c>
      <c r="N369" s="7" t="s">
        <v>214</v>
      </c>
      <c r="O369" s="7">
        <f>IF('[1]02 de julio 2021 omina transpar'!GW365=0,'[1]02 de julio 2021 omina transpar'!BR365,'[1]02 de julio 2021 omina transpar'!GW365)*2</f>
        <v>16835.740000000002</v>
      </c>
      <c r="P369" s="6" t="s">
        <v>214</v>
      </c>
      <c r="Q369" s="5">
        <v>363</v>
      </c>
      <c r="R369" s="5">
        <v>363</v>
      </c>
      <c r="S369" s="5">
        <v>363</v>
      </c>
      <c r="T369" s="5">
        <v>363</v>
      </c>
      <c r="U369" s="5">
        <v>363</v>
      </c>
      <c r="V369" s="5">
        <v>363</v>
      </c>
      <c r="X369" s="5">
        <v>363</v>
      </c>
      <c r="Y369" s="5">
        <v>363</v>
      </c>
      <c r="Z369" s="5">
        <v>363</v>
      </c>
      <c r="AA369" s="5">
        <v>363</v>
      </c>
      <c r="AB369" s="5">
        <v>363</v>
      </c>
      <c r="AC369" s="5">
        <v>363</v>
      </c>
      <c r="AD369" s="6" t="s">
        <v>215</v>
      </c>
      <c r="AE369" s="8">
        <v>44494</v>
      </c>
      <c r="AF369" s="8">
        <v>44494</v>
      </c>
      <c r="AH369" s="11"/>
    </row>
    <row r="370" spans="1:34" s="6" customFormat="1" x14ac:dyDescent="0.25">
      <c r="A370" s="6">
        <v>2021</v>
      </c>
      <c r="B370" s="8">
        <v>44378</v>
      </c>
      <c r="C370" s="8">
        <v>44469</v>
      </c>
      <c r="E370" s="6">
        <f>'[1]02 de julio 2021 omina transpar'!J366</f>
        <v>9</v>
      </c>
      <c r="F370" s="6" t="str">
        <f>'[1]02 de julio 2021 omina transpar'!K366</f>
        <v>BASE NIVEL 7</v>
      </c>
      <c r="G370" s="6" t="str">
        <f t="shared" si="5"/>
        <v>BASE NIVEL 7</v>
      </c>
      <c r="H370" s="6" t="str">
        <f>+'[1]02 de julio 2021 omina transpar'!N366</f>
        <v>BASE DIPUTADOS</v>
      </c>
      <c r="I370" s="6" t="str">
        <f>+'[1]02 de julio 2021 omina transpar'!G366</f>
        <v>JOSE EDUARDO</v>
      </c>
      <c r="J370" s="6" t="str">
        <f>'[1]02 de julio 2021 omina transpar'!E366</f>
        <v>MENDIETA</v>
      </c>
      <c r="K370" s="6" t="str">
        <f>'[1]02 de julio 2021 omina transpar'!F366</f>
        <v>PEREGRINO</v>
      </c>
      <c r="M370" s="7">
        <f>(IF('[1]02 de julio 2021 omina transpar'!GU366=0,'[1]02 de julio 2021 omina transpar'!BQ366,'[1]02 de julio 2021 omina transpar'!GU366))*2</f>
        <v>23030.22</v>
      </c>
      <c r="N370" s="7" t="s">
        <v>214</v>
      </c>
      <c r="O370" s="7">
        <f>IF('[1]02 de julio 2021 omina transpar'!GW366=0,'[1]02 de julio 2021 omina transpar'!BR366,'[1]02 de julio 2021 omina transpar'!GW366)*2</f>
        <v>17405.72</v>
      </c>
      <c r="P370" s="6" t="s">
        <v>214</v>
      </c>
      <c r="Q370" s="5">
        <v>364</v>
      </c>
      <c r="R370" s="5">
        <v>364</v>
      </c>
      <c r="S370" s="5">
        <v>364</v>
      </c>
      <c r="T370" s="5">
        <v>364</v>
      </c>
      <c r="U370" s="5">
        <v>364</v>
      </c>
      <c r="V370" s="5">
        <v>364</v>
      </c>
      <c r="X370" s="5">
        <v>364</v>
      </c>
      <c r="Y370" s="5">
        <v>364</v>
      </c>
      <c r="Z370" s="5">
        <v>364</v>
      </c>
      <c r="AA370" s="5">
        <v>364</v>
      </c>
      <c r="AB370" s="5">
        <v>364</v>
      </c>
      <c r="AC370" s="5">
        <v>364</v>
      </c>
      <c r="AD370" s="6" t="s">
        <v>215</v>
      </c>
      <c r="AE370" s="8">
        <v>44494</v>
      </c>
      <c r="AF370" s="8">
        <v>44494</v>
      </c>
      <c r="AH370" s="11"/>
    </row>
    <row r="371" spans="1:34" s="6" customFormat="1" x14ac:dyDescent="0.25">
      <c r="A371" s="6">
        <v>2021</v>
      </c>
      <c r="B371" s="8">
        <v>44378</v>
      </c>
      <c r="C371" s="8">
        <v>44469</v>
      </c>
      <c r="E371" s="6">
        <f>'[1]02 de julio 2021 omina transpar'!J367</f>
        <v>9</v>
      </c>
      <c r="F371" s="6" t="str">
        <f>'[1]02 de julio 2021 omina transpar'!K367</f>
        <v>BASE NIVEL 7</v>
      </c>
      <c r="G371" s="6" t="str">
        <f t="shared" si="5"/>
        <v>BASE NIVEL 7</v>
      </c>
      <c r="H371" s="6" t="str">
        <f>+'[1]02 de julio 2021 omina transpar'!N367</f>
        <v>INSTITUTO DE ESTUDIOS LEGISLATIVOS</v>
      </c>
      <c r="I371" s="6" t="str">
        <f>+'[1]02 de julio 2021 omina transpar'!G367</f>
        <v>PABLO</v>
      </c>
      <c r="J371" s="6" t="str">
        <f>'[1]02 de julio 2021 omina transpar'!E367</f>
        <v>MENDOZA</v>
      </c>
      <c r="K371" s="6" t="str">
        <f>'[1]02 de julio 2021 omina transpar'!F367</f>
        <v>ARMENTA</v>
      </c>
      <c r="M371" s="7">
        <f>(IF('[1]02 de julio 2021 omina transpar'!GU367=0,'[1]02 de julio 2021 omina transpar'!BQ367,'[1]02 de julio 2021 omina transpar'!GU367))*2</f>
        <v>19278.82</v>
      </c>
      <c r="N371" s="7" t="s">
        <v>214</v>
      </c>
      <c r="O371" s="7">
        <f>IF('[1]02 de julio 2021 omina transpar'!GW367=0,'[1]02 de julio 2021 omina transpar'!BR367,'[1]02 de julio 2021 omina transpar'!GW367)*2</f>
        <v>7862.62</v>
      </c>
      <c r="P371" s="6" t="s">
        <v>214</v>
      </c>
      <c r="Q371" s="5">
        <v>365</v>
      </c>
      <c r="R371" s="5">
        <v>365</v>
      </c>
      <c r="S371" s="5">
        <v>365</v>
      </c>
      <c r="T371" s="5">
        <v>365</v>
      </c>
      <c r="U371" s="5">
        <v>365</v>
      </c>
      <c r="V371" s="5">
        <v>365</v>
      </c>
      <c r="X371" s="5">
        <v>365</v>
      </c>
      <c r="Y371" s="5">
        <v>365</v>
      </c>
      <c r="Z371" s="5">
        <v>365</v>
      </c>
      <c r="AA371" s="5">
        <v>365</v>
      </c>
      <c r="AB371" s="5">
        <v>365</v>
      </c>
      <c r="AC371" s="5">
        <v>365</v>
      </c>
      <c r="AD371" s="6" t="s">
        <v>215</v>
      </c>
      <c r="AE371" s="8">
        <v>44494</v>
      </c>
      <c r="AF371" s="8">
        <v>44494</v>
      </c>
      <c r="AH371" s="11"/>
    </row>
    <row r="372" spans="1:34" s="6" customFormat="1" x14ac:dyDescent="0.25">
      <c r="A372" s="6">
        <v>2021</v>
      </c>
      <c r="B372" s="8">
        <v>44378</v>
      </c>
      <c r="C372" s="8">
        <v>44469</v>
      </c>
      <c r="E372" s="6">
        <f>'[1]02 de julio 2021 omina transpar'!J368</f>
        <v>8</v>
      </c>
      <c r="F372" s="6" t="str">
        <f>'[1]02 de julio 2021 omina transpar'!K368</f>
        <v>BASE NIVEL 8</v>
      </c>
      <c r="G372" s="6" t="str">
        <f t="shared" si="5"/>
        <v>BASE NIVEL 8</v>
      </c>
      <c r="H372" s="6" t="str">
        <f>+'[1]02 de julio 2021 omina transpar'!N368</f>
        <v>VIGILANCIA</v>
      </c>
      <c r="I372" s="6" t="str">
        <f>+'[1]02 de julio 2021 omina transpar'!G368</f>
        <v>CONCEPCION</v>
      </c>
      <c r="J372" s="6" t="str">
        <f>'[1]02 de julio 2021 omina transpar'!E368</f>
        <v>MENESES</v>
      </c>
      <c r="K372" s="6" t="str">
        <f>'[1]02 de julio 2021 omina transpar'!F368</f>
        <v>JUAREZ</v>
      </c>
      <c r="M372" s="7">
        <f>(IF('[1]02 de julio 2021 omina transpar'!GU368=0,'[1]02 de julio 2021 omina transpar'!BQ368,'[1]02 de julio 2021 omina transpar'!GU368))*2</f>
        <v>22826.48</v>
      </c>
      <c r="N372" s="7" t="s">
        <v>214</v>
      </c>
      <c r="O372" s="7">
        <f>IF('[1]02 de julio 2021 omina transpar'!GW368=0,'[1]02 de julio 2021 omina transpar'!BR368,'[1]02 de julio 2021 omina transpar'!GW368)*2</f>
        <v>17175.72</v>
      </c>
      <c r="P372" s="6" t="s">
        <v>214</v>
      </c>
      <c r="Q372" s="5">
        <v>366</v>
      </c>
      <c r="R372" s="5">
        <v>366</v>
      </c>
      <c r="S372" s="5">
        <v>366</v>
      </c>
      <c r="T372" s="5">
        <v>366</v>
      </c>
      <c r="U372" s="5">
        <v>366</v>
      </c>
      <c r="V372" s="5">
        <v>366</v>
      </c>
      <c r="X372" s="5">
        <v>366</v>
      </c>
      <c r="Y372" s="5">
        <v>366</v>
      </c>
      <c r="Z372" s="5">
        <v>366</v>
      </c>
      <c r="AA372" s="5">
        <v>366</v>
      </c>
      <c r="AB372" s="5">
        <v>366</v>
      </c>
      <c r="AC372" s="5">
        <v>366</v>
      </c>
      <c r="AD372" s="6" t="s">
        <v>215</v>
      </c>
      <c r="AE372" s="8">
        <v>44494</v>
      </c>
      <c r="AF372" s="8">
        <v>44494</v>
      </c>
      <c r="AH372" s="11"/>
    </row>
    <row r="373" spans="1:34" s="6" customFormat="1" x14ac:dyDescent="0.25">
      <c r="A373" s="6">
        <v>2021</v>
      </c>
      <c r="B373" s="8">
        <v>44378</v>
      </c>
      <c r="C373" s="8">
        <v>44469</v>
      </c>
      <c r="E373" s="6">
        <f>'[1]02 de julio 2021 omina transpar'!J369</f>
        <v>9</v>
      </c>
      <c r="F373" s="6" t="str">
        <f>'[1]02 de julio 2021 omina transpar'!K369</f>
        <v>BASE NIVEL 7</v>
      </c>
      <c r="G373" s="6" t="str">
        <f t="shared" si="5"/>
        <v>BASE NIVEL 7</v>
      </c>
      <c r="H373" s="6" t="str">
        <f>+'[1]02 de julio 2021 omina transpar'!N369</f>
        <v>PRENSA Y RELACIONES PUBLICAS</v>
      </c>
      <c r="I373" s="6" t="str">
        <f>+'[1]02 de julio 2021 omina transpar'!G369</f>
        <v>VICTOR MANUEL</v>
      </c>
      <c r="J373" s="6" t="str">
        <f>'[1]02 de julio 2021 omina transpar'!E369</f>
        <v>MENESES</v>
      </c>
      <c r="K373" s="6" t="str">
        <f>'[1]02 de julio 2021 omina transpar'!F369</f>
        <v>MARTINEZ</v>
      </c>
      <c r="M373" s="7">
        <f>(IF('[1]02 de julio 2021 omina transpar'!GU369=0,'[1]02 de julio 2021 omina transpar'!BQ369,'[1]02 de julio 2021 omina transpar'!GU369))*2</f>
        <v>19549.099999999999</v>
      </c>
      <c r="N373" s="7" t="s">
        <v>214</v>
      </c>
      <c r="O373" s="7">
        <f>IF('[1]02 de julio 2021 omina transpar'!GW369=0,'[1]02 de julio 2021 omina transpar'!BR369,'[1]02 de julio 2021 omina transpar'!GW369)*2</f>
        <v>11241.24</v>
      </c>
      <c r="P373" s="6" t="s">
        <v>214</v>
      </c>
      <c r="Q373" s="5">
        <v>367</v>
      </c>
      <c r="R373" s="5">
        <v>367</v>
      </c>
      <c r="S373" s="5">
        <v>367</v>
      </c>
      <c r="T373" s="5">
        <v>367</v>
      </c>
      <c r="U373" s="5">
        <v>367</v>
      </c>
      <c r="V373" s="5">
        <v>367</v>
      </c>
      <c r="X373" s="5">
        <v>367</v>
      </c>
      <c r="Y373" s="5">
        <v>367</v>
      </c>
      <c r="Z373" s="5">
        <v>367</v>
      </c>
      <c r="AA373" s="5">
        <v>367</v>
      </c>
      <c r="AB373" s="5">
        <v>367</v>
      </c>
      <c r="AC373" s="5">
        <v>367</v>
      </c>
      <c r="AD373" s="6" t="s">
        <v>215</v>
      </c>
      <c r="AE373" s="8">
        <v>44494</v>
      </c>
      <c r="AF373" s="8">
        <v>44494</v>
      </c>
      <c r="AH373" s="11"/>
    </row>
    <row r="374" spans="1:34" s="6" customFormat="1" x14ac:dyDescent="0.25">
      <c r="A374" s="6">
        <v>2021</v>
      </c>
      <c r="B374" s="8">
        <v>44378</v>
      </c>
      <c r="C374" s="8">
        <v>44469</v>
      </c>
      <c r="E374" s="6">
        <f>'[1]02 de julio 2021 omina transpar'!J370</f>
        <v>9</v>
      </c>
      <c r="F374" s="6" t="str">
        <f>'[1]02 de julio 2021 omina transpar'!K370</f>
        <v>BASE NIVEL 7</v>
      </c>
      <c r="G374" s="6" t="str">
        <f t="shared" si="5"/>
        <v>BASE NIVEL 7</v>
      </c>
      <c r="H374" s="6" t="str">
        <f>+'[1]02 de julio 2021 omina transpar'!N370</f>
        <v>BASE DIPUTADOS</v>
      </c>
      <c r="I374" s="6" t="str">
        <f>+'[1]02 de julio 2021 omina transpar'!G370</f>
        <v>JOVITA</v>
      </c>
      <c r="J374" s="6" t="str">
        <f>'[1]02 de julio 2021 omina transpar'!E370</f>
        <v>MENESES</v>
      </c>
      <c r="K374" s="6" t="str">
        <f>'[1]02 de julio 2021 omina transpar'!F370</f>
        <v>TEXIS</v>
      </c>
      <c r="M374" s="7">
        <f>(IF('[1]02 de julio 2021 omina transpar'!GU370=0,'[1]02 de julio 2021 omina transpar'!BQ370,'[1]02 de julio 2021 omina transpar'!GU370))*2</f>
        <v>23616.58</v>
      </c>
      <c r="N374" s="7" t="s">
        <v>214</v>
      </c>
      <c r="O374" s="7">
        <f>IF('[1]02 de julio 2021 omina transpar'!GW370=0,'[1]02 de julio 2021 omina transpar'!BR370,'[1]02 de julio 2021 omina transpar'!GW370)*2</f>
        <v>12304.58</v>
      </c>
      <c r="P374" s="6" t="s">
        <v>214</v>
      </c>
      <c r="Q374" s="5">
        <v>368</v>
      </c>
      <c r="R374" s="5">
        <v>368</v>
      </c>
      <c r="S374" s="5">
        <v>368</v>
      </c>
      <c r="T374" s="5">
        <v>368</v>
      </c>
      <c r="U374" s="5">
        <v>368</v>
      </c>
      <c r="V374" s="5">
        <v>368</v>
      </c>
      <c r="X374" s="5">
        <v>368</v>
      </c>
      <c r="Y374" s="5">
        <v>368</v>
      </c>
      <c r="Z374" s="5">
        <v>368</v>
      </c>
      <c r="AA374" s="5">
        <v>368</v>
      </c>
      <c r="AB374" s="5">
        <v>368</v>
      </c>
      <c r="AC374" s="5">
        <v>368</v>
      </c>
      <c r="AD374" s="6" t="s">
        <v>215</v>
      </c>
      <c r="AE374" s="8">
        <v>44494</v>
      </c>
      <c r="AF374" s="8">
        <v>44494</v>
      </c>
      <c r="AH374" s="11"/>
    </row>
    <row r="375" spans="1:34" s="6" customFormat="1" x14ac:dyDescent="0.25">
      <c r="A375" s="6">
        <v>2021</v>
      </c>
      <c r="B375" s="8">
        <v>44378</v>
      </c>
      <c r="C375" s="8">
        <v>44469</v>
      </c>
      <c r="E375" s="6">
        <f>'[1]02 de julio 2021 omina transpar'!J371</f>
        <v>9</v>
      </c>
      <c r="F375" s="6" t="str">
        <f>'[1]02 de julio 2021 omina transpar'!K371</f>
        <v>BASE NIVEL 7</v>
      </c>
      <c r="G375" s="6" t="str">
        <f t="shared" si="5"/>
        <v>BASE NIVEL 7</v>
      </c>
      <c r="H375" s="6" t="str">
        <f>+'[1]02 de julio 2021 omina transpar'!N371</f>
        <v>SERVICIOS GENERALES</v>
      </c>
      <c r="I375" s="6" t="str">
        <f>+'[1]02 de julio 2021 omina transpar'!G371</f>
        <v>SILVANO</v>
      </c>
      <c r="J375" s="6" t="str">
        <f>'[1]02 de julio 2021 omina transpar'!E371</f>
        <v>MENESES</v>
      </c>
      <c r="K375" s="6" t="str">
        <f>'[1]02 de julio 2021 omina transpar'!F371</f>
        <v>TEXIS</v>
      </c>
      <c r="M375" s="7">
        <f>(IF('[1]02 de julio 2021 omina transpar'!GU371=0,'[1]02 de julio 2021 omina transpar'!BQ371,'[1]02 de julio 2021 omina transpar'!GU371))*2</f>
        <v>19878.86</v>
      </c>
      <c r="N375" s="7" t="s">
        <v>214</v>
      </c>
      <c r="O375" s="7">
        <f>IF('[1]02 de julio 2021 omina transpar'!GW371=0,'[1]02 de julio 2021 omina transpar'!BR371,'[1]02 de julio 2021 omina transpar'!GW371)*2</f>
        <v>12927.5</v>
      </c>
      <c r="P375" s="6" t="s">
        <v>214</v>
      </c>
      <c r="Q375" s="5">
        <v>369</v>
      </c>
      <c r="R375" s="5">
        <v>369</v>
      </c>
      <c r="S375" s="5">
        <v>369</v>
      </c>
      <c r="T375" s="5">
        <v>369</v>
      </c>
      <c r="U375" s="5">
        <v>369</v>
      </c>
      <c r="V375" s="5">
        <v>369</v>
      </c>
      <c r="X375" s="5">
        <v>369</v>
      </c>
      <c r="Y375" s="5">
        <v>369</v>
      </c>
      <c r="Z375" s="5">
        <v>369</v>
      </c>
      <c r="AA375" s="5">
        <v>369</v>
      </c>
      <c r="AB375" s="5">
        <v>369</v>
      </c>
      <c r="AC375" s="5">
        <v>369</v>
      </c>
      <c r="AD375" s="6" t="s">
        <v>215</v>
      </c>
      <c r="AE375" s="8">
        <v>44494</v>
      </c>
      <c r="AF375" s="8">
        <v>44494</v>
      </c>
      <c r="AH375" s="11"/>
    </row>
    <row r="376" spans="1:34" s="6" customFormat="1" x14ac:dyDescent="0.25">
      <c r="A376" s="6">
        <v>2021</v>
      </c>
      <c r="B376" s="8">
        <v>44378</v>
      </c>
      <c r="C376" s="8">
        <v>44469</v>
      </c>
      <c r="E376" s="6">
        <f>'[1]02 de julio 2021 omina transpar'!J372</f>
        <v>11</v>
      </c>
      <c r="F376" s="6" t="str">
        <f>'[1]02 de julio 2021 omina transpar'!K372</f>
        <v>BASE NIVEL 5</v>
      </c>
      <c r="G376" s="6" t="str">
        <f t="shared" si="5"/>
        <v>BASE NIVEL 5</v>
      </c>
      <c r="H376" s="6" t="str">
        <f>+'[1]02 de julio 2021 omina transpar'!N372</f>
        <v>PRENSA Y RELACIONES PUBLICAS</v>
      </c>
      <c r="I376" s="6" t="str">
        <f>+'[1]02 de julio 2021 omina transpar'!G372</f>
        <v>RITA MARIA</v>
      </c>
      <c r="J376" s="6" t="str">
        <f>'[1]02 de julio 2021 omina transpar'!E372</f>
        <v>MONTOYA</v>
      </c>
      <c r="K376" s="6" t="str">
        <f>'[1]02 de julio 2021 omina transpar'!F372</f>
        <v>MARTINEZ</v>
      </c>
      <c r="M376" s="7">
        <f>(IF('[1]02 de julio 2021 omina transpar'!GU372=0,'[1]02 de julio 2021 omina transpar'!BQ372,'[1]02 de julio 2021 omina transpar'!GU372))*2</f>
        <v>14977.82</v>
      </c>
      <c r="N376" s="7" t="s">
        <v>214</v>
      </c>
      <c r="O376" s="7">
        <f>IF('[1]02 de julio 2021 omina transpar'!GW372=0,'[1]02 de julio 2021 omina transpar'!BR372,'[1]02 de julio 2021 omina transpar'!GW372)*2</f>
        <v>11629.74</v>
      </c>
      <c r="P376" s="6" t="s">
        <v>214</v>
      </c>
      <c r="Q376" s="5">
        <v>370</v>
      </c>
      <c r="R376" s="5">
        <v>370</v>
      </c>
      <c r="S376" s="5">
        <v>370</v>
      </c>
      <c r="T376" s="5">
        <v>370</v>
      </c>
      <c r="U376" s="5">
        <v>370</v>
      </c>
      <c r="V376" s="5">
        <v>370</v>
      </c>
      <c r="X376" s="5">
        <v>370</v>
      </c>
      <c r="Y376" s="5">
        <v>370</v>
      </c>
      <c r="Z376" s="5">
        <v>370</v>
      </c>
      <c r="AA376" s="5">
        <v>370</v>
      </c>
      <c r="AB376" s="5">
        <v>370</v>
      </c>
      <c r="AC376" s="5">
        <v>370</v>
      </c>
      <c r="AD376" s="6" t="s">
        <v>215</v>
      </c>
      <c r="AE376" s="8">
        <v>44494</v>
      </c>
      <c r="AF376" s="8">
        <v>44494</v>
      </c>
      <c r="AH376" s="11"/>
    </row>
    <row r="377" spans="1:34" s="6" customFormat="1" x14ac:dyDescent="0.25">
      <c r="A377" s="6">
        <v>2021</v>
      </c>
      <c r="B377" s="8">
        <v>44378</v>
      </c>
      <c r="C377" s="8">
        <v>44469</v>
      </c>
      <c r="E377" s="6">
        <f>'[1]02 de julio 2021 omina transpar'!J373</f>
        <v>9</v>
      </c>
      <c r="F377" s="6" t="str">
        <f>'[1]02 de julio 2021 omina transpar'!K373</f>
        <v>BASE NIVEL 7</v>
      </c>
      <c r="G377" s="6" t="str">
        <f t="shared" si="5"/>
        <v>BASE NIVEL 7</v>
      </c>
      <c r="H377" s="6" t="str">
        <f>+'[1]02 de julio 2021 omina transpar'!N373</f>
        <v>BASE DIPUTADOS</v>
      </c>
      <c r="I377" s="6" t="str">
        <f>+'[1]02 de julio 2021 omina transpar'!G373</f>
        <v>MIRIAM</v>
      </c>
      <c r="J377" s="6" t="str">
        <f>'[1]02 de julio 2021 omina transpar'!E373</f>
        <v>MORALES</v>
      </c>
      <c r="K377" s="6" t="str">
        <f>'[1]02 de julio 2021 omina transpar'!F373</f>
        <v>MELLADO</v>
      </c>
      <c r="M377" s="7">
        <f>(IF('[1]02 de julio 2021 omina transpar'!GU373=0,'[1]02 de julio 2021 omina transpar'!BQ373,'[1]02 de julio 2021 omina transpar'!GU373))*2</f>
        <v>24032.3</v>
      </c>
      <c r="N377" s="7" t="s">
        <v>214</v>
      </c>
      <c r="O377" s="7">
        <f>IF('[1]02 de julio 2021 omina transpar'!GW373=0,'[1]02 de julio 2021 omina transpar'!BR373,'[1]02 de julio 2021 omina transpar'!GW373)*2</f>
        <v>12272.36</v>
      </c>
      <c r="P377" s="6" t="s">
        <v>214</v>
      </c>
      <c r="Q377" s="5">
        <v>371</v>
      </c>
      <c r="R377" s="5">
        <v>371</v>
      </c>
      <c r="S377" s="5">
        <v>371</v>
      </c>
      <c r="T377" s="5">
        <v>371</v>
      </c>
      <c r="U377" s="5">
        <v>371</v>
      </c>
      <c r="V377" s="5">
        <v>371</v>
      </c>
      <c r="X377" s="5">
        <v>371</v>
      </c>
      <c r="Y377" s="5">
        <v>371</v>
      </c>
      <c r="Z377" s="5">
        <v>371</v>
      </c>
      <c r="AA377" s="5">
        <v>371</v>
      </c>
      <c r="AB377" s="5">
        <v>371</v>
      </c>
      <c r="AC377" s="5">
        <v>371</v>
      </c>
      <c r="AD377" s="6" t="s">
        <v>215</v>
      </c>
      <c r="AE377" s="8">
        <v>44494</v>
      </c>
      <c r="AF377" s="8">
        <v>44494</v>
      </c>
      <c r="AH377" s="11"/>
    </row>
    <row r="378" spans="1:34" s="6" customFormat="1" x14ac:dyDescent="0.25">
      <c r="A378" s="6">
        <v>2021</v>
      </c>
      <c r="B378" s="8">
        <v>44378</v>
      </c>
      <c r="C378" s="8">
        <v>44469</v>
      </c>
      <c r="E378" s="6">
        <f>'[1]02 de julio 2021 omina transpar'!J374</f>
        <v>24</v>
      </c>
      <c r="F378" s="6" t="str">
        <f>'[1]02 de julio 2021 omina transpar'!K374</f>
        <v>BASE NIVEL10</v>
      </c>
      <c r="G378" s="6" t="str">
        <f t="shared" si="5"/>
        <v>BASE NIVEL10</v>
      </c>
      <c r="H378" s="6" t="str">
        <f>+'[1]02 de julio 2021 omina transpar'!N374</f>
        <v>SECRETRARIA ADMINISTRATIVA</v>
      </c>
      <c r="I378" s="6" t="str">
        <f>+'[1]02 de julio 2021 omina transpar'!G374</f>
        <v>ANA MARIA</v>
      </c>
      <c r="J378" s="6" t="str">
        <f>'[1]02 de julio 2021 omina transpar'!E374</f>
        <v>MORALES</v>
      </c>
      <c r="K378" s="6" t="str">
        <f>'[1]02 de julio 2021 omina transpar'!F374</f>
        <v>MORALES</v>
      </c>
      <c r="M378" s="7">
        <f>(IF('[1]02 de julio 2021 omina transpar'!GU374=0,'[1]02 de julio 2021 omina transpar'!BQ374,'[1]02 de julio 2021 omina transpar'!GU374))*2</f>
        <v>33981.64</v>
      </c>
      <c r="N378" s="7" t="s">
        <v>214</v>
      </c>
      <c r="O378" s="7">
        <f>IF('[1]02 de julio 2021 omina transpar'!GW374=0,'[1]02 de julio 2021 omina transpar'!BR374,'[1]02 de julio 2021 omina transpar'!GW374)*2</f>
        <v>25317.72</v>
      </c>
      <c r="P378" s="6" t="s">
        <v>214</v>
      </c>
      <c r="Q378" s="5">
        <v>372</v>
      </c>
      <c r="R378" s="5">
        <v>372</v>
      </c>
      <c r="S378" s="5">
        <v>372</v>
      </c>
      <c r="T378" s="5">
        <v>372</v>
      </c>
      <c r="U378" s="5">
        <v>372</v>
      </c>
      <c r="V378" s="5">
        <v>372</v>
      </c>
      <c r="X378" s="5">
        <v>372</v>
      </c>
      <c r="Y378" s="5">
        <v>372</v>
      </c>
      <c r="Z378" s="5">
        <v>372</v>
      </c>
      <c r="AA378" s="5">
        <v>372</v>
      </c>
      <c r="AB378" s="5">
        <v>372</v>
      </c>
      <c r="AC378" s="5">
        <v>372</v>
      </c>
      <c r="AD378" s="6" t="s">
        <v>215</v>
      </c>
      <c r="AE378" s="8">
        <v>44494</v>
      </c>
      <c r="AF378" s="8">
        <v>44494</v>
      </c>
      <c r="AH378" s="11"/>
    </row>
    <row r="379" spans="1:34" s="6" customFormat="1" x14ac:dyDescent="0.25">
      <c r="A379" s="6">
        <v>2021</v>
      </c>
      <c r="B379" s="8">
        <v>44378</v>
      </c>
      <c r="C379" s="8">
        <v>44469</v>
      </c>
      <c r="E379" s="6">
        <f>'[1]02 de julio 2021 omina transpar'!J375</f>
        <v>9</v>
      </c>
      <c r="F379" s="6" t="str">
        <f>'[1]02 de julio 2021 omina transpar'!K375</f>
        <v>BASE NIVEL 7</v>
      </c>
      <c r="G379" s="6" t="str">
        <f t="shared" si="5"/>
        <v>BASE NIVEL 7</v>
      </c>
      <c r="H379" s="6" t="str">
        <f>+'[1]02 de julio 2021 omina transpar'!N375</f>
        <v>BASE DIPUTADOS</v>
      </c>
      <c r="I379" s="6" t="str">
        <f>+'[1]02 de julio 2021 omina transpar'!G375</f>
        <v>MONICA</v>
      </c>
      <c r="J379" s="6" t="str">
        <f>'[1]02 de julio 2021 omina transpar'!E375</f>
        <v>MORALES</v>
      </c>
      <c r="K379" s="6" t="str">
        <f>'[1]02 de julio 2021 omina transpar'!F375</f>
        <v>MORALES</v>
      </c>
      <c r="M379" s="7">
        <f>(IF('[1]02 de julio 2021 omina transpar'!GU375=0,'[1]02 de julio 2021 omina transpar'!BQ375,'[1]02 de julio 2021 omina transpar'!GU375))*2</f>
        <v>20253.419999999998</v>
      </c>
      <c r="N379" s="7" t="s">
        <v>214</v>
      </c>
      <c r="O379" s="7">
        <f>IF('[1]02 de julio 2021 omina transpar'!GW375=0,'[1]02 de julio 2021 omina transpar'!BR375,'[1]02 de julio 2021 omina transpar'!GW375)*2</f>
        <v>15222.04</v>
      </c>
      <c r="P379" s="6" t="s">
        <v>214</v>
      </c>
      <c r="Q379" s="5">
        <v>373</v>
      </c>
      <c r="R379" s="5">
        <v>373</v>
      </c>
      <c r="S379" s="5">
        <v>373</v>
      </c>
      <c r="T379" s="5">
        <v>373</v>
      </c>
      <c r="U379" s="5">
        <v>373</v>
      </c>
      <c r="V379" s="5">
        <v>373</v>
      </c>
      <c r="X379" s="5">
        <v>373</v>
      </c>
      <c r="Y379" s="5">
        <v>373</v>
      </c>
      <c r="Z379" s="5">
        <v>373</v>
      </c>
      <c r="AA379" s="5">
        <v>373</v>
      </c>
      <c r="AB379" s="5">
        <v>373</v>
      </c>
      <c r="AC379" s="5">
        <v>373</v>
      </c>
      <c r="AD379" s="6" t="s">
        <v>215</v>
      </c>
      <c r="AE379" s="8">
        <v>44494</v>
      </c>
      <c r="AF379" s="8">
        <v>44494</v>
      </c>
      <c r="AH379" s="11"/>
    </row>
    <row r="380" spans="1:34" s="6" customFormat="1" x14ac:dyDescent="0.25">
      <c r="A380" s="6">
        <v>2021</v>
      </c>
      <c r="B380" s="8">
        <v>44378</v>
      </c>
      <c r="C380" s="8">
        <v>44469</v>
      </c>
      <c r="E380" s="6">
        <f>'[1]02 de julio 2021 omina transpar'!J376</f>
        <v>9</v>
      </c>
      <c r="F380" s="6" t="str">
        <f>'[1]02 de julio 2021 omina transpar'!K376</f>
        <v>BASE NIVEL 7</v>
      </c>
      <c r="G380" s="6" t="str">
        <f t="shared" si="5"/>
        <v>BASE NIVEL 7</v>
      </c>
      <c r="H380" s="6" t="str">
        <f>+'[1]02 de julio 2021 omina transpar'!N376</f>
        <v>SECRETRARIA ADMINISTRATIVA</v>
      </c>
      <c r="I380" s="6" t="str">
        <f>+'[1]02 de julio 2021 omina transpar'!G376</f>
        <v>PATRICIA</v>
      </c>
      <c r="J380" s="6" t="str">
        <f>'[1]02 de julio 2021 omina transpar'!E376</f>
        <v>MORALES</v>
      </c>
      <c r="K380" s="6" t="str">
        <f>'[1]02 de julio 2021 omina transpar'!F376</f>
        <v>TLILAYATZI</v>
      </c>
      <c r="M380" s="7">
        <f>(IF('[1]02 de julio 2021 omina transpar'!GU376=0,'[1]02 de julio 2021 omina transpar'!BQ376,'[1]02 de julio 2021 omina transpar'!GU376))*2</f>
        <v>23640</v>
      </c>
      <c r="N380" s="7" t="s">
        <v>214</v>
      </c>
      <c r="O380" s="7">
        <f>IF('[1]02 de julio 2021 omina transpar'!GW376=0,'[1]02 de julio 2021 omina transpar'!BR376,'[1]02 de julio 2021 omina transpar'!GW376)*2</f>
        <v>14204.82</v>
      </c>
      <c r="P380" s="6" t="s">
        <v>214</v>
      </c>
      <c r="Q380" s="5">
        <v>374</v>
      </c>
      <c r="R380" s="5">
        <v>374</v>
      </c>
      <c r="S380" s="5">
        <v>374</v>
      </c>
      <c r="T380" s="5">
        <v>374</v>
      </c>
      <c r="U380" s="5">
        <v>374</v>
      </c>
      <c r="V380" s="5">
        <v>374</v>
      </c>
      <c r="X380" s="5">
        <v>374</v>
      </c>
      <c r="Y380" s="5">
        <v>374</v>
      </c>
      <c r="Z380" s="5">
        <v>374</v>
      </c>
      <c r="AA380" s="5">
        <v>374</v>
      </c>
      <c r="AB380" s="5">
        <v>374</v>
      </c>
      <c r="AC380" s="5">
        <v>374</v>
      </c>
      <c r="AD380" s="6" t="s">
        <v>215</v>
      </c>
      <c r="AE380" s="8">
        <v>44494</v>
      </c>
      <c r="AF380" s="8">
        <v>44494</v>
      </c>
      <c r="AH380" s="11"/>
    </row>
    <row r="381" spans="1:34" s="6" customFormat="1" x14ac:dyDescent="0.25">
      <c r="A381" s="6">
        <v>2021</v>
      </c>
      <c r="B381" s="8">
        <v>44378</v>
      </c>
      <c r="C381" s="8">
        <v>44469</v>
      </c>
      <c r="E381" s="6">
        <f>'[1]02 de julio 2021 omina transpar'!J377</f>
        <v>9</v>
      </c>
      <c r="F381" s="6" t="str">
        <f>'[1]02 de julio 2021 omina transpar'!K377</f>
        <v>BASE NIVEL 7</v>
      </c>
      <c r="G381" s="6" t="str">
        <f t="shared" si="5"/>
        <v>BASE NIVEL 7</v>
      </c>
      <c r="H381" s="6" t="str">
        <f>+'[1]02 de julio 2021 omina transpar'!N377</f>
        <v>MANTENIMIENTO</v>
      </c>
      <c r="I381" s="6" t="str">
        <f>+'[1]02 de julio 2021 omina transpar'!G377</f>
        <v>SAULO</v>
      </c>
      <c r="J381" s="6" t="str">
        <f>'[1]02 de julio 2021 omina transpar'!E377</f>
        <v>MORENO</v>
      </c>
      <c r="K381" s="6" t="str">
        <f>'[1]02 de julio 2021 omina transpar'!F377</f>
        <v>MONTES</v>
      </c>
      <c r="M381" s="7">
        <f>(IF('[1]02 de julio 2021 omina transpar'!GU377=0,'[1]02 de julio 2021 omina transpar'!BQ377,'[1]02 de julio 2021 omina transpar'!GU377))*2</f>
        <v>31524</v>
      </c>
      <c r="N381" s="7" t="s">
        <v>214</v>
      </c>
      <c r="O381" s="7">
        <f>IF('[1]02 de julio 2021 omina transpar'!GW377=0,'[1]02 de julio 2021 omina transpar'!BR377,'[1]02 de julio 2021 omina transpar'!GW377)*2</f>
        <v>20308.419999999998</v>
      </c>
      <c r="P381" s="6" t="s">
        <v>214</v>
      </c>
      <c r="Q381" s="5">
        <v>375</v>
      </c>
      <c r="R381" s="5">
        <v>375</v>
      </c>
      <c r="S381" s="5">
        <v>375</v>
      </c>
      <c r="T381" s="5">
        <v>375</v>
      </c>
      <c r="U381" s="5">
        <v>375</v>
      </c>
      <c r="V381" s="5">
        <v>375</v>
      </c>
      <c r="X381" s="5">
        <v>375</v>
      </c>
      <c r="Y381" s="5">
        <v>375</v>
      </c>
      <c r="Z381" s="5">
        <v>375</v>
      </c>
      <c r="AA381" s="5">
        <v>375</v>
      </c>
      <c r="AB381" s="5">
        <v>375</v>
      </c>
      <c r="AC381" s="5">
        <v>375</v>
      </c>
      <c r="AD381" s="6" t="s">
        <v>215</v>
      </c>
      <c r="AE381" s="8">
        <v>44494</v>
      </c>
      <c r="AF381" s="8">
        <v>44494</v>
      </c>
      <c r="AH381" s="11"/>
    </row>
    <row r="382" spans="1:34" s="6" customFormat="1" x14ac:dyDescent="0.25">
      <c r="A382" s="6">
        <v>2021</v>
      </c>
      <c r="B382" s="8">
        <v>44378</v>
      </c>
      <c r="C382" s="8">
        <v>44469</v>
      </c>
      <c r="E382" s="6">
        <f>'[1]02 de julio 2021 omina transpar'!J378</f>
        <v>12</v>
      </c>
      <c r="F382" s="6" t="str">
        <f>'[1]02 de julio 2021 omina transpar'!K378</f>
        <v>BASE NIVEL 4</v>
      </c>
      <c r="G382" s="6" t="str">
        <f t="shared" si="5"/>
        <v>BASE NIVEL 4</v>
      </c>
      <c r="H382" s="6" t="str">
        <f>+'[1]02 de julio 2021 omina transpar'!N378</f>
        <v>RECEPCIÓN</v>
      </c>
      <c r="I382" s="6" t="str">
        <f>+'[1]02 de julio 2021 omina transpar'!G378</f>
        <v>IRENE</v>
      </c>
      <c r="J382" s="6" t="str">
        <f>'[1]02 de julio 2021 omina transpar'!E378</f>
        <v>NAVA</v>
      </c>
      <c r="K382" s="6" t="str">
        <f>'[1]02 de julio 2021 omina transpar'!F378</f>
        <v>CORTES</v>
      </c>
      <c r="M382" s="7">
        <f>(IF('[1]02 de julio 2021 omina transpar'!GU378=0,'[1]02 de julio 2021 omina transpar'!BQ378,'[1]02 de julio 2021 omina transpar'!GU378))*2</f>
        <v>12487.5</v>
      </c>
      <c r="N382" s="7" t="s">
        <v>214</v>
      </c>
      <c r="O382" s="7">
        <f>IF('[1]02 de julio 2021 omina transpar'!GW378=0,'[1]02 de julio 2021 omina transpar'!BR378,'[1]02 de julio 2021 omina transpar'!GW378)*2</f>
        <v>7525.22</v>
      </c>
      <c r="P382" s="6" t="s">
        <v>214</v>
      </c>
      <c r="Q382" s="5">
        <v>376</v>
      </c>
      <c r="R382" s="5">
        <v>376</v>
      </c>
      <c r="S382" s="5">
        <v>376</v>
      </c>
      <c r="T382" s="5">
        <v>376</v>
      </c>
      <c r="U382" s="5">
        <v>376</v>
      </c>
      <c r="V382" s="5">
        <v>376</v>
      </c>
      <c r="X382" s="5">
        <v>376</v>
      </c>
      <c r="Y382" s="5">
        <v>376</v>
      </c>
      <c r="Z382" s="5">
        <v>376</v>
      </c>
      <c r="AA382" s="5">
        <v>376</v>
      </c>
      <c r="AB382" s="5">
        <v>376</v>
      </c>
      <c r="AC382" s="5">
        <v>376</v>
      </c>
      <c r="AD382" s="6" t="s">
        <v>215</v>
      </c>
      <c r="AE382" s="8">
        <v>44494</v>
      </c>
      <c r="AF382" s="8">
        <v>44494</v>
      </c>
      <c r="AH382" s="11"/>
    </row>
    <row r="383" spans="1:34" s="6" customFormat="1" x14ac:dyDescent="0.25">
      <c r="A383" s="6">
        <v>2021</v>
      </c>
      <c r="B383" s="8">
        <v>44378</v>
      </c>
      <c r="C383" s="8">
        <v>44469</v>
      </c>
      <c r="E383" s="6">
        <f>'[1]02 de julio 2021 omina transpar'!J379</f>
        <v>9</v>
      </c>
      <c r="F383" s="6" t="str">
        <f>'[1]02 de julio 2021 omina transpar'!K379</f>
        <v>BASE NIVEL 7</v>
      </c>
      <c r="G383" s="6" t="str">
        <f t="shared" si="5"/>
        <v>BASE NIVEL 7</v>
      </c>
      <c r="H383" s="6" t="str">
        <f>+'[1]02 de julio 2021 omina transpar'!N379</f>
        <v>SECRETARIA PARLAMENTARIA</v>
      </c>
      <c r="I383" s="6" t="str">
        <f>+'[1]02 de julio 2021 omina transpar'!G379</f>
        <v>RENE</v>
      </c>
      <c r="J383" s="6" t="str">
        <f>'[1]02 de julio 2021 omina transpar'!E379</f>
        <v>NAZARIO</v>
      </c>
      <c r="K383" s="6" t="str">
        <f>'[1]02 de julio 2021 omina transpar'!F379</f>
        <v>MUÑOZ</v>
      </c>
      <c r="M383" s="7">
        <f>(IF('[1]02 de julio 2021 omina transpar'!GU379=0,'[1]02 de julio 2021 omina transpar'!BQ379,'[1]02 de julio 2021 omina transpar'!GU379))*2</f>
        <v>19278.86</v>
      </c>
      <c r="N383" s="7" t="s">
        <v>214</v>
      </c>
      <c r="O383" s="7">
        <f>IF('[1]02 de julio 2021 omina transpar'!GW379=0,'[1]02 de julio 2021 omina transpar'!BR379,'[1]02 de julio 2021 omina transpar'!GW379)*2</f>
        <v>10928.38</v>
      </c>
      <c r="P383" s="6" t="s">
        <v>214</v>
      </c>
      <c r="Q383" s="5">
        <v>377</v>
      </c>
      <c r="R383" s="5">
        <v>377</v>
      </c>
      <c r="S383" s="5">
        <v>377</v>
      </c>
      <c r="T383" s="5">
        <v>377</v>
      </c>
      <c r="U383" s="5">
        <v>377</v>
      </c>
      <c r="V383" s="5">
        <v>377</v>
      </c>
      <c r="X383" s="5">
        <v>377</v>
      </c>
      <c r="Y383" s="5">
        <v>377</v>
      </c>
      <c r="Z383" s="5">
        <v>377</v>
      </c>
      <c r="AA383" s="5">
        <v>377</v>
      </c>
      <c r="AB383" s="5">
        <v>377</v>
      </c>
      <c r="AC383" s="5">
        <v>377</v>
      </c>
      <c r="AD383" s="6" t="s">
        <v>215</v>
      </c>
      <c r="AE383" s="8">
        <v>44494</v>
      </c>
      <c r="AF383" s="8">
        <v>44494</v>
      </c>
      <c r="AH383" s="11"/>
    </row>
    <row r="384" spans="1:34" s="6" customFormat="1" x14ac:dyDescent="0.25">
      <c r="A384" s="6">
        <v>2021</v>
      </c>
      <c r="B384" s="8">
        <v>44378</v>
      </c>
      <c r="C384" s="8">
        <v>44469</v>
      </c>
      <c r="E384" s="6">
        <f>'[1]02 de julio 2021 omina transpar'!J380</f>
        <v>9</v>
      </c>
      <c r="F384" s="6" t="str">
        <f>'[1]02 de julio 2021 omina transpar'!K380</f>
        <v>BASE NIVEL 7</v>
      </c>
      <c r="G384" s="6" t="str">
        <f t="shared" si="5"/>
        <v>BASE NIVEL 7</v>
      </c>
      <c r="H384" s="6" t="str">
        <f>+'[1]02 de julio 2021 omina transpar'!N380</f>
        <v>INSTITUTO DE ESTUDIOS LEGISLATIVOS</v>
      </c>
      <c r="I384" s="6" t="str">
        <f>+'[1]02 de julio 2021 omina transpar'!G380</f>
        <v>MARIA ISABEL</v>
      </c>
      <c r="J384" s="6" t="str">
        <f>'[1]02 de julio 2021 omina transpar'!E380</f>
        <v>ORDOÑEZ</v>
      </c>
      <c r="K384" s="6" t="str">
        <f>'[1]02 de julio 2021 omina transpar'!F380</f>
        <v>ZARATE</v>
      </c>
      <c r="M384" s="7">
        <f>(IF('[1]02 de julio 2021 omina transpar'!GU380=0,'[1]02 de julio 2021 omina transpar'!BQ380,'[1]02 de julio 2021 omina transpar'!GU380))*2</f>
        <v>23640</v>
      </c>
      <c r="N384" s="7" t="s">
        <v>214</v>
      </c>
      <c r="O384" s="7">
        <f>IF('[1]02 de julio 2021 omina transpar'!GW380=0,'[1]02 de julio 2021 omina transpar'!BR380,'[1]02 de julio 2021 omina transpar'!GW380)*2</f>
        <v>17346.38</v>
      </c>
      <c r="P384" s="6" t="s">
        <v>214</v>
      </c>
      <c r="Q384" s="5">
        <v>378</v>
      </c>
      <c r="R384" s="5">
        <v>378</v>
      </c>
      <c r="S384" s="5">
        <v>378</v>
      </c>
      <c r="T384" s="5">
        <v>378</v>
      </c>
      <c r="U384" s="5">
        <v>378</v>
      </c>
      <c r="V384" s="5">
        <v>378</v>
      </c>
      <c r="X384" s="5">
        <v>378</v>
      </c>
      <c r="Y384" s="5">
        <v>378</v>
      </c>
      <c r="Z384" s="5">
        <v>378</v>
      </c>
      <c r="AA384" s="5">
        <v>378</v>
      </c>
      <c r="AB384" s="5">
        <v>378</v>
      </c>
      <c r="AC384" s="5">
        <v>378</v>
      </c>
      <c r="AD384" s="6" t="s">
        <v>215</v>
      </c>
      <c r="AE384" s="8">
        <v>44494</v>
      </c>
      <c r="AF384" s="8">
        <v>44494</v>
      </c>
      <c r="AH384" s="11"/>
    </row>
    <row r="385" spans="1:34" s="6" customFormat="1" x14ac:dyDescent="0.25">
      <c r="A385" s="6">
        <v>2021</v>
      </c>
      <c r="B385" s="8">
        <v>44378</v>
      </c>
      <c r="C385" s="8">
        <v>44469</v>
      </c>
      <c r="E385" s="6">
        <f>'[1]02 de julio 2021 omina transpar'!J381</f>
        <v>24</v>
      </c>
      <c r="F385" s="6" t="str">
        <f>'[1]02 de julio 2021 omina transpar'!K381</f>
        <v>BASE NIVEL10</v>
      </c>
      <c r="G385" s="6" t="str">
        <f t="shared" si="5"/>
        <v>BASE NIVEL10</v>
      </c>
      <c r="H385" s="6" t="str">
        <f>+'[1]02 de julio 2021 omina transpar'!N381</f>
        <v>COMISION DE PUNTOS CONSTITUCIONALES</v>
      </c>
      <c r="I385" s="6" t="str">
        <f>+'[1]02 de julio 2021 omina transpar'!G381</f>
        <v>MARIBEL</v>
      </c>
      <c r="J385" s="6" t="str">
        <f>'[1]02 de julio 2021 omina transpar'!E381</f>
        <v>PADILLA</v>
      </c>
      <c r="K385" s="6" t="str">
        <f>'[1]02 de julio 2021 omina transpar'!F381</f>
        <v>MORALES</v>
      </c>
      <c r="M385" s="7">
        <f>(IF('[1]02 de julio 2021 omina transpar'!GU381=0,'[1]02 de julio 2021 omina transpar'!BQ381,'[1]02 de julio 2021 omina transpar'!GU381))*2</f>
        <v>30116.92</v>
      </c>
      <c r="N385" s="7" t="s">
        <v>214</v>
      </c>
      <c r="O385" s="7">
        <f>IF('[1]02 de julio 2021 omina transpar'!GW381=0,'[1]02 de julio 2021 omina transpar'!BR381,'[1]02 de julio 2021 omina transpar'!GW381)*2</f>
        <v>21776.54</v>
      </c>
      <c r="P385" s="6" t="s">
        <v>214</v>
      </c>
      <c r="Q385" s="5">
        <v>379</v>
      </c>
      <c r="R385" s="5">
        <v>379</v>
      </c>
      <c r="S385" s="5">
        <v>379</v>
      </c>
      <c r="T385" s="5">
        <v>379</v>
      </c>
      <c r="U385" s="5">
        <v>379</v>
      </c>
      <c r="V385" s="5">
        <v>379</v>
      </c>
      <c r="X385" s="5">
        <v>379</v>
      </c>
      <c r="Y385" s="5">
        <v>379</v>
      </c>
      <c r="Z385" s="5">
        <v>379</v>
      </c>
      <c r="AA385" s="5">
        <v>379</v>
      </c>
      <c r="AB385" s="5">
        <v>379</v>
      </c>
      <c r="AC385" s="5">
        <v>379</v>
      </c>
      <c r="AD385" s="6" t="s">
        <v>215</v>
      </c>
      <c r="AE385" s="8">
        <v>44494</v>
      </c>
      <c r="AF385" s="8">
        <v>44494</v>
      </c>
      <c r="AH385" s="11"/>
    </row>
    <row r="386" spans="1:34" s="6" customFormat="1" x14ac:dyDescent="0.25">
      <c r="A386" s="6">
        <v>2021</v>
      </c>
      <c r="B386" s="8">
        <v>44378</v>
      </c>
      <c r="C386" s="8">
        <v>44469</v>
      </c>
      <c r="E386" s="6">
        <f>'[1]02 de julio 2021 omina transpar'!J382</f>
        <v>8</v>
      </c>
      <c r="F386" s="6" t="str">
        <f>'[1]02 de julio 2021 omina transpar'!K382</f>
        <v>BASE NIVEL 8</v>
      </c>
      <c r="G386" s="6" t="str">
        <f t="shared" si="5"/>
        <v>BASE NIVEL 8</v>
      </c>
      <c r="H386" s="6" t="str">
        <f>+'[1]02 de julio 2021 omina transpar'!N382</f>
        <v>SERVICIOS GENERALES</v>
      </c>
      <c r="I386" s="6" t="str">
        <f>+'[1]02 de julio 2021 omina transpar'!G382</f>
        <v>VICTOR BENITO</v>
      </c>
      <c r="J386" s="6" t="str">
        <f>'[1]02 de julio 2021 omina transpar'!E382</f>
        <v>PAUL</v>
      </c>
      <c r="K386" s="6" t="str">
        <f>'[1]02 de julio 2021 omina transpar'!F382</f>
        <v>FLORES</v>
      </c>
      <c r="M386" s="7">
        <f>(IF('[1]02 de julio 2021 omina transpar'!GU382=0,'[1]02 de julio 2021 omina transpar'!BQ382,'[1]02 de julio 2021 omina transpar'!GU382))*2</f>
        <v>22714.2</v>
      </c>
      <c r="N386" s="7" t="s">
        <v>214</v>
      </c>
      <c r="O386" s="7">
        <f>IF('[1]02 de julio 2021 omina transpar'!GW382=0,'[1]02 de julio 2021 omina transpar'!BR382,'[1]02 de julio 2021 omina transpar'!GW382)*2</f>
        <v>11860.62</v>
      </c>
      <c r="P386" s="6" t="s">
        <v>214</v>
      </c>
      <c r="Q386" s="5">
        <v>380</v>
      </c>
      <c r="R386" s="5">
        <v>380</v>
      </c>
      <c r="S386" s="5">
        <v>380</v>
      </c>
      <c r="T386" s="5">
        <v>380</v>
      </c>
      <c r="U386" s="5">
        <v>380</v>
      </c>
      <c r="V386" s="5">
        <v>380</v>
      </c>
      <c r="X386" s="5">
        <v>380</v>
      </c>
      <c r="Y386" s="5">
        <v>380</v>
      </c>
      <c r="Z386" s="5">
        <v>380</v>
      </c>
      <c r="AA386" s="5">
        <v>380</v>
      </c>
      <c r="AB386" s="5">
        <v>380</v>
      </c>
      <c r="AC386" s="5">
        <v>380</v>
      </c>
      <c r="AD386" s="6" t="s">
        <v>215</v>
      </c>
      <c r="AE386" s="8">
        <v>44494</v>
      </c>
      <c r="AF386" s="8">
        <v>44494</v>
      </c>
      <c r="AH386" s="11"/>
    </row>
    <row r="387" spans="1:34" s="6" customFormat="1" x14ac:dyDescent="0.25">
      <c r="A387" s="6">
        <v>2021</v>
      </c>
      <c r="B387" s="8">
        <v>44378</v>
      </c>
      <c r="C387" s="8">
        <v>44469</v>
      </c>
      <c r="E387" s="6">
        <f>'[1]02 de julio 2021 omina transpar'!J383</f>
        <v>9</v>
      </c>
      <c r="F387" s="6" t="str">
        <f>'[1]02 de julio 2021 omina transpar'!K383</f>
        <v>BASE NIVEL 7</v>
      </c>
      <c r="G387" s="6" t="str">
        <f t="shared" si="5"/>
        <v>BASE NIVEL 7</v>
      </c>
      <c r="H387" s="6" t="str">
        <f>+'[1]02 de julio 2021 omina transpar'!N383</f>
        <v>RECURSOS MATERIALES</v>
      </c>
      <c r="I387" s="6" t="str">
        <f>+'[1]02 de julio 2021 omina transpar'!G383</f>
        <v>EDGAR</v>
      </c>
      <c r="J387" s="6" t="str">
        <f>'[1]02 de julio 2021 omina transpar'!E383</f>
        <v>PEREZ</v>
      </c>
      <c r="K387" s="6" t="str">
        <f>'[1]02 de julio 2021 omina transpar'!F383</f>
        <v>AQUIAHUATL</v>
      </c>
      <c r="M387" s="7">
        <f>(IF('[1]02 de julio 2021 omina transpar'!GU383=0,'[1]02 de julio 2021 omina transpar'!BQ383,'[1]02 de julio 2021 omina transpar'!GU383))*2</f>
        <v>21430.22</v>
      </c>
      <c r="N387" s="7" t="s">
        <v>214</v>
      </c>
      <c r="O387" s="7">
        <f>IF('[1]02 de julio 2021 omina transpar'!GW383=0,'[1]02 de julio 2021 omina transpar'!BR383,'[1]02 de julio 2021 omina transpar'!GW383)*2</f>
        <v>16193.48</v>
      </c>
      <c r="P387" s="6" t="s">
        <v>214</v>
      </c>
      <c r="Q387" s="5">
        <v>381</v>
      </c>
      <c r="R387" s="5">
        <v>381</v>
      </c>
      <c r="S387" s="5">
        <v>381</v>
      </c>
      <c r="T387" s="5">
        <v>381</v>
      </c>
      <c r="U387" s="5">
        <v>381</v>
      </c>
      <c r="V387" s="5">
        <v>381</v>
      </c>
      <c r="X387" s="5">
        <v>381</v>
      </c>
      <c r="Y387" s="5">
        <v>381</v>
      </c>
      <c r="Z387" s="5">
        <v>381</v>
      </c>
      <c r="AA387" s="5">
        <v>381</v>
      </c>
      <c r="AB387" s="5">
        <v>381</v>
      </c>
      <c r="AC387" s="5">
        <v>381</v>
      </c>
      <c r="AD387" s="6" t="s">
        <v>215</v>
      </c>
      <c r="AE387" s="8">
        <v>44494</v>
      </c>
      <c r="AF387" s="8">
        <v>44494</v>
      </c>
      <c r="AH387" s="11"/>
    </row>
    <row r="388" spans="1:34" s="6" customFormat="1" x14ac:dyDescent="0.25">
      <c r="A388" s="6">
        <v>2021</v>
      </c>
      <c r="B388" s="8">
        <v>44378</v>
      </c>
      <c r="C388" s="8">
        <v>44469</v>
      </c>
      <c r="E388" s="6">
        <f>'[1]02 de julio 2021 omina transpar'!J384</f>
        <v>9</v>
      </c>
      <c r="F388" s="6" t="str">
        <f>'[1]02 de julio 2021 omina transpar'!K384</f>
        <v>BASE NIVEL 7</v>
      </c>
      <c r="G388" s="6" t="str">
        <f t="shared" si="5"/>
        <v>BASE NIVEL 7</v>
      </c>
      <c r="H388" s="6" t="str">
        <f>+'[1]02 de julio 2021 omina transpar'!N384</f>
        <v>BASE DIPUTADOS</v>
      </c>
      <c r="I388" s="6" t="str">
        <f>+'[1]02 de julio 2021 omina transpar'!G384</f>
        <v>GISELA</v>
      </c>
      <c r="J388" s="6" t="str">
        <f>'[1]02 de julio 2021 omina transpar'!E384</f>
        <v>PEREZ</v>
      </c>
      <c r="K388" s="6" t="str">
        <f>'[1]02 de julio 2021 omina transpar'!F384</f>
        <v>FUENTES</v>
      </c>
      <c r="M388" s="7">
        <f>(IF('[1]02 de julio 2021 omina transpar'!GU384=0,'[1]02 de julio 2021 omina transpar'!BQ384,'[1]02 de julio 2021 omina transpar'!GU384))*2</f>
        <v>22371.58</v>
      </c>
      <c r="N388" s="7" t="s">
        <v>214</v>
      </c>
      <c r="O388" s="7">
        <f>IF('[1]02 de julio 2021 omina transpar'!GW384=0,'[1]02 de julio 2021 omina transpar'!BR384,'[1]02 de julio 2021 omina transpar'!GW384)*2</f>
        <v>13455.82</v>
      </c>
      <c r="P388" s="6" t="s">
        <v>214</v>
      </c>
      <c r="Q388" s="5">
        <v>382</v>
      </c>
      <c r="R388" s="5">
        <v>382</v>
      </c>
      <c r="S388" s="5">
        <v>382</v>
      </c>
      <c r="T388" s="5">
        <v>382</v>
      </c>
      <c r="U388" s="5">
        <v>382</v>
      </c>
      <c r="V388" s="5">
        <v>382</v>
      </c>
      <c r="X388" s="5">
        <v>382</v>
      </c>
      <c r="Y388" s="5">
        <v>382</v>
      </c>
      <c r="Z388" s="5">
        <v>382</v>
      </c>
      <c r="AA388" s="5">
        <v>382</v>
      </c>
      <c r="AB388" s="5">
        <v>382</v>
      </c>
      <c r="AC388" s="5">
        <v>382</v>
      </c>
      <c r="AD388" s="6" t="s">
        <v>215</v>
      </c>
      <c r="AE388" s="8">
        <v>44494</v>
      </c>
      <c r="AF388" s="8">
        <v>44494</v>
      </c>
      <c r="AH388" s="11"/>
    </row>
    <row r="389" spans="1:34" s="6" customFormat="1" x14ac:dyDescent="0.25">
      <c r="A389" s="6">
        <v>2021</v>
      </c>
      <c r="B389" s="8">
        <v>44378</v>
      </c>
      <c r="C389" s="8">
        <v>44469</v>
      </c>
      <c r="E389" s="6">
        <f>'[1]02 de julio 2021 omina transpar'!J385</f>
        <v>9</v>
      </c>
      <c r="F389" s="6" t="str">
        <f>'[1]02 de julio 2021 omina transpar'!K385</f>
        <v>BASE NIVEL 7</v>
      </c>
      <c r="G389" s="6" t="str">
        <f t="shared" si="5"/>
        <v>BASE NIVEL 7</v>
      </c>
      <c r="H389" s="6" t="str">
        <f>+'[1]02 de julio 2021 omina transpar'!N385</f>
        <v xml:space="preserve"> SECRETARIA ADMINISTRATIVA SITE</v>
      </c>
      <c r="I389" s="6" t="str">
        <f>+'[1]02 de julio 2021 omina transpar'!G385</f>
        <v>ALEJANDRO</v>
      </c>
      <c r="J389" s="6" t="str">
        <f>'[1]02 de julio 2021 omina transpar'!E385</f>
        <v>PEREZ</v>
      </c>
      <c r="K389" s="6" t="str">
        <f>'[1]02 de julio 2021 omina transpar'!F385</f>
        <v>LOPEZ</v>
      </c>
      <c r="M389" s="7">
        <f>(IF('[1]02 de julio 2021 omina transpar'!GU385=0,'[1]02 de julio 2021 omina transpar'!BQ385,'[1]02 de julio 2021 omina transpar'!GU385))*2</f>
        <v>21926.58</v>
      </c>
      <c r="N389" s="7" t="s">
        <v>214</v>
      </c>
      <c r="O389" s="7">
        <f>IF('[1]02 de julio 2021 omina transpar'!GW385=0,'[1]02 de julio 2021 omina transpar'!BR385,'[1]02 de julio 2021 omina transpar'!GW385)*2</f>
        <v>11818.24</v>
      </c>
      <c r="P389" s="6" t="s">
        <v>214</v>
      </c>
      <c r="Q389" s="5">
        <v>383</v>
      </c>
      <c r="R389" s="5">
        <v>383</v>
      </c>
      <c r="S389" s="5">
        <v>383</v>
      </c>
      <c r="T389" s="5">
        <v>383</v>
      </c>
      <c r="U389" s="5">
        <v>383</v>
      </c>
      <c r="V389" s="5">
        <v>383</v>
      </c>
      <c r="X389" s="5">
        <v>383</v>
      </c>
      <c r="Y389" s="5">
        <v>383</v>
      </c>
      <c r="Z389" s="5">
        <v>383</v>
      </c>
      <c r="AA389" s="5">
        <v>383</v>
      </c>
      <c r="AB389" s="5">
        <v>383</v>
      </c>
      <c r="AC389" s="5">
        <v>383</v>
      </c>
      <c r="AD389" s="6" t="s">
        <v>215</v>
      </c>
      <c r="AE389" s="8">
        <v>44494</v>
      </c>
      <c r="AF389" s="8">
        <v>44494</v>
      </c>
      <c r="AH389" s="11"/>
    </row>
    <row r="390" spans="1:34" s="6" customFormat="1" x14ac:dyDescent="0.25">
      <c r="A390" s="6">
        <v>2021</v>
      </c>
      <c r="B390" s="8">
        <v>44378</v>
      </c>
      <c r="C390" s="8">
        <v>44469</v>
      </c>
      <c r="E390" s="6">
        <f>'[1]02 de julio 2021 omina transpar'!J386</f>
        <v>11</v>
      </c>
      <c r="F390" s="6" t="str">
        <f>'[1]02 de julio 2021 omina transpar'!K386</f>
        <v>BASE NIVEL 5</v>
      </c>
      <c r="G390" s="6" t="str">
        <f t="shared" si="5"/>
        <v>BASE NIVEL 5</v>
      </c>
      <c r="H390" s="6" t="str">
        <f>+'[1]02 de julio 2021 omina transpar'!N386</f>
        <v>BASE DIPUTADOS</v>
      </c>
      <c r="I390" s="6" t="str">
        <f>+'[1]02 de julio 2021 omina transpar'!G386</f>
        <v>MARY CARMEN</v>
      </c>
      <c r="J390" s="6" t="str">
        <f>'[1]02 de julio 2021 omina transpar'!E386</f>
        <v>PORTILLO</v>
      </c>
      <c r="K390" s="6" t="str">
        <f>'[1]02 de julio 2021 omina transpar'!F386</f>
        <v>PEREZ</v>
      </c>
      <c r="M390" s="7">
        <f>(IF('[1]02 de julio 2021 omina transpar'!GU386=0,'[1]02 de julio 2021 omina transpar'!BQ386,'[1]02 de julio 2021 omina transpar'!GU386))*2</f>
        <v>20977.82</v>
      </c>
      <c r="N390" s="7" t="s">
        <v>214</v>
      </c>
      <c r="O390" s="7">
        <f>IF('[1]02 de julio 2021 omina transpar'!GW386=0,'[1]02 de julio 2021 omina transpar'!BR386,'[1]02 de julio 2021 omina transpar'!GW386)*2</f>
        <v>13710.46</v>
      </c>
      <c r="P390" s="6" t="s">
        <v>214</v>
      </c>
      <c r="Q390" s="5">
        <v>384</v>
      </c>
      <c r="R390" s="5">
        <v>384</v>
      </c>
      <c r="S390" s="5">
        <v>384</v>
      </c>
      <c r="T390" s="5">
        <v>384</v>
      </c>
      <c r="U390" s="5">
        <v>384</v>
      </c>
      <c r="V390" s="5">
        <v>384</v>
      </c>
      <c r="X390" s="5">
        <v>384</v>
      </c>
      <c r="Y390" s="5">
        <v>384</v>
      </c>
      <c r="Z390" s="5">
        <v>384</v>
      </c>
      <c r="AA390" s="5">
        <v>384</v>
      </c>
      <c r="AB390" s="5">
        <v>384</v>
      </c>
      <c r="AC390" s="5">
        <v>384</v>
      </c>
      <c r="AD390" s="6" t="s">
        <v>215</v>
      </c>
      <c r="AE390" s="8">
        <v>44494</v>
      </c>
      <c r="AF390" s="8">
        <v>44494</v>
      </c>
      <c r="AH390" s="11"/>
    </row>
    <row r="391" spans="1:34" s="6" customFormat="1" x14ac:dyDescent="0.25">
      <c r="A391" s="6">
        <v>2021</v>
      </c>
      <c r="B391" s="8">
        <v>44378</v>
      </c>
      <c r="C391" s="8">
        <v>44469</v>
      </c>
      <c r="E391" s="6">
        <f>'[1]02 de julio 2021 omina transpar'!J387</f>
        <v>8</v>
      </c>
      <c r="F391" s="6" t="str">
        <f>'[1]02 de julio 2021 omina transpar'!K387</f>
        <v>BASE NIVEL 8</v>
      </c>
      <c r="G391" s="6" t="str">
        <f t="shared" si="5"/>
        <v>BASE NIVEL 8</v>
      </c>
      <c r="H391" s="6" t="str">
        <f>+'[1]02 de julio 2021 omina transpar'!N387</f>
        <v>BASE DIPUTADOS</v>
      </c>
      <c r="I391" s="6" t="str">
        <f>+'[1]02 de julio 2021 omina transpar'!G387</f>
        <v>MAGDALENA</v>
      </c>
      <c r="J391" s="6" t="str">
        <f>'[1]02 de julio 2021 omina transpar'!E387</f>
        <v>RAMIREZ</v>
      </c>
      <c r="K391" s="6" t="str">
        <f>'[1]02 de julio 2021 omina transpar'!F387</f>
        <v>GARCIA</v>
      </c>
      <c r="M391" s="7">
        <f>(IF('[1]02 de julio 2021 omina transpar'!GU387=0,'[1]02 de julio 2021 omina transpar'!BQ387,'[1]02 de julio 2021 omina transpar'!GU387))*2</f>
        <v>39612.22</v>
      </c>
      <c r="N391" s="7" t="s">
        <v>214</v>
      </c>
      <c r="O391" s="7">
        <f>IF('[1]02 de julio 2021 omina transpar'!GW387=0,'[1]02 de julio 2021 omina transpar'!BR387,'[1]02 de julio 2021 omina transpar'!GW387)*2</f>
        <v>25648.04</v>
      </c>
      <c r="P391" s="6" t="s">
        <v>214</v>
      </c>
      <c r="Q391" s="5">
        <v>385</v>
      </c>
      <c r="R391" s="5">
        <v>385</v>
      </c>
      <c r="S391" s="5">
        <v>385</v>
      </c>
      <c r="T391" s="5">
        <v>385</v>
      </c>
      <c r="U391" s="5">
        <v>385</v>
      </c>
      <c r="V391" s="5">
        <v>385</v>
      </c>
      <c r="X391" s="5">
        <v>385</v>
      </c>
      <c r="Y391" s="5">
        <v>385</v>
      </c>
      <c r="Z391" s="5">
        <v>385</v>
      </c>
      <c r="AA391" s="5">
        <v>385</v>
      </c>
      <c r="AB391" s="5">
        <v>385</v>
      </c>
      <c r="AC391" s="5">
        <v>385</v>
      </c>
      <c r="AD391" s="6" t="s">
        <v>215</v>
      </c>
      <c r="AE391" s="8">
        <v>44494</v>
      </c>
      <c r="AF391" s="8">
        <v>44494</v>
      </c>
      <c r="AH391" s="11"/>
    </row>
    <row r="392" spans="1:34" s="6" customFormat="1" x14ac:dyDescent="0.25">
      <c r="A392" s="6">
        <v>2021</v>
      </c>
      <c r="B392" s="8">
        <v>44378</v>
      </c>
      <c r="C392" s="8">
        <v>44469</v>
      </c>
      <c r="E392" s="6">
        <f>'[1]02 de julio 2021 omina transpar'!J388</f>
        <v>11</v>
      </c>
      <c r="F392" s="6" t="str">
        <f>'[1]02 de julio 2021 omina transpar'!K388</f>
        <v>BASE NIVEL 5</v>
      </c>
      <c r="G392" s="6" t="str">
        <f t="shared" ref="G392:G455" si="6">+F392</f>
        <v>BASE NIVEL 5</v>
      </c>
      <c r="H392" s="6" t="str">
        <f>+'[1]02 de julio 2021 omina transpar'!N388</f>
        <v>SINDICATO</v>
      </c>
      <c r="I392" s="6" t="str">
        <f>+'[1]02 de julio 2021 omina transpar'!G388</f>
        <v>ELIZABETH</v>
      </c>
      <c r="J392" s="6" t="str">
        <f>'[1]02 de julio 2021 omina transpar'!E388</f>
        <v>RAMOS</v>
      </c>
      <c r="K392" s="6" t="str">
        <f>'[1]02 de julio 2021 omina transpar'!F388</f>
        <v>ROMERO</v>
      </c>
      <c r="M392" s="7">
        <f>(IF('[1]02 de julio 2021 omina transpar'!GU388=0,'[1]02 de julio 2021 omina transpar'!BQ388,'[1]02 de julio 2021 omina transpar'!GU388))*2</f>
        <v>14977.82</v>
      </c>
      <c r="N392" s="7" t="s">
        <v>214</v>
      </c>
      <c r="O392" s="7">
        <f>IF('[1]02 de julio 2021 omina transpar'!GW388=0,'[1]02 de julio 2021 omina transpar'!BR388,'[1]02 de julio 2021 omina transpar'!GW388)*2</f>
        <v>11629.74</v>
      </c>
      <c r="P392" s="6" t="s">
        <v>214</v>
      </c>
      <c r="Q392" s="5">
        <v>386</v>
      </c>
      <c r="R392" s="5">
        <v>386</v>
      </c>
      <c r="S392" s="5">
        <v>386</v>
      </c>
      <c r="T392" s="5">
        <v>386</v>
      </c>
      <c r="U392" s="5">
        <v>386</v>
      </c>
      <c r="V392" s="5">
        <v>386</v>
      </c>
      <c r="X392" s="5">
        <v>386</v>
      </c>
      <c r="Y392" s="5">
        <v>386</v>
      </c>
      <c r="Z392" s="5">
        <v>386</v>
      </c>
      <c r="AA392" s="5">
        <v>386</v>
      </c>
      <c r="AB392" s="5">
        <v>386</v>
      </c>
      <c r="AC392" s="5">
        <v>386</v>
      </c>
      <c r="AD392" s="6" t="s">
        <v>215</v>
      </c>
      <c r="AE392" s="8">
        <v>44494</v>
      </c>
      <c r="AF392" s="8">
        <v>44494</v>
      </c>
      <c r="AH392" s="11"/>
    </row>
    <row r="393" spans="1:34" s="6" customFormat="1" x14ac:dyDescent="0.25">
      <c r="A393" s="6">
        <v>2021</v>
      </c>
      <c r="B393" s="8">
        <v>44378</v>
      </c>
      <c r="C393" s="8">
        <v>44469</v>
      </c>
      <c r="E393" s="6">
        <f>'[1]02 de julio 2021 omina transpar'!J389</f>
        <v>10</v>
      </c>
      <c r="F393" s="6" t="str">
        <f>'[1]02 de julio 2021 omina transpar'!K389</f>
        <v>BASE NIVEL 6</v>
      </c>
      <c r="G393" s="6" t="str">
        <f t="shared" si="6"/>
        <v>BASE NIVEL 6</v>
      </c>
      <c r="H393" s="6" t="str">
        <f>+'[1]02 de julio 2021 omina transpar'!N389</f>
        <v>SECRETARIA PARLAMENTARIA</v>
      </c>
      <c r="I393" s="6" t="str">
        <f>+'[1]02 de julio 2021 omina transpar'!G389</f>
        <v>ROSALBA</v>
      </c>
      <c r="J393" s="6" t="str">
        <f>'[1]02 de julio 2021 omina transpar'!E389</f>
        <v>REYES</v>
      </c>
      <c r="K393" s="6" t="str">
        <f>'[1]02 de julio 2021 omina transpar'!F389</f>
        <v>MARTINEZ</v>
      </c>
      <c r="M393" s="7">
        <f>(IF('[1]02 de julio 2021 omina transpar'!GU389=0,'[1]02 de julio 2021 omina transpar'!BQ389,'[1]02 de julio 2021 omina transpar'!GU389))*2</f>
        <v>17926.439999999999</v>
      </c>
      <c r="N393" s="7" t="s">
        <v>214</v>
      </c>
      <c r="O393" s="7">
        <f>IF('[1]02 de julio 2021 omina transpar'!GW389=0,'[1]02 de julio 2021 omina transpar'!BR389,'[1]02 de julio 2021 omina transpar'!GW389)*2</f>
        <v>9980.34</v>
      </c>
      <c r="P393" s="6" t="s">
        <v>214</v>
      </c>
      <c r="Q393" s="5">
        <v>387</v>
      </c>
      <c r="R393" s="5">
        <v>387</v>
      </c>
      <c r="S393" s="5">
        <v>387</v>
      </c>
      <c r="T393" s="5">
        <v>387</v>
      </c>
      <c r="U393" s="5">
        <v>387</v>
      </c>
      <c r="V393" s="5">
        <v>387</v>
      </c>
      <c r="X393" s="5">
        <v>387</v>
      </c>
      <c r="Y393" s="5">
        <v>387</v>
      </c>
      <c r="Z393" s="5">
        <v>387</v>
      </c>
      <c r="AA393" s="5">
        <v>387</v>
      </c>
      <c r="AB393" s="5">
        <v>387</v>
      </c>
      <c r="AC393" s="5">
        <v>387</v>
      </c>
      <c r="AD393" s="6" t="s">
        <v>215</v>
      </c>
      <c r="AE393" s="8">
        <v>44494</v>
      </c>
      <c r="AF393" s="8">
        <v>44494</v>
      </c>
      <c r="AH393" s="11"/>
    </row>
    <row r="394" spans="1:34" s="6" customFormat="1" x14ac:dyDescent="0.25">
      <c r="A394" s="6">
        <v>2021</v>
      </c>
      <c r="B394" s="8">
        <v>44378</v>
      </c>
      <c r="C394" s="8">
        <v>44469</v>
      </c>
      <c r="E394" s="6">
        <f>'[1]02 de julio 2021 omina transpar'!J390</f>
        <v>9</v>
      </c>
      <c r="F394" s="6" t="str">
        <f>'[1]02 de julio 2021 omina transpar'!K390</f>
        <v>BASE NIVEL 7</v>
      </c>
      <c r="G394" s="6" t="str">
        <f t="shared" si="6"/>
        <v>BASE NIVEL 7</v>
      </c>
      <c r="H394" s="6" t="str">
        <f>+'[1]02 de julio 2021 omina transpar'!N390</f>
        <v>BASE DIPUTADOS</v>
      </c>
      <c r="I394" s="6" t="str">
        <f>+'[1]02 de julio 2021 omina transpar'!G390</f>
        <v>ALEJANDRA</v>
      </c>
      <c r="J394" s="6" t="str">
        <f>'[1]02 de julio 2021 omina transpar'!E390</f>
        <v>REYES</v>
      </c>
      <c r="K394" s="6" t="str">
        <f>'[1]02 de julio 2021 omina transpar'!F390</f>
        <v>SANCHEZ</v>
      </c>
      <c r="M394" s="7">
        <f>(IF('[1]02 de julio 2021 omina transpar'!GU390=0,'[1]02 de julio 2021 omina transpar'!BQ390,'[1]02 de julio 2021 omina transpar'!GU390))*2</f>
        <v>25678.86</v>
      </c>
      <c r="N394" s="7" t="s">
        <v>214</v>
      </c>
      <c r="O394" s="7">
        <f>IF('[1]02 de julio 2021 omina transpar'!GW390=0,'[1]02 de julio 2021 omina transpar'!BR390,'[1]02 de julio 2021 omina transpar'!GW390)*2</f>
        <v>6511.9</v>
      </c>
      <c r="P394" s="6" t="s">
        <v>214</v>
      </c>
      <c r="Q394" s="5">
        <v>388</v>
      </c>
      <c r="R394" s="5">
        <v>388</v>
      </c>
      <c r="S394" s="5">
        <v>388</v>
      </c>
      <c r="T394" s="5">
        <v>388</v>
      </c>
      <c r="U394" s="5">
        <v>388</v>
      </c>
      <c r="V394" s="5">
        <v>388</v>
      </c>
      <c r="X394" s="5">
        <v>388</v>
      </c>
      <c r="Y394" s="5">
        <v>388</v>
      </c>
      <c r="Z394" s="5">
        <v>388</v>
      </c>
      <c r="AA394" s="5">
        <v>388</v>
      </c>
      <c r="AB394" s="5">
        <v>388</v>
      </c>
      <c r="AC394" s="5">
        <v>388</v>
      </c>
      <c r="AD394" s="6" t="s">
        <v>215</v>
      </c>
      <c r="AE394" s="8">
        <v>44494</v>
      </c>
      <c r="AF394" s="8">
        <v>44494</v>
      </c>
      <c r="AH394" s="11"/>
    </row>
    <row r="395" spans="1:34" s="6" customFormat="1" x14ac:dyDescent="0.25">
      <c r="A395" s="6">
        <v>2021</v>
      </c>
      <c r="B395" s="8">
        <v>44378</v>
      </c>
      <c r="C395" s="8">
        <v>44469</v>
      </c>
      <c r="E395" s="6">
        <f>'[1]02 de julio 2021 omina transpar'!J391</f>
        <v>9</v>
      </c>
      <c r="F395" s="6" t="str">
        <f>'[1]02 de julio 2021 omina transpar'!K391</f>
        <v>BASE NIVEL 7</v>
      </c>
      <c r="G395" s="6" t="str">
        <f t="shared" si="6"/>
        <v>BASE NIVEL 7</v>
      </c>
      <c r="H395" s="6" t="str">
        <f>+'[1]02 de julio 2021 omina transpar'!N391</f>
        <v>COMITE ADMINISTRACION</v>
      </c>
      <c r="I395" s="6" t="str">
        <f>+'[1]02 de julio 2021 omina transpar'!G391</f>
        <v>RICARDO ANDRES</v>
      </c>
      <c r="J395" s="6" t="str">
        <f>'[1]02 de julio 2021 omina transpar'!E391</f>
        <v>RIOS</v>
      </c>
      <c r="K395" s="6" t="str">
        <f>'[1]02 de julio 2021 omina transpar'!F391</f>
        <v>MUÑOZ</v>
      </c>
      <c r="M395" s="7">
        <f>(IF('[1]02 de julio 2021 omina transpar'!GU391=0,'[1]02 de julio 2021 omina transpar'!BQ391,'[1]02 de julio 2021 omina transpar'!GU391))*2</f>
        <v>22253.42</v>
      </c>
      <c r="N395" s="7" t="s">
        <v>214</v>
      </c>
      <c r="O395" s="7">
        <f>IF('[1]02 de julio 2021 omina transpar'!GW391=0,'[1]02 de julio 2021 omina transpar'!BR391,'[1]02 de julio 2021 omina transpar'!GW391)*2</f>
        <v>14067.86</v>
      </c>
      <c r="P395" s="6" t="s">
        <v>214</v>
      </c>
      <c r="Q395" s="5">
        <v>389</v>
      </c>
      <c r="R395" s="5">
        <v>389</v>
      </c>
      <c r="S395" s="5">
        <v>389</v>
      </c>
      <c r="T395" s="5">
        <v>389</v>
      </c>
      <c r="U395" s="5">
        <v>389</v>
      </c>
      <c r="V395" s="5">
        <v>389</v>
      </c>
      <c r="X395" s="5">
        <v>389</v>
      </c>
      <c r="Y395" s="5">
        <v>389</v>
      </c>
      <c r="Z395" s="5">
        <v>389</v>
      </c>
      <c r="AA395" s="5">
        <v>389</v>
      </c>
      <c r="AB395" s="5">
        <v>389</v>
      </c>
      <c r="AC395" s="5">
        <v>389</v>
      </c>
      <c r="AD395" s="6" t="s">
        <v>215</v>
      </c>
      <c r="AE395" s="8">
        <v>44494</v>
      </c>
      <c r="AF395" s="8">
        <v>44494</v>
      </c>
      <c r="AH395" s="11"/>
    </row>
    <row r="396" spans="1:34" s="6" customFormat="1" x14ac:dyDescent="0.25">
      <c r="A396" s="6">
        <v>2021</v>
      </c>
      <c r="B396" s="8">
        <v>44378</v>
      </c>
      <c r="C396" s="8">
        <v>44469</v>
      </c>
      <c r="E396" s="6">
        <f>'[1]02 de julio 2021 omina transpar'!J392</f>
        <v>9</v>
      </c>
      <c r="F396" s="6" t="str">
        <f>'[1]02 de julio 2021 omina transpar'!K392</f>
        <v>BASE NIVEL 7</v>
      </c>
      <c r="G396" s="6" t="str">
        <f t="shared" si="6"/>
        <v>BASE NIVEL 7</v>
      </c>
      <c r="H396" s="6" t="str">
        <f>+'[1]02 de julio 2021 omina transpar'!N392</f>
        <v>BASE DIPUTADOS</v>
      </c>
      <c r="I396" s="6" t="str">
        <f>+'[1]02 de julio 2021 omina transpar'!G392</f>
        <v>MA. DE LA CRUZ</v>
      </c>
      <c r="J396" s="6" t="str">
        <f>'[1]02 de julio 2021 omina transpar'!E392</f>
        <v>RIVERA</v>
      </c>
      <c r="K396" s="6" t="str">
        <f>'[1]02 de julio 2021 omina transpar'!F392</f>
        <v>GARCIA</v>
      </c>
      <c r="M396" s="7">
        <f>(IF('[1]02 de julio 2021 omina transpar'!GU392=0,'[1]02 de julio 2021 omina transpar'!BQ392,'[1]02 de julio 2021 omina transpar'!GU392))*2</f>
        <v>27030.22</v>
      </c>
      <c r="N396" s="7" t="s">
        <v>214</v>
      </c>
      <c r="O396" s="7">
        <f>IF('[1]02 de julio 2021 omina transpar'!GW392=0,'[1]02 de julio 2021 omina transpar'!BR392,'[1]02 de julio 2021 omina transpar'!GW392)*2</f>
        <v>20545.8</v>
      </c>
      <c r="P396" s="6" t="s">
        <v>214</v>
      </c>
      <c r="Q396" s="5">
        <v>390</v>
      </c>
      <c r="R396" s="5">
        <v>390</v>
      </c>
      <c r="S396" s="5">
        <v>390</v>
      </c>
      <c r="T396" s="5">
        <v>390</v>
      </c>
      <c r="U396" s="5">
        <v>390</v>
      </c>
      <c r="V396" s="5">
        <v>390</v>
      </c>
      <c r="X396" s="5">
        <v>390</v>
      </c>
      <c r="Y396" s="5">
        <v>390</v>
      </c>
      <c r="Z396" s="5">
        <v>390</v>
      </c>
      <c r="AA396" s="5">
        <v>390</v>
      </c>
      <c r="AB396" s="5">
        <v>390</v>
      </c>
      <c r="AC396" s="5">
        <v>390</v>
      </c>
      <c r="AD396" s="6" t="s">
        <v>215</v>
      </c>
      <c r="AE396" s="8">
        <v>44494</v>
      </c>
      <c r="AF396" s="8">
        <v>44494</v>
      </c>
      <c r="AH396" s="11"/>
    </row>
    <row r="397" spans="1:34" s="6" customFormat="1" x14ac:dyDescent="0.25">
      <c r="A397" s="6">
        <v>2021</v>
      </c>
      <c r="B397" s="8">
        <v>44378</v>
      </c>
      <c r="C397" s="8">
        <v>44469</v>
      </c>
      <c r="E397" s="6">
        <f>'[1]02 de julio 2021 omina transpar'!J393</f>
        <v>9</v>
      </c>
      <c r="F397" s="6" t="str">
        <f>'[1]02 de julio 2021 omina transpar'!K393</f>
        <v>BASE NIVEL 7</v>
      </c>
      <c r="G397" s="6" t="str">
        <f t="shared" si="6"/>
        <v>BASE NIVEL 7</v>
      </c>
      <c r="H397" s="6" t="str">
        <f>+'[1]02 de julio 2021 omina transpar'!N393</f>
        <v>BASE DIPUTADOS</v>
      </c>
      <c r="I397" s="6" t="str">
        <f>+'[1]02 de julio 2021 omina transpar'!G393</f>
        <v>FRANCISCO ADALBERTO</v>
      </c>
      <c r="J397" s="6" t="str">
        <f>'[1]02 de julio 2021 omina transpar'!E393</f>
        <v>RODRIGUEZ</v>
      </c>
      <c r="K397" s="6" t="str">
        <f>'[1]02 de julio 2021 omina transpar'!F393</f>
        <v>HERNANDEZ</v>
      </c>
      <c r="M397" s="7">
        <f>(IF('[1]02 de julio 2021 omina transpar'!GU393=0,'[1]02 de julio 2021 omina transpar'!BQ393,'[1]02 de julio 2021 omina transpar'!GU393))*2</f>
        <v>20830.68</v>
      </c>
      <c r="N397" s="7" t="s">
        <v>214</v>
      </c>
      <c r="O397" s="7">
        <f>IF('[1]02 de julio 2021 omina transpar'!GW393=0,'[1]02 de julio 2021 omina transpar'!BR393,'[1]02 de julio 2021 omina transpar'!GW393)*2</f>
        <v>6091.22</v>
      </c>
      <c r="P397" s="6" t="s">
        <v>214</v>
      </c>
      <c r="Q397" s="5">
        <v>391</v>
      </c>
      <c r="R397" s="5">
        <v>391</v>
      </c>
      <c r="S397" s="5">
        <v>391</v>
      </c>
      <c r="T397" s="5">
        <v>391</v>
      </c>
      <c r="U397" s="5">
        <v>391</v>
      </c>
      <c r="V397" s="5">
        <v>391</v>
      </c>
      <c r="X397" s="5">
        <v>391</v>
      </c>
      <c r="Y397" s="5">
        <v>391</v>
      </c>
      <c r="Z397" s="5">
        <v>391</v>
      </c>
      <c r="AA397" s="5">
        <v>391</v>
      </c>
      <c r="AB397" s="5">
        <v>391</v>
      </c>
      <c r="AC397" s="5">
        <v>391</v>
      </c>
      <c r="AD397" s="6" t="s">
        <v>215</v>
      </c>
      <c r="AE397" s="8">
        <v>44494</v>
      </c>
      <c r="AF397" s="8">
        <v>44494</v>
      </c>
      <c r="AH397" s="11"/>
    </row>
    <row r="398" spans="1:34" s="6" customFormat="1" x14ac:dyDescent="0.25">
      <c r="A398" s="6">
        <v>2021</v>
      </c>
      <c r="B398" s="8">
        <v>44378</v>
      </c>
      <c r="C398" s="8">
        <v>44469</v>
      </c>
      <c r="E398" s="6">
        <f>'[1]02 de julio 2021 omina transpar'!J394</f>
        <v>9</v>
      </c>
      <c r="F398" s="6" t="str">
        <f>'[1]02 de julio 2021 omina transpar'!K394</f>
        <v>BASE NIVEL 7</v>
      </c>
      <c r="G398" s="6" t="str">
        <f t="shared" si="6"/>
        <v>BASE NIVEL 7</v>
      </c>
      <c r="H398" s="6" t="str">
        <f>+'[1]02 de julio 2021 omina transpar'!N394</f>
        <v>DIRECCION JURIDICA</v>
      </c>
      <c r="I398" s="6" t="str">
        <f>+'[1]02 de julio 2021 omina transpar'!G394</f>
        <v>MARIBEL</v>
      </c>
      <c r="J398" s="6" t="str">
        <f>'[1]02 de julio 2021 omina transpar'!E394</f>
        <v>RODRIGUEZ</v>
      </c>
      <c r="K398" s="6" t="str">
        <f>'[1]02 de julio 2021 omina transpar'!F394</f>
        <v>TECUAPACHO</v>
      </c>
      <c r="M398" s="7">
        <f>(IF('[1]02 de julio 2021 omina transpar'!GU394=0,'[1]02 de julio 2021 omina transpar'!BQ394,'[1]02 de julio 2021 omina transpar'!GU394))*2</f>
        <v>19253.419999999998</v>
      </c>
      <c r="N398" s="7" t="s">
        <v>214</v>
      </c>
      <c r="O398" s="7">
        <f>IF('[1]02 de julio 2021 omina transpar'!GW394=0,'[1]02 de julio 2021 omina transpar'!BR394,'[1]02 de julio 2021 omina transpar'!GW394)*2</f>
        <v>14435.64</v>
      </c>
      <c r="P398" s="6" t="s">
        <v>214</v>
      </c>
      <c r="Q398" s="5">
        <v>392</v>
      </c>
      <c r="R398" s="5">
        <v>392</v>
      </c>
      <c r="S398" s="5">
        <v>392</v>
      </c>
      <c r="T398" s="5">
        <v>392</v>
      </c>
      <c r="U398" s="5">
        <v>392</v>
      </c>
      <c r="V398" s="5">
        <v>392</v>
      </c>
      <c r="X398" s="5">
        <v>392</v>
      </c>
      <c r="Y398" s="5">
        <v>392</v>
      </c>
      <c r="Z398" s="5">
        <v>392</v>
      </c>
      <c r="AA398" s="5">
        <v>392</v>
      </c>
      <c r="AB398" s="5">
        <v>392</v>
      </c>
      <c r="AC398" s="5">
        <v>392</v>
      </c>
      <c r="AD398" s="6" t="s">
        <v>215</v>
      </c>
      <c r="AE398" s="8">
        <v>44494</v>
      </c>
      <c r="AF398" s="8">
        <v>44494</v>
      </c>
      <c r="AH398" s="11"/>
    </row>
    <row r="399" spans="1:34" s="6" customFormat="1" x14ac:dyDescent="0.25">
      <c r="A399" s="6">
        <v>2021</v>
      </c>
      <c r="B399" s="8">
        <v>44378</v>
      </c>
      <c r="C399" s="8">
        <v>44469</v>
      </c>
      <c r="E399" s="6">
        <f>'[1]02 de julio 2021 omina transpar'!J395</f>
        <v>9</v>
      </c>
      <c r="F399" s="6" t="str">
        <f>'[1]02 de julio 2021 omina transpar'!K395</f>
        <v>BASE NIVEL 7</v>
      </c>
      <c r="G399" s="6" t="str">
        <f t="shared" si="6"/>
        <v>BASE NIVEL 7</v>
      </c>
      <c r="H399" s="6" t="str">
        <f>+'[1]02 de julio 2021 omina transpar'!N395</f>
        <v>COMITE ADMINISTRACION</v>
      </c>
      <c r="I399" s="6" t="str">
        <f>+'[1]02 de julio 2021 omina transpar'!G395</f>
        <v>ARIANA</v>
      </c>
      <c r="J399" s="6" t="str">
        <f>'[1]02 de julio 2021 omina transpar'!E395</f>
        <v>ROLDAN</v>
      </c>
      <c r="K399" s="6" t="str">
        <f>'[1]02 de julio 2021 omina transpar'!F395</f>
        <v>CONTRERAS</v>
      </c>
      <c r="M399" s="7">
        <f>(IF('[1]02 de julio 2021 omina transpar'!GU395=0,'[1]02 de julio 2021 omina transpar'!BQ395,'[1]02 de julio 2021 omina transpar'!GU395))*2</f>
        <v>23795.86</v>
      </c>
      <c r="N399" s="7" t="s">
        <v>214</v>
      </c>
      <c r="O399" s="7">
        <f>IF('[1]02 de julio 2021 omina transpar'!GW395=0,'[1]02 de julio 2021 omina transpar'!BR395,'[1]02 de julio 2021 omina transpar'!GW395)*2</f>
        <v>18007.82</v>
      </c>
      <c r="P399" s="6" t="s">
        <v>214</v>
      </c>
      <c r="Q399" s="5">
        <v>393</v>
      </c>
      <c r="R399" s="5">
        <v>393</v>
      </c>
      <c r="S399" s="5">
        <v>393</v>
      </c>
      <c r="T399" s="5">
        <v>393</v>
      </c>
      <c r="U399" s="5">
        <v>393</v>
      </c>
      <c r="V399" s="5">
        <v>393</v>
      </c>
      <c r="X399" s="5">
        <v>393</v>
      </c>
      <c r="Y399" s="5">
        <v>393</v>
      </c>
      <c r="Z399" s="5">
        <v>393</v>
      </c>
      <c r="AA399" s="5">
        <v>393</v>
      </c>
      <c r="AB399" s="5">
        <v>393</v>
      </c>
      <c r="AC399" s="5">
        <v>393</v>
      </c>
      <c r="AD399" s="6" t="s">
        <v>215</v>
      </c>
      <c r="AE399" s="8">
        <v>44494</v>
      </c>
      <c r="AF399" s="8">
        <v>44494</v>
      </c>
      <c r="AH399" s="11"/>
    </row>
    <row r="400" spans="1:34" s="6" customFormat="1" x14ac:dyDescent="0.25">
      <c r="A400" s="6">
        <v>2021</v>
      </c>
      <c r="B400" s="8">
        <v>44378</v>
      </c>
      <c r="C400" s="8">
        <v>44469</v>
      </c>
      <c r="E400" s="6">
        <f>'[1]02 de julio 2021 omina transpar'!J396</f>
        <v>8</v>
      </c>
      <c r="F400" s="6" t="str">
        <f>'[1]02 de julio 2021 omina transpar'!K396</f>
        <v>BASE NIVEL 8</v>
      </c>
      <c r="G400" s="6" t="str">
        <f t="shared" si="6"/>
        <v>BASE NIVEL 8</v>
      </c>
      <c r="H400" s="6" t="str">
        <f>+'[1]02 de julio 2021 omina transpar'!N396</f>
        <v>SERVICIOS GENERALES</v>
      </c>
      <c r="I400" s="6" t="str">
        <f>+'[1]02 de julio 2021 omina transpar'!G396</f>
        <v>SILVIA</v>
      </c>
      <c r="J400" s="6" t="str">
        <f>'[1]02 de julio 2021 omina transpar'!E396</f>
        <v>ROLDAN</v>
      </c>
      <c r="K400" s="6" t="str">
        <f>'[1]02 de julio 2021 omina transpar'!F396</f>
        <v>LEZAMA</v>
      </c>
      <c r="M400" s="7">
        <f>(IF('[1]02 de julio 2021 omina transpar'!GU396=0,'[1]02 de julio 2021 omina transpar'!BQ396,'[1]02 de julio 2021 omina transpar'!GU396))*2</f>
        <v>26231.16</v>
      </c>
      <c r="N400" s="7" t="s">
        <v>214</v>
      </c>
      <c r="O400" s="7">
        <f>IF('[1]02 de julio 2021 omina transpar'!GW396=0,'[1]02 de julio 2021 omina transpar'!BR396,'[1]02 de julio 2021 omina transpar'!GW396)*2</f>
        <v>12719</v>
      </c>
      <c r="P400" s="6" t="s">
        <v>214</v>
      </c>
      <c r="Q400" s="5">
        <v>394</v>
      </c>
      <c r="R400" s="5">
        <v>394</v>
      </c>
      <c r="S400" s="5">
        <v>394</v>
      </c>
      <c r="T400" s="5">
        <v>394</v>
      </c>
      <c r="U400" s="5">
        <v>394</v>
      </c>
      <c r="V400" s="5">
        <v>394</v>
      </c>
      <c r="X400" s="5">
        <v>394</v>
      </c>
      <c r="Y400" s="5">
        <v>394</v>
      </c>
      <c r="Z400" s="5">
        <v>394</v>
      </c>
      <c r="AA400" s="5">
        <v>394</v>
      </c>
      <c r="AB400" s="5">
        <v>394</v>
      </c>
      <c r="AC400" s="5">
        <v>394</v>
      </c>
      <c r="AD400" s="6" t="s">
        <v>215</v>
      </c>
      <c r="AE400" s="8">
        <v>44494</v>
      </c>
      <c r="AF400" s="8">
        <v>44494</v>
      </c>
      <c r="AH400" s="11"/>
    </row>
    <row r="401" spans="1:34" s="6" customFormat="1" x14ac:dyDescent="0.25">
      <c r="A401" s="6">
        <v>2021</v>
      </c>
      <c r="B401" s="8">
        <v>44378</v>
      </c>
      <c r="C401" s="8">
        <v>44469</v>
      </c>
      <c r="E401" s="6">
        <f>'[1]02 de julio 2021 omina transpar'!J397</f>
        <v>9</v>
      </c>
      <c r="F401" s="6" t="str">
        <f>'[1]02 de julio 2021 omina transpar'!K397</f>
        <v>BASE NIVEL 7</v>
      </c>
      <c r="G401" s="6" t="str">
        <f t="shared" si="6"/>
        <v>BASE NIVEL 7</v>
      </c>
      <c r="H401" s="6" t="str">
        <f>+'[1]02 de julio 2021 omina transpar'!N397</f>
        <v>PROVEEDURIA</v>
      </c>
      <c r="I401" s="6" t="str">
        <f>+'[1]02 de julio 2021 omina transpar'!G397</f>
        <v>LAURA</v>
      </c>
      <c r="J401" s="6" t="str">
        <f>'[1]02 de julio 2021 omina transpar'!E397</f>
        <v>ROMERO</v>
      </c>
      <c r="K401" s="6" t="str">
        <f>'[1]02 de julio 2021 omina transpar'!F397</f>
        <v>ZAMORA</v>
      </c>
      <c r="M401" s="7">
        <f>(IF('[1]02 de julio 2021 omina transpar'!GU397=0,'[1]02 de julio 2021 omina transpar'!BQ397,'[1]02 de julio 2021 omina transpar'!GU397))*2</f>
        <v>21278.86</v>
      </c>
      <c r="N401" s="7" t="s">
        <v>214</v>
      </c>
      <c r="O401" s="7">
        <f>IF('[1]02 de julio 2021 omina transpar'!GW397=0,'[1]02 de julio 2021 omina transpar'!BR397,'[1]02 de julio 2021 omina transpar'!GW397)*2</f>
        <v>12439.9</v>
      </c>
      <c r="P401" s="6" t="s">
        <v>214</v>
      </c>
      <c r="Q401" s="5">
        <v>395</v>
      </c>
      <c r="R401" s="5">
        <v>395</v>
      </c>
      <c r="S401" s="5">
        <v>395</v>
      </c>
      <c r="T401" s="5">
        <v>395</v>
      </c>
      <c r="U401" s="5">
        <v>395</v>
      </c>
      <c r="V401" s="5">
        <v>395</v>
      </c>
      <c r="X401" s="5">
        <v>395</v>
      </c>
      <c r="Y401" s="5">
        <v>395</v>
      </c>
      <c r="Z401" s="5">
        <v>395</v>
      </c>
      <c r="AA401" s="5">
        <v>395</v>
      </c>
      <c r="AB401" s="5">
        <v>395</v>
      </c>
      <c r="AC401" s="5">
        <v>395</v>
      </c>
      <c r="AD401" s="6" t="s">
        <v>215</v>
      </c>
      <c r="AE401" s="8">
        <v>44494</v>
      </c>
      <c r="AF401" s="8">
        <v>44494</v>
      </c>
      <c r="AH401" s="11"/>
    </row>
    <row r="402" spans="1:34" s="6" customFormat="1" x14ac:dyDescent="0.25">
      <c r="A402" s="6">
        <v>2021</v>
      </c>
      <c r="B402" s="8">
        <v>44378</v>
      </c>
      <c r="C402" s="8">
        <v>44469</v>
      </c>
      <c r="E402" s="6">
        <f>'[1]02 de julio 2021 omina transpar'!J398</f>
        <v>9</v>
      </c>
      <c r="F402" s="6" t="str">
        <f>'[1]02 de julio 2021 omina transpar'!K398</f>
        <v>BASE NIVEL 7</v>
      </c>
      <c r="G402" s="6" t="str">
        <f t="shared" si="6"/>
        <v>BASE NIVEL 7</v>
      </c>
      <c r="H402" s="6" t="str">
        <f>+'[1]02 de julio 2021 omina transpar'!N398</f>
        <v>BASE DIPUTADOS</v>
      </c>
      <c r="I402" s="6" t="str">
        <f>+'[1]02 de julio 2021 omina transpar'!G398</f>
        <v>JOANA GRICEL</v>
      </c>
      <c r="J402" s="6" t="str">
        <f>'[1]02 de julio 2021 omina transpar'!E398</f>
        <v>ROSAS</v>
      </c>
      <c r="K402" s="6" t="str">
        <f>'[1]02 de julio 2021 omina transpar'!F398</f>
        <v>OLVERA</v>
      </c>
      <c r="M402" s="7">
        <f>(IF('[1]02 de julio 2021 omina transpar'!GU398=0,'[1]02 de julio 2021 omina transpar'!BQ398,'[1]02 de julio 2021 omina transpar'!GU398))*2</f>
        <v>21030.22</v>
      </c>
      <c r="N402" s="7" t="s">
        <v>214</v>
      </c>
      <c r="O402" s="7">
        <f>IF('[1]02 de julio 2021 omina transpar'!GW398=0,'[1]02 de julio 2021 omina transpar'!BR398,'[1]02 de julio 2021 omina transpar'!GW398)*2</f>
        <v>15832.92</v>
      </c>
      <c r="P402" s="6" t="s">
        <v>214</v>
      </c>
      <c r="Q402" s="5">
        <v>396</v>
      </c>
      <c r="R402" s="5">
        <v>396</v>
      </c>
      <c r="S402" s="5">
        <v>396</v>
      </c>
      <c r="T402" s="5">
        <v>396</v>
      </c>
      <c r="U402" s="5">
        <v>396</v>
      </c>
      <c r="V402" s="5">
        <v>396</v>
      </c>
      <c r="X402" s="5">
        <v>396</v>
      </c>
      <c r="Y402" s="5">
        <v>396</v>
      </c>
      <c r="Z402" s="5">
        <v>396</v>
      </c>
      <c r="AA402" s="5">
        <v>396</v>
      </c>
      <c r="AB402" s="5">
        <v>396</v>
      </c>
      <c r="AC402" s="5">
        <v>396</v>
      </c>
      <c r="AD402" s="6" t="s">
        <v>215</v>
      </c>
      <c r="AE402" s="8">
        <v>44494</v>
      </c>
      <c r="AF402" s="8">
        <v>44494</v>
      </c>
      <c r="AH402" s="11"/>
    </row>
    <row r="403" spans="1:34" s="6" customFormat="1" x14ac:dyDescent="0.25">
      <c r="A403" s="6">
        <v>2021</v>
      </c>
      <c r="B403" s="8">
        <v>44378</v>
      </c>
      <c r="C403" s="8">
        <v>44469</v>
      </c>
      <c r="E403" s="6">
        <f>'[1]02 de julio 2021 omina transpar'!J399</f>
        <v>9</v>
      </c>
      <c r="F403" s="6" t="str">
        <f>'[1]02 de julio 2021 omina transpar'!K399</f>
        <v>BASE NIVEL 7</v>
      </c>
      <c r="G403" s="6" t="str">
        <f t="shared" si="6"/>
        <v>BASE NIVEL 7</v>
      </c>
      <c r="H403" s="6" t="str">
        <f>+'[1]02 de julio 2021 omina transpar'!N399</f>
        <v>COMISIÓN SINDICAL</v>
      </c>
      <c r="I403" s="6" t="str">
        <f>+'[1]02 de julio 2021 omina transpar'!G399</f>
        <v>LIZBETH ZHEREZADA</v>
      </c>
      <c r="J403" s="6" t="str">
        <f>'[1]02 de julio 2021 omina transpar'!E399</f>
        <v>ROSSAINZZ</v>
      </c>
      <c r="K403" s="6" t="str">
        <f>'[1]02 de julio 2021 omina transpar'!F399</f>
        <v>ESTRADA</v>
      </c>
      <c r="M403" s="7">
        <f>(IF('[1]02 de julio 2021 omina transpar'!GU399=0,'[1]02 de julio 2021 omina transpar'!BQ399,'[1]02 de julio 2021 omina transpar'!GU399))*2</f>
        <v>19525.68</v>
      </c>
      <c r="N403" s="7" t="s">
        <v>214</v>
      </c>
      <c r="O403" s="7">
        <f>IF('[1]02 de julio 2021 omina transpar'!GW399=0,'[1]02 de julio 2021 omina transpar'!BR399,'[1]02 de julio 2021 omina transpar'!GW399)*2</f>
        <v>6404.56</v>
      </c>
      <c r="P403" s="6" t="s">
        <v>214</v>
      </c>
      <c r="Q403" s="5">
        <v>397</v>
      </c>
      <c r="R403" s="5">
        <v>397</v>
      </c>
      <c r="S403" s="5">
        <v>397</v>
      </c>
      <c r="T403" s="5">
        <v>397</v>
      </c>
      <c r="U403" s="5">
        <v>397</v>
      </c>
      <c r="V403" s="5">
        <v>397</v>
      </c>
      <c r="X403" s="5">
        <v>397</v>
      </c>
      <c r="Y403" s="5">
        <v>397</v>
      </c>
      <c r="Z403" s="5">
        <v>397</v>
      </c>
      <c r="AA403" s="5">
        <v>397</v>
      </c>
      <c r="AB403" s="5">
        <v>397</v>
      </c>
      <c r="AC403" s="5">
        <v>397</v>
      </c>
      <c r="AD403" s="6" t="s">
        <v>215</v>
      </c>
      <c r="AE403" s="8">
        <v>44494</v>
      </c>
      <c r="AF403" s="8">
        <v>44494</v>
      </c>
      <c r="AH403" s="11"/>
    </row>
    <row r="404" spans="1:34" s="6" customFormat="1" x14ac:dyDescent="0.25">
      <c r="A404" s="6">
        <v>2021</v>
      </c>
      <c r="B404" s="8">
        <v>44378</v>
      </c>
      <c r="C404" s="8">
        <v>44469</v>
      </c>
      <c r="E404" s="6">
        <f>'[1]02 de julio 2021 omina transpar'!J400</f>
        <v>8</v>
      </c>
      <c r="F404" s="6" t="str">
        <f>'[1]02 de julio 2021 omina transpar'!K400</f>
        <v>BASE NIVEL 8</v>
      </c>
      <c r="G404" s="6" t="str">
        <f t="shared" si="6"/>
        <v>BASE NIVEL 8</v>
      </c>
      <c r="H404" s="6" t="str">
        <f>+'[1]02 de julio 2021 omina transpar'!N400</f>
        <v>RECURSOS FINANCIEROS</v>
      </c>
      <c r="I404" s="6" t="str">
        <f>+'[1]02 de julio 2021 omina transpar'!G400</f>
        <v>JAIME</v>
      </c>
      <c r="J404" s="6" t="str">
        <f>'[1]02 de julio 2021 omina transpar'!E400</f>
        <v>RUGERIO</v>
      </c>
      <c r="K404" s="6" t="str">
        <f>'[1]02 de julio 2021 omina transpar'!F400</f>
        <v>ATRIANO</v>
      </c>
      <c r="M404" s="7">
        <f>(IF('[1]02 de julio 2021 omina transpar'!GU400=0,'[1]02 de julio 2021 omina transpar'!BQ400,'[1]02 de julio 2021 omina transpar'!GU400))*2</f>
        <v>43200.26</v>
      </c>
      <c r="N404" s="7" t="s">
        <v>214</v>
      </c>
      <c r="O404" s="7">
        <f>IF('[1]02 de julio 2021 omina transpar'!GW400=0,'[1]02 de julio 2021 omina transpar'!BR400,'[1]02 de julio 2021 omina transpar'!GW400)*2</f>
        <v>31042.32</v>
      </c>
      <c r="P404" s="6" t="s">
        <v>214</v>
      </c>
      <c r="Q404" s="5">
        <v>398</v>
      </c>
      <c r="R404" s="5">
        <v>398</v>
      </c>
      <c r="S404" s="5">
        <v>398</v>
      </c>
      <c r="T404" s="5">
        <v>398</v>
      </c>
      <c r="U404" s="5">
        <v>398</v>
      </c>
      <c r="V404" s="5">
        <v>398</v>
      </c>
      <c r="X404" s="5">
        <v>398</v>
      </c>
      <c r="Y404" s="5">
        <v>398</v>
      </c>
      <c r="Z404" s="5">
        <v>398</v>
      </c>
      <c r="AA404" s="5">
        <v>398</v>
      </c>
      <c r="AB404" s="5">
        <v>398</v>
      </c>
      <c r="AC404" s="5">
        <v>398</v>
      </c>
      <c r="AD404" s="6" t="s">
        <v>215</v>
      </c>
      <c r="AE404" s="8">
        <v>44494</v>
      </c>
      <c r="AF404" s="8">
        <v>44494</v>
      </c>
      <c r="AH404" s="11"/>
    </row>
    <row r="405" spans="1:34" s="6" customFormat="1" x14ac:dyDescent="0.25">
      <c r="A405" s="6">
        <v>2021</v>
      </c>
      <c r="B405" s="8">
        <v>44378</v>
      </c>
      <c r="C405" s="8">
        <v>44469</v>
      </c>
      <c r="E405" s="6">
        <f>'[1]02 de julio 2021 omina transpar'!J401</f>
        <v>11</v>
      </c>
      <c r="F405" s="6" t="str">
        <f>'[1]02 de julio 2021 omina transpar'!K401</f>
        <v>BASE NIVEL 5</v>
      </c>
      <c r="G405" s="6" t="str">
        <f t="shared" si="6"/>
        <v>BASE NIVEL 5</v>
      </c>
      <c r="H405" s="6" t="str">
        <f>+'[1]02 de julio 2021 omina transpar'!N401</f>
        <v>INSTITUTO DE ESTUDIOS LEGISLATIVOS</v>
      </c>
      <c r="I405" s="6" t="str">
        <f>+'[1]02 de julio 2021 omina transpar'!G401</f>
        <v>ARELI</v>
      </c>
      <c r="J405" s="6" t="str">
        <f>'[1]02 de julio 2021 omina transpar'!E401</f>
        <v>SALAS</v>
      </c>
      <c r="K405" s="6" t="str">
        <f>'[1]02 de julio 2021 omina transpar'!F401</f>
        <v>VASQUEZ</v>
      </c>
      <c r="M405" s="7">
        <f>(IF('[1]02 de julio 2021 omina transpar'!GU401=0,'[1]02 de julio 2021 omina transpar'!BQ401,'[1]02 de julio 2021 omina transpar'!GU401))*2</f>
        <v>14977.82</v>
      </c>
      <c r="N405" s="7" t="s">
        <v>214</v>
      </c>
      <c r="O405" s="7">
        <f>IF('[1]02 de julio 2021 omina transpar'!GW401=0,'[1]02 de julio 2021 omina transpar'!BR401,'[1]02 de julio 2021 omina transpar'!GW401)*2</f>
        <v>11629.74</v>
      </c>
      <c r="P405" s="6" t="s">
        <v>214</v>
      </c>
      <c r="Q405" s="5">
        <v>399</v>
      </c>
      <c r="R405" s="5">
        <v>399</v>
      </c>
      <c r="S405" s="5">
        <v>399</v>
      </c>
      <c r="T405" s="5">
        <v>399</v>
      </c>
      <c r="U405" s="5">
        <v>399</v>
      </c>
      <c r="V405" s="5">
        <v>399</v>
      </c>
      <c r="X405" s="5">
        <v>399</v>
      </c>
      <c r="Y405" s="5">
        <v>399</v>
      </c>
      <c r="Z405" s="5">
        <v>399</v>
      </c>
      <c r="AA405" s="5">
        <v>399</v>
      </c>
      <c r="AB405" s="5">
        <v>399</v>
      </c>
      <c r="AC405" s="5">
        <v>399</v>
      </c>
      <c r="AD405" s="6" t="s">
        <v>215</v>
      </c>
      <c r="AE405" s="8">
        <v>44494</v>
      </c>
      <c r="AF405" s="8">
        <v>44494</v>
      </c>
      <c r="AH405" s="11"/>
    </row>
    <row r="406" spans="1:34" s="6" customFormat="1" x14ac:dyDescent="0.25">
      <c r="A406" s="6">
        <v>2021</v>
      </c>
      <c r="B406" s="8">
        <v>44378</v>
      </c>
      <c r="C406" s="8">
        <v>44469</v>
      </c>
      <c r="E406" s="6">
        <f>'[1]02 de julio 2021 omina transpar'!J402</f>
        <v>11</v>
      </c>
      <c r="F406" s="6" t="str">
        <f>'[1]02 de julio 2021 omina transpar'!K402</f>
        <v>BASE NIVEL 5</v>
      </c>
      <c r="G406" s="6" t="str">
        <f t="shared" si="6"/>
        <v>BASE NIVEL 5</v>
      </c>
      <c r="H406" s="6" t="str">
        <f>+'[1]02 de julio 2021 omina transpar'!N402</f>
        <v>BIBLIOTECA</v>
      </c>
      <c r="I406" s="6" t="str">
        <f>+'[1]02 de julio 2021 omina transpar'!G402</f>
        <v>JAZMIN</v>
      </c>
      <c r="J406" s="6" t="str">
        <f>'[1]02 de julio 2021 omina transpar'!E402</f>
        <v>SALAZAR</v>
      </c>
      <c r="K406" s="6" t="str">
        <f>'[1]02 de julio 2021 omina transpar'!F402</f>
        <v>SAMPEDRO</v>
      </c>
      <c r="M406" s="7">
        <f>(IF('[1]02 de julio 2021 omina transpar'!GU402=0,'[1]02 de julio 2021 omina transpar'!BQ402,'[1]02 de julio 2021 omina transpar'!GU402))*2</f>
        <v>15201.02</v>
      </c>
      <c r="N406" s="7" t="s">
        <v>214</v>
      </c>
      <c r="O406" s="7">
        <f>IF('[1]02 de julio 2021 omina transpar'!GW402=0,'[1]02 de julio 2021 omina transpar'!BR402,'[1]02 de julio 2021 omina transpar'!GW402)*2</f>
        <v>5474.36</v>
      </c>
      <c r="P406" s="6" t="s">
        <v>214</v>
      </c>
      <c r="Q406" s="5">
        <v>400</v>
      </c>
      <c r="R406" s="5">
        <v>400</v>
      </c>
      <c r="S406" s="5">
        <v>400</v>
      </c>
      <c r="T406" s="5">
        <v>400</v>
      </c>
      <c r="U406" s="5">
        <v>400</v>
      </c>
      <c r="V406" s="5">
        <v>400</v>
      </c>
      <c r="X406" s="5">
        <v>400</v>
      </c>
      <c r="Y406" s="5">
        <v>400</v>
      </c>
      <c r="Z406" s="5">
        <v>400</v>
      </c>
      <c r="AA406" s="5">
        <v>400</v>
      </c>
      <c r="AB406" s="5">
        <v>400</v>
      </c>
      <c r="AC406" s="5">
        <v>400</v>
      </c>
      <c r="AD406" s="6" t="s">
        <v>215</v>
      </c>
      <c r="AE406" s="8">
        <v>44494</v>
      </c>
      <c r="AF406" s="8">
        <v>44494</v>
      </c>
      <c r="AH406" s="11"/>
    </row>
    <row r="407" spans="1:34" s="6" customFormat="1" x14ac:dyDescent="0.25">
      <c r="A407" s="6">
        <v>2021</v>
      </c>
      <c r="B407" s="8">
        <v>44378</v>
      </c>
      <c r="C407" s="8">
        <v>44469</v>
      </c>
      <c r="E407" s="6">
        <f>'[1]02 de julio 2021 omina transpar'!J403</f>
        <v>9</v>
      </c>
      <c r="F407" s="6" t="str">
        <f>'[1]02 de julio 2021 omina transpar'!K403</f>
        <v>BASE NIVEL 7</v>
      </c>
      <c r="G407" s="6" t="str">
        <f t="shared" si="6"/>
        <v>BASE NIVEL 7</v>
      </c>
      <c r="H407" s="6" t="str">
        <f>+'[1]02 de julio 2021 omina transpar'!N403</f>
        <v>BASE DIPUTADOS</v>
      </c>
      <c r="I407" s="6" t="str">
        <f>+'[1]02 de julio 2021 omina transpar'!G403</f>
        <v>CLAUDIA</v>
      </c>
      <c r="J407" s="6" t="str">
        <f>'[1]02 de julio 2021 omina transpar'!E403</f>
        <v>SALDAÑA</v>
      </c>
      <c r="K407" s="6" t="str">
        <f>'[1]02 de julio 2021 omina transpar'!F403</f>
        <v>MENDOZA</v>
      </c>
      <c r="M407" s="7">
        <f>(IF('[1]02 de julio 2021 omina transpar'!GU403=0,'[1]02 de julio 2021 omina transpar'!BQ403,'[1]02 de julio 2021 omina transpar'!GU403))*2</f>
        <v>21145.8</v>
      </c>
      <c r="N407" s="7" t="s">
        <v>214</v>
      </c>
      <c r="O407" s="7">
        <f>IF('[1]02 de julio 2021 omina transpar'!GW403=0,'[1]02 de julio 2021 omina transpar'!BR403,'[1]02 de julio 2021 omina transpar'!GW403)*2</f>
        <v>15948.5</v>
      </c>
      <c r="P407" s="6" t="s">
        <v>214</v>
      </c>
      <c r="Q407" s="5">
        <v>401</v>
      </c>
      <c r="R407" s="5">
        <v>401</v>
      </c>
      <c r="S407" s="5">
        <v>401</v>
      </c>
      <c r="T407" s="5">
        <v>401</v>
      </c>
      <c r="U407" s="5">
        <v>401</v>
      </c>
      <c r="V407" s="5">
        <v>401</v>
      </c>
      <c r="X407" s="5">
        <v>401</v>
      </c>
      <c r="Y407" s="5">
        <v>401</v>
      </c>
      <c r="Z407" s="5">
        <v>401</v>
      </c>
      <c r="AA407" s="5">
        <v>401</v>
      </c>
      <c r="AB407" s="5">
        <v>401</v>
      </c>
      <c r="AC407" s="5">
        <v>401</v>
      </c>
      <c r="AD407" s="6" t="s">
        <v>215</v>
      </c>
      <c r="AE407" s="8">
        <v>44494</v>
      </c>
      <c r="AF407" s="8">
        <v>44494</v>
      </c>
      <c r="AH407" s="11"/>
    </row>
    <row r="408" spans="1:34" s="6" customFormat="1" x14ac:dyDescent="0.25">
      <c r="A408" s="6">
        <v>2021</v>
      </c>
      <c r="B408" s="8">
        <v>44378</v>
      </c>
      <c r="C408" s="8">
        <v>44469</v>
      </c>
      <c r="E408" s="6">
        <f>'[1]02 de julio 2021 omina transpar'!J404</f>
        <v>9</v>
      </c>
      <c r="F408" s="6" t="str">
        <f>'[1]02 de julio 2021 omina transpar'!K404</f>
        <v>BASE NIVEL 7</v>
      </c>
      <c r="G408" s="6" t="str">
        <f t="shared" si="6"/>
        <v>BASE NIVEL 7</v>
      </c>
      <c r="H408" s="6" t="str">
        <f>+'[1]02 de julio 2021 omina transpar'!N404</f>
        <v>RECURSOS MATERIALES</v>
      </c>
      <c r="I408" s="6" t="str">
        <f>+'[1]02 de julio 2021 omina transpar'!G404</f>
        <v>MARIA GUADALUPE</v>
      </c>
      <c r="J408" s="6" t="str">
        <f>'[1]02 de julio 2021 omina transpar'!E404</f>
        <v>SALVATIERRA</v>
      </c>
      <c r="K408" s="6" t="str">
        <f>'[1]02 de julio 2021 omina transpar'!F404</f>
        <v>FLORES</v>
      </c>
      <c r="M408" s="7">
        <f>(IF('[1]02 de julio 2021 omina transpar'!GU404=0,'[1]02 de julio 2021 omina transpar'!BQ404,'[1]02 de julio 2021 omina transpar'!GU404))*2</f>
        <v>25705.919999999998</v>
      </c>
      <c r="N408" s="7" t="s">
        <v>214</v>
      </c>
      <c r="O408" s="7">
        <f>IF('[1]02 de julio 2021 omina transpar'!GW404=0,'[1]02 de julio 2021 omina transpar'!BR404,'[1]02 de julio 2021 omina transpar'!GW404)*2</f>
        <v>14680.88</v>
      </c>
      <c r="P408" s="6" t="s">
        <v>214</v>
      </c>
      <c r="Q408" s="5">
        <v>402</v>
      </c>
      <c r="R408" s="5">
        <v>402</v>
      </c>
      <c r="S408" s="5">
        <v>402</v>
      </c>
      <c r="T408" s="5">
        <v>402</v>
      </c>
      <c r="U408" s="5">
        <v>402</v>
      </c>
      <c r="V408" s="5">
        <v>402</v>
      </c>
      <c r="X408" s="5">
        <v>402</v>
      </c>
      <c r="Y408" s="5">
        <v>402</v>
      </c>
      <c r="Z408" s="5">
        <v>402</v>
      </c>
      <c r="AA408" s="5">
        <v>402</v>
      </c>
      <c r="AB408" s="5">
        <v>402</v>
      </c>
      <c r="AC408" s="5">
        <v>402</v>
      </c>
      <c r="AD408" s="6" t="s">
        <v>215</v>
      </c>
      <c r="AE408" s="8">
        <v>44494</v>
      </c>
      <c r="AF408" s="8">
        <v>44494</v>
      </c>
      <c r="AH408" s="11"/>
    </row>
    <row r="409" spans="1:34" s="6" customFormat="1" x14ac:dyDescent="0.25">
      <c r="A409" s="6">
        <v>2021</v>
      </c>
      <c r="B409" s="8">
        <v>44378</v>
      </c>
      <c r="C409" s="8">
        <v>44469</v>
      </c>
      <c r="E409" s="6">
        <f>'[1]02 de julio 2021 omina transpar'!J405</f>
        <v>9</v>
      </c>
      <c r="F409" s="6" t="str">
        <f>'[1]02 de julio 2021 omina transpar'!K405</f>
        <v>BASE NIVEL 7</v>
      </c>
      <c r="G409" s="6" t="str">
        <f t="shared" si="6"/>
        <v>BASE NIVEL 7</v>
      </c>
      <c r="H409" s="6" t="str">
        <f>+'[1]02 de julio 2021 omina transpar'!N405</f>
        <v>BASE DIPUTADOS</v>
      </c>
      <c r="I409" s="6" t="str">
        <f>+'[1]02 de julio 2021 omina transpar'!G405</f>
        <v>LUIS DANIEL</v>
      </c>
      <c r="J409" s="6" t="str">
        <f>'[1]02 de julio 2021 omina transpar'!E405</f>
        <v>SANCHEZ</v>
      </c>
      <c r="K409" s="6" t="str">
        <f>'[1]02 de julio 2021 omina transpar'!F405</f>
        <v>AQUIAHUATL</v>
      </c>
      <c r="M409" s="7">
        <f>(IF('[1]02 de julio 2021 omina transpar'!GU405=0,'[1]02 de julio 2021 omina transpar'!BQ405,'[1]02 de julio 2021 omina transpar'!GU405))*2</f>
        <v>19253.419999999998</v>
      </c>
      <c r="N409" s="7" t="s">
        <v>214</v>
      </c>
      <c r="O409" s="7">
        <f>IF('[1]02 de julio 2021 omina transpar'!GW405=0,'[1]02 de julio 2021 omina transpar'!BR405,'[1]02 de julio 2021 omina transpar'!GW405)*2</f>
        <v>14435.64</v>
      </c>
      <c r="P409" s="6" t="s">
        <v>214</v>
      </c>
      <c r="Q409" s="5">
        <v>403</v>
      </c>
      <c r="R409" s="5">
        <v>403</v>
      </c>
      <c r="S409" s="5">
        <v>403</v>
      </c>
      <c r="T409" s="5">
        <v>403</v>
      </c>
      <c r="U409" s="5">
        <v>403</v>
      </c>
      <c r="V409" s="5">
        <v>403</v>
      </c>
      <c r="X409" s="5">
        <v>403</v>
      </c>
      <c r="Y409" s="5">
        <v>403</v>
      </c>
      <c r="Z409" s="5">
        <v>403</v>
      </c>
      <c r="AA409" s="5">
        <v>403</v>
      </c>
      <c r="AB409" s="5">
        <v>403</v>
      </c>
      <c r="AC409" s="5">
        <v>403</v>
      </c>
      <c r="AD409" s="6" t="s">
        <v>215</v>
      </c>
      <c r="AE409" s="8">
        <v>44494</v>
      </c>
      <c r="AF409" s="8">
        <v>44494</v>
      </c>
      <c r="AH409" s="11"/>
    </row>
    <row r="410" spans="1:34" s="6" customFormat="1" x14ac:dyDescent="0.25">
      <c r="A410" s="6">
        <v>2021</v>
      </c>
      <c r="B410" s="8">
        <v>44378</v>
      </c>
      <c r="C410" s="8">
        <v>44469</v>
      </c>
      <c r="E410" s="6">
        <f>'[1]02 de julio 2021 omina transpar'!J406</f>
        <v>24</v>
      </c>
      <c r="F410" s="6" t="str">
        <f>'[1]02 de julio 2021 omina transpar'!K406</f>
        <v>BASE NIVEL10</v>
      </c>
      <c r="G410" s="6" t="str">
        <f t="shared" si="6"/>
        <v>BASE NIVEL10</v>
      </c>
      <c r="H410" s="6" t="str">
        <f>+'[1]02 de julio 2021 omina transpar'!N406</f>
        <v>COMISION DE PUNTOS CONSTITUCIONALES</v>
      </c>
      <c r="I410" s="6" t="str">
        <f>+'[1]02 de julio 2021 omina transpar'!G406</f>
        <v>ROSA MARIA</v>
      </c>
      <c r="J410" s="6" t="str">
        <f>'[1]02 de julio 2021 omina transpar'!E406</f>
        <v>SANCHEZ</v>
      </c>
      <c r="K410" s="6" t="str">
        <f>'[1]02 de julio 2021 omina transpar'!F406</f>
        <v>FLORES</v>
      </c>
      <c r="M410" s="7">
        <f>(IF('[1]02 de julio 2021 omina transpar'!GU406=0,'[1]02 de julio 2021 omina transpar'!BQ406,'[1]02 de julio 2021 omina transpar'!GU406))*2</f>
        <v>28542.16</v>
      </c>
      <c r="N410" s="7" t="s">
        <v>214</v>
      </c>
      <c r="O410" s="7">
        <f>IF('[1]02 de julio 2021 omina transpar'!GW406=0,'[1]02 de julio 2021 omina transpar'!BR406,'[1]02 de julio 2021 omina transpar'!GW406)*2</f>
        <v>16705.34</v>
      </c>
      <c r="P410" s="6" t="s">
        <v>214</v>
      </c>
      <c r="Q410" s="5">
        <v>404</v>
      </c>
      <c r="R410" s="5">
        <v>404</v>
      </c>
      <c r="S410" s="5">
        <v>404</v>
      </c>
      <c r="T410" s="5">
        <v>404</v>
      </c>
      <c r="U410" s="5">
        <v>404</v>
      </c>
      <c r="V410" s="5">
        <v>404</v>
      </c>
      <c r="X410" s="5">
        <v>404</v>
      </c>
      <c r="Y410" s="5">
        <v>404</v>
      </c>
      <c r="Z410" s="5">
        <v>404</v>
      </c>
      <c r="AA410" s="5">
        <v>404</v>
      </c>
      <c r="AB410" s="5">
        <v>404</v>
      </c>
      <c r="AC410" s="5">
        <v>404</v>
      </c>
      <c r="AD410" s="6" t="s">
        <v>215</v>
      </c>
      <c r="AE410" s="8">
        <v>44494</v>
      </c>
      <c r="AF410" s="8">
        <v>44494</v>
      </c>
      <c r="AH410" s="11"/>
    </row>
    <row r="411" spans="1:34" s="6" customFormat="1" x14ac:dyDescent="0.25">
      <c r="A411" s="6">
        <v>2021</v>
      </c>
      <c r="B411" s="8">
        <v>44378</v>
      </c>
      <c r="C411" s="8">
        <v>44469</v>
      </c>
      <c r="E411" s="6">
        <f>'[1]02 de julio 2021 omina transpar'!J407</f>
        <v>9</v>
      </c>
      <c r="F411" s="6" t="str">
        <f>'[1]02 de julio 2021 omina transpar'!K407</f>
        <v>BASE NIVEL 7</v>
      </c>
      <c r="G411" s="6" t="str">
        <f t="shared" si="6"/>
        <v>BASE NIVEL 7</v>
      </c>
      <c r="H411" s="6" t="str">
        <f>+'[1]02 de julio 2021 omina transpar'!N407</f>
        <v>BASE DIPUTADOS</v>
      </c>
      <c r="I411" s="6" t="str">
        <f>+'[1]02 de julio 2021 omina transpar'!G407</f>
        <v>LUIS HARIM</v>
      </c>
      <c r="J411" s="6" t="str">
        <f>'[1]02 de julio 2021 omina transpar'!E407</f>
        <v>SANCHEZ</v>
      </c>
      <c r="K411" s="6" t="str">
        <f>'[1]02 de julio 2021 omina transpar'!F407</f>
        <v>MORALES</v>
      </c>
      <c r="M411" s="7">
        <f>(IF('[1]02 de julio 2021 omina transpar'!GU407=0,'[1]02 de julio 2021 omina transpar'!BQ407,'[1]02 de julio 2021 omina transpar'!GU407))*2</f>
        <v>19322.84</v>
      </c>
      <c r="N411" s="7" t="s">
        <v>214</v>
      </c>
      <c r="O411" s="7">
        <f>IF('[1]02 de julio 2021 omina transpar'!GW407=0,'[1]02 de julio 2021 omina transpar'!BR407,'[1]02 de julio 2021 omina transpar'!GW407)*2</f>
        <v>14499.64</v>
      </c>
      <c r="P411" s="6" t="s">
        <v>214</v>
      </c>
      <c r="Q411" s="5">
        <v>405</v>
      </c>
      <c r="R411" s="5">
        <v>405</v>
      </c>
      <c r="S411" s="5">
        <v>405</v>
      </c>
      <c r="T411" s="5">
        <v>405</v>
      </c>
      <c r="U411" s="5">
        <v>405</v>
      </c>
      <c r="V411" s="5">
        <v>405</v>
      </c>
      <c r="X411" s="5">
        <v>405</v>
      </c>
      <c r="Y411" s="5">
        <v>405</v>
      </c>
      <c r="Z411" s="5">
        <v>405</v>
      </c>
      <c r="AA411" s="5">
        <v>405</v>
      </c>
      <c r="AB411" s="5">
        <v>405</v>
      </c>
      <c r="AC411" s="5">
        <v>405</v>
      </c>
      <c r="AD411" s="6" t="s">
        <v>215</v>
      </c>
      <c r="AE411" s="8">
        <v>44494</v>
      </c>
      <c r="AF411" s="8">
        <v>44494</v>
      </c>
      <c r="AH411" s="11"/>
    </row>
    <row r="412" spans="1:34" s="6" customFormat="1" x14ac:dyDescent="0.25">
      <c r="A412" s="6">
        <v>2021</v>
      </c>
      <c r="B412" s="8">
        <v>44378</v>
      </c>
      <c r="C412" s="8">
        <v>44469</v>
      </c>
      <c r="E412" s="6">
        <f>'[1]02 de julio 2021 omina transpar'!J408</f>
        <v>9</v>
      </c>
      <c r="F412" s="6" t="str">
        <f>'[1]02 de julio 2021 omina transpar'!K408</f>
        <v>BASE NIVEL 7</v>
      </c>
      <c r="G412" s="6" t="str">
        <f t="shared" si="6"/>
        <v>BASE NIVEL 7</v>
      </c>
      <c r="H412" s="6" t="str">
        <f>+'[1]02 de julio 2021 omina transpar'!N408</f>
        <v>SECRETARIA PARLAMENTARIA</v>
      </c>
      <c r="I412" s="6" t="str">
        <f>+'[1]02 de julio 2021 omina transpar'!G408</f>
        <v>HORTENSIA</v>
      </c>
      <c r="J412" s="6" t="str">
        <f>'[1]02 de julio 2021 omina transpar'!E408</f>
        <v>SANLUIS</v>
      </c>
      <c r="K412" s="6" t="str">
        <f>'[1]02 de julio 2021 omina transpar'!F408</f>
        <v>HERNANDEZ</v>
      </c>
      <c r="M412" s="7">
        <f>(IF('[1]02 de julio 2021 omina transpar'!GU408=0,'[1]02 de julio 2021 omina transpar'!BQ408,'[1]02 de julio 2021 omina transpar'!GU408))*2</f>
        <v>19640</v>
      </c>
      <c r="N412" s="7" t="s">
        <v>214</v>
      </c>
      <c r="O412" s="7">
        <f>IF('[1]02 de julio 2021 omina transpar'!GW408=0,'[1]02 de julio 2021 omina transpar'!BR408,'[1]02 de julio 2021 omina transpar'!GW408)*2</f>
        <v>14764.34</v>
      </c>
      <c r="P412" s="6" t="s">
        <v>214</v>
      </c>
      <c r="Q412" s="5">
        <v>406</v>
      </c>
      <c r="R412" s="5">
        <v>406</v>
      </c>
      <c r="S412" s="5">
        <v>406</v>
      </c>
      <c r="T412" s="5">
        <v>406</v>
      </c>
      <c r="U412" s="5">
        <v>406</v>
      </c>
      <c r="V412" s="5">
        <v>406</v>
      </c>
      <c r="X412" s="5">
        <v>406</v>
      </c>
      <c r="Y412" s="5">
        <v>406</v>
      </c>
      <c r="Z412" s="5">
        <v>406</v>
      </c>
      <c r="AA412" s="5">
        <v>406</v>
      </c>
      <c r="AB412" s="5">
        <v>406</v>
      </c>
      <c r="AC412" s="5">
        <v>406</v>
      </c>
      <c r="AD412" s="6" t="s">
        <v>215</v>
      </c>
      <c r="AE412" s="8">
        <v>44494</v>
      </c>
      <c r="AF412" s="8">
        <v>44494</v>
      </c>
      <c r="AH412" s="11"/>
    </row>
    <row r="413" spans="1:34" s="6" customFormat="1" x14ac:dyDescent="0.25">
      <c r="A413" s="6">
        <v>2021</v>
      </c>
      <c r="B413" s="8">
        <v>44378</v>
      </c>
      <c r="C413" s="8">
        <v>44469</v>
      </c>
      <c r="E413" s="6">
        <f>'[1]02 de julio 2021 omina transpar'!J409</f>
        <v>9</v>
      </c>
      <c r="F413" s="6" t="str">
        <f>'[1]02 de julio 2021 omina transpar'!K409</f>
        <v>BASE NIVEL 7</v>
      </c>
      <c r="G413" s="6" t="str">
        <f t="shared" si="6"/>
        <v>BASE NIVEL 7</v>
      </c>
      <c r="H413" s="6" t="str">
        <f>+'[1]02 de julio 2021 omina transpar'!N409</f>
        <v>SECRETARIA PARLAMENTARIA</v>
      </c>
      <c r="I413" s="6" t="str">
        <f>+'[1]02 de julio 2021 omina transpar'!G409</f>
        <v>JOSE FABRICIO</v>
      </c>
      <c r="J413" s="6" t="str">
        <f>'[1]02 de julio 2021 omina transpar'!E409</f>
        <v>SANTACRUZ</v>
      </c>
      <c r="K413" s="6" t="str">
        <f>'[1]02 de julio 2021 omina transpar'!F409</f>
        <v>NAVA</v>
      </c>
      <c r="M413" s="7">
        <f>(IF('[1]02 de julio 2021 omina transpar'!GU409=0,'[1]02 de julio 2021 omina transpar'!BQ409,'[1]02 de julio 2021 omina transpar'!GU409))*2</f>
        <v>19616.580000000002</v>
      </c>
      <c r="N413" s="7" t="s">
        <v>214</v>
      </c>
      <c r="O413" s="7">
        <f>IF('[1]02 de julio 2021 omina transpar'!GW409=0,'[1]02 de julio 2021 omina transpar'!BR409,'[1]02 de julio 2021 omina transpar'!GW409)*2</f>
        <v>14740.92</v>
      </c>
      <c r="P413" s="6" t="s">
        <v>214</v>
      </c>
      <c r="Q413" s="5">
        <v>407</v>
      </c>
      <c r="R413" s="5">
        <v>407</v>
      </c>
      <c r="S413" s="5">
        <v>407</v>
      </c>
      <c r="T413" s="5">
        <v>407</v>
      </c>
      <c r="U413" s="5">
        <v>407</v>
      </c>
      <c r="V413" s="5">
        <v>407</v>
      </c>
      <c r="X413" s="5">
        <v>407</v>
      </c>
      <c r="Y413" s="5">
        <v>407</v>
      </c>
      <c r="Z413" s="5">
        <v>407</v>
      </c>
      <c r="AA413" s="5">
        <v>407</v>
      </c>
      <c r="AB413" s="5">
        <v>407</v>
      </c>
      <c r="AC413" s="5">
        <v>407</v>
      </c>
      <c r="AD413" s="6" t="s">
        <v>215</v>
      </c>
      <c r="AE413" s="8">
        <v>44494</v>
      </c>
      <c r="AF413" s="8">
        <v>44494</v>
      </c>
      <c r="AH413" s="11"/>
    </row>
    <row r="414" spans="1:34" s="6" customFormat="1" x14ac:dyDescent="0.25">
      <c r="A414" s="6">
        <v>2021</v>
      </c>
      <c r="B414" s="8">
        <v>44378</v>
      </c>
      <c r="C414" s="8">
        <v>44469</v>
      </c>
      <c r="E414" s="6">
        <f>'[1]02 de julio 2021 omina transpar'!J410</f>
        <v>8</v>
      </c>
      <c r="F414" s="6" t="str">
        <f>'[1]02 de julio 2021 omina transpar'!K410</f>
        <v>BASE NIVEL 8</v>
      </c>
      <c r="G414" s="6" t="str">
        <f t="shared" si="6"/>
        <v>BASE NIVEL 8</v>
      </c>
      <c r="H414" s="6" t="str">
        <f>+'[1]02 de julio 2021 omina transpar'!N410</f>
        <v>SECRETARIA PARLAMENTARIA</v>
      </c>
      <c r="I414" s="6" t="str">
        <f>+'[1]02 de julio 2021 omina transpar'!G410</f>
        <v>FRANCISCA</v>
      </c>
      <c r="J414" s="6" t="str">
        <f>'[1]02 de julio 2021 omina transpar'!E410</f>
        <v>SEGUNDO</v>
      </c>
      <c r="K414" s="6" t="str">
        <f>'[1]02 de julio 2021 omina transpar'!F410</f>
        <v>YESCAS</v>
      </c>
      <c r="M414" s="7">
        <f>(IF('[1]02 de julio 2021 omina transpar'!GU410=0,'[1]02 de julio 2021 omina transpar'!BQ410,'[1]02 de julio 2021 omina transpar'!GU410))*2</f>
        <v>24395.119999999999</v>
      </c>
      <c r="N414" s="7" t="s">
        <v>214</v>
      </c>
      <c r="O414" s="7">
        <f>IF('[1]02 de julio 2021 omina transpar'!GW410=0,'[1]02 de julio 2021 omina transpar'!BR410,'[1]02 de julio 2021 omina transpar'!GW410)*2</f>
        <v>5718.58</v>
      </c>
      <c r="P414" s="6" t="s">
        <v>214</v>
      </c>
      <c r="Q414" s="5">
        <v>408</v>
      </c>
      <c r="R414" s="5">
        <v>408</v>
      </c>
      <c r="S414" s="5">
        <v>408</v>
      </c>
      <c r="T414" s="5">
        <v>408</v>
      </c>
      <c r="U414" s="5">
        <v>408</v>
      </c>
      <c r="V414" s="5">
        <v>408</v>
      </c>
      <c r="X414" s="5">
        <v>408</v>
      </c>
      <c r="Y414" s="5">
        <v>408</v>
      </c>
      <c r="Z414" s="5">
        <v>408</v>
      </c>
      <c r="AA414" s="5">
        <v>408</v>
      </c>
      <c r="AB414" s="5">
        <v>408</v>
      </c>
      <c r="AC414" s="5">
        <v>408</v>
      </c>
      <c r="AD414" s="6" t="s">
        <v>215</v>
      </c>
      <c r="AE414" s="8">
        <v>44494</v>
      </c>
      <c r="AF414" s="8">
        <v>44494</v>
      </c>
      <c r="AH414" s="11"/>
    </row>
    <row r="415" spans="1:34" s="6" customFormat="1" x14ac:dyDescent="0.25">
      <c r="A415" s="6">
        <v>2021</v>
      </c>
      <c r="B415" s="8">
        <v>44378</v>
      </c>
      <c r="C415" s="8">
        <v>44469</v>
      </c>
      <c r="E415" s="6">
        <f>'[1]02 de julio 2021 omina transpar'!J411</f>
        <v>9</v>
      </c>
      <c r="F415" s="6" t="str">
        <f>'[1]02 de julio 2021 omina transpar'!K411</f>
        <v>BASE NIVEL 7</v>
      </c>
      <c r="G415" s="6" t="str">
        <f t="shared" si="6"/>
        <v>BASE NIVEL 7</v>
      </c>
      <c r="H415" s="6" t="str">
        <f>+'[1]02 de julio 2021 omina transpar'!N411</f>
        <v>RECURSOS MATERIALES</v>
      </c>
      <c r="I415" s="6" t="str">
        <f>+'[1]02 de julio 2021 omina transpar'!G411</f>
        <v>TEOFILO</v>
      </c>
      <c r="J415" s="6" t="str">
        <f>'[1]02 de julio 2021 omina transpar'!E411</f>
        <v>SEVILLA</v>
      </c>
      <c r="K415" s="6" t="str">
        <f>'[1]02 de julio 2021 omina transpar'!F411</f>
        <v>FLORES</v>
      </c>
      <c r="M415" s="7">
        <f>(IF('[1]02 de julio 2021 omina transpar'!GU411=0,'[1]02 de julio 2021 omina transpar'!BQ411,'[1]02 de julio 2021 omina transpar'!GU411))*2</f>
        <v>28253.42</v>
      </c>
      <c r="N415" s="7" t="s">
        <v>214</v>
      </c>
      <c r="O415" s="7">
        <f>IF('[1]02 de julio 2021 omina transpar'!GW411=0,'[1]02 de julio 2021 omina transpar'!BR411,'[1]02 de julio 2021 omina transpar'!GW411)*2</f>
        <v>21481.3</v>
      </c>
      <c r="P415" s="6" t="s">
        <v>214</v>
      </c>
      <c r="Q415" s="5">
        <v>409</v>
      </c>
      <c r="R415" s="5">
        <v>409</v>
      </c>
      <c r="S415" s="5">
        <v>409</v>
      </c>
      <c r="T415" s="5">
        <v>409</v>
      </c>
      <c r="U415" s="5">
        <v>409</v>
      </c>
      <c r="V415" s="5">
        <v>409</v>
      </c>
      <c r="X415" s="5">
        <v>409</v>
      </c>
      <c r="Y415" s="5">
        <v>409</v>
      </c>
      <c r="Z415" s="5">
        <v>409</v>
      </c>
      <c r="AA415" s="5">
        <v>409</v>
      </c>
      <c r="AB415" s="5">
        <v>409</v>
      </c>
      <c r="AC415" s="5">
        <v>409</v>
      </c>
      <c r="AD415" s="6" t="s">
        <v>215</v>
      </c>
      <c r="AE415" s="8">
        <v>44494</v>
      </c>
      <c r="AF415" s="8">
        <v>44494</v>
      </c>
      <c r="AH415" s="11"/>
    </row>
    <row r="416" spans="1:34" s="6" customFormat="1" x14ac:dyDescent="0.25">
      <c r="A416" s="6">
        <v>2021</v>
      </c>
      <c r="B416" s="8">
        <v>44378</v>
      </c>
      <c r="C416" s="8">
        <v>44469</v>
      </c>
      <c r="E416" s="6">
        <f>'[1]02 de julio 2021 omina transpar'!J412</f>
        <v>9</v>
      </c>
      <c r="F416" s="6" t="str">
        <f>'[1]02 de julio 2021 omina transpar'!K412</f>
        <v>BASE NIVEL 7</v>
      </c>
      <c r="G416" s="6" t="str">
        <f t="shared" si="6"/>
        <v>BASE NIVEL 7</v>
      </c>
      <c r="H416" s="6" t="str">
        <f>+'[1]02 de julio 2021 omina transpar'!N412</f>
        <v>BASE DIPUTADOS</v>
      </c>
      <c r="I416" s="6" t="str">
        <f>+'[1]02 de julio 2021 omina transpar'!G412</f>
        <v>YAEL</v>
      </c>
      <c r="J416" s="6" t="str">
        <f>'[1]02 de julio 2021 omina transpar'!E412</f>
        <v>SOLANO</v>
      </c>
      <c r="K416" s="6" t="str">
        <f>'[1]02 de julio 2021 omina transpar'!F412</f>
        <v>SANCHEZ</v>
      </c>
      <c r="M416" s="7">
        <f>(IF('[1]02 de julio 2021 omina transpar'!GU412=0,'[1]02 de julio 2021 omina transpar'!BQ412,'[1]02 de julio 2021 omina transpar'!GU412))*2</f>
        <v>19030.22</v>
      </c>
      <c r="N416" s="7" t="s">
        <v>214</v>
      </c>
      <c r="O416" s="7">
        <f>IF('[1]02 de julio 2021 omina transpar'!GW412=0,'[1]02 de julio 2021 omina transpar'!BR412,'[1]02 de julio 2021 omina transpar'!GW412)*2</f>
        <v>14260.12</v>
      </c>
      <c r="P416" s="6" t="s">
        <v>214</v>
      </c>
      <c r="Q416" s="5">
        <v>410</v>
      </c>
      <c r="R416" s="5">
        <v>410</v>
      </c>
      <c r="S416" s="5">
        <v>410</v>
      </c>
      <c r="T416" s="5">
        <v>410</v>
      </c>
      <c r="U416" s="5">
        <v>410</v>
      </c>
      <c r="V416" s="5">
        <v>410</v>
      </c>
      <c r="X416" s="5">
        <v>410</v>
      </c>
      <c r="Y416" s="5">
        <v>410</v>
      </c>
      <c r="Z416" s="5">
        <v>410</v>
      </c>
      <c r="AA416" s="5">
        <v>410</v>
      </c>
      <c r="AB416" s="5">
        <v>410</v>
      </c>
      <c r="AC416" s="5">
        <v>410</v>
      </c>
      <c r="AD416" s="6" t="s">
        <v>215</v>
      </c>
      <c r="AE416" s="8">
        <v>44494</v>
      </c>
      <c r="AF416" s="8">
        <v>44494</v>
      </c>
      <c r="AH416" s="11"/>
    </row>
    <row r="417" spans="1:34" s="6" customFormat="1" x14ac:dyDescent="0.25">
      <c r="A417" s="6">
        <v>2021</v>
      </c>
      <c r="B417" s="8">
        <v>44378</v>
      </c>
      <c r="C417" s="8">
        <v>44469</v>
      </c>
      <c r="E417" s="6">
        <f>'[1]02 de julio 2021 omina transpar'!J413</f>
        <v>8</v>
      </c>
      <c r="F417" s="6" t="str">
        <f>'[1]02 de julio 2021 omina transpar'!K413</f>
        <v>BASE NIVEL 8</v>
      </c>
      <c r="G417" s="6" t="str">
        <f t="shared" si="6"/>
        <v>BASE NIVEL 8</v>
      </c>
      <c r="H417" s="6" t="str">
        <f>+'[1]02 de julio 2021 omina transpar'!N413</f>
        <v>INSTITUTO DE ESTUDIOS LEGISLATIVOS</v>
      </c>
      <c r="I417" s="6" t="str">
        <f>+'[1]02 de julio 2021 omina transpar'!G413</f>
        <v>SUSANA</v>
      </c>
      <c r="J417" s="6" t="str">
        <f>'[1]02 de julio 2021 omina transpar'!E413</f>
        <v>TAPIA</v>
      </c>
      <c r="K417" s="6" t="str">
        <f>'[1]02 de julio 2021 omina transpar'!F413</f>
        <v>LEON</v>
      </c>
      <c r="M417" s="7">
        <f>(IF('[1]02 de julio 2021 omina transpar'!GU413=0,'[1]02 de julio 2021 omina transpar'!BQ413,'[1]02 de julio 2021 omina transpar'!GU413))*2</f>
        <v>30737.62</v>
      </c>
      <c r="N417" s="7" t="s">
        <v>214</v>
      </c>
      <c r="O417" s="7">
        <f>IF('[1]02 de julio 2021 omina transpar'!GW413=0,'[1]02 de julio 2021 omina transpar'!BR413,'[1]02 de julio 2021 omina transpar'!GW413)*2</f>
        <v>22995.32</v>
      </c>
      <c r="P417" s="6" t="s">
        <v>214</v>
      </c>
      <c r="Q417" s="5">
        <v>411</v>
      </c>
      <c r="R417" s="5">
        <v>411</v>
      </c>
      <c r="S417" s="5">
        <v>411</v>
      </c>
      <c r="T417" s="5">
        <v>411</v>
      </c>
      <c r="U417" s="5">
        <v>411</v>
      </c>
      <c r="V417" s="5">
        <v>411</v>
      </c>
      <c r="X417" s="5">
        <v>411</v>
      </c>
      <c r="Y417" s="5">
        <v>411</v>
      </c>
      <c r="Z417" s="5">
        <v>411</v>
      </c>
      <c r="AA417" s="5">
        <v>411</v>
      </c>
      <c r="AB417" s="5">
        <v>411</v>
      </c>
      <c r="AC417" s="5">
        <v>411</v>
      </c>
      <c r="AD417" s="6" t="s">
        <v>215</v>
      </c>
      <c r="AE417" s="8">
        <v>44494</v>
      </c>
      <c r="AF417" s="8">
        <v>44494</v>
      </c>
      <c r="AH417" s="11"/>
    </row>
    <row r="418" spans="1:34" s="6" customFormat="1" x14ac:dyDescent="0.25">
      <c r="A418" s="6">
        <v>2021</v>
      </c>
      <c r="B418" s="8">
        <v>44378</v>
      </c>
      <c r="C418" s="8">
        <v>44469</v>
      </c>
      <c r="E418" s="6">
        <f>'[1]02 de julio 2021 omina transpar'!J414</f>
        <v>9</v>
      </c>
      <c r="F418" s="6" t="str">
        <f>'[1]02 de julio 2021 omina transpar'!K414</f>
        <v>BASE NIVEL 7</v>
      </c>
      <c r="G418" s="6" t="str">
        <f t="shared" si="6"/>
        <v>BASE NIVEL 7</v>
      </c>
      <c r="H418" s="6" t="str">
        <f>+'[1]02 de julio 2021 omina transpar'!N414</f>
        <v>ENFERMERIA</v>
      </c>
      <c r="I418" s="6" t="str">
        <f>+'[1]02 de julio 2021 omina transpar'!G414</f>
        <v>ANDREA</v>
      </c>
      <c r="J418" s="6" t="str">
        <f>'[1]02 de julio 2021 omina transpar'!E414</f>
        <v>TLAPALE</v>
      </c>
      <c r="K418" s="6" t="str">
        <f>'[1]02 de julio 2021 omina transpar'!F414</f>
        <v>PEREZ</v>
      </c>
      <c r="M418" s="7">
        <f>(IF('[1]02 de julio 2021 omina transpar'!GU414=0,'[1]02 de julio 2021 omina transpar'!BQ414,'[1]02 de julio 2021 omina transpar'!GU414))*2</f>
        <v>24030.22</v>
      </c>
      <c r="N418" s="7" t="s">
        <v>214</v>
      </c>
      <c r="O418" s="7">
        <f>IF('[1]02 de julio 2021 omina transpar'!GW414=0,'[1]02 de julio 2021 omina transpar'!BR414,'[1]02 de julio 2021 omina transpar'!GW414)*2</f>
        <v>17303.599999999999</v>
      </c>
      <c r="P418" s="6" t="s">
        <v>214</v>
      </c>
      <c r="Q418" s="5">
        <v>412</v>
      </c>
      <c r="R418" s="5">
        <v>412</v>
      </c>
      <c r="S418" s="5">
        <v>412</v>
      </c>
      <c r="T418" s="5">
        <v>412</v>
      </c>
      <c r="U418" s="5">
        <v>412</v>
      </c>
      <c r="V418" s="5">
        <v>412</v>
      </c>
      <c r="X418" s="5">
        <v>412</v>
      </c>
      <c r="Y418" s="5">
        <v>412</v>
      </c>
      <c r="Z418" s="5">
        <v>412</v>
      </c>
      <c r="AA418" s="5">
        <v>412</v>
      </c>
      <c r="AB418" s="5">
        <v>412</v>
      </c>
      <c r="AC418" s="5">
        <v>412</v>
      </c>
      <c r="AD418" s="6" t="s">
        <v>215</v>
      </c>
      <c r="AE418" s="8">
        <v>44494</v>
      </c>
      <c r="AF418" s="8">
        <v>44494</v>
      </c>
      <c r="AH418" s="11"/>
    </row>
    <row r="419" spans="1:34" s="6" customFormat="1" x14ac:dyDescent="0.25">
      <c r="A419" s="6">
        <v>2021</v>
      </c>
      <c r="B419" s="8">
        <v>44378</v>
      </c>
      <c r="C419" s="8">
        <v>44469</v>
      </c>
      <c r="E419" s="6">
        <f>'[1]02 de julio 2021 omina transpar'!J415</f>
        <v>9</v>
      </c>
      <c r="F419" s="6" t="str">
        <f>'[1]02 de julio 2021 omina transpar'!K415</f>
        <v>BASE NIVEL 7</v>
      </c>
      <c r="G419" s="6" t="str">
        <f t="shared" si="6"/>
        <v>BASE NIVEL 7</v>
      </c>
      <c r="H419" s="6" t="str">
        <f>+'[1]02 de julio 2021 omina transpar'!N415</f>
        <v>BASE DIPUTADOS</v>
      </c>
      <c r="I419" s="6" t="str">
        <f>+'[1]02 de julio 2021 omina transpar'!G415</f>
        <v>NANCY</v>
      </c>
      <c r="J419" s="6" t="str">
        <f>'[1]02 de julio 2021 omina transpar'!E415</f>
        <v>TORRES</v>
      </c>
      <c r="K419" s="6" t="str">
        <f>'[1]02 de julio 2021 omina transpar'!F415</f>
        <v>ROMERO</v>
      </c>
      <c r="M419" s="7">
        <f>(IF('[1]02 de julio 2021 omina transpar'!GU415=0,'[1]02 de julio 2021 omina transpar'!BQ415,'[1]02 de julio 2021 omina transpar'!GU415))*2</f>
        <v>19253.419999999998</v>
      </c>
      <c r="N419" s="7" t="s">
        <v>214</v>
      </c>
      <c r="O419" s="7">
        <f>IF('[1]02 de julio 2021 omina transpar'!GW415=0,'[1]02 de julio 2021 omina transpar'!BR415,'[1]02 de julio 2021 omina transpar'!GW415)*2</f>
        <v>12589.86</v>
      </c>
      <c r="P419" s="6" t="s">
        <v>214</v>
      </c>
      <c r="Q419" s="5">
        <v>413</v>
      </c>
      <c r="R419" s="5">
        <v>413</v>
      </c>
      <c r="S419" s="5">
        <v>413</v>
      </c>
      <c r="T419" s="5">
        <v>413</v>
      </c>
      <c r="U419" s="5">
        <v>413</v>
      </c>
      <c r="V419" s="5">
        <v>413</v>
      </c>
      <c r="X419" s="5">
        <v>413</v>
      </c>
      <c r="Y419" s="5">
        <v>413</v>
      </c>
      <c r="Z419" s="5">
        <v>413</v>
      </c>
      <c r="AA419" s="5">
        <v>413</v>
      </c>
      <c r="AB419" s="5">
        <v>413</v>
      </c>
      <c r="AC419" s="5">
        <v>413</v>
      </c>
      <c r="AD419" s="6" t="s">
        <v>215</v>
      </c>
      <c r="AE419" s="8">
        <v>44494</v>
      </c>
      <c r="AF419" s="8">
        <v>44494</v>
      </c>
      <c r="AH419" s="11"/>
    </row>
    <row r="420" spans="1:34" s="6" customFormat="1" x14ac:dyDescent="0.25">
      <c r="A420" s="6">
        <v>2021</v>
      </c>
      <c r="B420" s="8">
        <v>44378</v>
      </c>
      <c r="C420" s="8">
        <v>44469</v>
      </c>
      <c r="E420" s="6">
        <f>'[1]02 de julio 2021 omina transpar'!J416</f>
        <v>11</v>
      </c>
      <c r="F420" s="6" t="str">
        <f>'[1]02 de julio 2021 omina transpar'!K416</f>
        <v>BASE NIVEL 5</v>
      </c>
      <c r="G420" s="6" t="str">
        <f t="shared" si="6"/>
        <v>BASE NIVEL 5</v>
      </c>
      <c r="H420" s="6" t="str">
        <f>+'[1]02 de julio 2021 omina transpar'!N416</f>
        <v>BASE DIPUTADOS</v>
      </c>
      <c r="I420" s="6" t="str">
        <f>+'[1]02 de julio 2021 omina transpar'!G416</f>
        <v>CARLOS</v>
      </c>
      <c r="J420" s="6" t="str">
        <f>'[1]02 de julio 2021 omina transpar'!E416</f>
        <v>TOSCUENTO</v>
      </c>
      <c r="K420" s="6" t="str">
        <f>'[1]02 de julio 2021 omina transpar'!F416</f>
        <v>MUÑOZ</v>
      </c>
      <c r="M420" s="7">
        <f>(IF('[1]02 de julio 2021 omina transpar'!GU416=0,'[1]02 de julio 2021 omina transpar'!BQ416,'[1]02 de julio 2021 omina transpar'!GU416))*2</f>
        <v>19977.82</v>
      </c>
      <c r="N420" s="7" t="s">
        <v>214</v>
      </c>
      <c r="O420" s="7">
        <f>IF('[1]02 de julio 2021 omina transpar'!GW416=0,'[1]02 de julio 2021 omina transpar'!BR416,'[1]02 de julio 2021 omina transpar'!GW416)*2</f>
        <v>15561.74</v>
      </c>
      <c r="P420" s="6" t="s">
        <v>214</v>
      </c>
      <c r="Q420" s="5">
        <v>414</v>
      </c>
      <c r="R420" s="5">
        <v>414</v>
      </c>
      <c r="S420" s="5">
        <v>414</v>
      </c>
      <c r="T420" s="5">
        <v>414</v>
      </c>
      <c r="U420" s="5">
        <v>414</v>
      </c>
      <c r="V420" s="5">
        <v>414</v>
      </c>
      <c r="X420" s="5">
        <v>414</v>
      </c>
      <c r="Y420" s="5">
        <v>414</v>
      </c>
      <c r="Z420" s="5">
        <v>414</v>
      </c>
      <c r="AA420" s="5">
        <v>414</v>
      </c>
      <c r="AB420" s="5">
        <v>414</v>
      </c>
      <c r="AC420" s="5">
        <v>414</v>
      </c>
      <c r="AD420" s="6" t="s">
        <v>215</v>
      </c>
      <c r="AE420" s="8">
        <v>44494</v>
      </c>
      <c r="AF420" s="8">
        <v>44494</v>
      </c>
      <c r="AH420" s="11"/>
    </row>
    <row r="421" spans="1:34" s="6" customFormat="1" x14ac:dyDescent="0.25">
      <c r="A421" s="6">
        <v>2021</v>
      </c>
      <c r="B421" s="8">
        <v>44378</v>
      </c>
      <c r="C421" s="8">
        <v>44469</v>
      </c>
      <c r="E421" s="6">
        <f>'[1]02 de julio 2021 omina transpar'!J417</f>
        <v>9</v>
      </c>
      <c r="F421" s="6" t="str">
        <f>'[1]02 de julio 2021 omina transpar'!K417</f>
        <v>BASE NIVEL 7</v>
      </c>
      <c r="G421" s="6" t="str">
        <f t="shared" si="6"/>
        <v>BASE NIVEL 7</v>
      </c>
      <c r="H421" s="6" t="str">
        <f>+'[1]02 de julio 2021 omina transpar'!N417</f>
        <v>BASE DIPUTADOS</v>
      </c>
      <c r="I421" s="6" t="str">
        <f>+'[1]02 de julio 2021 omina transpar'!G417</f>
        <v>SANDRA IVETTE</v>
      </c>
      <c r="J421" s="6" t="str">
        <f>'[1]02 de julio 2021 omina transpar'!E417</f>
        <v>TZOMPANTZI</v>
      </c>
      <c r="K421" s="6" t="str">
        <f>'[1]02 de julio 2021 omina transpar'!F417</f>
        <v>JIMENEZ</v>
      </c>
      <c r="M421" s="7">
        <f>(IF('[1]02 de julio 2021 omina transpar'!GU417=0,'[1]02 de julio 2021 omina transpar'!BQ417,'[1]02 de julio 2021 omina transpar'!GU417))*2</f>
        <v>19253.419999999998</v>
      </c>
      <c r="N421" s="7" t="s">
        <v>214</v>
      </c>
      <c r="O421" s="7">
        <f>IF('[1]02 de julio 2021 omina transpar'!GW417=0,'[1]02 de julio 2021 omina transpar'!BR417,'[1]02 de julio 2021 omina transpar'!GW417)*2</f>
        <v>12508.98</v>
      </c>
      <c r="P421" s="6" t="s">
        <v>214</v>
      </c>
      <c r="Q421" s="5">
        <v>415</v>
      </c>
      <c r="R421" s="5">
        <v>415</v>
      </c>
      <c r="S421" s="5">
        <v>415</v>
      </c>
      <c r="T421" s="5">
        <v>415</v>
      </c>
      <c r="U421" s="5">
        <v>415</v>
      </c>
      <c r="V421" s="5">
        <v>415</v>
      </c>
      <c r="X421" s="5">
        <v>415</v>
      </c>
      <c r="Y421" s="5">
        <v>415</v>
      </c>
      <c r="Z421" s="5">
        <v>415</v>
      </c>
      <c r="AA421" s="5">
        <v>415</v>
      </c>
      <c r="AB421" s="5">
        <v>415</v>
      </c>
      <c r="AC421" s="5">
        <v>415</v>
      </c>
      <c r="AD421" s="6" t="s">
        <v>215</v>
      </c>
      <c r="AE421" s="8">
        <v>44494</v>
      </c>
      <c r="AF421" s="8">
        <v>44494</v>
      </c>
      <c r="AH421" s="11"/>
    </row>
    <row r="422" spans="1:34" s="6" customFormat="1" x14ac:dyDescent="0.25">
      <c r="A422" s="6">
        <v>2021</v>
      </c>
      <c r="B422" s="8">
        <v>44378</v>
      </c>
      <c r="C422" s="8">
        <v>44469</v>
      </c>
      <c r="E422" s="6">
        <f>'[1]02 de julio 2021 omina transpar'!J418</f>
        <v>8</v>
      </c>
      <c r="F422" s="6" t="str">
        <f>'[1]02 de julio 2021 omina transpar'!K418</f>
        <v>BASE NIVEL 8</v>
      </c>
      <c r="G422" s="6" t="str">
        <f t="shared" si="6"/>
        <v>BASE NIVEL 8</v>
      </c>
      <c r="H422" s="6" t="str">
        <f>+'[1]02 de julio 2021 omina transpar'!N418</f>
        <v>BASE DIPUTADOS</v>
      </c>
      <c r="I422" s="6" t="str">
        <f>+'[1]02 de julio 2021 omina transpar'!G418</f>
        <v>MARIA GUADALUPE</v>
      </c>
      <c r="J422" s="6" t="str">
        <f>'[1]02 de julio 2021 omina transpar'!E418</f>
        <v>VAZQUEZ</v>
      </c>
      <c r="K422" s="6" t="str">
        <f>'[1]02 de julio 2021 omina transpar'!F418</f>
        <v>FLORES</v>
      </c>
      <c r="M422" s="7">
        <f>(IF('[1]02 de julio 2021 omina transpar'!GU418=0,'[1]02 de julio 2021 omina transpar'!BQ418,'[1]02 de julio 2021 omina transpar'!GU418))*2</f>
        <v>30261.86</v>
      </c>
      <c r="N422" s="7" t="s">
        <v>214</v>
      </c>
      <c r="O422" s="7">
        <f>IF('[1]02 de julio 2021 omina transpar'!GW418=0,'[1]02 de julio 2021 omina transpar'!BR418,'[1]02 de julio 2021 omina transpar'!GW418)*2</f>
        <v>20673.86</v>
      </c>
      <c r="P422" s="6" t="s">
        <v>214</v>
      </c>
      <c r="Q422" s="5">
        <v>416</v>
      </c>
      <c r="R422" s="5">
        <v>416</v>
      </c>
      <c r="S422" s="5">
        <v>416</v>
      </c>
      <c r="T422" s="5">
        <v>416</v>
      </c>
      <c r="U422" s="5">
        <v>416</v>
      </c>
      <c r="V422" s="5">
        <v>416</v>
      </c>
      <c r="X422" s="5">
        <v>416</v>
      </c>
      <c r="Y422" s="5">
        <v>416</v>
      </c>
      <c r="Z422" s="5">
        <v>416</v>
      </c>
      <c r="AA422" s="5">
        <v>416</v>
      </c>
      <c r="AB422" s="5">
        <v>416</v>
      </c>
      <c r="AC422" s="5">
        <v>416</v>
      </c>
      <c r="AD422" s="6" t="s">
        <v>215</v>
      </c>
      <c r="AE422" s="8">
        <v>44494</v>
      </c>
      <c r="AF422" s="8">
        <v>44494</v>
      </c>
      <c r="AH422" s="11"/>
    </row>
    <row r="423" spans="1:34" s="6" customFormat="1" x14ac:dyDescent="0.25">
      <c r="A423" s="6">
        <v>2021</v>
      </c>
      <c r="B423" s="8">
        <v>44378</v>
      </c>
      <c r="C423" s="8">
        <v>44469</v>
      </c>
      <c r="E423" s="6">
        <f>'[1]02 de julio 2021 omina transpar'!J419</f>
        <v>9</v>
      </c>
      <c r="F423" s="6" t="str">
        <f>'[1]02 de julio 2021 omina transpar'!K419</f>
        <v>BASE NIVEL 7</v>
      </c>
      <c r="G423" s="6" t="str">
        <f t="shared" si="6"/>
        <v>BASE NIVEL 7</v>
      </c>
      <c r="H423" s="6" t="str">
        <f>+'[1]02 de julio 2021 omina transpar'!N419</f>
        <v>RECURSOS MATERIALES</v>
      </c>
      <c r="I423" s="6" t="str">
        <f>+'[1]02 de julio 2021 omina transpar'!G419</f>
        <v>ELIGIO</v>
      </c>
      <c r="J423" s="6" t="str">
        <f>'[1]02 de julio 2021 omina transpar'!E419</f>
        <v>VAZQUEZ</v>
      </c>
      <c r="K423" s="6" t="str">
        <f>'[1]02 de julio 2021 omina transpar'!F419</f>
        <v>MORALES</v>
      </c>
      <c r="M423" s="7">
        <f>(IF('[1]02 de julio 2021 omina transpar'!GU419=0,'[1]02 de julio 2021 omina transpar'!BQ419,'[1]02 de julio 2021 omina transpar'!GU419))*2</f>
        <v>19370.98</v>
      </c>
      <c r="N423" s="7" t="s">
        <v>214</v>
      </c>
      <c r="O423" s="7">
        <f>IF('[1]02 de julio 2021 omina transpar'!GW419=0,'[1]02 de julio 2021 omina transpar'!BR419,'[1]02 de julio 2021 omina transpar'!GW419)*2</f>
        <v>14547.78</v>
      </c>
      <c r="P423" s="6" t="s">
        <v>214</v>
      </c>
      <c r="Q423" s="5">
        <v>417</v>
      </c>
      <c r="R423" s="5">
        <v>417</v>
      </c>
      <c r="S423" s="5">
        <v>417</v>
      </c>
      <c r="T423" s="5">
        <v>417</v>
      </c>
      <c r="U423" s="5">
        <v>417</v>
      </c>
      <c r="V423" s="5">
        <v>417</v>
      </c>
      <c r="X423" s="5">
        <v>417</v>
      </c>
      <c r="Y423" s="5">
        <v>417</v>
      </c>
      <c r="Z423" s="5">
        <v>417</v>
      </c>
      <c r="AA423" s="5">
        <v>417</v>
      </c>
      <c r="AB423" s="5">
        <v>417</v>
      </c>
      <c r="AC423" s="5">
        <v>417</v>
      </c>
      <c r="AD423" s="6" t="s">
        <v>215</v>
      </c>
      <c r="AE423" s="8">
        <v>44494</v>
      </c>
      <c r="AF423" s="8">
        <v>44494</v>
      </c>
      <c r="AH423" s="11"/>
    </row>
    <row r="424" spans="1:34" s="6" customFormat="1" x14ac:dyDescent="0.25">
      <c r="A424" s="6">
        <v>2021</v>
      </c>
      <c r="B424" s="8">
        <v>44378</v>
      </c>
      <c r="C424" s="8">
        <v>44469</v>
      </c>
      <c r="E424" s="6">
        <f>'[1]02 de julio 2021 omina transpar'!J420</f>
        <v>9</v>
      </c>
      <c r="F424" s="6" t="str">
        <f>'[1]02 de julio 2021 omina transpar'!K420</f>
        <v>BASE NIVEL 7</v>
      </c>
      <c r="G424" s="6" t="str">
        <f t="shared" si="6"/>
        <v>BASE NIVEL 7</v>
      </c>
      <c r="H424" s="6" t="str">
        <f>+'[1]02 de julio 2021 omina transpar'!N420</f>
        <v>SECRETRARIA ADMINISTRATIVA</v>
      </c>
      <c r="I424" s="6" t="str">
        <f>+'[1]02 de julio 2021 omina transpar'!G420</f>
        <v>JANNET</v>
      </c>
      <c r="J424" s="6" t="str">
        <f>'[1]02 de julio 2021 omina transpar'!E420</f>
        <v>VELAZQUEZ</v>
      </c>
      <c r="K424" s="6" t="str">
        <f>'[1]02 de julio 2021 omina transpar'!F420</f>
        <v>BAEZ</v>
      </c>
      <c r="M424" s="7">
        <f>(IF('[1]02 de julio 2021 omina transpar'!GU420=0,'[1]02 de julio 2021 omina transpar'!BQ420,'[1]02 de julio 2021 omina transpar'!GU420))*2</f>
        <v>33030.22</v>
      </c>
      <c r="N424" s="7" t="s">
        <v>214</v>
      </c>
      <c r="O424" s="7">
        <f>IF('[1]02 de julio 2021 omina transpar'!GW420=0,'[1]02 de julio 2021 omina transpar'!BR420,'[1]02 de julio 2021 omina transpar'!GW420)*2</f>
        <v>25134.6</v>
      </c>
      <c r="P424" s="6" t="s">
        <v>214</v>
      </c>
      <c r="Q424" s="5">
        <v>418</v>
      </c>
      <c r="R424" s="5">
        <v>418</v>
      </c>
      <c r="S424" s="5">
        <v>418</v>
      </c>
      <c r="T424" s="5">
        <v>418</v>
      </c>
      <c r="U424" s="5">
        <v>418</v>
      </c>
      <c r="V424" s="5">
        <v>418</v>
      </c>
      <c r="X424" s="5">
        <v>418</v>
      </c>
      <c r="Y424" s="5">
        <v>418</v>
      </c>
      <c r="Z424" s="5">
        <v>418</v>
      </c>
      <c r="AA424" s="5">
        <v>418</v>
      </c>
      <c r="AB424" s="5">
        <v>418</v>
      </c>
      <c r="AC424" s="5">
        <v>418</v>
      </c>
      <c r="AD424" s="6" t="s">
        <v>215</v>
      </c>
      <c r="AE424" s="8">
        <v>44494</v>
      </c>
      <c r="AF424" s="8">
        <v>44494</v>
      </c>
      <c r="AH424" s="11"/>
    </row>
    <row r="425" spans="1:34" s="6" customFormat="1" x14ac:dyDescent="0.25">
      <c r="A425" s="6">
        <v>2021</v>
      </c>
      <c r="B425" s="8">
        <v>44378</v>
      </c>
      <c r="C425" s="8">
        <v>44469</v>
      </c>
      <c r="E425" s="6">
        <f>'[1]02 de julio 2021 omina transpar'!J421</f>
        <v>8</v>
      </c>
      <c r="F425" s="6" t="str">
        <f>'[1]02 de julio 2021 omina transpar'!K421</f>
        <v>BASE NIVEL 8</v>
      </c>
      <c r="G425" s="6" t="str">
        <f t="shared" si="6"/>
        <v>BASE NIVEL 8</v>
      </c>
      <c r="H425" s="6" t="str">
        <f>+'[1]02 de julio 2021 omina transpar'!N421</f>
        <v>MANTENIMIENTO</v>
      </c>
      <c r="I425" s="6" t="str">
        <f>+'[1]02 de julio 2021 omina transpar'!G421</f>
        <v>JOAQUIN</v>
      </c>
      <c r="J425" s="6" t="str">
        <f>'[1]02 de julio 2021 omina transpar'!E421</f>
        <v>VERGARA</v>
      </c>
      <c r="K425" s="6" t="str">
        <f>'[1]02 de julio 2021 omina transpar'!F421</f>
        <v>BARRIOS</v>
      </c>
      <c r="M425" s="7">
        <f>(IF('[1]02 de julio 2021 omina transpar'!GU421=0,'[1]02 de julio 2021 omina transpar'!BQ421,'[1]02 de julio 2021 omina transpar'!GU421))*2</f>
        <v>30261.86</v>
      </c>
      <c r="N425" s="7" t="s">
        <v>214</v>
      </c>
      <c r="O425" s="7">
        <f>IF('[1]02 de julio 2021 omina transpar'!GW421=0,'[1]02 de julio 2021 omina transpar'!BR421,'[1]02 de julio 2021 omina transpar'!GW421)*2</f>
        <v>19536.38</v>
      </c>
      <c r="P425" s="6" t="s">
        <v>214</v>
      </c>
      <c r="Q425" s="5">
        <v>419</v>
      </c>
      <c r="R425" s="5">
        <v>419</v>
      </c>
      <c r="S425" s="5">
        <v>419</v>
      </c>
      <c r="T425" s="5">
        <v>419</v>
      </c>
      <c r="U425" s="5">
        <v>419</v>
      </c>
      <c r="V425" s="5">
        <v>419</v>
      </c>
      <c r="X425" s="5">
        <v>419</v>
      </c>
      <c r="Y425" s="5">
        <v>419</v>
      </c>
      <c r="Z425" s="5">
        <v>419</v>
      </c>
      <c r="AA425" s="5">
        <v>419</v>
      </c>
      <c r="AB425" s="5">
        <v>419</v>
      </c>
      <c r="AC425" s="5">
        <v>419</v>
      </c>
      <c r="AD425" s="6" t="s">
        <v>215</v>
      </c>
      <c r="AE425" s="8">
        <v>44494</v>
      </c>
      <c r="AF425" s="8">
        <v>44494</v>
      </c>
      <c r="AH425" s="11"/>
    </row>
    <row r="426" spans="1:34" s="6" customFormat="1" x14ac:dyDescent="0.25">
      <c r="A426" s="6">
        <v>2021</v>
      </c>
      <c r="B426" s="8">
        <v>44378</v>
      </c>
      <c r="C426" s="8">
        <v>44469</v>
      </c>
      <c r="E426" s="6">
        <f>'[1]02 de julio 2021 omina transpar'!J422</f>
        <v>9</v>
      </c>
      <c r="F426" s="6" t="str">
        <f>'[1]02 de julio 2021 omina transpar'!K422</f>
        <v>BASE NIVEL 7</v>
      </c>
      <c r="G426" s="6" t="str">
        <f t="shared" si="6"/>
        <v>BASE NIVEL 7</v>
      </c>
      <c r="H426" s="6" t="str">
        <f>+'[1]02 de julio 2021 omina transpar'!N422</f>
        <v>COMISIÓN SINDICAL</v>
      </c>
      <c r="I426" s="6" t="str">
        <f>+'[1]02 de julio 2021 omina transpar'!G422</f>
        <v>RAUL</v>
      </c>
      <c r="J426" s="6" t="str">
        <f>'[1]02 de julio 2021 omina transpar'!E422</f>
        <v>VERGARA</v>
      </c>
      <c r="K426" s="6" t="str">
        <f>'[1]02 de julio 2021 omina transpar'!F422</f>
        <v>RAMIREZ</v>
      </c>
      <c r="M426" s="7">
        <f>(IF('[1]02 de julio 2021 omina transpar'!GU422=0,'[1]02 de julio 2021 omina transpar'!BQ422,'[1]02 de julio 2021 omina transpar'!GU422))*2</f>
        <v>23632.080000000002</v>
      </c>
      <c r="N426" s="7" t="s">
        <v>214</v>
      </c>
      <c r="O426" s="7">
        <f>IF('[1]02 de julio 2021 omina transpar'!GW422=0,'[1]02 de julio 2021 omina transpar'!BR422,'[1]02 de julio 2021 omina transpar'!GW422)*2</f>
        <v>7115.32</v>
      </c>
      <c r="P426" s="6" t="s">
        <v>214</v>
      </c>
      <c r="Q426" s="5">
        <v>420</v>
      </c>
      <c r="R426" s="5">
        <v>420</v>
      </c>
      <c r="S426" s="5">
        <v>420</v>
      </c>
      <c r="T426" s="5">
        <v>420</v>
      </c>
      <c r="U426" s="5">
        <v>420</v>
      </c>
      <c r="V426" s="5">
        <v>420</v>
      </c>
      <c r="X426" s="5">
        <v>420</v>
      </c>
      <c r="Y426" s="5">
        <v>420</v>
      </c>
      <c r="Z426" s="5">
        <v>420</v>
      </c>
      <c r="AA426" s="5">
        <v>420</v>
      </c>
      <c r="AB426" s="5">
        <v>420</v>
      </c>
      <c r="AC426" s="5">
        <v>420</v>
      </c>
      <c r="AD426" s="6" t="s">
        <v>215</v>
      </c>
      <c r="AE426" s="8">
        <v>44494</v>
      </c>
      <c r="AF426" s="8">
        <v>44494</v>
      </c>
      <c r="AH426" s="11"/>
    </row>
    <row r="427" spans="1:34" s="6" customFormat="1" x14ac:dyDescent="0.25">
      <c r="A427" s="6">
        <v>2021</v>
      </c>
      <c r="B427" s="8">
        <v>44378</v>
      </c>
      <c r="C427" s="8">
        <v>44469</v>
      </c>
      <c r="E427" s="6">
        <f>'[1]02 de julio 2021 omina transpar'!J423</f>
        <v>11</v>
      </c>
      <c r="F427" s="6" t="str">
        <f>'[1]02 de julio 2021 omina transpar'!K423</f>
        <v>BASE NIVEL 5</v>
      </c>
      <c r="G427" s="6" t="str">
        <f t="shared" si="6"/>
        <v>BASE NIVEL 5</v>
      </c>
      <c r="H427" s="6" t="str">
        <f>+'[1]02 de julio 2021 omina transpar'!N423</f>
        <v>MANTENIMIENTO</v>
      </c>
      <c r="I427" s="6" t="str">
        <f>+'[1]02 de julio 2021 omina transpar'!G423</f>
        <v>TELESFORO</v>
      </c>
      <c r="J427" s="6" t="str">
        <f>'[1]02 de julio 2021 omina transpar'!E423</f>
        <v>XICOHTENCATL</v>
      </c>
      <c r="K427" s="6" t="str">
        <f>'[1]02 de julio 2021 omina transpar'!F423</f>
        <v>AYAPANTECATL</v>
      </c>
      <c r="M427" s="7">
        <f>(IF('[1]02 de julio 2021 omina transpar'!GU423=0,'[1]02 de julio 2021 omina transpar'!BQ423,'[1]02 de julio 2021 omina transpar'!GU423))*2</f>
        <v>14977.82</v>
      </c>
      <c r="N427" s="7" t="s">
        <v>214</v>
      </c>
      <c r="O427" s="7">
        <f>IF('[1]02 de julio 2021 omina transpar'!GW423=0,'[1]02 de julio 2021 omina transpar'!BR423,'[1]02 de julio 2021 omina transpar'!GW423)*2</f>
        <v>11629.74</v>
      </c>
      <c r="P427" s="6" t="s">
        <v>214</v>
      </c>
      <c r="Q427" s="5">
        <v>421</v>
      </c>
      <c r="R427" s="5">
        <v>421</v>
      </c>
      <c r="S427" s="5">
        <v>421</v>
      </c>
      <c r="T427" s="5">
        <v>421</v>
      </c>
      <c r="U427" s="5">
        <v>421</v>
      </c>
      <c r="V427" s="5">
        <v>421</v>
      </c>
      <c r="X427" s="5">
        <v>421</v>
      </c>
      <c r="Y427" s="5">
        <v>421</v>
      </c>
      <c r="Z427" s="5">
        <v>421</v>
      </c>
      <c r="AA427" s="5">
        <v>421</v>
      </c>
      <c r="AB427" s="5">
        <v>421</v>
      </c>
      <c r="AC427" s="5">
        <v>421</v>
      </c>
      <c r="AD427" s="6" t="s">
        <v>215</v>
      </c>
      <c r="AE427" s="8">
        <v>44494</v>
      </c>
      <c r="AF427" s="8">
        <v>44494</v>
      </c>
      <c r="AH427" s="11"/>
    </row>
    <row r="428" spans="1:34" s="6" customFormat="1" x14ac:dyDescent="0.25">
      <c r="A428" s="6">
        <v>2021</v>
      </c>
      <c r="B428" s="8">
        <v>44378</v>
      </c>
      <c r="C428" s="8">
        <v>44469</v>
      </c>
      <c r="E428" s="6">
        <f>'[1]02 de julio 2021 omina transpar'!J424</f>
        <v>9</v>
      </c>
      <c r="F428" s="6" t="str">
        <f>'[1]02 de julio 2021 omina transpar'!K424</f>
        <v>BASE NIVEL 7</v>
      </c>
      <c r="G428" s="6" t="str">
        <f t="shared" si="6"/>
        <v>BASE NIVEL 7</v>
      </c>
      <c r="H428" s="6" t="str">
        <f>+'[1]02 de julio 2021 omina transpar'!N424</f>
        <v>PROVEEDURIA</v>
      </c>
      <c r="I428" s="6" t="str">
        <f>+'[1]02 de julio 2021 omina transpar'!G424</f>
        <v>JUANA</v>
      </c>
      <c r="J428" s="6" t="str">
        <f>'[1]02 de julio 2021 omina transpar'!E424</f>
        <v>XOCHICALE</v>
      </c>
      <c r="K428" s="6" t="str">
        <f>'[1]02 de julio 2021 omina transpar'!F424</f>
        <v>HERNANDEZ</v>
      </c>
      <c r="M428" s="7">
        <f>(IF('[1]02 de julio 2021 omina transpar'!GU424=0,'[1]02 de julio 2021 omina transpar'!BQ424,'[1]02 de julio 2021 omina transpar'!GU424))*2</f>
        <v>21253.42</v>
      </c>
      <c r="N428" s="7" t="s">
        <v>214</v>
      </c>
      <c r="O428" s="7">
        <f>IF('[1]02 de julio 2021 omina transpar'!GW424=0,'[1]02 de julio 2021 omina transpar'!BR424,'[1]02 de julio 2021 omina transpar'!GW424)*2</f>
        <v>16008.44</v>
      </c>
      <c r="P428" s="6" t="s">
        <v>214</v>
      </c>
      <c r="Q428" s="5">
        <v>422</v>
      </c>
      <c r="R428" s="5">
        <v>422</v>
      </c>
      <c r="S428" s="5">
        <v>422</v>
      </c>
      <c r="T428" s="5">
        <v>422</v>
      </c>
      <c r="U428" s="5">
        <v>422</v>
      </c>
      <c r="V428" s="5">
        <v>422</v>
      </c>
      <c r="X428" s="5">
        <v>422</v>
      </c>
      <c r="Y428" s="5">
        <v>422</v>
      </c>
      <c r="Z428" s="5">
        <v>422</v>
      </c>
      <c r="AA428" s="5">
        <v>422</v>
      </c>
      <c r="AB428" s="5">
        <v>422</v>
      </c>
      <c r="AC428" s="5">
        <v>422</v>
      </c>
      <c r="AD428" s="6" t="s">
        <v>215</v>
      </c>
      <c r="AE428" s="8">
        <v>44494</v>
      </c>
      <c r="AF428" s="8">
        <v>44494</v>
      </c>
      <c r="AH428" s="11"/>
    </row>
    <row r="429" spans="1:34" s="6" customFormat="1" x14ac:dyDescent="0.25">
      <c r="A429" s="6">
        <v>2021</v>
      </c>
      <c r="B429" s="8">
        <v>44378</v>
      </c>
      <c r="C429" s="8">
        <v>44469</v>
      </c>
      <c r="E429" s="6">
        <f>'[1]02 de julio 2021 omina transpar'!J425</f>
        <v>9</v>
      </c>
      <c r="F429" s="6" t="str">
        <f>'[1]02 de julio 2021 omina transpar'!K425</f>
        <v>BASE NIVEL 7</v>
      </c>
      <c r="G429" s="6" t="str">
        <f t="shared" si="6"/>
        <v>BASE NIVEL 7</v>
      </c>
      <c r="H429" s="6" t="str">
        <f>+'[1]02 de julio 2021 omina transpar'!N425</f>
        <v>PROVEEDURIA</v>
      </c>
      <c r="I429" s="6" t="str">
        <f>+'[1]02 de julio 2021 omina transpar'!G425</f>
        <v>NORMA</v>
      </c>
      <c r="J429" s="6" t="str">
        <f>'[1]02 de julio 2021 omina transpar'!E425</f>
        <v>XOCHITOTOTL</v>
      </c>
      <c r="K429" s="6" t="str">
        <f>'[1]02 de julio 2021 omina transpar'!F425</f>
        <v>SANCHEZ</v>
      </c>
      <c r="M429" s="7">
        <f>(IF('[1]02 de julio 2021 omina transpar'!GU425=0,'[1]02 de julio 2021 omina transpar'!BQ425,'[1]02 de julio 2021 omina transpar'!GU425))*2</f>
        <v>21030.22</v>
      </c>
      <c r="N429" s="7" t="s">
        <v>214</v>
      </c>
      <c r="O429" s="7">
        <f>IF('[1]02 de julio 2021 omina transpar'!GW425=0,'[1]02 de julio 2021 omina transpar'!BR425,'[1]02 de julio 2021 omina transpar'!GW425)*2</f>
        <v>15832.92</v>
      </c>
      <c r="P429" s="6" t="s">
        <v>214</v>
      </c>
      <c r="Q429" s="5">
        <v>423</v>
      </c>
      <c r="R429" s="5">
        <v>423</v>
      </c>
      <c r="S429" s="5">
        <v>423</v>
      </c>
      <c r="T429" s="5">
        <v>423</v>
      </c>
      <c r="U429" s="5">
        <v>423</v>
      </c>
      <c r="V429" s="5">
        <v>423</v>
      </c>
      <c r="X429" s="5">
        <v>423</v>
      </c>
      <c r="Y429" s="5">
        <v>423</v>
      </c>
      <c r="Z429" s="5">
        <v>423</v>
      </c>
      <c r="AA429" s="5">
        <v>423</v>
      </c>
      <c r="AB429" s="5">
        <v>423</v>
      </c>
      <c r="AC429" s="5">
        <v>423</v>
      </c>
      <c r="AD429" s="6" t="s">
        <v>215</v>
      </c>
      <c r="AE429" s="8">
        <v>44494</v>
      </c>
      <c r="AF429" s="8">
        <v>44494</v>
      </c>
      <c r="AH429" s="11"/>
    </row>
    <row r="430" spans="1:34" s="6" customFormat="1" x14ac:dyDescent="0.25">
      <c r="A430" s="6">
        <v>2021</v>
      </c>
      <c r="B430" s="8">
        <v>44378</v>
      </c>
      <c r="C430" s="8">
        <v>44469</v>
      </c>
      <c r="E430" s="6">
        <f>'[1]02 de julio 2021 omina transpar'!J426</f>
        <v>11</v>
      </c>
      <c r="F430" s="6" t="str">
        <f>'[1]02 de julio 2021 omina transpar'!K426</f>
        <v>BASE NIVEL 5</v>
      </c>
      <c r="G430" s="6" t="str">
        <f t="shared" si="6"/>
        <v>BASE NIVEL 5</v>
      </c>
      <c r="H430" s="6" t="str">
        <f>+'[1]02 de julio 2021 omina transpar'!N426</f>
        <v>RECURSOS HUMANOS</v>
      </c>
      <c r="I430" s="6" t="str">
        <f>+'[1]02 de julio 2021 omina transpar'!G426</f>
        <v>YANET</v>
      </c>
      <c r="J430" s="6" t="str">
        <f>'[1]02 de julio 2021 omina transpar'!E426</f>
        <v>XOCHITOTOTL</v>
      </c>
      <c r="K430" s="6" t="str">
        <f>'[1]02 de julio 2021 omina transpar'!F426</f>
        <v>SERRANO</v>
      </c>
      <c r="M430" s="7">
        <f>(IF('[1]02 de julio 2021 omina transpar'!GU426=0,'[1]02 de julio 2021 omina transpar'!BQ426,'[1]02 de julio 2021 omina transpar'!GU426))*2</f>
        <v>26977.82</v>
      </c>
      <c r="N430" s="7" t="s">
        <v>214</v>
      </c>
      <c r="O430" s="7">
        <f>IF('[1]02 de julio 2021 omina transpar'!GW426=0,'[1]02 de julio 2021 omina transpar'!BR426,'[1]02 de julio 2021 omina transpar'!GW426)*2</f>
        <v>21062.18</v>
      </c>
      <c r="P430" s="6" t="s">
        <v>214</v>
      </c>
      <c r="Q430" s="5">
        <v>424</v>
      </c>
      <c r="R430" s="5">
        <v>424</v>
      </c>
      <c r="S430" s="5">
        <v>424</v>
      </c>
      <c r="T430" s="5">
        <v>424</v>
      </c>
      <c r="U430" s="5">
        <v>424</v>
      </c>
      <c r="V430" s="5">
        <v>424</v>
      </c>
      <c r="X430" s="5">
        <v>424</v>
      </c>
      <c r="Y430" s="5">
        <v>424</v>
      </c>
      <c r="Z430" s="5">
        <v>424</v>
      </c>
      <c r="AA430" s="5">
        <v>424</v>
      </c>
      <c r="AB430" s="5">
        <v>424</v>
      </c>
      <c r="AC430" s="5">
        <v>424</v>
      </c>
      <c r="AD430" s="6" t="s">
        <v>215</v>
      </c>
      <c r="AE430" s="8">
        <v>44494</v>
      </c>
      <c r="AF430" s="8">
        <v>44494</v>
      </c>
      <c r="AH430" s="11"/>
    </row>
    <row r="431" spans="1:34" s="6" customFormat="1" x14ac:dyDescent="0.25">
      <c r="A431" s="6">
        <v>2021</v>
      </c>
      <c r="B431" s="8">
        <v>44378</v>
      </c>
      <c r="C431" s="8">
        <v>44469</v>
      </c>
      <c r="E431" s="6">
        <f>'[1]02 de julio 2021 omina transpar'!J427</f>
        <v>11</v>
      </c>
      <c r="F431" s="6" t="str">
        <f>'[1]02 de julio 2021 omina transpar'!K427</f>
        <v>BASE NIVEL 5</v>
      </c>
      <c r="G431" s="6" t="str">
        <f t="shared" si="6"/>
        <v>BASE NIVEL 5</v>
      </c>
      <c r="H431" s="6" t="str">
        <f>+'[1]02 de julio 2021 omina transpar'!N427</f>
        <v>SECRETARIA PARLAMENTARIA</v>
      </c>
      <c r="I431" s="6" t="str">
        <f>+'[1]02 de julio 2021 omina transpar'!G427</f>
        <v>VIANCA ARISOL</v>
      </c>
      <c r="J431" s="6" t="str">
        <f>'[1]02 de julio 2021 omina transpar'!E427</f>
        <v>ZACAPA</v>
      </c>
      <c r="K431" s="6" t="str">
        <f>'[1]02 de julio 2021 omina transpar'!F427</f>
        <v>ZEMPOALTECA</v>
      </c>
      <c r="M431" s="7">
        <f>(IF('[1]02 de julio 2021 omina transpar'!GU427=0,'[1]02 de julio 2021 omina transpar'!BQ427,'[1]02 de julio 2021 omina transpar'!GU427))*2</f>
        <v>14977.82</v>
      </c>
      <c r="N431" s="7" t="s">
        <v>214</v>
      </c>
      <c r="O431" s="7">
        <f>IF('[1]02 de julio 2021 omina transpar'!GW427=0,'[1]02 de julio 2021 omina transpar'!BR427,'[1]02 de julio 2021 omina transpar'!GW427)*2</f>
        <v>5629.74</v>
      </c>
      <c r="P431" s="6" t="s">
        <v>214</v>
      </c>
      <c r="Q431" s="5">
        <v>425</v>
      </c>
      <c r="R431" s="5">
        <v>425</v>
      </c>
      <c r="S431" s="5">
        <v>425</v>
      </c>
      <c r="T431" s="5">
        <v>425</v>
      </c>
      <c r="U431" s="5">
        <v>425</v>
      </c>
      <c r="V431" s="5">
        <v>425</v>
      </c>
      <c r="X431" s="5">
        <v>425</v>
      </c>
      <c r="Y431" s="5">
        <v>425</v>
      </c>
      <c r="Z431" s="5">
        <v>425</v>
      </c>
      <c r="AA431" s="5">
        <v>425</v>
      </c>
      <c r="AB431" s="5">
        <v>425</v>
      </c>
      <c r="AC431" s="5">
        <v>425</v>
      </c>
      <c r="AD431" s="6" t="s">
        <v>215</v>
      </c>
      <c r="AE431" s="8">
        <v>44494</v>
      </c>
      <c r="AF431" s="8">
        <v>44494</v>
      </c>
      <c r="AH431" s="11"/>
    </row>
    <row r="432" spans="1:34" s="6" customFormat="1" x14ac:dyDescent="0.25">
      <c r="A432" s="6">
        <v>2021</v>
      </c>
      <c r="B432" s="8">
        <v>44378</v>
      </c>
      <c r="C432" s="8">
        <v>44469</v>
      </c>
      <c r="E432" s="6">
        <f>'[1]02 de julio 2021 omina transpar'!J428</f>
        <v>11</v>
      </c>
      <c r="F432" s="6" t="str">
        <f>'[1]02 de julio 2021 omina transpar'!K428</f>
        <v>BASE NIVEL 5</v>
      </c>
      <c r="G432" s="6" t="str">
        <f t="shared" si="6"/>
        <v>BASE NIVEL 5</v>
      </c>
      <c r="H432" s="6" t="str">
        <f>+'[1]02 de julio 2021 omina transpar'!N428</f>
        <v>COMEDOR</v>
      </c>
      <c r="I432" s="6" t="str">
        <f>+'[1]02 de julio 2021 omina transpar'!G428</f>
        <v>EMELIA</v>
      </c>
      <c r="J432" s="6" t="str">
        <f>'[1]02 de julio 2021 omina transpar'!E428</f>
        <v>ZAINOS</v>
      </c>
      <c r="K432" s="6" t="str">
        <f>'[1]02 de julio 2021 omina transpar'!F428</f>
        <v>HERNANDEZ</v>
      </c>
      <c r="M432" s="7">
        <f>(IF('[1]02 de julio 2021 omina transpar'!GU428=0,'[1]02 de julio 2021 omina transpar'!BQ428,'[1]02 de julio 2021 omina transpar'!GU428))*2</f>
        <v>17201.02</v>
      </c>
      <c r="N432" s="7" t="s">
        <v>214</v>
      </c>
      <c r="O432" s="7">
        <f>IF('[1]02 de julio 2021 omina transpar'!GW428=0,'[1]02 de julio 2021 omina transpar'!BR428,'[1]02 de julio 2021 omina transpar'!GW428)*2</f>
        <v>8583.8799999999992</v>
      </c>
      <c r="P432" s="6" t="s">
        <v>214</v>
      </c>
      <c r="Q432" s="5">
        <v>426</v>
      </c>
      <c r="R432" s="5">
        <v>426</v>
      </c>
      <c r="S432" s="5">
        <v>426</v>
      </c>
      <c r="T432" s="5">
        <v>426</v>
      </c>
      <c r="U432" s="5">
        <v>426</v>
      </c>
      <c r="V432" s="5">
        <v>426</v>
      </c>
      <c r="X432" s="5">
        <v>426</v>
      </c>
      <c r="Y432" s="5">
        <v>426</v>
      </c>
      <c r="Z432" s="5">
        <v>426</v>
      </c>
      <c r="AA432" s="5">
        <v>426</v>
      </c>
      <c r="AB432" s="5">
        <v>426</v>
      </c>
      <c r="AC432" s="5">
        <v>426</v>
      </c>
      <c r="AD432" s="6" t="s">
        <v>215</v>
      </c>
      <c r="AE432" s="8">
        <v>44494</v>
      </c>
      <c r="AF432" s="8">
        <v>44494</v>
      </c>
      <c r="AH432" s="11"/>
    </row>
    <row r="433" spans="1:34" s="6" customFormat="1" x14ac:dyDescent="0.25">
      <c r="A433" s="6">
        <v>2021</v>
      </c>
      <c r="B433" s="8">
        <v>44378</v>
      </c>
      <c r="C433" s="8">
        <v>44469</v>
      </c>
      <c r="E433" s="6">
        <f>'[1]02 de julio 2021 omina transpar'!J429</f>
        <v>9</v>
      </c>
      <c r="F433" s="6" t="str">
        <f>'[1]02 de julio 2021 omina transpar'!K429</f>
        <v>BASE NIVEL 7</v>
      </c>
      <c r="G433" s="6" t="str">
        <f t="shared" si="6"/>
        <v>BASE NIVEL 7</v>
      </c>
      <c r="H433" s="6" t="str">
        <f>+'[1]02 de julio 2021 omina transpar'!N429</f>
        <v>RECURSOS MATERIALES</v>
      </c>
      <c r="I433" s="6" t="str">
        <f>+'[1]02 de julio 2021 omina transpar'!G429</f>
        <v>SERGIO EDUARDO</v>
      </c>
      <c r="J433" s="6" t="str">
        <f>'[1]02 de julio 2021 omina transpar'!E429</f>
        <v>ZAVALZA</v>
      </c>
      <c r="K433" s="6" t="str">
        <f>'[1]02 de julio 2021 omina transpar'!F429</f>
        <v>FAJARDO</v>
      </c>
      <c r="M433" s="7">
        <f>(IF('[1]02 de julio 2021 omina transpar'!GU429=0,'[1]02 de julio 2021 omina transpar'!BQ429,'[1]02 de julio 2021 omina transpar'!GU429))*2</f>
        <v>24770.98</v>
      </c>
      <c r="N433" s="7" t="s">
        <v>214</v>
      </c>
      <c r="O433" s="7">
        <f>IF('[1]02 de julio 2021 omina transpar'!GW429=0,'[1]02 de julio 2021 omina transpar'!BR429,'[1]02 de julio 2021 omina transpar'!GW429)*2</f>
        <v>15092.92</v>
      </c>
      <c r="P433" s="6" t="s">
        <v>214</v>
      </c>
      <c r="Q433" s="5">
        <v>427</v>
      </c>
      <c r="R433" s="5">
        <v>427</v>
      </c>
      <c r="S433" s="5">
        <v>427</v>
      </c>
      <c r="T433" s="5">
        <v>427</v>
      </c>
      <c r="U433" s="5">
        <v>427</v>
      </c>
      <c r="V433" s="5">
        <v>427</v>
      </c>
      <c r="X433" s="5">
        <v>427</v>
      </c>
      <c r="Y433" s="5">
        <v>427</v>
      </c>
      <c r="Z433" s="5">
        <v>427</v>
      </c>
      <c r="AA433" s="5">
        <v>427</v>
      </c>
      <c r="AB433" s="5">
        <v>427</v>
      </c>
      <c r="AC433" s="5">
        <v>427</v>
      </c>
      <c r="AD433" s="6" t="s">
        <v>215</v>
      </c>
      <c r="AE433" s="8">
        <v>44494</v>
      </c>
      <c r="AF433" s="8">
        <v>44494</v>
      </c>
      <c r="AH433" s="11"/>
    </row>
    <row r="434" spans="1:34" s="6" customFormat="1" x14ac:dyDescent="0.25">
      <c r="A434" s="6">
        <v>2021</v>
      </c>
      <c r="B434" s="8">
        <v>44378</v>
      </c>
      <c r="C434" s="8">
        <v>44469</v>
      </c>
      <c r="E434" s="6">
        <f>'[1]02 de julio 2021 omina transpar'!J430</f>
        <v>9</v>
      </c>
      <c r="F434" s="6" t="str">
        <f>'[1]02 de julio 2021 omina transpar'!K430</f>
        <v>BASE NIVEL 7</v>
      </c>
      <c r="G434" s="6" t="str">
        <f t="shared" si="6"/>
        <v>BASE NIVEL 7</v>
      </c>
      <c r="H434" s="6" t="str">
        <f>+'[1]02 de julio 2021 omina transpar'!N430</f>
        <v>SECRETARIA PARLAMENTARIA</v>
      </c>
      <c r="I434" s="6" t="str">
        <f>+'[1]02 de julio 2021 omina transpar'!G430</f>
        <v>ELOINA</v>
      </c>
      <c r="J434" s="6" t="str">
        <f>'[1]02 de julio 2021 omina transpar'!E430</f>
        <v>ZEMPOALTECA</v>
      </c>
      <c r="K434" s="6" t="str">
        <f>'[1]02 de julio 2021 omina transpar'!F430</f>
        <v>PEREZ</v>
      </c>
      <c r="M434" s="7">
        <f>(IF('[1]02 de julio 2021 omina transpar'!GU430=0,'[1]02 de julio 2021 omina transpar'!BQ430,'[1]02 de julio 2021 omina transpar'!GU430))*2</f>
        <v>19477.54</v>
      </c>
      <c r="N434" s="7" t="s">
        <v>214</v>
      </c>
      <c r="O434" s="7">
        <f>IF('[1]02 de julio 2021 omina transpar'!GW430=0,'[1]02 de julio 2021 omina transpar'!BR430,'[1]02 de julio 2021 omina transpar'!GW430)*2</f>
        <v>13643.62</v>
      </c>
      <c r="P434" s="6" t="s">
        <v>214</v>
      </c>
      <c r="Q434" s="5">
        <v>428</v>
      </c>
      <c r="R434" s="5">
        <v>428</v>
      </c>
      <c r="S434" s="5">
        <v>428</v>
      </c>
      <c r="T434" s="5">
        <v>428</v>
      </c>
      <c r="U434" s="5">
        <v>428</v>
      </c>
      <c r="V434" s="5">
        <v>428</v>
      </c>
      <c r="X434" s="5">
        <v>428</v>
      </c>
      <c r="Y434" s="5">
        <v>428</v>
      </c>
      <c r="Z434" s="5">
        <v>428</v>
      </c>
      <c r="AA434" s="5">
        <v>428</v>
      </c>
      <c r="AB434" s="5">
        <v>428</v>
      </c>
      <c r="AC434" s="5">
        <v>428</v>
      </c>
      <c r="AD434" s="6" t="s">
        <v>215</v>
      </c>
      <c r="AE434" s="8">
        <v>44494</v>
      </c>
      <c r="AF434" s="8">
        <v>44494</v>
      </c>
      <c r="AH434" s="11"/>
    </row>
    <row r="435" spans="1:34" s="6" customFormat="1" x14ac:dyDescent="0.25">
      <c r="A435" s="6">
        <v>2021</v>
      </c>
      <c r="B435" s="8">
        <v>44378</v>
      </c>
      <c r="C435" s="8">
        <v>44469</v>
      </c>
      <c r="E435" s="6">
        <f>'[1]02 de julio 2021 omina transpar'!J431</f>
        <v>11</v>
      </c>
      <c r="F435" s="6" t="str">
        <f>'[1]02 de julio 2021 omina transpar'!K431</f>
        <v>BASE NIVEL 5</v>
      </c>
      <c r="G435" s="6" t="str">
        <f t="shared" si="6"/>
        <v>BASE NIVEL 5</v>
      </c>
      <c r="H435" s="6" t="str">
        <f>+'[1]02 de julio 2021 omina transpar'!N431</f>
        <v>BASE DIPUTADOS</v>
      </c>
      <c r="I435" s="6" t="str">
        <f>+'[1]02 de julio 2021 omina transpar'!G431</f>
        <v>MAYRA DEL CARMEN</v>
      </c>
      <c r="J435" s="6" t="str">
        <f>'[1]02 de julio 2021 omina transpar'!E431</f>
        <v>ARMAS</v>
      </c>
      <c r="K435" s="6" t="str">
        <f>'[1]02 de julio 2021 omina transpar'!F431</f>
        <v>GARCIA</v>
      </c>
      <c r="M435" s="7">
        <f>(IF('[1]02 de julio 2021 omina transpar'!GU431=0,'[1]02 de julio 2021 omina transpar'!BQ431,'[1]02 de julio 2021 omina transpar'!GU431))*2</f>
        <v>22038.66</v>
      </c>
      <c r="N435" s="7" t="s">
        <v>214</v>
      </c>
      <c r="O435" s="7">
        <f>IF('[1]02 de julio 2021 omina transpar'!GW431=0,'[1]02 de julio 2021 omina transpar'!BR431,'[1]02 de julio 2021 omina transpar'!GW431)*2</f>
        <v>16212.86</v>
      </c>
      <c r="P435" s="6" t="s">
        <v>214</v>
      </c>
      <c r="Q435" s="5">
        <v>429</v>
      </c>
      <c r="R435" s="5">
        <v>429</v>
      </c>
      <c r="S435" s="5">
        <v>429</v>
      </c>
      <c r="T435" s="5">
        <v>429</v>
      </c>
      <c r="U435" s="5">
        <v>429</v>
      </c>
      <c r="V435" s="5">
        <v>429</v>
      </c>
      <c r="X435" s="5">
        <v>429</v>
      </c>
      <c r="Y435" s="5">
        <v>429</v>
      </c>
      <c r="Z435" s="5">
        <v>429</v>
      </c>
      <c r="AA435" s="5">
        <v>429</v>
      </c>
      <c r="AB435" s="5">
        <v>429</v>
      </c>
      <c r="AC435" s="5">
        <v>429</v>
      </c>
      <c r="AD435" s="6" t="s">
        <v>215</v>
      </c>
      <c r="AE435" s="8">
        <v>44494</v>
      </c>
      <c r="AF435" s="8">
        <v>44494</v>
      </c>
      <c r="AH435" s="11"/>
    </row>
    <row r="436" spans="1:34" s="6" customFormat="1" x14ac:dyDescent="0.25">
      <c r="A436" s="6">
        <v>2021</v>
      </c>
      <c r="B436" s="8">
        <v>44378</v>
      </c>
      <c r="C436" s="8">
        <v>44469</v>
      </c>
      <c r="E436" s="6">
        <f>'[1]02 de julio 2021 omina transpar'!J432</f>
        <v>8</v>
      </c>
      <c r="F436" s="6" t="str">
        <f>'[1]02 de julio 2021 omina transpar'!K432</f>
        <v>BASE NIVEL 8</v>
      </c>
      <c r="G436" s="6" t="str">
        <f t="shared" si="6"/>
        <v>BASE NIVEL 8</v>
      </c>
      <c r="H436" s="6" t="str">
        <f>+'[1]02 de julio 2021 omina transpar'!N432</f>
        <v>PERSONAL DIPUTADOS</v>
      </c>
      <c r="I436" s="6" t="str">
        <f>+'[1]02 de julio 2021 omina transpar'!G432</f>
        <v>IRMA ERIKA</v>
      </c>
      <c r="J436" s="6" t="str">
        <f>'[1]02 de julio 2021 omina transpar'!E432</f>
        <v>BARRERA</v>
      </c>
      <c r="K436" s="6" t="str">
        <f>'[1]02 de julio 2021 omina transpar'!F432</f>
        <v>VARGAS</v>
      </c>
      <c r="M436" s="7">
        <f>(IF('[1]02 de julio 2021 omina transpar'!GU432=0,'[1]02 de julio 2021 omina transpar'!BQ432,'[1]02 de julio 2021 omina transpar'!GU432))*2</f>
        <v>22038.66</v>
      </c>
      <c r="N436" s="7" t="s">
        <v>214</v>
      </c>
      <c r="O436" s="7">
        <f>IF('[1]02 de julio 2021 omina transpar'!GW432=0,'[1]02 de julio 2021 omina transpar'!BR432,'[1]02 de julio 2021 omina transpar'!GW432)*2</f>
        <v>16212.86</v>
      </c>
      <c r="P436" s="6" t="s">
        <v>214</v>
      </c>
      <c r="Q436" s="5">
        <v>430</v>
      </c>
      <c r="R436" s="5">
        <v>430</v>
      </c>
      <c r="S436" s="5">
        <v>430</v>
      </c>
      <c r="T436" s="5">
        <v>430</v>
      </c>
      <c r="U436" s="5">
        <v>430</v>
      </c>
      <c r="V436" s="5">
        <v>430</v>
      </c>
      <c r="X436" s="5">
        <v>430</v>
      </c>
      <c r="Y436" s="5">
        <v>430</v>
      </c>
      <c r="Z436" s="5">
        <v>430</v>
      </c>
      <c r="AA436" s="5">
        <v>430</v>
      </c>
      <c r="AB436" s="5">
        <v>430</v>
      </c>
      <c r="AC436" s="5">
        <v>430</v>
      </c>
      <c r="AD436" s="6" t="s">
        <v>215</v>
      </c>
      <c r="AE436" s="8">
        <v>44494</v>
      </c>
      <c r="AF436" s="8">
        <v>44494</v>
      </c>
      <c r="AH436" s="11"/>
    </row>
    <row r="437" spans="1:34" s="6" customFormat="1" x14ac:dyDescent="0.25">
      <c r="A437" s="6">
        <v>2021</v>
      </c>
      <c r="B437" s="8">
        <v>44378</v>
      </c>
      <c r="C437" s="8">
        <v>44469</v>
      </c>
      <c r="E437" s="6">
        <f>'[1]02 de julio 2021 omina transpar'!J433</f>
        <v>8</v>
      </c>
      <c r="F437" s="6" t="str">
        <f>'[1]02 de julio 2021 omina transpar'!K433</f>
        <v>BASE NIVEL 8</v>
      </c>
      <c r="G437" s="6" t="str">
        <f t="shared" si="6"/>
        <v>BASE NIVEL 8</v>
      </c>
      <c r="H437" s="6" t="str">
        <f>+'[1]02 de julio 2021 omina transpar'!N433</f>
        <v>BASE DIPUTADOS</v>
      </c>
      <c r="I437" s="6" t="str">
        <f>+'[1]02 de julio 2021 omina transpar'!G433</f>
        <v>LUPITA EVELYN</v>
      </c>
      <c r="J437" s="6" t="str">
        <f>'[1]02 de julio 2021 omina transpar'!E433</f>
        <v>BUSTOS</v>
      </c>
      <c r="K437" s="6" t="str">
        <f>'[1]02 de julio 2021 omina transpar'!F433</f>
        <v>CERVANTES</v>
      </c>
      <c r="M437" s="7">
        <f>(IF('[1]02 de julio 2021 omina transpar'!GU433=0,'[1]02 de julio 2021 omina transpar'!BQ433,'[1]02 de julio 2021 omina transpar'!GU433))*2</f>
        <v>22038.66</v>
      </c>
      <c r="N437" s="7" t="s">
        <v>214</v>
      </c>
      <c r="O437" s="7">
        <f>IF('[1]02 de julio 2021 omina transpar'!GW433=0,'[1]02 de julio 2021 omina transpar'!BR433,'[1]02 de julio 2021 omina transpar'!GW433)*2</f>
        <v>16212.86</v>
      </c>
      <c r="P437" s="6" t="s">
        <v>214</v>
      </c>
      <c r="Q437" s="5">
        <v>431</v>
      </c>
      <c r="R437" s="5">
        <v>431</v>
      </c>
      <c r="S437" s="5">
        <v>431</v>
      </c>
      <c r="T437" s="5">
        <v>431</v>
      </c>
      <c r="U437" s="5">
        <v>431</v>
      </c>
      <c r="V437" s="5">
        <v>431</v>
      </c>
      <c r="X437" s="5">
        <v>431</v>
      </c>
      <c r="Y437" s="5">
        <v>431</v>
      </c>
      <c r="Z437" s="5">
        <v>431</v>
      </c>
      <c r="AA437" s="5">
        <v>431</v>
      </c>
      <c r="AB437" s="5">
        <v>431</v>
      </c>
      <c r="AC437" s="5">
        <v>431</v>
      </c>
      <c r="AD437" s="6" t="s">
        <v>215</v>
      </c>
      <c r="AE437" s="8">
        <v>44494</v>
      </c>
      <c r="AF437" s="8">
        <v>44494</v>
      </c>
      <c r="AH437" s="11"/>
    </row>
    <row r="438" spans="1:34" s="6" customFormat="1" x14ac:dyDescent="0.25">
      <c r="A438" s="6">
        <v>2021</v>
      </c>
      <c r="B438" s="8">
        <v>44378</v>
      </c>
      <c r="C438" s="8">
        <v>44469</v>
      </c>
      <c r="E438" s="6">
        <f>'[1]02 de julio 2021 omina transpar'!J434</f>
        <v>8</v>
      </c>
      <c r="F438" s="6" t="str">
        <f>'[1]02 de julio 2021 omina transpar'!K434</f>
        <v>BASE NIVEL 8</v>
      </c>
      <c r="G438" s="6" t="str">
        <f t="shared" si="6"/>
        <v>BASE NIVEL 8</v>
      </c>
      <c r="H438" s="6" t="str">
        <f>+'[1]02 de julio 2021 omina transpar'!N434</f>
        <v>INSTITUTO DE ESTUDIOS LEGISLATIVOS</v>
      </c>
      <c r="I438" s="6" t="str">
        <f>+'[1]02 de julio 2021 omina transpar'!G434</f>
        <v>DAVID ALFONSO</v>
      </c>
      <c r="J438" s="6" t="str">
        <f>'[1]02 de julio 2021 omina transpar'!E434</f>
        <v>CABRERA</v>
      </c>
      <c r="K438" s="6" t="str">
        <f>'[1]02 de julio 2021 omina transpar'!F434</f>
        <v>MATA</v>
      </c>
      <c r="M438" s="7">
        <f>(IF('[1]02 de julio 2021 omina transpar'!GU434=0,'[1]02 de julio 2021 omina transpar'!BQ434,'[1]02 de julio 2021 omina transpar'!GU434))*2</f>
        <v>22038.66</v>
      </c>
      <c r="N438" s="7" t="s">
        <v>214</v>
      </c>
      <c r="O438" s="7">
        <f>IF('[1]02 de julio 2021 omina transpar'!GW434=0,'[1]02 de julio 2021 omina transpar'!BR434,'[1]02 de julio 2021 omina transpar'!GW434)*2</f>
        <v>16212.86</v>
      </c>
      <c r="P438" s="6" t="s">
        <v>214</v>
      </c>
      <c r="Q438" s="5">
        <v>432</v>
      </c>
      <c r="R438" s="5">
        <v>432</v>
      </c>
      <c r="S438" s="5">
        <v>432</v>
      </c>
      <c r="T438" s="5">
        <v>432</v>
      </c>
      <c r="U438" s="5">
        <v>432</v>
      </c>
      <c r="V438" s="5">
        <v>432</v>
      </c>
      <c r="X438" s="5">
        <v>432</v>
      </c>
      <c r="Y438" s="5">
        <v>432</v>
      </c>
      <c r="Z438" s="5">
        <v>432</v>
      </c>
      <c r="AA438" s="5">
        <v>432</v>
      </c>
      <c r="AB438" s="5">
        <v>432</v>
      </c>
      <c r="AC438" s="5">
        <v>432</v>
      </c>
      <c r="AD438" s="6" t="s">
        <v>215</v>
      </c>
      <c r="AE438" s="8">
        <v>44494</v>
      </c>
      <c r="AF438" s="8">
        <v>44494</v>
      </c>
      <c r="AH438" s="11"/>
    </row>
    <row r="439" spans="1:34" s="6" customFormat="1" x14ac:dyDescent="0.25">
      <c r="A439" s="6">
        <v>2021</v>
      </c>
      <c r="B439" s="8">
        <v>44378</v>
      </c>
      <c r="C439" s="8">
        <v>44469</v>
      </c>
      <c r="E439" s="6">
        <f>'[1]02 de julio 2021 omina transpar'!J435</f>
        <v>8</v>
      </c>
      <c r="F439" s="6" t="str">
        <f>'[1]02 de julio 2021 omina transpar'!K435</f>
        <v>BASE NIVEL 8</v>
      </c>
      <c r="G439" s="6" t="str">
        <f t="shared" si="6"/>
        <v>BASE NIVEL 8</v>
      </c>
      <c r="H439" s="6" t="str">
        <f>+'[1]02 de julio 2021 omina transpar'!N435</f>
        <v>BASE DIPUTADOS</v>
      </c>
      <c r="I439" s="6" t="str">
        <f>+'[1]02 de julio 2021 omina transpar'!G435</f>
        <v>CRISTINA</v>
      </c>
      <c r="J439" s="6" t="str">
        <f>'[1]02 de julio 2021 omina transpar'!E435</f>
        <v>CHAVEZ</v>
      </c>
      <c r="K439" s="6" t="str">
        <f>'[1]02 de julio 2021 omina transpar'!F435</f>
        <v>HERNANDEZ</v>
      </c>
      <c r="M439" s="7">
        <f>(IF('[1]02 de julio 2021 omina transpar'!GU435=0,'[1]02 de julio 2021 omina transpar'!BQ435,'[1]02 de julio 2021 omina transpar'!GU435))*2</f>
        <v>22038.66</v>
      </c>
      <c r="N439" s="7" t="s">
        <v>214</v>
      </c>
      <c r="O439" s="7">
        <f>IF('[1]02 de julio 2021 omina transpar'!GW435=0,'[1]02 de julio 2021 omina transpar'!BR435,'[1]02 de julio 2021 omina transpar'!GW435)*2</f>
        <v>16212.86</v>
      </c>
      <c r="P439" s="6" t="s">
        <v>214</v>
      </c>
      <c r="Q439" s="5">
        <v>433</v>
      </c>
      <c r="R439" s="5">
        <v>433</v>
      </c>
      <c r="S439" s="5">
        <v>433</v>
      </c>
      <c r="T439" s="5">
        <v>433</v>
      </c>
      <c r="U439" s="5">
        <v>433</v>
      </c>
      <c r="V439" s="5">
        <v>433</v>
      </c>
      <c r="X439" s="5">
        <v>433</v>
      </c>
      <c r="Y439" s="5">
        <v>433</v>
      </c>
      <c r="Z439" s="5">
        <v>433</v>
      </c>
      <c r="AA439" s="5">
        <v>433</v>
      </c>
      <c r="AB439" s="5">
        <v>433</v>
      </c>
      <c r="AC439" s="5">
        <v>433</v>
      </c>
      <c r="AD439" s="6" t="s">
        <v>215</v>
      </c>
      <c r="AE439" s="8">
        <v>44494</v>
      </c>
      <c r="AF439" s="8">
        <v>44494</v>
      </c>
      <c r="AH439" s="11"/>
    </row>
    <row r="440" spans="1:34" s="6" customFormat="1" x14ac:dyDescent="0.25">
      <c r="A440" s="6">
        <v>2021</v>
      </c>
      <c r="B440" s="8">
        <v>44378</v>
      </c>
      <c r="C440" s="8">
        <v>44469</v>
      </c>
      <c r="E440" s="6">
        <f>'[1]02 de julio 2021 omina transpar'!J436</f>
        <v>11</v>
      </c>
      <c r="F440" s="6" t="str">
        <f>'[1]02 de julio 2021 omina transpar'!K436</f>
        <v>BASE NIVEL 5</v>
      </c>
      <c r="G440" s="6" t="str">
        <f t="shared" si="6"/>
        <v>BASE NIVEL 5</v>
      </c>
      <c r="H440" s="6" t="str">
        <f>+'[1]02 de julio 2021 omina transpar'!N436</f>
        <v>BASE DIPUTADOS</v>
      </c>
      <c r="I440" s="6" t="str">
        <f>+'[1]02 de julio 2021 omina transpar'!G436</f>
        <v>KARINA</v>
      </c>
      <c r="J440" s="6" t="str">
        <f>'[1]02 de julio 2021 omina transpar'!E436</f>
        <v>CHAVEZ</v>
      </c>
      <c r="K440" s="6" t="str">
        <f>'[1]02 de julio 2021 omina transpar'!F436</f>
        <v>MARTINEZ</v>
      </c>
      <c r="M440" s="7">
        <f>(IF('[1]02 de julio 2021 omina transpar'!GU436=0,'[1]02 de julio 2021 omina transpar'!BQ436,'[1]02 de julio 2021 omina transpar'!GU436))*2</f>
        <v>14977.82</v>
      </c>
      <c r="N440" s="7" t="s">
        <v>214</v>
      </c>
      <c r="O440" s="7">
        <f>IF('[1]02 de julio 2021 omina transpar'!GW436=0,'[1]02 de julio 2021 omina transpar'!BR436,'[1]02 de julio 2021 omina transpar'!GW436)*2</f>
        <v>8613.74</v>
      </c>
      <c r="P440" s="6" t="s">
        <v>214</v>
      </c>
      <c r="Q440" s="5">
        <v>434</v>
      </c>
      <c r="R440" s="5">
        <v>434</v>
      </c>
      <c r="S440" s="5">
        <v>434</v>
      </c>
      <c r="T440" s="5">
        <v>434</v>
      </c>
      <c r="U440" s="5">
        <v>434</v>
      </c>
      <c r="V440" s="5">
        <v>434</v>
      </c>
      <c r="X440" s="5">
        <v>434</v>
      </c>
      <c r="Y440" s="5">
        <v>434</v>
      </c>
      <c r="Z440" s="5">
        <v>434</v>
      </c>
      <c r="AA440" s="5">
        <v>434</v>
      </c>
      <c r="AB440" s="5">
        <v>434</v>
      </c>
      <c r="AC440" s="5">
        <v>434</v>
      </c>
      <c r="AD440" s="6" t="s">
        <v>215</v>
      </c>
      <c r="AE440" s="8">
        <v>44494</v>
      </c>
      <c r="AF440" s="8">
        <v>44494</v>
      </c>
      <c r="AH440" s="11"/>
    </row>
    <row r="441" spans="1:34" s="6" customFormat="1" x14ac:dyDescent="0.25">
      <c r="A441" s="6">
        <v>2021</v>
      </c>
      <c r="B441" s="8">
        <v>44378</v>
      </c>
      <c r="C441" s="8">
        <v>44469</v>
      </c>
      <c r="E441" s="6">
        <f>'[1]02 de julio 2021 omina transpar'!J437</f>
        <v>11</v>
      </c>
      <c r="F441" s="6" t="str">
        <f>'[1]02 de julio 2021 omina transpar'!K437</f>
        <v>BASE NIVEL 5</v>
      </c>
      <c r="G441" s="6" t="str">
        <f t="shared" si="6"/>
        <v>BASE NIVEL 5</v>
      </c>
      <c r="H441" s="6" t="str">
        <f>+'[1]02 de julio 2021 omina transpar'!N437</f>
        <v>BASE DIPUTADOS</v>
      </c>
      <c r="I441" s="6" t="str">
        <f>+'[1]02 de julio 2021 omina transpar'!G437</f>
        <v>LETICIA</v>
      </c>
      <c r="J441" s="6" t="str">
        <f>'[1]02 de julio 2021 omina transpar'!E437</f>
        <v>DIAZ</v>
      </c>
      <c r="K441" s="6" t="str">
        <f>'[1]02 de julio 2021 omina transpar'!F437</f>
        <v>ZISTECATL</v>
      </c>
      <c r="M441" s="7">
        <f>(IF('[1]02 de julio 2021 omina transpar'!GU437=0,'[1]02 de julio 2021 omina transpar'!BQ437,'[1]02 de julio 2021 omina transpar'!GU437))*2</f>
        <v>14977.82</v>
      </c>
      <c r="N441" s="7" t="s">
        <v>214</v>
      </c>
      <c r="O441" s="7">
        <f>IF('[1]02 de julio 2021 omina transpar'!GW437=0,'[1]02 de julio 2021 omina transpar'!BR437,'[1]02 de julio 2021 omina transpar'!GW437)*2</f>
        <v>11629.74</v>
      </c>
      <c r="P441" s="6" t="s">
        <v>214</v>
      </c>
      <c r="Q441" s="5">
        <v>435</v>
      </c>
      <c r="R441" s="5">
        <v>435</v>
      </c>
      <c r="S441" s="5">
        <v>435</v>
      </c>
      <c r="T441" s="5">
        <v>435</v>
      </c>
      <c r="U441" s="5">
        <v>435</v>
      </c>
      <c r="V441" s="5">
        <v>435</v>
      </c>
      <c r="X441" s="5">
        <v>435</v>
      </c>
      <c r="Y441" s="5">
        <v>435</v>
      </c>
      <c r="Z441" s="5">
        <v>435</v>
      </c>
      <c r="AA441" s="5">
        <v>435</v>
      </c>
      <c r="AB441" s="5">
        <v>435</v>
      </c>
      <c r="AC441" s="5">
        <v>435</v>
      </c>
      <c r="AD441" s="6" t="s">
        <v>215</v>
      </c>
      <c r="AE441" s="8">
        <v>44494</v>
      </c>
      <c r="AF441" s="8">
        <v>44494</v>
      </c>
      <c r="AH441" s="11"/>
    </row>
    <row r="442" spans="1:34" s="6" customFormat="1" x14ac:dyDescent="0.25">
      <c r="A442" s="6">
        <v>2021</v>
      </c>
      <c r="B442" s="8">
        <v>44378</v>
      </c>
      <c r="C442" s="8">
        <v>44469</v>
      </c>
      <c r="E442" s="6">
        <f>'[1]02 de julio 2021 omina transpar'!J438</f>
        <v>8</v>
      </c>
      <c r="F442" s="6" t="str">
        <f>'[1]02 de julio 2021 omina transpar'!K438</f>
        <v>BASE NIVEL 8</v>
      </c>
      <c r="G442" s="6" t="str">
        <f t="shared" si="6"/>
        <v>BASE NIVEL 8</v>
      </c>
      <c r="H442" s="6" t="str">
        <f>+'[1]02 de julio 2021 omina transpar'!N438</f>
        <v>BASE DIPUTADOS</v>
      </c>
      <c r="I442" s="6" t="str">
        <f>+'[1]02 de julio 2021 omina transpar'!G438</f>
        <v>CYNTHIA</v>
      </c>
      <c r="J442" s="6" t="str">
        <f>'[1]02 de julio 2021 omina transpar'!E438</f>
        <v>FERNANDEZ</v>
      </c>
      <c r="K442" s="6" t="str">
        <f>'[1]02 de julio 2021 omina transpar'!F438</f>
        <v>BAUTISTA</v>
      </c>
      <c r="M442" s="7">
        <f>(IF('[1]02 de julio 2021 omina transpar'!GU438=0,'[1]02 de julio 2021 omina transpar'!BQ438,'[1]02 de julio 2021 omina transpar'!GU438))*2</f>
        <v>22038.66</v>
      </c>
      <c r="N442" s="7" t="s">
        <v>214</v>
      </c>
      <c r="O442" s="7">
        <f>IF('[1]02 de julio 2021 omina transpar'!GW438=0,'[1]02 de julio 2021 omina transpar'!BR438,'[1]02 de julio 2021 omina transpar'!GW438)*2</f>
        <v>16212.86</v>
      </c>
      <c r="P442" s="6" t="s">
        <v>214</v>
      </c>
      <c r="Q442" s="5">
        <v>436</v>
      </c>
      <c r="R442" s="5">
        <v>436</v>
      </c>
      <c r="S442" s="5">
        <v>436</v>
      </c>
      <c r="T442" s="5">
        <v>436</v>
      </c>
      <c r="U442" s="5">
        <v>436</v>
      </c>
      <c r="V442" s="5">
        <v>436</v>
      </c>
      <c r="X442" s="5">
        <v>436</v>
      </c>
      <c r="Y442" s="5">
        <v>436</v>
      </c>
      <c r="Z442" s="5">
        <v>436</v>
      </c>
      <c r="AA442" s="5">
        <v>436</v>
      </c>
      <c r="AB442" s="5">
        <v>436</v>
      </c>
      <c r="AC442" s="5">
        <v>436</v>
      </c>
      <c r="AD442" s="6" t="s">
        <v>215</v>
      </c>
      <c r="AE442" s="8">
        <v>44494</v>
      </c>
      <c r="AF442" s="8">
        <v>44494</v>
      </c>
      <c r="AH442" s="11"/>
    </row>
    <row r="443" spans="1:34" s="6" customFormat="1" x14ac:dyDescent="0.25">
      <c r="A443" s="6">
        <v>2021</v>
      </c>
      <c r="B443" s="8">
        <v>44378</v>
      </c>
      <c r="C443" s="8">
        <v>44469</v>
      </c>
      <c r="E443" s="6">
        <f>'[1]02 de julio 2021 omina transpar'!J439</f>
        <v>8</v>
      </c>
      <c r="F443" s="6" t="str">
        <f>'[1]02 de julio 2021 omina transpar'!K439</f>
        <v>BASE NIVEL 8</v>
      </c>
      <c r="G443" s="6" t="str">
        <f t="shared" si="6"/>
        <v>BASE NIVEL 8</v>
      </c>
      <c r="H443" s="6" t="str">
        <f>+'[1]02 de julio 2021 omina transpar'!N439</f>
        <v>BASE DIPUTADOS</v>
      </c>
      <c r="I443" s="6" t="str">
        <f>+'[1]02 de julio 2021 omina transpar'!G439</f>
        <v>LUIS IVAN</v>
      </c>
      <c r="J443" s="6" t="str">
        <f>'[1]02 de julio 2021 omina transpar'!E439</f>
        <v>GARRIDO</v>
      </c>
      <c r="K443" s="6" t="str">
        <f>'[1]02 de julio 2021 omina transpar'!F439</f>
        <v>OLVERA</v>
      </c>
      <c r="M443" s="7">
        <f>(IF('[1]02 de julio 2021 omina transpar'!GU439=0,'[1]02 de julio 2021 omina transpar'!BQ439,'[1]02 de julio 2021 omina transpar'!GU439))*2</f>
        <v>22038.66</v>
      </c>
      <c r="N443" s="7" t="s">
        <v>214</v>
      </c>
      <c r="O443" s="7">
        <f>IF('[1]02 de julio 2021 omina transpar'!GW439=0,'[1]02 de julio 2021 omina transpar'!BR439,'[1]02 de julio 2021 omina transpar'!GW439)*2</f>
        <v>16212.86</v>
      </c>
      <c r="P443" s="6" t="s">
        <v>214</v>
      </c>
      <c r="Q443" s="5">
        <v>437</v>
      </c>
      <c r="R443" s="5">
        <v>437</v>
      </c>
      <c r="S443" s="5">
        <v>437</v>
      </c>
      <c r="T443" s="5">
        <v>437</v>
      </c>
      <c r="U443" s="5">
        <v>437</v>
      </c>
      <c r="V443" s="5">
        <v>437</v>
      </c>
      <c r="X443" s="5">
        <v>437</v>
      </c>
      <c r="Y443" s="5">
        <v>437</v>
      </c>
      <c r="Z443" s="5">
        <v>437</v>
      </c>
      <c r="AA443" s="5">
        <v>437</v>
      </c>
      <c r="AB443" s="5">
        <v>437</v>
      </c>
      <c r="AC443" s="5">
        <v>437</v>
      </c>
      <c r="AD443" s="6" t="s">
        <v>215</v>
      </c>
      <c r="AE443" s="8">
        <v>44494</v>
      </c>
      <c r="AF443" s="8">
        <v>44494</v>
      </c>
      <c r="AH443" s="11"/>
    </row>
    <row r="444" spans="1:34" s="6" customFormat="1" x14ac:dyDescent="0.25">
      <c r="A444" s="6">
        <v>2021</v>
      </c>
      <c r="B444" s="8">
        <v>44378</v>
      </c>
      <c r="C444" s="8">
        <v>44469</v>
      </c>
      <c r="E444" s="6">
        <f>'[1]02 de julio 2021 omina transpar'!J440</f>
        <v>11</v>
      </c>
      <c r="F444" s="6" t="str">
        <f>'[1]02 de julio 2021 omina transpar'!K440</f>
        <v>BASE NIVEL 5</v>
      </c>
      <c r="G444" s="6" t="str">
        <f t="shared" si="6"/>
        <v>BASE NIVEL 5</v>
      </c>
      <c r="H444" s="6" t="str">
        <f>+'[1]02 de julio 2021 omina transpar'!N440</f>
        <v>ENFERMERIA</v>
      </c>
      <c r="I444" s="6" t="str">
        <f>+'[1]02 de julio 2021 omina transpar'!G440</f>
        <v>MIRIAM YANNET</v>
      </c>
      <c r="J444" s="6" t="str">
        <f>'[1]02 de julio 2021 omina transpar'!E440</f>
        <v>GRADA</v>
      </c>
      <c r="K444" s="6" t="str">
        <f>'[1]02 de julio 2021 omina transpar'!F440</f>
        <v>SANCHEZ</v>
      </c>
      <c r="M444" s="7">
        <f>(IF('[1]02 de julio 2021 omina transpar'!GU440=0,'[1]02 de julio 2021 omina transpar'!BQ440,'[1]02 de julio 2021 omina transpar'!GU440))*2</f>
        <v>14977.82</v>
      </c>
      <c r="N444" s="7" t="s">
        <v>214</v>
      </c>
      <c r="O444" s="7">
        <f>IF('[1]02 de julio 2021 omina transpar'!GW440=0,'[1]02 de julio 2021 omina transpar'!BR440,'[1]02 de julio 2021 omina transpar'!GW440)*2</f>
        <v>11629.74</v>
      </c>
      <c r="P444" s="6" t="s">
        <v>214</v>
      </c>
      <c r="Q444" s="5">
        <v>438</v>
      </c>
      <c r="R444" s="5">
        <v>438</v>
      </c>
      <c r="S444" s="5">
        <v>438</v>
      </c>
      <c r="T444" s="5">
        <v>438</v>
      </c>
      <c r="U444" s="5">
        <v>438</v>
      </c>
      <c r="V444" s="5">
        <v>438</v>
      </c>
      <c r="X444" s="5">
        <v>438</v>
      </c>
      <c r="Y444" s="5">
        <v>438</v>
      </c>
      <c r="Z444" s="5">
        <v>438</v>
      </c>
      <c r="AA444" s="5">
        <v>438</v>
      </c>
      <c r="AB444" s="5">
        <v>438</v>
      </c>
      <c r="AC444" s="5">
        <v>438</v>
      </c>
      <c r="AD444" s="6" t="s">
        <v>215</v>
      </c>
      <c r="AE444" s="8">
        <v>44494</v>
      </c>
      <c r="AF444" s="8">
        <v>44494</v>
      </c>
      <c r="AH444" s="11"/>
    </row>
    <row r="445" spans="1:34" s="6" customFormat="1" x14ac:dyDescent="0.25">
      <c r="A445" s="6">
        <v>2021</v>
      </c>
      <c r="B445" s="8">
        <v>44378</v>
      </c>
      <c r="C445" s="8">
        <v>44469</v>
      </c>
      <c r="E445" s="6">
        <f>'[1]02 de julio 2021 omina transpar'!J441</f>
        <v>8</v>
      </c>
      <c r="F445" s="6" t="str">
        <f>'[1]02 de julio 2021 omina transpar'!K441</f>
        <v>BASE NIVEL 8</v>
      </c>
      <c r="G445" s="6" t="str">
        <f t="shared" si="6"/>
        <v>BASE NIVEL 8</v>
      </c>
      <c r="H445" s="6" t="str">
        <f>+'[1]02 de julio 2021 omina transpar'!N441</f>
        <v>BASE DIPUTADOS</v>
      </c>
      <c r="I445" s="6" t="str">
        <f>+'[1]02 de julio 2021 omina transpar'!G441</f>
        <v>ALEXIS</v>
      </c>
      <c r="J445" s="6" t="str">
        <f>'[1]02 de julio 2021 omina transpar'!E441</f>
        <v>HERNANDEZ</v>
      </c>
      <c r="K445" s="6" t="str">
        <f>'[1]02 de julio 2021 omina transpar'!F441</f>
        <v>HERNANDEZ</v>
      </c>
      <c r="M445" s="7">
        <f>(IF('[1]02 de julio 2021 omina transpar'!GU441=0,'[1]02 de julio 2021 omina transpar'!BQ441,'[1]02 de julio 2021 omina transpar'!GU441))*2</f>
        <v>22038.66</v>
      </c>
      <c r="N445" s="7" t="s">
        <v>214</v>
      </c>
      <c r="O445" s="7">
        <f>IF('[1]02 de julio 2021 omina transpar'!GW441=0,'[1]02 de julio 2021 omina transpar'!BR441,'[1]02 de julio 2021 omina transpar'!GW441)*2</f>
        <v>16212.86</v>
      </c>
      <c r="P445" s="6" t="s">
        <v>214</v>
      </c>
      <c r="Q445" s="5">
        <v>439</v>
      </c>
      <c r="R445" s="5">
        <v>439</v>
      </c>
      <c r="S445" s="5">
        <v>439</v>
      </c>
      <c r="T445" s="5">
        <v>439</v>
      </c>
      <c r="U445" s="5">
        <v>439</v>
      </c>
      <c r="V445" s="5">
        <v>439</v>
      </c>
      <c r="X445" s="5">
        <v>439</v>
      </c>
      <c r="Y445" s="5">
        <v>439</v>
      </c>
      <c r="Z445" s="5">
        <v>439</v>
      </c>
      <c r="AA445" s="5">
        <v>439</v>
      </c>
      <c r="AB445" s="5">
        <v>439</v>
      </c>
      <c r="AC445" s="5">
        <v>439</v>
      </c>
      <c r="AD445" s="6" t="s">
        <v>215</v>
      </c>
      <c r="AE445" s="8">
        <v>44494</v>
      </c>
      <c r="AF445" s="8">
        <v>44494</v>
      </c>
      <c r="AH445" s="11"/>
    </row>
    <row r="446" spans="1:34" s="6" customFormat="1" x14ac:dyDescent="0.25">
      <c r="A446" s="6">
        <v>2021</v>
      </c>
      <c r="B446" s="8">
        <v>44378</v>
      </c>
      <c r="C446" s="8">
        <v>44469</v>
      </c>
      <c r="E446" s="6">
        <f>'[1]02 de julio 2021 omina transpar'!J442</f>
        <v>11</v>
      </c>
      <c r="F446" s="6" t="str">
        <f>'[1]02 de julio 2021 omina transpar'!K442</f>
        <v>BASE NIVEL 5</v>
      </c>
      <c r="G446" s="6" t="str">
        <f t="shared" si="6"/>
        <v>BASE NIVEL 5</v>
      </c>
      <c r="H446" s="6" t="str">
        <f>+'[1]02 de julio 2021 omina transpar'!N442</f>
        <v>BASE DIPUTADOS</v>
      </c>
      <c r="I446" s="6" t="str">
        <f>+'[1]02 de julio 2021 omina transpar'!G442</f>
        <v>SONIA</v>
      </c>
      <c r="J446" s="6" t="str">
        <f>'[1]02 de julio 2021 omina transpar'!E442</f>
        <v>HERNANDEZ</v>
      </c>
      <c r="K446" s="6" t="str">
        <f>'[1]02 de julio 2021 omina transpar'!F442</f>
        <v>PEREZ</v>
      </c>
      <c r="M446" s="7">
        <f>(IF('[1]02 de julio 2021 omina transpar'!GU442=0,'[1]02 de julio 2021 omina transpar'!BQ442,'[1]02 de julio 2021 omina transpar'!GU442))*2</f>
        <v>14977.82</v>
      </c>
      <c r="N446" s="7" t="s">
        <v>214</v>
      </c>
      <c r="O446" s="7">
        <f>IF('[1]02 de julio 2021 omina transpar'!GW442=0,'[1]02 de julio 2021 omina transpar'!BR442,'[1]02 de julio 2021 omina transpar'!GW442)*2</f>
        <v>11629.74</v>
      </c>
      <c r="P446" s="6" t="s">
        <v>214</v>
      </c>
      <c r="Q446" s="5">
        <v>440</v>
      </c>
      <c r="R446" s="5">
        <v>440</v>
      </c>
      <c r="S446" s="5">
        <v>440</v>
      </c>
      <c r="T446" s="5">
        <v>440</v>
      </c>
      <c r="U446" s="5">
        <v>440</v>
      </c>
      <c r="V446" s="5">
        <v>440</v>
      </c>
      <c r="X446" s="5">
        <v>440</v>
      </c>
      <c r="Y446" s="5">
        <v>440</v>
      </c>
      <c r="Z446" s="5">
        <v>440</v>
      </c>
      <c r="AA446" s="5">
        <v>440</v>
      </c>
      <c r="AB446" s="5">
        <v>440</v>
      </c>
      <c r="AC446" s="5">
        <v>440</v>
      </c>
      <c r="AD446" s="6" t="s">
        <v>215</v>
      </c>
      <c r="AE446" s="8">
        <v>44494</v>
      </c>
      <c r="AF446" s="8">
        <v>44494</v>
      </c>
      <c r="AH446" s="11"/>
    </row>
    <row r="447" spans="1:34" s="6" customFormat="1" x14ac:dyDescent="0.25">
      <c r="A447" s="6">
        <v>2021</v>
      </c>
      <c r="B447" s="8">
        <v>44378</v>
      </c>
      <c r="C447" s="8">
        <v>44469</v>
      </c>
      <c r="E447" s="6">
        <f>'[1]02 de julio 2021 omina transpar'!J443</f>
        <v>8</v>
      </c>
      <c r="F447" s="6" t="str">
        <f>'[1]02 de julio 2021 omina transpar'!K443</f>
        <v>BASE NIVEL 8</v>
      </c>
      <c r="G447" s="6" t="str">
        <f t="shared" si="6"/>
        <v>BASE NIVEL 8</v>
      </c>
      <c r="H447" s="6" t="str">
        <f>+'[1]02 de julio 2021 omina transpar'!N443</f>
        <v>BASE DIPUTADOS</v>
      </c>
      <c r="I447" s="6" t="str">
        <f>+'[1]02 de julio 2021 omina transpar'!G443</f>
        <v>NORMA</v>
      </c>
      <c r="J447" s="6" t="str">
        <f>'[1]02 de julio 2021 omina transpar'!E443</f>
        <v>LARA</v>
      </c>
      <c r="K447" s="6" t="str">
        <f>'[1]02 de julio 2021 omina transpar'!F443</f>
        <v>LARA</v>
      </c>
      <c r="M447" s="7">
        <f>(IF('[1]02 de julio 2021 omina transpar'!GU443=0,'[1]02 de julio 2021 omina transpar'!BQ443,'[1]02 de julio 2021 omina transpar'!GU443))*2</f>
        <v>22038.66</v>
      </c>
      <c r="N447" s="7" t="s">
        <v>214</v>
      </c>
      <c r="O447" s="7">
        <f>IF('[1]02 de julio 2021 omina transpar'!GW443=0,'[1]02 de julio 2021 omina transpar'!BR443,'[1]02 de julio 2021 omina transpar'!GW443)*2</f>
        <v>16212.86</v>
      </c>
      <c r="P447" s="6" t="s">
        <v>214</v>
      </c>
      <c r="Q447" s="5">
        <v>441</v>
      </c>
      <c r="R447" s="5">
        <v>441</v>
      </c>
      <c r="S447" s="5">
        <v>441</v>
      </c>
      <c r="T447" s="5">
        <v>441</v>
      </c>
      <c r="U447" s="5">
        <v>441</v>
      </c>
      <c r="V447" s="5">
        <v>441</v>
      </c>
      <c r="X447" s="5">
        <v>441</v>
      </c>
      <c r="Y447" s="5">
        <v>441</v>
      </c>
      <c r="Z447" s="5">
        <v>441</v>
      </c>
      <c r="AA447" s="5">
        <v>441</v>
      </c>
      <c r="AB447" s="5">
        <v>441</v>
      </c>
      <c r="AC447" s="5">
        <v>441</v>
      </c>
      <c r="AD447" s="6" t="s">
        <v>215</v>
      </c>
      <c r="AE447" s="8">
        <v>44494</v>
      </c>
      <c r="AF447" s="8">
        <v>44494</v>
      </c>
      <c r="AH447" s="11"/>
    </row>
    <row r="448" spans="1:34" s="6" customFormat="1" x14ac:dyDescent="0.25">
      <c r="A448" s="6">
        <v>2021</v>
      </c>
      <c r="B448" s="8">
        <v>44378</v>
      </c>
      <c r="C448" s="8">
        <v>44469</v>
      </c>
      <c r="E448" s="6">
        <f>'[1]02 de julio 2021 omina transpar'!J444</f>
        <v>8</v>
      </c>
      <c r="F448" s="6" t="str">
        <f>'[1]02 de julio 2021 omina transpar'!K444</f>
        <v>BASE NIVEL 8</v>
      </c>
      <c r="G448" s="6" t="str">
        <f t="shared" si="6"/>
        <v>BASE NIVEL 8</v>
      </c>
      <c r="H448" s="6" t="str">
        <f>+'[1]02 de julio 2021 omina transpar'!N444</f>
        <v>BASE DIPUTADOS</v>
      </c>
      <c r="I448" s="6" t="str">
        <f>+'[1]02 de julio 2021 omina transpar'!G444</f>
        <v>HECTOR EDUARDO</v>
      </c>
      <c r="J448" s="6" t="str">
        <f>'[1]02 de julio 2021 omina transpar'!E444</f>
        <v>LEON</v>
      </c>
      <c r="K448" s="6" t="str">
        <f>'[1]02 de julio 2021 omina transpar'!F444</f>
        <v>FLORES</v>
      </c>
      <c r="M448" s="7">
        <f>(IF('[1]02 de julio 2021 omina transpar'!GU444=0,'[1]02 de julio 2021 omina transpar'!BQ444,'[1]02 de julio 2021 omina transpar'!GU444))*2</f>
        <v>22038.66</v>
      </c>
      <c r="N448" s="7" t="s">
        <v>214</v>
      </c>
      <c r="O448" s="7">
        <f>IF('[1]02 de julio 2021 omina transpar'!GW444=0,'[1]02 de julio 2021 omina transpar'!BR444,'[1]02 de julio 2021 omina transpar'!GW444)*2</f>
        <v>16212.86</v>
      </c>
      <c r="P448" s="6" t="s">
        <v>214</v>
      </c>
      <c r="Q448" s="5">
        <v>442</v>
      </c>
      <c r="R448" s="5">
        <v>442</v>
      </c>
      <c r="S448" s="5">
        <v>442</v>
      </c>
      <c r="T448" s="5">
        <v>442</v>
      </c>
      <c r="U448" s="5">
        <v>442</v>
      </c>
      <c r="V448" s="5">
        <v>442</v>
      </c>
      <c r="X448" s="5">
        <v>442</v>
      </c>
      <c r="Y448" s="5">
        <v>442</v>
      </c>
      <c r="Z448" s="5">
        <v>442</v>
      </c>
      <c r="AA448" s="5">
        <v>442</v>
      </c>
      <c r="AB448" s="5">
        <v>442</v>
      </c>
      <c r="AC448" s="5">
        <v>442</v>
      </c>
      <c r="AD448" s="6" t="s">
        <v>215</v>
      </c>
      <c r="AE448" s="8">
        <v>44494</v>
      </c>
      <c r="AF448" s="8">
        <v>44494</v>
      </c>
      <c r="AH448" s="11"/>
    </row>
    <row r="449" spans="1:34" s="6" customFormat="1" x14ac:dyDescent="0.25">
      <c r="A449" s="6">
        <v>2021</v>
      </c>
      <c r="B449" s="8">
        <v>44378</v>
      </c>
      <c r="C449" s="8">
        <v>44469</v>
      </c>
      <c r="E449" s="6">
        <f>'[1]02 de julio 2021 omina transpar'!J445</f>
        <v>11</v>
      </c>
      <c r="F449" s="6" t="str">
        <f>'[1]02 de julio 2021 omina transpar'!K445</f>
        <v>BASE NIVEL 5</v>
      </c>
      <c r="G449" s="6" t="str">
        <f t="shared" si="6"/>
        <v>BASE NIVEL 5</v>
      </c>
      <c r="H449" s="6" t="str">
        <f>+'[1]02 de julio 2021 omina transpar'!N445</f>
        <v>BASE DIPUTADOS</v>
      </c>
      <c r="I449" s="6" t="str">
        <f>+'[1]02 de julio 2021 omina transpar'!G445</f>
        <v>MARIO</v>
      </c>
      <c r="J449" s="6" t="str">
        <f>'[1]02 de julio 2021 omina transpar'!E445</f>
        <v>LIMA</v>
      </c>
      <c r="K449" s="6" t="str">
        <f>'[1]02 de julio 2021 omina transpar'!F445</f>
        <v>HERNANDEZ</v>
      </c>
      <c r="M449" s="7">
        <f>(IF('[1]02 de julio 2021 omina transpar'!GU445=0,'[1]02 de julio 2021 omina transpar'!BQ445,'[1]02 de julio 2021 omina transpar'!GU445))*2</f>
        <v>14977.82</v>
      </c>
      <c r="N449" s="7" t="s">
        <v>214</v>
      </c>
      <c r="O449" s="7">
        <f>IF('[1]02 de julio 2021 omina transpar'!GW445=0,'[1]02 de julio 2021 omina transpar'!BR445,'[1]02 de julio 2021 omina transpar'!GW445)*2</f>
        <v>11629.74</v>
      </c>
      <c r="P449" s="6" t="s">
        <v>214</v>
      </c>
      <c r="Q449" s="5">
        <v>443</v>
      </c>
      <c r="R449" s="5">
        <v>443</v>
      </c>
      <c r="S449" s="5">
        <v>443</v>
      </c>
      <c r="T449" s="5">
        <v>443</v>
      </c>
      <c r="U449" s="5">
        <v>443</v>
      </c>
      <c r="V449" s="5">
        <v>443</v>
      </c>
      <c r="X449" s="5">
        <v>443</v>
      </c>
      <c r="Y449" s="5">
        <v>443</v>
      </c>
      <c r="Z449" s="5">
        <v>443</v>
      </c>
      <c r="AA449" s="5">
        <v>443</v>
      </c>
      <c r="AB449" s="5">
        <v>443</v>
      </c>
      <c r="AC449" s="5">
        <v>443</v>
      </c>
      <c r="AD449" s="6" t="s">
        <v>215</v>
      </c>
      <c r="AE449" s="8">
        <v>44494</v>
      </c>
      <c r="AF449" s="8">
        <v>44494</v>
      </c>
      <c r="AH449" s="11"/>
    </row>
    <row r="450" spans="1:34" s="6" customFormat="1" x14ac:dyDescent="0.25">
      <c r="A450" s="6">
        <v>2021</v>
      </c>
      <c r="B450" s="8">
        <v>44378</v>
      </c>
      <c r="C450" s="8">
        <v>44469</v>
      </c>
      <c r="E450" s="6">
        <f>'[1]02 de julio 2021 omina transpar'!J446</f>
        <v>11</v>
      </c>
      <c r="F450" s="6" t="str">
        <f>'[1]02 de julio 2021 omina transpar'!K446</f>
        <v>BASE NIVEL 5</v>
      </c>
      <c r="G450" s="6" t="str">
        <f t="shared" si="6"/>
        <v>BASE NIVEL 5</v>
      </c>
      <c r="H450" s="6" t="str">
        <f>+'[1]02 de julio 2021 omina transpar'!N446</f>
        <v>BASE DIPUTADOS</v>
      </c>
      <c r="I450" s="6" t="str">
        <f>+'[1]02 de julio 2021 omina transpar'!G446</f>
        <v>SAUL</v>
      </c>
      <c r="J450" s="6" t="str">
        <f>'[1]02 de julio 2021 omina transpar'!E446</f>
        <v>MENESES</v>
      </c>
      <c r="K450" s="6" t="str">
        <f>'[1]02 de julio 2021 omina transpar'!F446</f>
        <v>ZITLALPOPOCA</v>
      </c>
      <c r="M450" s="7">
        <f>(IF('[1]02 de julio 2021 omina transpar'!GU446=0,'[1]02 de julio 2021 omina transpar'!BQ446,'[1]02 de julio 2021 omina transpar'!GU446))*2</f>
        <v>14977.82</v>
      </c>
      <c r="N450" s="7" t="s">
        <v>214</v>
      </c>
      <c r="O450" s="7">
        <f>IF('[1]02 de julio 2021 omina transpar'!GW446=0,'[1]02 de julio 2021 omina transpar'!BR446,'[1]02 de julio 2021 omina transpar'!GW446)*2</f>
        <v>10975.1</v>
      </c>
      <c r="P450" s="6" t="s">
        <v>214</v>
      </c>
      <c r="Q450" s="5">
        <v>444</v>
      </c>
      <c r="R450" s="5">
        <v>444</v>
      </c>
      <c r="S450" s="5">
        <v>444</v>
      </c>
      <c r="T450" s="5">
        <v>444</v>
      </c>
      <c r="U450" s="5">
        <v>444</v>
      </c>
      <c r="V450" s="5">
        <v>444</v>
      </c>
      <c r="X450" s="5">
        <v>444</v>
      </c>
      <c r="Y450" s="5">
        <v>444</v>
      </c>
      <c r="Z450" s="5">
        <v>444</v>
      </c>
      <c r="AA450" s="5">
        <v>444</v>
      </c>
      <c r="AB450" s="5">
        <v>444</v>
      </c>
      <c r="AC450" s="5">
        <v>444</v>
      </c>
      <c r="AD450" s="6" t="s">
        <v>215</v>
      </c>
      <c r="AE450" s="8">
        <v>44494</v>
      </c>
      <c r="AF450" s="8">
        <v>44494</v>
      </c>
      <c r="AH450" s="11"/>
    </row>
    <row r="451" spans="1:34" s="6" customFormat="1" x14ac:dyDescent="0.25">
      <c r="A451" s="6">
        <v>2021</v>
      </c>
      <c r="B451" s="8">
        <v>44378</v>
      </c>
      <c r="C451" s="8">
        <v>44469</v>
      </c>
      <c r="E451" s="6">
        <f>'[1]02 de julio 2021 omina transpar'!J447</f>
        <v>8</v>
      </c>
      <c r="F451" s="6" t="str">
        <f>'[1]02 de julio 2021 omina transpar'!K447</f>
        <v>BASE NIVEL 8</v>
      </c>
      <c r="G451" s="6" t="str">
        <f t="shared" si="6"/>
        <v>BASE NIVEL 8</v>
      </c>
      <c r="H451" s="6" t="str">
        <f>+'[1]02 de julio 2021 omina transpar'!N447</f>
        <v>BASE DIPUTADOS</v>
      </c>
      <c r="I451" s="6" t="str">
        <f>+'[1]02 de julio 2021 omina transpar'!G447</f>
        <v>JOSE MANUEL</v>
      </c>
      <c r="J451" s="6" t="str">
        <f>'[1]02 de julio 2021 omina transpar'!E447</f>
        <v>MOCTEZUMA</v>
      </c>
      <c r="K451" s="6" t="str">
        <f>'[1]02 de julio 2021 omina transpar'!F447</f>
        <v>BAEZ</v>
      </c>
      <c r="M451" s="7">
        <f>(IF('[1]02 de julio 2021 omina transpar'!GU447=0,'[1]02 de julio 2021 omina transpar'!BQ447,'[1]02 de julio 2021 omina transpar'!GU447))*2</f>
        <v>22038.66</v>
      </c>
      <c r="N451" s="7" t="s">
        <v>214</v>
      </c>
      <c r="O451" s="7">
        <f>IF('[1]02 de julio 2021 omina transpar'!GW447=0,'[1]02 de julio 2021 omina transpar'!BR447,'[1]02 de julio 2021 omina transpar'!GW447)*2</f>
        <v>16212.86</v>
      </c>
      <c r="P451" s="6" t="s">
        <v>214</v>
      </c>
      <c r="Q451" s="5">
        <v>445</v>
      </c>
      <c r="R451" s="5">
        <v>445</v>
      </c>
      <c r="S451" s="5">
        <v>445</v>
      </c>
      <c r="T451" s="5">
        <v>445</v>
      </c>
      <c r="U451" s="5">
        <v>445</v>
      </c>
      <c r="V451" s="5">
        <v>445</v>
      </c>
      <c r="X451" s="5">
        <v>445</v>
      </c>
      <c r="Y451" s="5">
        <v>445</v>
      </c>
      <c r="Z451" s="5">
        <v>445</v>
      </c>
      <c r="AA451" s="5">
        <v>445</v>
      </c>
      <c r="AB451" s="5">
        <v>445</v>
      </c>
      <c r="AC451" s="5">
        <v>445</v>
      </c>
      <c r="AD451" s="6" t="s">
        <v>215</v>
      </c>
      <c r="AE451" s="8">
        <v>44494</v>
      </c>
      <c r="AF451" s="8">
        <v>44494</v>
      </c>
      <c r="AH451" s="11"/>
    </row>
    <row r="452" spans="1:34" s="6" customFormat="1" x14ac:dyDescent="0.25">
      <c r="A452" s="6">
        <v>2021</v>
      </c>
      <c r="B452" s="8">
        <v>44378</v>
      </c>
      <c r="C452" s="8">
        <v>44469</v>
      </c>
      <c r="E452" s="6">
        <f>'[1]02 de julio 2021 omina transpar'!J448</f>
        <v>8</v>
      </c>
      <c r="F452" s="6" t="str">
        <f>'[1]02 de julio 2021 omina transpar'!K448</f>
        <v>BASE NIVEL 8</v>
      </c>
      <c r="G452" s="6" t="str">
        <f t="shared" si="6"/>
        <v>BASE NIVEL 8</v>
      </c>
      <c r="H452" s="6" t="str">
        <f>+'[1]02 de julio 2021 omina transpar'!N448</f>
        <v>BASE DIPUTADOS</v>
      </c>
      <c r="I452" s="6" t="str">
        <f>+'[1]02 de julio 2021 omina transpar'!G448</f>
        <v>CHRISTIAN CAROL</v>
      </c>
      <c r="J452" s="6" t="str">
        <f>'[1]02 de julio 2021 omina transpar'!E448</f>
        <v>MONTIEL</v>
      </c>
      <c r="K452" s="6" t="str">
        <f>'[1]02 de julio 2021 omina transpar'!F448</f>
        <v>GARRIDO</v>
      </c>
      <c r="M452" s="7">
        <f>(IF('[1]02 de julio 2021 omina transpar'!GU448=0,'[1]02 de julio 2021 omina transpar'!BQ448,'[1]02 de julio 2021 omina transpar'!GU448))*2</f>
        <v>22038.66</v>
      </c>
      <c r="N452" s="7" t="s">
        <v>214</v>
      </c>
      <c r="O452" s="7">
        <f>IF('[1]02 de julio 2021 omina transpar'!GW448=0,'[1]02 de julio 2021 omina transpar'!BR448,'[1]02 de julio 2021 omina transpar'!GW448)*2</f>
        <v>16212.86</v>
      </c>
      <c r="P452" s="6" t="s">
        <v>214</v>
      </c>
      <c r="Q452" s="5">
        <v>446</v>
      </c>
      <c r="R452" s="5">
        <v>446</v>
      </c>
      <c r="S452" s="5">
        <v>446</v>
      </c>
      <c r="T452" s="5">
        <v>446</v>
      </c>
      <c r="U452" s="5">
        <v>446</v>
      </c>
      <c r="V452" s="5">
        <v>446</v>
      </c>
      <c r="X452" s="5">
        <v>446</v>
      </c>
      <c r="Y452" s="5">
        <v>446</v>
      </c>
      <c r="Z452" s="5">
        <v>446</v>
      </c>
      <c r="AA452" s="5">
        <v>446</v>
      </c>
      <c r="AB452" s="5">
        <v>446</v>
      </c>
      <c r="AC452" s="5">
        <v>446</v>
      </c>
      <c r="AD452" s="6" t="s">
        <v>215</v>
      </c>
      <c r="AE452" s="8">
        <v>44494</v>
      </c>
      <c r="AF452" s="8">
        <v>44494</v>
      </c>
      <c r="AH452" s="11"/>
    </row>
    <row r="453" spans="1:34" s="6" customFormat="1" x14ac:dyDescent="0.25">
      <c r="A453" s="6">
        <v>2021</v>
      </c>
      <c r="B453" s="8">
        <v>44378</v>
      </c>
      <c r="C453" s="8">
        <v>44469</v>
      </c>
      <c r="E453" s="6">
        <f>'[1]02 de julio 2021 omina transpar'!J449</f>
        <v>8</v>
      </c>
      <c r="F453" s="6" t="str">
        <f>'[1]02 de julio 2021 omina transpar'!K449</f>
        <v>BASE NIVEL 8</v>
      </c>
      <c r="G453" s="6" t="str">
        <f t="shared" si="6"/>
        <v>BASE NIVEL 8</v>
      </c>
      <c r="H453" s="6" t="str">
        <f>+'[1]02 de julio 2021 omina transpar'!N449</f>
        <v>BASE DIPUTADOS</v>
      </c>
      <c r="I453" s="6" t="str">
        <f>+'[1]02 de julio 2021 omina transpar'!G449</f>
        <v>ENRIQUE</v>
      </c>
      <c r="J453" s="6" t="str">
        <f>'[1]02 de julio 2021 omina transpar'!E449</f>
        <v>MORALES</v>
      </c>
      <c r="K453" s="6" t="str">
        <f>'[1]02 de julio 2021 omina transpar'!F449</f>
        <v>CRUZ</v>
      </c>
      <c r="M453" s="7">
        <f>(IF('[1]02 de julio 2021 omina transpar'!GU449=0,'[1]02 de julio 2021 omina transpar'!BQ449,'[1]02 de julio 2021 omina transpar'!GU449))*2</f>
        <v>22038.66</v>
      </c>
      <c r="N453" s="7" t="s">
        <v>214</v>
      </c>
      <c r="O453" s="7">
        <f>IF('[1]02 de julio 2021 omina transpar'!GW449=0,'[1]02 de julio 2021 omina transpar'!BR449,'[1]02 de julio 2021 omina transpar'!GW449)*2</f>
        <v>16212.86</v>
      </c>
      <c r="P453" s="6" t="s">
        <v>214</v>
      </c>
      <c r="Q453" s="5">
        <v>447</v>
      </c>
      <c r="R453" s="5">
        <v>447</v>
      </c>
      <c r="S453" s="5">
        <v>447</v>
      </c>
      <c r="T453" s="5">
        <v>447</v>
      </c>
      <c r="U453" s="5">
        <v>447</v>
      </c>
      <c r="V453" s="5">
        <v>447</v>
      </c>
      <c r="X453" s="5">
        <v>447</v>
      </c>
      <c r="Y453" s="5">
        <v>447</v>
      </c>
      <c r="Z453" s="5">
        <v>447</v>
      </c>
      <c r="AA453" s="5">
        <v>447</v>
      </c>
      <c r="AB453" s="5">
        <v>447</v>
      </c>
      <c r="AC453" s="5">
        <v>447</v>
      </c>
      <c r="AD453" s="6" t="s">
        <v>215</v>
      </c>
      <c r="AE453" s="8">
        <v>44494</v>
      </c>
      <c r="AF453" s="8">
        <v>44494</v>
      </c>
      <c r="AH453" s="11"/>
    </row>
    <row r="454" spans="1:34" s="6" customFormat="1" x14ac:dyDescent="0.25">
      <c r="A454" s="6">
        <v>2021</v>
      </c>
      <c r="B454" s="8">
        <v>44378</v>
      </c>
      <c r="C454" s="8">
        <v>44469</v>
      </c>
      <c r="E454" s="6">
        <f>'[1]02 de julio 2021 omina transpar'!J450</f>
        <v>11</v>
      </c>
      <c r="F454" s="6" t="str">
        <f>'[1]02 de julio 2021 omina transpar'!K450</f>
        <v>BASE NIVEL 5</v>
      </c>
      <c r="G454" s="6" t="str">
        <f t="shared" si="6"/>
        <v>BASE NIVEL 5</v>
      </c>
      <c r="H454" s="6" t="str">
        <f>+'[1]02 de julio 2021 omina transpar'!N450</f>
        <v>BASE DIPUTADOS</v>
      </c>
      <c r="I454" s="6" t="str">
        <f>+'[1]02 de julio 2021 omina transpar'!G450</f>
        <v>CHRISTIAN ARIANE</v>
      </c>
      <c r="J454" s="6" t="str">
        <f>'[1]02 de julio 2021 omina transpar'!E450</f>
        <v>MORALES</v>
      </c>
      <c r="K454" s="6" t="str">
        <f>'[1]02 de julio 2021 omina transpar'!F450</f>
        <v>GALICIA</v>
      </c>
      <c r="M454" s="7">
        <f>(IF('[1]02 de julio 2021 omina transpar'!GU450=0,'[1]02 de julio 2021 omina transpar'!BQ450,'[1]02 de julio 2021 omina transpar'!GU450))*2</f>
        <v>14977.82</v>
      </c>
      <c r="N454" s="7" t="s">
        <v>214</v>
      </c>
      <c r="O454" s="7">
        <f>IF('[1]02 de julio 2021 omina transpar'!GW450=0,'[1]02 de julio 2021 omina transpar'!BR450,'[1]02 de julio 2021 omina transpar'!GW450)*2</f>
        <v>11629.74</v>
      </c>
      <c r="P454" s="6" t="s">
        <v>214</v>
      </c>
      <c r="Q454" s="5">
        <v>448</v>
      </c>
      <c r="R454" s="5">
        <v>448</v>
      </c>
      <c r="S454" s="5">
        <v>448</v>
      </c>
      <c r="T454" s="5">
        <v>448</v>
      </c>
      <c r="U454" s="5">
        <v>448</v>
      </c>
      <c r="V454" s="5">
        <v>448</v>
      </c>
      <c r="X454" s="5">
        <v>448</v>
      </c>
      <c r="Y454" s="5">
        <v>448</v>
      </c>
      <c r="Z454" s="5">
        <v>448</v>
      </c>
      <c r="AA454" s="5">
        <v>448</v>
      </c>
      <c r="AB454" s="5">
        <v>448</v>
      </c>
      <c r="AC454" s="5">
        <v>448</v>
      </c>
      <c r="AD454" s="6" t="s">
        <v>215</v>
      </c>
      <c r="AE454" s="8">
        <v>44494</v>
      </c>
      <c r="AF454" s="8">
        <v>44494</v>
      </c>
      <c r="AH454" s="11"/>
    </row>
    <row r="455" spans="1:34" s="6" customFormat="1" x14ac:dyDescent="0.25">
      <c r="A455" s="6">
        <v>2021</v>
      </c>
      <c r="B455" s="8">
        <v>44378</v>
      </c>
      <c r="C455" s="8">
        <v>44469</v>
      </c>
      <c r="E455" s="6">
        <f>'[1]02 de julio 2021 omina transpar'!J451</f>
        <v>8</v>
      </c>
      <c r="F455" s="6" t="str">
        <f>'[1]02 de julio 2021 omina transpar'!K451</f>
        <v>BASE NIVEL 8</v>
      </c>
      <c r="G455" s="6" t="str">
        <f t="shared" si="6"/>
        <v>BASE NIVEL 8</v>
      </c>
      <c r="H455" s="6" t="str">
        <f>+'[1]02 de julio 2021 omina transpar'!N451</f>
        <v>DIRECCION JURIDICA</v>
      </c>
      <c r="I455" s="6" t="str">
        <f>+'[1]02 de julio 2021 omina transpar'!G451</f>
        <v>JOSE EDUARDO</v>
      </c>
      <c r="J455" s="6" t="str">
        <f>'[1]02 de julio 2021 omina transpar'!E451</f>
        <v>MORALES</v>
      </c>
      <c r="K455" s="6" t="str">
        <f>'[1]02 de julio 2021 omina transpar'!F451</f>
        <v>MATA</v>
      </c>
      <c r="M455" s="7">
        <f>(IF('[1]02 de julio 2021 omina transpar'!GU451=0,'[1]02 de julio 2021 omina transpar'!BQ451,'[1]02 de julio 2021 omina transpar'!GU451))*2</f>
        <v>22038.66</v>
      </c>
      <c r="N455" s="7" t="s">
        <v>214</v>
      </c>
      <c r="O455" s="7">
        <f>IF('[1]02 de julio 2021 omina transpar'!GW451=0,'[1]02 de julio 2021 omina transpar'!BR451,'[1]02 de julio 2021 omina transpar'!GW451)*2</f>
        <v>16212.86</v>
      </c>
      <c r="P455" s="6" t="s">
        <v>214</v>
      </c>
      <c r="Q455" s="5">
        <v>449</v>
      </c>
      <c r="R455" s="5">
        <v>449</v>
      </c>
      <c r="S455" s="5">
        <v>449</v>
      </c>
      <c r="T455" s="5">
        <v>449</v>
      </c>
      <c r="U455" s="5">
        <v>449</v>
      </c>
      <c r="V455" s="5">
        <v>449</v>
      </c>
      <c r="X455" s="5">
        <v>449</v>
      </c>
      <c r="Y455" s="5">
        <v>449</v>
      </c>
      <c r="Z455" s="5">
        <v>449</v>
      </c>
      <c r="AA455" s="5">
        <v>449</v>
      </c>
      <c r="AB455" s="5">
        <v>449</v>
      </c>
      <c r="AC455" s="5">
        <v>449</v>
      </c>
      <c r="AD455" s="6" t="s">
        <v>215</v>
      </c>
      <c r="AE455" s="8">
        <v>44494</v>
      </c>
      <c r="AF455" s="8">
        <v>44494</v>
      </c>
      <c r="AH455" s="11"/>
    </row>
    <row r="456" spans="1:34" s="6" customFormat="1" x14ac:dyDescent="0.25">
      <c r="A456" s="6">
        <v>2021</v>
      </c>
      <c r="B456" s="8">
        <v>44378</v>
      </c>
      <c r="C456" s="8">
        <v>44469</v>
      </c>
      <c r="E456" s="6">
        <f>'[1]02 de julio 2021 omina transpar'!J452</f>
        <v>11</v>
      </c>
      <c r="F456" s="6" t="str">
        <f>'[1]02 de julio 2021 omina transpar'!K452</f>
        <v>BASE NIVEL 5</v>
      </c>
      <c r="G456" s="6" t="str">
        <f t="shared" ref="G456:G497" si="7">+F456</f>
        <v>BASE NIVEL 5</v>
      </c>
      <c r="H456" s="6" t="str">
        <f>+'[1]02 de julio 2021 omina transpar'!N452</f>
        <v>BASE DIPUTADOS</v>
      </c>
      <c r="I456" s="6" t="str">
        <f>+'[1]02 de julio 2021 omina transpar'!G452</f>
        <v>MARIA MAGDALENA</v>
      </c>
      <c r="J456" s="6" t="str">
        <f>'[1]02 de julio 2021 omina transpar'!E452</f>
        <v>MUÑOZ</v>
      </c>
      <c r="K456" s="6" t="str">
        <f>'[1]02 de julio 2021 omina transpar'!F452</f>
        <v>REYES</v>
      </c>
      <c r="M456" s="7">
        <f>(IF('[1]02 de julio 2021 omina transpar'!GU452=0,'[1]02 de julio 2021 omina transpar'!BQ452,'[1]02 de julio 2021 omina transpar'!GU452))*2</f>
        <v>14977.82</v>
      </c>
      <c r="N456" s="7" t="s">
        <v>214</v>
      </c>
      <c r="O456" s="7">
        <f>IF('[1]02 de julio 2021 omina transpar'!GW452=0,'[1]02 de julio 2021 omina transpar'!BR452,'[1]02 de julio 2021 omina transpar'!GW452)*2</f>
        <v>11629.74</v>
      </c>
      <c r="P456" s="6" t="s">
        <v>214</v>
      </c>
      <c r="Q456" s="5">
        <v>450</v>
      </c>
      <c r="R456" s="5">
        <v>450</v>
      </c>
      <c r="S456" s="5">
        <v>450</v>
      </c>
      <c r="T456" s="5">
        <v>450</v>
      </c>
      <c r="U456" s="5">
        <v>450</v>
      </c>
      <c r="V456" s="5">
        <v>450</v>
      </c>
      <c r="X456" s="5">
        <v>450</v>
      </c>
      <c r="Y456" s="5">
        <v>450</v>
      </c>
      <c r="Z456" s="5">
        <v>450</v>
      </c>
      <c r="AA456" s="5">
        <v>450</v>
      </c>
      <c r="AB456" s="5">
        <v>450</v>
      </c>
      <c r="AC456" s="5">
        <v>450</v>
      </c>
      <c r="AD456" s="6" t="s">
        <v>215</v>
      </c>
      <c r="AE456" s="8">
        <v>44494</v>
      </c>
      <c r="AF456" s="8">
        <v>44494</v>
      </c>
      <c r="AH456" s="11"/>
    </row>
    <row r="457" spans="1:34" s="6" customFormat="1" x14ac:dyDescent="0.25">
      <c r="A457" s="6">
        <v>2021</v>
      </c>
      <c r="B457" s="8">
        <v>44378</v>
      </c>
      <c r="C457" s="8">
        <v>44469</v>
      </c>
      <c r="E457" s="6">
        <f>'[1]02 de julio 2021 omina transpar'!J453</f>
        <v>8</v>
      </c>
      <c r="F457" s="6" t="str">
        <f>'[1]02 de julio 2021 omina transpar'!K453</f>
        <v>BASE NIVEL 8</v>
      </c>
      <c r="G457" s="6" t="str">
        <f t="shared" si="7"/>
        <v>BASE NIVEL 8</v>
      </c>
      <c r="H457" s="6" t="str">
        <f>+'[1]02 de julio 2021 omina transpar'!N453</f>
        <v>BASE DIPUTADOS</v>
      </c>
      <c r="I457" s="6" t="str">
        <f>+'[1]02 de julio 2021 omina transpar'!G453</f>
        <v>MINERVA</v>
      </c>
      <c r="J457" s="6" t="str">
        <f>'[1]02 de julio 2021 omina transpar'!E453</f>
        <v>NETZAHUATL</v>
      </c>
      <c r="K457" s="6" t="str">
        <f>'[1]02 de julio 2021 omina transpar'!F453</f>
        <v>ILHUICATZI</v>
      </c>
      <c r="M457" s="7">
        <f>(IF('[1]02 de julio 2021 omina transpar'!GU453=0,'[1]02 de julio 2021 omina transpar'!BQ453,'[1]02 de julio 2021 omina transpar'!GU453))*2</f>
        <v>22038.66</v>
      </c>
      <c r="N457" s="7" t="s">
        <v>214</v>
      </c>
      <c r="O457" s="7">
        <f>IF('[1]02 de julio 2021 omina transpar'!GW453=0,'[1]02 de julio 2021 omina transpar'!BR453,'[1]02 de julio 2021 omina transpar'!GW453)*2</f>
        <v>16212.86</v>
      </c>
      <c r="P457" s="6" t="s">
        <v>214</v>
      </c>
      <c r="Q457" s="5">
        <v>451</v>
      </c>
      <c r="R457" s="5">
        <v>451</v>
      </c>
      <c r="S457" s="5">
        <v>451</v>
      </c>
      <c r="T457" s="5">
        <v>451</v>
      </c>
      <c r="U457" s="5">
        <v>451</v>
      </c>
      <c r="V457" s="5">
        <v>451</v>
      </c>
      <c r="X457" s="5">
        <v>451</v>
      </c>
      <c r="Y457" s="5">
        <v>451</v>
      </c>
      <c r="Z457" s="5">
        <v>451</v>
      </c>
      <c r="AA457" s="5">
        <v>451</v>
      </c>
      <c r="AB457" s="5">
        <v>451</v>
      </c>
      <c r="AC457" s="5">
        <v>451</v>
      </c>
      <c r="AD457" s="6" t="s">
        <v>215</v>
      </c>
      <c r="AE457" s="8">
        <v>44494</v>
      </c>
      <c r="AF457" s="8">
        <v>44494</v>
      </c>
      <c r="AH457" s="11"/>
    </row>
    <row r="458" spans="1:34" s="6" customFormat="1" x14ac:dyDescent="0.25">
      <c r="A458" s="6">
        <v>2021</v>
      </c>
      <c r="B458" s="8">
        <v>44378</v>
      </c>
      <c r="C458" s="8">
        <v>44469</v>
      </c>
      <c r="E458" s="6">
        <f>'[1]02 de julio 2021 omina transpar'!J454</f>
        <v>11</v>
      </c>
      <c r="F458" s="6" t="str">
        <f>'[1]02 de julio 2021 omina transpar'!K454</f>
        <v>BASE NIVEL 5</v>
      </c>
      <c r="G458" s="6" t="str">
        <f t="shared" si="7"/>
        <v>BASE NIVEL 5</v>
      </c>
      <c r="H458" s="6" t="str">
        <f>+'[1]02 de julio 2021 omina transpar'!N454</f>
        <v>BASE DIPUTADOS</v>
      </c>
      <c r="I458" s="6" t="str">
        <f>+'[1]02 de julio 2021 omina transpar'!G454</f>
        <v>AXEL</v>
      </c>
      <c r="J458" s="6" t="str">
        <f>'[1]02 de julio 2021 omina transpar'!E454</f>
        <v>PEREZ</v>
      </c>
      <c r="K458" s="6" t="str">
        <f>'[1]02 de julio 2021 omina transpar'!F454</f>
        <v>GONZALEZ</v>
      </c>
      <c r="M458" s="7">
        <f>(IF('[1]02 de julio 2021 omina transpar'!GU454=0,'[1]02 de julio 2021 omina transpar'!BQ454,'[1]02 de julio 2021 omina transpar'!GU454))*2</f>
        <v>14977.82</v>
      </c>
      <c r="N458" s="7" t="s">
        <v>214</v>
      </c>
      <c r="O458" s="7">
        <f>IF('[1]02 de julio 2021 omina transpar'!GW454=0,'[1]02 de julio 2021 omina transpar'!BR454,'[1]02 de julio 2021 omina transpar'!GW454)*2</f>
        <v>11629.74</v>
      </c>
      <c r="P458" s="6" t="s">
        <v>214</v>
      </c>
      <c r="Q458" s="5">
        <v>452</v>
      </c>
      <c r="R458" s="5">
        <v>452</v>
      </c>
      <c r="S458" s="5">
        <v>452</v>
      </c>
      <c r="T458" s="5">
        <v>452</v>
      </c>
      <c r="U458" s="5">
        <v>452</v>
      </c>
      <c r="V458" s="5">
        <v>452</v>
      </c>
      <c r="X458" s="5">
        <v>452</v>
      </c>
      <c r="Y458" s="5">
        <v>452</v>
      </c>
      <c r="Z458" s="5">
        <v>452</v>
      </c>
      <c r="AA458" s="5">
        <v>452</v>
      </c>
      <c r="AB458" s="5">
        <v>452</v>
      </c>
      <c r="AC458" s="5">
        <v>452</v>
      </c>
      <c r="AD458" s="6" t="s">
        <v>215</v>
      </c>
      <c r="AE458" s="8">
        <v>44494</v>
      </c>
      <c r="AF458" s="8">
        <v>44494</v>
      </c>
      <c r="AH458" s="11"/>
    </row>
    <row r="459" spans="1:34" s="6" customFormat="1" x14ac:dyDescent="0.25">
      <c r="A459" s="6">
        <v>2021</v>
      </c>
      <c r="B459" s="8">
        <v>44378</v>
      </c>
      <c r="C459" s="8">
        <v>44469</v>
      </c>
      <c r="E459" s="6">
        <f>'[1]02 de julio 2021 omina transpar'!J455</f>
        <v>8</v>
      </c>
      <c r="F459" s="6" t="str">
        <f>'[1]02 de julio 2021 omina transpar'!K455</f>
        <v>BASE NIVEL 8</v>
      </c>
      <c r="G459" s="6" t="str">
        <f t="shared" si="7"/>
        <v>BASE NIVEL 8</v>
      </c>
      <c r="H459" s="6" t="str">
        <f>+'[1]02 de julio 2021 omina transpar'!N455</f>
        <v>BASE DIPUTADOS</v>
      </c>
      <c r="I459" s="6" t="str">
        <f>+'[1]02 de julio 2021 omina transpar'!G455</f>
        <v>BRENDA GUADALUPE</v>
      </c>
      <c r="J459" s="6" t="str">
        <f>'[1]02 de julio 2021 omina transpar'!E455</f>
        <v>PEREZ</v>
      </c>
      <c r="K459" s="6" t="str">
        <f>'[1]02 de julio 2021 omina transpar'!F455</f>
        <v>LOPEZ</v>
      </c>
      <c r="M459" s="7">
        <f>(IF('[1]02 de julio 2021 omina transpar'!GU455=0,'[1]02 de julio 2021 omina transpar'!BQ455,'[1]02 de julio 2021 omina transpar'!GU455))*2</f>
        <v>22038.66</v>
      </c>
      <c r="N459" s="7" t="s">
        <v>214</v>
      </c>
      <c r="O459" s="7">
        <f>IF('[1]02 de julio 2021 omina transpar'!GW455=0,'[1]02 de julio 2021 omina transpar'!BR455,'[1]02 de julio 2021 omina transpar'!GW455)*2</f>
        <v>16212.86</v>
      </c>
      <c r="P459" s="6" t="s">
        <v>214</v>
      </c>
      <c r="Q459" s="5">
        <v>453</v>
      </c>
      <c r="R459" s="5">
        <v>453</v>
      </c>
      <c r="S459" s="5">
        <v>453</v>
      </c>
      <c r="T459" s="5">
        <v>453</v>
      </c>
      <c r="U459" s="5">
        <v>453</v>
      </c>
      <c r="V459" s="5">
        <v>453</v>
      </c>
      <c r="X459" s="5">
        <v>453</v>
      </c>
      <c r="Y459" s="5">
        <v>453</v>
      </c>
      <c r="Z459" s="5">
        <v>453</v>
      </c>
      <c r="AA459" s="5">
        <v>453</v>
      </c>
      <c r="AB459" s="5">
        <v>453</v>
      </c>
      <c r="AC459" s="5">
        <v>453</v>
      </c>
      <c r="AD459" s="6" t="s">
        <v>215</v>
      </c>
      <c r="AE459" s="8">
        <v>44494</v>
      </c>
      <c r="AF459" s="8">
        <v>44494</v>
      </c>
      <c r="AH459" s="11"/>
    </row>
    <row r="460" spans="1:34" s="6" customFormat="1" x14ac:dyDescent="0.25">
      <c r="A460" s="6">
        <v>2021</v>
      </c>
      <c r="B460" s="8">
        <v>44378</v>
      </c>
      <c r="C460" s="8">
        <v>44469</v>
      </c>
      <c r="E460" s="6">
        <f>'[1]02 de julio 2021 omina transpar'!J456</f>
        <v>8</v>
      </c>
      <c r="F460" s="6" t="str">
        <f>'[1]02 de julio 2021 omina transpar'!K456</f>
        <v>BASE NIVEL 8</v>
      </c>
      <c r="G460" s="6" t="str">
        <f t="shared" si="7"/>
        <v>BASE NIVEL 8</v>
      </c>
      <c r="H460" s="6" t="str">
        <f>+'[1]02 de julio 2021 omina transpar'!N456</f>
        <v>BASE DIPUTADOS</v>
      </c>
      <c r="I460" s="6" t="str">
        <f>+'[1]02 de julio 2021 omina transpar'!G456</f>
        <v>NAHIDELIN SHARONN</v>
      </c>
      <c r="J460" s="6" t="str">
        <f>'[1]02 de julio 2021 omina transpar'!E456</f>
        <v>PIEDRAS</v>
      </c>
      <c r="K460" s="6" t="str">
        <f>'[1]02 de julio 2021 omina transpar'!F456</f>
        <v>GUTIERREZ</v>
      </c>
      <c r="M460" s="7">
        <f>(IF('[1]02 de julio 2021 omina transpar'!GU456=0,'[1]02 de julio 2021 omina transpar'!BQ456,'[1]02 de julio 2021 omina transpar'!GU456))*2</f>
        <v>22038.66</v>
      </c>
      <c r="N460" s="7" t="s">
        <v>214</v>
      </c>
      <c r="O460" s="7">
        <f>IF('[1]02 de julio 2021 omina transpar'!GW456=0,'[1]02 de julio 2021 omina transpar'!BR456,'[1]02 de julio 2021 omina transpar'!GW456)*2</f>
        <v>16212.86</v>
      </c>
      <c r="P460" s="6" t="s">
        <v>214</v>
      </c>
      <c r="Q460" s="5">
        <v>454</v>
      </c>
      <c r="R460" s="5">
        <v>454</v>
      </c>
      <c r="S460" s="5">
        <v>454</v>
      </c>
      <c r="T460" s="5">
        <v>454</v>
      </c>
      <c r="U460" s="5">
        <v>454</v>
      </c>
      <c r="V460" s="5">
        <v>454</v>
      </c>
      <c r="X460" s="5">
        <v>454</v>
      </c>
      <c r="Y460" s="5">
        <v>454</v>
      </c>
      <c r="Z460" s="5">
        <v>454</v>
      </c>
      <c r="AA460" s="5">
        <v>454</v>
      </c>
      <c r="AB460" s="5">
        <v>454</v>
      </c>
      <c r="AC460" s="5">
        <v>454</v>
      </c>
      <c r="AD460" s="6" t="s">
        <v>215</v>
      </c>
      <c r="AE460" s="8">
        <v>44494</v>
      </c>
      <c r="AF460" s="8">
        <v>44494</v>
      </c>
      <c r="AH460" s="11"/>
    </row>
    <row r="461" spans="1:34" s="6" customFormat="1" x14ac:dyDescent="0.25">
      <c r="A461" s="6">
        <v>2021</v>
      </c>
      <c r="B461" s="8">
        <v>44378</v>
      </c>
      <c r="C461" s="8">
        <v>44469</v>
      </c>
      <c r="E461" s="6">
        <f>'[1]02 de julio 2021 omina transpar'!J457</f>
        <v>8</v>
      </c>
      <c r="F461" s="6" t="str">
        <f>'[1]02 de julio 2021 omina transpar'!K457</f>
        <v>BASE NIVEL 8</v>
      </c>
      <c r="G461" s="6" t="str">
        <f t="shared" si="7"/>
        <v>BASE NIVEL 8</v>
      </c>
      <c r="H461" s="6" t="str">
        <f>+'[1]02 de julio 2021 omina transpar'!N457</f>
        <v>PERSONAL DIPUTADOS</v>
      </c>
      <c r="I461" s="6" t="str">
        <f>+'[1]02 de julio 2021 omina transpar'!G457</f>
        <v>HUGO CESAR</v>
      </c>
      <c r="J461" s="6" t="str">
        <f>'[1]02 de julio 2021 omina transpar'!E457</f>
        <v>ROSETE</v>
      </c>
      <c r="K461" s="6" t="str">
        <f>'[1]02 de julio 2021 omina transpar'!F457</f>
        <v>MARTINEZ</v>
      </c>
      <c r="M461" s="7">
        <f>(IF('[1]02 de julio 2021 omina transpar'!GU457=0,'[1]02 de julio 2021 omina transpar'!BQ457,'[1]02 de julio 2021 omina transpar'!GU457))*2</f>
        <v>22038.66</v>
      </c>
      <c r="N461" s="7" t="s">
        <v>214</v>
      </c>
      <c r="O461" s="7">
        <f>IF('[1]02 de julio 2021 omina transpar'!GW457=0,'[1]02 de julio 2021 omina transpar'!BR457,'[1]02 de julio 2021 omina transpar'!GW457)*2</f>
        <v>15150.72</v>
      </c>
      <c r="P461" s="6" t="s">
        <v>214</v>
      </c>
      <c r="Q461" s="5">
        <v>455</v>
      </c>
      <c r="R461" s="5">
        <v>455</v>
      </c>
      <c r="S461" s="5">
        <v>455</v>
      </c>
      <c r="T461" s="5">
        <v>455</v>
      </c>
      <c r="U461" s="5">
        <v>455</v>
      </c>
      <c r="V461" s="5">
        <v>455</v>
      </c>
      <c r="X461" s="5">
        <v>455</v>
      </c>
      <c r="Y461" s="5">
        <v>455</v>
      </c>
      <c r="Z461" s="5">
        <v>455</v>
      </c>
      <c r="AA461" s="5">
        <v>455</v>
      </c>
      <c r="AB461" s="5">
        <v>455</v>
      </c>
      <c r="AC461" s="5">
        <v>455</v>
      </c>
      <c r="AD461" s="6" t="s">
        <v>215</v>
      </c>
      <c r="AE461" s="8">
        <v>44494</v>
      </c>
      <c r="AF461" s="8">
        <v>44494</v>
      </c>
      <c r="AH461" s="11"/>
    </row>
    <row r="462" spans="1:34" s="6" customFormat="1" x14ac:dyDescent="0.25">
      <c r="A462" s="6">
        <v>2021</v>
      </c>
      <c r="B462" s="8">
        <v>44378</v>
      </c>
      <c r="C462" s="8">
        <v>44469</v>
      </c>
      <c r="E462" s="6">
        <f>'[1]02 de julio 2021 omina transpar'!J458</f>
        <v>8</v>
      </c>
      <c r="F462" s="6" t="str">
        <f>'[1]02 de julio 2021 omina transpar'!K458</f>
        <v>BASE NIVEL 8</v>
      </c>
      <c r="G462" s="6" t="str">
        <f t="shared" si="7"/>
        <v>BASE NIVEL 8</v>
      </c>
      <c r="H462" s="6" t="str">
        <f>+'[1]02 de julio 2021 omina transpar'!N458</f>
        <v>BASE DIPUTADOS</v>
      </c>
      <c r="I462" s="6" t="str">
        <f>+'[1]02 de julio 2021 omina transpar'!G458</f>
        <v>ROGELIO FERMIN</v>
      </c>
      <c r="J462" s="6" t="str">
        <f>'[1]02 de julio 2021 omina transpar'!E458</f>
        <v>SALINAS</v>
      </c>
      <c r="K462" s="6" t="str">
        <f>'[1]02 de julio 2021 omina transpar'!F458</f>
        <v>ORTEGA</v>
      </c>
      <c r="M462" s="7">
        <f>(IF('[1]02 de julio 2021 omina transpar'!GU458=0,'[1]02 de julio 2021 omina transpar'!BQ458,'[1]02 de julio 2021 omina transpar'!GU458))*2</f>
        <v>22038.66</v>
      </c>
      <c r="N462" s="7" t="s">
        <v>214</v>
      </c>
      <c r="O462" s="7">
        <f>IF('[1]02 de julio 2021 omina transpar'!GW458=0,'[1]02 de julio 2021 omina transpar'!BR458,'[1]02 de julio 2021 omina transpar'!GW458)*2</f>
        <v>16212.86</v>
      </c>
      <c r="P462" s="6" t="s">
        <v>214</v>
      </c>
      <c r="Q462" s="5">
        <v>456</v>
      </c>
      <c r="R462" s="5">
        <v>456</v>
      </c>
      <c r="S462" s="5">
        <v>456</v>
      </c>
      <c r="T462" s="5">
        <v>456</v>
      </c>
      <c r="U462" s="5">
        <v>456</v>
      </c>
      <c r="V462" s="5">
        <v>456</v>
      </c>
      <c r="X462" s="5">
        <v>456</v>
      </c>
      <c r="Y462" s="5">
        <v>456</v>
      </c>
      <c r="Z462" s="5">
        <v>456</v>
      </c>
      <c r="AA462" s="5">
        <v>456</v>
      </c>
      <c r="AB462" s="5">
        <v>456</v>
      </c>
      <c r="AC462" s="5">
        <v>456</v>
      </c>
      <c r="AD462" s="6" t="s">
        <v>215</v>
      </c>
      <c r="AE462" s="8">
        <v>44494</v>
      </c>
      <c r="AF462" s="8">
        <v>44494</v>
      </c>
      <c r="AH462" s="11"/>
    </row>
    <row r="463" spans="1:34" s="6" customFormat="1" x14ac:dyDescent="0.25">
      <c r="A463" s="6">
        <v>2021</v>
      </c>
      <c r="B463" s="8">
        <v>44378</v>
      </c>
      <c r="C463" s="8">
        <v>44469</v>
      </c>
      <c r="E463" s="6">
        <f>'[1]02 de julio 2021 omina transpar'!J459</f>
        <v>8</v>
      </c>
      <c r="F463" s="6" t="str">
        <f>'[1]02 de julio 2021 omina transpar'!K459</f>
        <v>BASE NIVEL 8</v>
      </c>
      <c r="G463" s="6" t="str">
        <f t="shared" si="7"/>
        <v>BASE NIVEL 8</v>
      </c>
      <c r="H463" s="6" t="str">
        <f>+'[1]02 de julio 2021 omina transpar'!N459</f>
        <v>BASE DIPUTADOS</v>
      </c>
      <c r="I463" s="6" t="str">
        <f>+'[1]02 de julio 2021 omina transpar'!G459</f>
        <v>JORGE</v>
      </c>
      <c r="J463" s="6" t="str">
        <f>'[1]02 de julio 2021 omina transpar'!E459</f>
        <v>TAPIA</v>
      </c>
      <c r="K463" s="6" t="str">
        <f>'[1]02 de julio 2021 omina transpar'!F459</f>
        <v>RUIZ</v>
      </c>
      <c r="M463" s="7">
        <f>(IF('[1]02 de julio 2021 omina transpar'!GU459=0,'[1]02 de julio 2021 omina transpar'!BQ459,'[1]02 de julio 2021 omina transpar'!GU459))*2</f>
        <v>22038.66</v>
      </c>
      <c r="N463" s="7" t="s">
        <v>214</v>
      </c>
      <c r="O463" s="7">
        <f>IF('[1]02 de julio 2021 omina transpar'!GW459=0,'[1]02 de julio 2021 omina transpar'!BR459,'[1]02 de julio 2021 omina transpar'!GW459)*2</f>
        <v>16212.86</v>
      </c>
      <c r="P463" s="6" t="s">
        <v>214</v>
      </c>
      <c r="Q463" s="5">
        <v>457</v>
      </c>
      <c r="R463" s="5">
        <v>457</v>
      </c>
      <c r="S463" s="5">
        <v>457</v>
      </c>
      <c r="T463" s="5">
        <v>457</v>
      </c>
      <c r="U463" s="5">
        <v>457</v>
      </c>
      <c r="V463" s="5">
        <v>457</v>
      </c>
      <c r="X463" s="5">
        <v>457</v>
      </c>
      <c r="Y463" s="5">
        <v>457</v>
      </c>
      <c r="Z463" s="5">
        <v>457</v>
      </c>
      <c r="AA463" s="5">
        <v>457</v>
      </c>
      <c r="AB463" s="5">
        <v>457</v>
      </c>
      <c r="AC463" s="5">
        <v>457</v>
      </c>
      <c r="AD463" s="6" t="s">
        <v>215</v>
      </c>
      <c r="AE463" s="8">
        <v>44494</v>
      </c>
      <c r="AF463" s="8">
        <v>44494</v>
      </c>
      <c r="AH463" s="11"/>
    </row>
    <row r="464" spans="1:34" s="6" customFormat="1" x14ac:dyDescent="0.25">
      <c r="A464" s="6">
        <v>2021</v>
      </c>
      <c r="B464" s="8">
        <v>44378</v>
      </c>
      <c r="C464" s="8">
        <v>44469</v>
      </c>
      <c r="E464" s="6">
        <f>'[1]02 de julio 2021 omina transpar'!J460</f>
        <v>11</v>
      </c>
      <c r="F464" s="6" t="str">
        <f>'[1]02 de julio 2021 omina transpar'!K460</f>
        <v>BASE NIVEL 5</v>
      </c>
      <c r="G464" s="6" t="str">
        <f t="shared" si="7"/>
        <v>BASE NIVEL 5</v>
      </c>
      <c r="H464" s="6" t="str">
        <f>+'[1]02 de julio 2021 omina transpar'!N460</f>
        <v>BASE DIPUTADOS</v>
      </c>
      <c r="I464" s="6" t="str">
        <f>+'[1]02 de julio 2021 omina transpar'!G460</f>
        <v>WENDY VALERIA</v>
      </c>
      <c r="J464" s="6" t="str">
        <f>'[1]02 de julio 2021 omina transpar'!E460</f>
        <v>TEMOLTZIN</v>
      </c>
      <c r="K464" s="6" t="str">
        <f>'[1]02 de julio 2021 omina transpar'!F460</f>
        <v>CRUZ</v>
      </c>
      <c r="M464" s="7">
        <f>(IF('[1]02 de julio 2021 omina transpar'!GU460=0,'[1]02 de julio 2021 omina transpar'!BQ460,'[1]02 de julio 2021 omina transpar'!GU460))*2</f>
        <v>14977.82</v>
      </c>
      <c r="N464" s="7" t="s">
        <v>214</v>
      </c>
      <c r="O464" s="7">
        <f>IF('[1]02 de julio 2021 omina transpar'!GW460=0,'[1]02 de julio 2021 omina transpar'!BR460,'[1]02 de julio 2021 omina transpar'!GW460)*2</f>
        <v>11629.74</v>
      </c>
      <c r="P464" s="6" t="s">
        <v>214</v>
      </c>
      <c r="Q464" s="5">
        <v>458</v>
      </c>
      <c r="R464" s="5">
        <v>458</v>
      </c>
      <c r="S464" s="5">
        <v>458</v>
      </c>
      <c r="T464" s="5">
        <v>458</v>
      </c>
      <c r="U464" s="5">
        <v>458</v>
      </c>
      <c r="V464" s="5">
        <v>458</v>
      </c>
      <c r="X464" s="5">
        <v>458</v>
      </c>
      <c r="Y464" s="5">
        <v>458</v>
      </c>
      <c r="Z464" s="5">
        <v>458</v>
      </c>
      <c r="AA464" s="5">
        <v>458</v>
      </c>
      <c r="AB464" s="5">
        <v>458</v>
      </c>
      <c r="AC464" s="5">
        <v>458</v>
      </c>
      <c r="AD464" s="6" t="s">
        <v>215</v>
      </c>
      <c r="AE464" s="8">
        <v>44494</v>
      </c>
      <c r="AF464" s="8">
        <v>44494</v>
      </c>
      <c r="AH464" s="11"/>
    </row>
    <row r="465" spans="1:34" s="6" customFormat="1" x14ac:dyDescent="0.25">
      <c r="A465" s="6">
        <v>2021</v>
      </c>
      <c r="B465" s="8">
        <v>44378</v>
      </c>
      <c r="C465" s="8">
        <v>44469</v>
      </c>
      <c r="E465" s="6">
        <f>'[1]02 de julio 2021 omina transpar'!J461</f>
        <v>11</v>
      </c>
      <c r="F465" s="6" t="str">
        <f>'[1]02 de julio 2021 omina transpar'!K461</f>
        <v>BASE NIVEL 5</v>
      </c>
      <c r="G465" s="6" t="str">
        <f t="shared" si="7"/>
        <v>BASE NIVEL 5</v>
      </c>
      <c r="H465" s="6" t="str">
        <f>+'[1]02 de julio 2021 omina transpar'!N461</f>
        <v>BASE DIPUTADOS</v>
      </c>
      <c r="I465" s="6" t="str">
        <f>+'[1]02 de julio 2021 omina transpar'!G461</f>
        <v>ROXANA LIZETH</v>
      </c>
      <c r="J465" s="6" t="str">
        <f>'[1]02 de julio 2021 omina transpar'!E461</f>
        <v>TEROVA</v>
      </c>
      <c r="K465" s="6" t="str">
        <f>'[1]02 de julio 2021 omina transpar'!F461</f>
        <v>FLORES</v>
      </c>
      <c r="M465" s="7">
        <f>(IF('[1]02 de julio 2021 omina transpar'!GU461=0,'[1]02 de julio 2021 omina transpar'!BQ461,'[1]02 de julio 2021 omina transpar'!GU461))*2</f>
        <v>14977.82</v>
      </c>
      <c r="N465" s="7" t="s">
        <v>214</v>
      </c>
      <c r="O465" s="7">
        <f>IF('[1]02 de julio 2021 omina transpar'!GW461=0,'[1]02 de julio 2021 omina transpar'!BR461,'[1]02 de julio 2021 omina transpar'!GW461)*2</f>
        <v>9665.7999999999993</v>
      </c>
      <c r="P465" s="6" t="s">
        <v>214</v>
      </c>
      <c r="Q465" s="5">
        <v>459</v>
      </c>
      <c r="R465" s="5">
        <v>459</v>
      </c>
      <c r="S465" s="5">
        <v>459</v>
      </c>
      <c r="T465" s="5">
        <v>459</v>
      </c>
      <c r="U465" s="5">
        <v>459</v>
      </c>
      <c r="V465" s="5">
        <v>459</v>
      </c>
      <c r="X465" s="5">
        <v>459</v>
      </c>
      <c r="Y465" s="5">
        <v>459</v>
      </c>
      <c r="Z465" s="5">
        <v>459</v>
      </c>
      <c r="AA465" s="5">
        <v>459</v>
      </c>
      <c r="AB465" s="5">
        <v>459</v>
      </c>
      <c r="AC465" s="5">
        <v>459</v>
      </c>
      <c r="AD465" s="6" t="s">
        <v>215</v>
      </c>
      <c r="AE465" s="8">
        <v>44494</v>
      </c>
      <c r="AF465" s="8">
        <v>44494</v>
      </c>
      <c r="AH465" s="11"/>
    </row>
    <row r="466" spans="1:34" s="6" customFormat="1" x14ac:dyDescent="0.25">
      <c r="A466" s="6">
        <v>2021</v>
      </c>
      <c r="B466" s="8">
        <v>44378</v>
      </c>
      <c r="C466" s="8">
        <v>44469</v>
      </c>
      <c r="E466" s="6">
        <f>'[1]02 de julio 2021 omina transpar'!J462</f>
        <v>8</v>
      </c>
      <c r="F466" s="6" t="str">
        <f>'[1]02 de julio 2021 omina transpar'!K462</f>
        <v>BASE NIVEL 8</v>
      </c>
      <c r="G466" s="6" t="str">
        <f t="shared" si="7"/>
        <v>BASE NIVEL 8</v>
      </c>
      <c r="H466" s="6" t="str">
        <f>+'[1]02 de julio 2021 omina transpar'!N462</f>
        <v>BASE DIPUTADOS</v>
      </c>
      <c r="I466" s="6" t="str">
        <f>+'[1]02 de julio 2021 omina transpar'!G462</f>
        <v>FRANCISCO</v>
      </c>
      <c r="J466" s="6" t="str">
        <f>'[1]02 de julio 2021 omina transpar'!E462</f>
        <v>VAZQUEZ</v>
      </c>
      <c r="K466" s="6" t="str">
        <f>'[1]02 de julio 2021 omina transpar'!F462</f>
        <v>SALVATIERRA</v>
      </c>
      <c r="M466" s="7">
        <f>(IF('[1]02 de julio 2021 omina transpar'!GU462=0,'[1]02 de julio 2021 omina transpar'!BQ462,'[1]02 de julio 2021 omina transpar'!GU462))*2</f>
        <v>22038.66</v>
      </c>
      <c r="N466" s="7" t="s">
        <v>214</v>
      </c>
      <c r="O466" s="7">
        <f>IF('[1]02 de julio 2021 omina transpar'!GW462=0,'[1]02 de julio 2021 omina transpar'!BR462,'[1]02 de julio 2021 omina transpar'!GW462)*2</f>
        <v>16212.86</v>
      </c>
      <c r="P466" s="6" t="s">
        <v>214</v>
      </c>
      <c r="Q466" s="5">
        <v>460</v>
      </c>
      <c r="R466" s="5">
        <v>460</v>
      </c>
      <c r="S466" s="5">
        <v>460</v>
      </c>
      <c r="T466" s="5">
        <v>460</v>
      </c>
      <c r="U466" s="5">
        <v>460</v>
      </c>
      <c r="V466" s="5">
        <v>460</v>
      </c>
      <c r="X466" s="5">
        <v>460</v>
      </c>
      <c r="Y466" s="5">
        <v>460</v>
      </c>
      <c r="Z466" s="5">
        <v>460</v>
      </c>
      <c r="AA466" s="5">
        <v>460</v>
      </c>
      <c r="AB466" s="5">
        <v>460</v>
      </c>
      <c r="AC466" s="5">
        <v>460</v>
      </c>
      <c r="AD466" s="6" t="s">
        <v>215</v>
      </c>
      <c r="AE466" s="8">
        <v>44494</v>
      </c>
      <c r="AF466" s="8">
        <v>44494</v>
      </c>
      <c r="AH466" s="11"/>
    </row>
    <row r="467" spans="1:34" s="6" customFormat="1" x14ac:dyDescent="0.25">
      <c r="A467" s="6">
        <v>2021</v>
      </c>
      <c r="B467" s="8">
        <v>44378</v>
      </c>
      <c r="C467" s="8">
        <v>44469</v>
      </c>
      <c r="E467" s="6">
        <f>'[1]02 de julio 2021 omina transpar'!J463</f>
        <v>8</v>
      </c>
      <c r="F467" s="6" t="str">
        <f>'[1]02 de julio 2021 omina transpar'!K463</f>
        <v>BASE NIVEL 8</v>
      </c>
      <c r="G467" s="6" t="str">
        <f t="shared" si="7"/>
        <v>BASE NIVEL 8</v>
      </c>
      <c r="H467" s="6" t="str">
        <f>+'[1]02 de julio 2021 omina transpar'!N463</f>
        <v>BASE DIPUTADOS</v>
      </c>
      <c r="I467" s="6" t="str">
        <f>+'[1]02 de julio 2021 omina transpar'!G463</f>
        <v>TERESITA</v>
      </c>
      <c r="J467" s="6" t="str">
        <f>'[1]02 de julio 2021 omina transpar'!E463</f>
        <v>VIEYRA</v>
      </c>
      <c r="K467" s="6" t="str">
        <f>'[1]02 de julio 2021 omina transpar'!F463</f>
        <v>LIMA</v>
      </c>
      <c r="M467" s="7">
        <f>(IF('[1]02 de julio 2021 omina transpar'!GU463=0,'[1]02 de julio 2021 omina transpar'!BQ463,'[1]02 de julio 2021 omina transpar'!GU463))*2</f>
        <v>22038.66</v>
      </c>
      <c r="N467" s="7" t="s">
        <v>214</v>
      </c>
      <c r="O467" s="7">
        <f>IF('[1]02 de julio 2021 omina transpar'!GW463=0,'[1]02 de julio 2021 omina transpar'!BR463,'[1]02 de julio 2021 omina transpar'!GW463)*2</f>
        <v>16212.86</v>
      </c>
      <c r="P467" s="6" t="s">
        <v>214</v>
      </c>
      <c r="Q467" s="5">
        <v>461</v>
      </c>
      <c r="R467" s="5">
        <v>461</v>
      </c>
      <c r="S467" s="5">
        <v>461</v>
      </c>
      <c r="T467" s="5">
        <v>461</v>
      </c>
      <c r="U467" s="5">
        <v>461</v>
      </c>
      <c r="V467" s="5">
        <v>461</v>
      </c>
      <c r="X467" s="5">
        <v>461</v>
      </c>
      <c r="Y467" s="5">
        <v>461</v>
      </c>
      <c r="Z467" s="5">
        <v>461</v>
      </c>
      <c r="AA467" s="5">
        <v>461</v>
      </c>
      <c r="AB467" s="5">
        <v>461</v>
      </c>
      <c r="AC467" s="5">
        <v>461</v>
      </c>
      <c r="AD467" s="6" t="s">
        <v>215</v>
      </c>
      <c r="AE467" s="8">
        <v>44494</v>
      </c>
      <c r="AF467" s="8">
        <v>44494</v>
      </c>
      <c r="AH467" s="11"/>
    </row>
    <row r="468" spans="1:34" s="6" customFormat="1" x14ac:dyDescent="0.25">
      <c r="A468" s="6">
        <v>2021</v>
      </c>
      <c r="B468" s="8">
        <v>44378</v>
      </c>
      <c r="C468" s="8">
        <v>44469</v>
      </c>
      <c r="E468" s="6">
        <f>'[1]02 de julio 2021 omina transpar'!J464</f>
        <v>8</v>
      </c>
      <c r="F468" s="6" t="str">
        <f>'[1]02 de julio 2021 omina transpar'!K464</f>
        <v>BASE NIVEL 8</v>
      </c>
      <c r="G468" s="6" t="str">
        <f t="shared" si="7"/>
        <v>BASE NIVEL 8</v>
      </c>
      <c r="H468" s="6" t="str">
        <f>+'[1]02 de julio 2021 omina transpar'!N464</f>
        <v>BASE DIPUTADOS</v>
      </c>
      <c r="I468" s="6" t="str">
        <f>+'[1]02 de julio 2021 omina transpar'!G464</f>
        <v>CLAUDIA ISELA</v>
      </c>
      <c r="J468" s="6" t="str">
        <f>'[1]02 de julio 2021 omina transpar'!E464</f>
        <v>ZARATE</v>
      </c>
      <c r="K468" s="6" t="str">
        <f>'[1]02 de julio 2021 omina transpar'!F464</f>
        <v>CRUZ</v>
      </c>
      <c r="M468" s="7">
        <f>(IF('[1]02 de julio 2021 omina transpar'!GU464=0,'[1]02 de julio 2021 omina transpar'!BQ464,'[1]02 de julio 2021 omina transpar'!GU464))*2</f>
        <v>22038.66</v>
      </c>
      <c r="N468" s="7" t="s">
        <v>214</v>
      </c>
      <c r="O468" s="7">
        <f>IF('[1]02 de julio 2021 omina transpar'!GW464=0,'[1]02 de julio 2021 omina transpar'!BR464,'[1]02 de julio 2021 omina transpar'!GW464)*2</f>
        <v>16212.86</v>
      </c>
      <c r="P468" s="6" t="s">
        <v>214</v>
      </c>
      <c r="Q468" s="5">
        <v>462</v>
      </c>
      <c r="R468" s="5">
        <v>462</v>
      </c>
      <c r="S468" s="5">
        <v>462</v>
      </c>
      <c r="T468" s="5">
        <v>462</v>
      </c>
      <c r="U468" s="5">
        <v>462</v>
      </c>
      <c r="V468" s="5">
        <v>462</v>
      </c>
      <c r="X468" s="5">
        <v>462</v>
      </c>
      <c r="Y468" s="5">
        <v>462</v>
      </c>
      <c r="Z468" s="5">
        <v>462</v>
      </c>
      <c r="AA468" s="5">
        <v>462</v>
      </c>
      <c r="AB468" s="5">
        <v>462</v>
      </c>
      <c r="AC468" s="5">
        <v>462</v>
      </c>
      <c r="AD468" s="6" t="s">
        <v>215</v>
      </c>
      <c r="AE468" s="8">
        <v>44494</v>
      </c>
      <c r="AF468" s="8">
        <v>44494</v>
      </c>
      <c r="AH468" s="11"/>
    </row>
    <row r="469" spans="1:34" s="6" customFormat="1" x14ac:dyDescent="0.25">
      <c r="A469" s="6">
        <v>2021</v>
      </c>
      <c r="B469" s="8">
        <v>44378</v>
      </c>
      <c r="C469" s="8">
        <v>44469</v>
      </c>
      <c r="E469" s="6">
        <f>'[1]02 de julio 2021 omina transpar'!J465</f>
        <v>19</v>
      </c>
      <c r="F469" s="6" t="str">
        <f>'[1]02 de julio 2021 omina transpar'!K465</f>
        <v>SECRETARIO PARTICULAR</v>
      </c>
      <c r="G469" s="6" t="str">
        <f t="shared" si="7"/>
        <v>SECRETARIO PARTICULAR</v>
      </c>
      <c r="H469" s="6" t="str">
        <f>+'[1]02 de julio 2021 omina transpar'!N465</f>
        <v>SECRETARIA PARLAMENTARIA</v>
      </c>
      <c r="I469" s="6" t="str">
        <f>+'[1]02 de julio 2021 omina transpar'!G465</f>
        <v>JOSE JERONIMO</v>
      </c>
      <c r="J469" s="6" t="str">
        <f>'[1]02 de julio 2021 omina transpar'!E465</f>
        <v>BRIONES</v>
      </c>
      <c r="K469" s="6" t="str">
        <f>'[1]02 de julio 2021 omina transpar'!F465</f>
        <v>TAPIA</v>
      </c>
      <c r="M469" s="7">
        <f>(IF('[1]02 de julio 2021 omina transpar'!GU465=0,'[1]02 de julio 2021 omina transpar'!BQ465,'[1]02 de julio 2021 omina transpar'!GU465))*2</f>
        <v>11225</v>
      </c>
      <c r="N469" s="7" t="s">
        <v>214</v>
      </c>
      <c r="O469" s="7">
        <f>IF('[1]02 de julio 2021 omina transpar'!GW465=0,'[1]02 de julio 2021 omina transpar'!BR465,'[1]02 de julio 2021 omina transpar'!GW465)*2</f>
        <v>10180.879999999999</v>
      </c>
      <c r="P469" s="6" t="s">
        <v>214</v>
      </c>
      <c r="Q469" s="5">
        <v>463</v>
      </c>
      <c r="R469" s="5">
        <v>463</v>
      </c>
      <c r="S469" s="5">
        <v>463</v>
      </c>
      <c r="T469" s="5">
        <v>463</v>
      </c>
      <c r="U469" s="5">
        <v>463</v>
      </c>
      <c r="V469" s="5">
        <v>463</v>
      </c>
      <c r="X469" s="5">
        <v>463</v>
      </c>
      <c r="Y469" s="5">
        <v>463</v>
      </c>
      <c r="Z469" s="5">
        <v>463</v>
      </c>
      <c r="AA469" s="5">
        <v>463</v>
      </c>
      <c r="AB469" s="5">
        <v>463</v>
      </c>
      <c r="AC469" s="5">
        <v>463</v>
      </c>
      <c r="AD469" s="6" t="s">
        <v>215</v>
      </c>
      <c r="AE469" s="8">
        <v>44494</v>
      </c>
      <c r="AF469" s="8">
        <v>44494</v>
      </c>
      <c r="AH469" s="11"/>
    </row>
    <row r="470" spans="1:34" s="6" customFormat="1" x14ac:dyDescent="0.25">
      <c r="A470" s="6">
        <v>2021</v>
      </c>
      <c r="B470" s="8">
        <v>44378</v>
      </c>
      <c r="C470" s="8">
        <v>44469</v>
      </c>
      <c r="E470" s="6">
        <f>'[1]02 de julio 2021 omina transpar'!J466</f>
        <v>21</v>
      </c>
      <c r="F470" s="6" t="str">
        <f>'[1]02 de julio 2021 omina transpar'!K466</f>
        <v>ACTUARIO PARLAMENTARIO</v>
      </c>
      <c r="G470" s="6" t="str">
        <f t="shared" si="7"/>
        <v>ACTUARIO PARLAMENTARIO</v>
      </c>
      <c r="H470" s="6" t="str">
        <f>+'[1]02 de julio 2021 omina transpar'!N466</f>
        <v>SECRETARIA PARLAMENTARIA</v>
      </c>
      <c r="I470" s="6" t="str">
        <f>+'[1]02 de julio 2021 omina transpar'!G466</f>
        <v>ROSA</v>
      </c>
      <c r="J470" s="6" t="str">
        <f>'[1]02 de julio 2021 omina transpar'!E466</f>
        <v>CALPULALPAN</v>
      </c>
      <c r="K470" s="6" t="str">
        <f>'[1]02 de julio 2021 omina transpar'!F466</f>
        <v>QUIROZ</v>
      </c>
      <c r="M470" s="7">
        <f>(IF('[1]02 de julio 2021 omina transpar'!GU466=0,'[1]02 de julio 2021 omina transpar'!BQ466,'[1]02 de julio 2021 omina transpar'!GU466))*2</f>
        <v>14612.32</v>
      </c>
      <c r="N470" s="7" t="s">
        <v>214</v>
      </c>
      <c r="O470" s="7">
        <f>IF('[1]02 de julio 2021 omina transpar'!GW466=0,'[1]02 de julio 2021 omina transpar'!BR466,'[1]02 de julio 2021 omina transpar'!GW466)*2</f>
        <v>12912.54</v>
      </c>
      <c r="P470" s="6" t="s">
        <v>214</v>
      </c>
      <c r="Q470" s="5">
        <v>464</v>
      </c>
      <c r="R470" s="5">
        <v>464</v>
      </c>
      <c r="S470" s="5">
        <v>464</v>
      </c>
      <c r="T470" s="5">
        <v>464</v>
      </c>
      <c r="U470" s="5">
        <v>464</v>
      </c>
      <c r="V470" s="5">
        <v>464</v>
      </c>
      <c r="X470" s="5">
        <v>464</v>
      </c>
      <c r="Y470" s="5">
        <v>464</v>
      </c>
      <c r="Z470" s="5">
        <v>464</v>
      </c>
      <c r="AA470" s="5">
        <v>464</v>
      </c>
      <c r="AB470" s="5">
        <v>464</v>
      </c>
      <c r="AC470" s="5">
        <v>464</v>
      </c>
      <c r="AD470" s="6" t="s">
        <v>215</v>
      </c>
      <c r="AE470" s="8">
        <v>44494</v>
      </c>
      <c r="AF470" s="8">
        <v>44494</v>
      </c>
      <c r="AH470" s="11"/>
    </row>
    <row r="471" spans="1:34" s="6" customFormat="1" x14ac:dyDescent="0.25">
      <c r="A471" s="6">
        <v>2021</v>
      </c>
      <c r="B471" s="8">
        <v>44378</v>
      </c>
      <c r="C471" s="8">
        <v>44469</v>
      </c>
      <c r="E471" s="6">
        <f>'[1]02 de julio 2021 omina transpar'!J467</f>
        <v>19</v>
      </c>
      <c r="F471" s="6" t="str">
        <f>'[1]02 de julio 2021 omina transpar'!K467</f>
        <v>SECRETARIO PARTICULAR</v>
      </c>
      <c r="G471" s="6" t="str">
        <f t="shared" si="7"/>
        <v>SECRETARIO PARTICULAR</v>
      </c>
      <c r="H471" s="6" t="str">
        <f>+'[1]02 de julio 2021 omina transpar'!N467</f>
        <v>DIRECCION JURIDICA</v>
      </c>
      <c r="I471" s="6" t="str">
        <f>+'[1]02 de julio 2021 omina transpar'!G467</f>
        <v>MIRIAM</v>
      </c>
      <c r="J471" s="6" t="str">
        <f>'[1]02 de julio 2021 omina transpar'!E467</f>
        <v>CORONA</v>
      </c>
      <c r="K471" s="6" t="str">
        <f>'[1]02 de julio 2021 omina transpar'!F467</f>
        <v>VELAZQUEZ</v>
      </c>
      <c r="M471" s="7">
        <f>(IF('[1]02 de julio 2021 omina transpar'!GU467=0,'[1]02 de julio 2021 omina transpar'!BQ467,'[1]02 de julio 2021 omina transpar'!GU467))*2</f>
        <v>10705</v>
      </c>
      <c r="N471" s="7" t="s">
        <v>214</v>
      </c>
      <c r="O471" s="7">
        <f>IF('[1]02 de julio 2021 omina transpar'!GW467=0,'[1]02 de julio 2021 omina transpar'!BR467,'[1]02 de julio 2021 omina transpar'!GW467)*2</f>
        <v>9747.94</v>
      </c>
      <c r="P471" s="6" t="s">
        <v>214</v>
      </c>
      <c r="Q471" s="5">
        <v>465</v>
      </c>
      <c r="R471" s="5">
        <v>465</v>
      </c>
      <c r="S471" s="5">
        <v>465</v>
      </c>
      <c r="T471" s="5">
        <v>465</v>
      </c>
      <c r="U471" s="5">
        <v>465</v>
      </c>
      <c r="V471" s="5">
        <v>465</v>
      </c>
      <c r="X471" s="5">
        <v>465</v>
      </c>
      <c r="Y471" s="5">
        <v>465</v>
      </c>
      <c r="Z471" s="5">
        <v>465</v>
      </c>
      <c r="AA471" s="5">
        <v>465</v>
      </c>
      <c r="AB471" s="5">
        <v>465</v>
      </c>
      <c r="AC471" s="5">
        <v>465</v>
      </c>
      <c r="AD471" s="6" t="s">
        <v>215</v>
      </c>
      <c r="AE471" s="8">
        <v>44494</v>
      </c>
      <c r="AF471" s="8">
        <v>44494</v>
      </c>
      <c r="AH471" s="11"/>
    </row>
    <row r="472" spans="1:34" s="6" customFormat="1" x14ac:dyDescent="0.25">
      <c r="A472" s="6">
        <v>2021</v>
      </c>
      <c r="B472" s="8">
        <v>44378</v>
      </c>
      <c r="C472" s="8">
        <v>44469</v>
      </c>
      <c r="E472" s="6">
        <f>'[1]02 de julio 2021 omina transpar'!J468</f>
        <v>19</v>
      </c>
      <c r="F472" s="6" t="str">
        <f>'[1]02 de julio 2021 omina transpar'!K468</f>
        <v>SECRETARIO PARTICULAR</v>
      </c>
      <c r="G472" s="6" t="str">
        <f t="shared" si="7"/>
        <v>SECRETARIO PARTICULAR</v>
      </c>
      <c r="H472" s="6" t="str">
        <f>+'[1]02 de julio 2021 omina transpar'!N468</f>
        <v>DIRECCION JURIDICA</v>
      </c>
      <c r="I472" s="6" t="str">
        <f>+'[1]02 de julio 2021 omina transpar'!G468</f>
        <v>ANDRES</v>
      </c>
      <c r="J472" s="6" t="str">
        <f>'[1]02 de julio 2021 omina transpar'!E468</f>
        <v>HERNANDEZ</v>
      </c>
      <c r="K472" s="6" t="str">
        <f>'[1]02 de julio 2021 omina transpar'!F468</f>
        <v>SEDEÑO</v>
      </c>
      <c r="M472" s="7">
        <f>(IF('[1]02 de julio 2021 omina transpar'!GU468=0,'[1]02 de julio 2021 omina transpar'!BQ468,'[1]02 de julio 2021 omina transpar'!GU468))*2</f>
        <v>12517.84</v>
      </c>
      <c r="N472" s="7" t="s">
        <v>214</v>
      </c>
      <c r="O472" s="7">
        <f>IF('[1]02 de julio 2021 omina transpar'!GW468=0,'[1]02 de julio 2021 omina transpar'!BR468,'[1]02 de julio 2021 omina transpar'!GW468)*2</f>
        <v>11242.04</v>
      </c>
      <c r="P472" s="6" t="s">
        <v>214</v>
      </c>
      <c r="Q472" s="5">
        <v>466</v>
      </c>
      <c r="R472" s="5">
        <v>466</v>
      </c>
      <c r="S472" s="5">
        <v>466</v>
      </c>
      <c r="T472" s="5">
        <v>466</v>
      </c>
      <c r="U472" s="5">
        <v>466</v>
      </c>
      <c r="V472" s="5">
        <v>466</v>
      </c>
      <c r="X472" s="5">
        <v>466</v>
      </c>
      <c r="Y472" s="5">
        <v>466</v>
      </c>
      <c r="Z472" s="5">
        <v>466</v>
      </c>
      <c r="AA472" s="5">
        <v>466</v>
      </c>
      <c r="AB472" s="5">
        <v>466</v>
      </c>
      <c r="AC472" s="5">
        <v>466</v>
      </c>
      <c r="AD472" s="6" t="s">
        <v>215</v>
      </c>
      <c r="AE472" s="8">
        <v>44494</v>
      </c>
      <c r="AF472" s="8">
        <v>44494</v>
      </c>
      <c r="AH472" s="11"/>
    </row>
    <row r="473" spans="1:34" s="6" customFormat="1" x14ac:dyDescent="0.25">
      <c r="A473" s="6">
        <v>2021</v>
      </c>
      <c r="B473" s="8">
        <v>44378</v>
      </c>
      <c r="C473" s="8">
        <v>44469</v>
      </c>
      <c r="E473" s="6">
        <f>'[1]02 de julio 2021 omina transpar'!J469</f>
        <v>19</v>
      </c>
      <c r="F473" s="6" t="str">
        <f>'[1]02 de julio 2021 omina transpar'!K469</f>
        <v>SECRETARIO PARTICULAR</v>
      </c>
      <c r="G473" s="6" t="str">
        <f t="shared" si="7"/>
        <v>SECRETARIO PARTICULAR</v>
      </c>
      <c r="H473" s="6" t="str">
        <f>+'[1]02 de julio 2021 omina transpar'!N469</f>
        <v>SECRETARIA PARLAMENTARIA</v>
      </c>
      <c r="I473" s="6" t="str">
        <f>+'[1]02 de julio 2021 omina transpar'!G469</f>
        <v>CELEDONIO</v>
      </c>
      <c r="J473" s="6" t="str">
        <f>'[1]02 de julio 2021 omina transpar'!E469</f>
        <v>LANDER</v>
      </c>
      <c r="K473" s="6" t="str">
        <f>'[1]02 de julio 2021 omina transpar'!F469</f>
        <v>RAMIREZ</v>
      </c>
      <c r="M473" s="7">
        <f>(IF('[1]02 de julio 2021 omina transpar'!GU469=0,'[1]02 de julio 2021 omina transpar'!BQ469,'[1]02 de julio 2021 omina transpar'!GU469))*2</f>
        <v>10705</v>
      </c>
      <c r="N473" s="7" t="s">
        <v>214</v>
      </c>
      <c r="O473" s="7">
        <f>IF('[1]02 de julio 2021 omina transpar'!GW469=0,'[1]02 de julio 2021 omina transpar'!BR469,'[1]02 de julio 2021 omina transpar'!GW469)*2</f>
        <v>9747.94</v>
      </c>
      <c r="P473" s="6" t="s">
        <v>214</v>
      </c>
      <c r="Q473" s="5">
        <v>467</v>
      </c>
      <c r="R473" s="5">
        <v>467</v>
      </c>
      <c r="S473" s="5">
        <v>467</v>
      </c>
      <c r="T473" s="5">
        <v>467</v>
      </c>
      <c r="U473" s="5">
        <v>467</v>
      </c>
      <c r="V473" s="5">
        <v>467</v>
      </c>
      <c r="X473" s="5">
        <v>467</v>
      </c>
      <c r="Y473" s="5">
        <v>467</v>
      </c>
      <c r="Z473" s="5">
        <v>467</v>
      </c>
      <c r="AA473" s="5">
        <v>467</v>
      </c>
      <c r="AB473" s="5">
        <v>467</v>
      </c>
      <c r="AC473" s="5">
        <v>467</v>
      </c>
      <c r="AD473" s="6" t="s">
        <v>215</v>
      </c>
      <c r="AE473" s="8">
        <v>44494</v>
      </c>
      <c r="AF473" s="8">
        <v>44494</v>
      </c>
      <c r="AH473" s="11"/>
    </row>
    <row r="474" spans="1:34" s="6" customFormat="1" x14ac:dyDescent="0.25">
      <c r="A474" s="6">
        <v>2021</v>
      </c>
      <c r="B474" s="8">
        <v>44378</v>
      </c>
      <c r="C474" s="8">
        <v>44469</v>
      </c>
      <c r="E474" s="6">
        <f>'[1]02 de julio 2021 omina transpar'!J470</f>
        <v>19</v>
      </c>
      <c r="F474" s="6" t="str">
        <f>'[1]02 de julio 2021 omina transpar'!K470</f>
        <v>SECRETARIO PARTICULAR</v>
      </c>
      <c r="G474" s="6" t="str">
        <f t="shared" si="7"/>
        <v>SECRETARIO PARTICULAR</v>
      </c>
      <c r="H474" s="6" t="str">
        <f>+'[1]02 de julio 2021 omina transpar'!N470</f>
        <v xml:space="preserve"> SECRETARIA ADMINISTRATIVA SITE</v>
      </c>
      <c r="I474" s="6" t="str">
        <f>+'[1]02 de julio 2021 omina transpar'!G470</f>
        <v>SAMUEL</v>
      </c>
      <c r="J474" s="6" t="str">
        <f>'[1]02 de julio 2021 omina transpar'!E470</f>
        <v>ROMERO</v>
      </c>
      <c r="K474" s="6" t="str">
        <f>'[1]02 de julio 2021 omina transpar'!F470</f>
        <v>MUÑOZ</v>
      </c>
      <c r="M474" s="7">
        <f>(IF('[1]02 de julio 2021 omina transpar'!GU470=0,'[1]02 de julio 2021 omina transpar'!BQ470,'[1]02 de julio 2021 omina transpar'!GU470))*2</f>
        <v>12517.84</v>
      </c>
      <c r="N474" s="7" t="s">
        <v>214</v>
      </c>
      <c r="O474" s="7">
        <f>IF('[1]02 de julio 2021 omina transpar'!GW470=0,'[1]02 de julio 2021 omina transpar'!BR470,'[1]02 de julio 2021 omina transpar'!GW470)*2</f>
        <v>11242.04</v>
      </c>
      <c r="P474" s="6" t="s">
        <v>214</v>
      </c>
      <c r="Q474" s="5">
        <v>468</v>
      </c>
      <c r="R474" s="5">
        <v>468</v>
      </c>
      <c r="S474" s="5">
        <v>468</v>
      </c>
      <c r="T474" s="5">
        <v>468</v>
      </c>
      <c r="U474" s="5">
        <v>468</v>
      </c>
      <c r="V474" s="5">
        <v>468</v>
      </c>
      <c r="X474" s="5">
        <v>468</v>
      </c>
      <c r="Y474" s="5">
        <v>468</v>
      </c>
      <c r="Z474" s="5">
        <v>468</v>
      </c>
      <c r="AA474" s="5">
        <v>468</v>
      </c>
      <c r="AB474" s="5">
        <v>468</v>
      </c>
      <c r="AC474" s="5">
        <v>468</v>
      </c>
      <c r="AD474" s="6" t="s">
        <v>215</v>
      </c>
      <c r="AE474" s="8">
        <v>44494</v>
      </c>
      <c r="AF474" s="8">
        <v>44494</v>
      </c>
      <c r="AH474" s="11"/>
    </row>
    <row r="475" spans="1:34" s="6" customFormat="1" x14ac:dyDescent="0.25">
      <c r="A475" s="6">
        <v>2021</v>
      </c>
      <c r="B475" s="8">
        <v>44378</v>
      </c>
      <c r="C475" s="8">
        <v>44469</v>
      </c>
      <c r="E475" s="6">
        <f>'[1]02 de julio 2021 omina transpar'!J471</f>
        <v>19</v>
      </c>
      <c r="F475" s="6" t="str">
        <f>'[1]02 de julio 2021 omina transpar'!K471</f>
        <v>SECRETARIO PARTICULAR</v>
      </c>
      <c r="G475" s="6" t="str">
        <f t="shared" si="7"/>
        <v>SECRETARIO PARTICULAR</v>
      </c>
      <c r="H475" s="6" t="str">
        <f>+'[1]02 de julio 2021 omina transpar'!N471</f>
        <v>DIRECCION JURIDICA</v>
      </c>
      <c r="I475" s="6" t="str">
        <f>+'[1]02 de julio 2021 omina transpar'!G471</f>
        <v>GERARDO</v>
      </c>
      <c r="J475" s="6" t="str">
        <f>'[1]02 de julio 2021 omina transpar'!E471</f>
        <v>ZAPATA</v>
      </c>
      <c r="K475" s="6" t="str">
        <f>'[1]02 de julio 2021 omina transpar'!F471</f>
        <v>CAMPECH</v>
      </c>
      <c r="M475" s="7">
        <f>(IF('[1]02 de julio 2021 omina transpar'!GU471=0,'[1]02 de julio 2021 omina transpar'!BQ471,'[1]02 de julio 2021 omina transpar'!GU471))*2</f>
        <v>12517.84</v>
      </c>
      <c r="N475" s="7" t="s">
        <v>214</v>
      </c>
      <c r="O475" s="7">
        <f>IF('[1]02 de julio 2021 omina transpar'!GW471=0,'[1]02 de julio 2021 omina transpar'!BR471,'[1]02 de julio 2021 omina transpar'!GW471)*2</f>
        <v>11242.04</v>
      </c>
      <c r="P475" s="6" t="s">
        <v>214</v>
      </c>
      <c r="Q475" s="5">
        <v>469</v>
      </c>
      <c r="R475" s="5">
        <v>469</v>
      </c>
      <c r="S475" s="5">
        <v>469</v>
      </c>
      <c r="T475" s="5">
        <v>469</v>
      </c>
      <c r="U475" s="5">
        <v>469</v>
      </c>
      <c r="V475" s="5">
        <v>469</v>
      </c>
      <c r="X475" s="5">
        <v>469</v>
      </c>
      <c r="Y475" s="5">
        <v>469</v>
      </c>
      <c r="Z475" s="5">
        <v>469</v>
      </c>
      <c r="AA475" s="5">
        <v>469</v>
      </c>
      <c r="AB475" s="5">
        <v>469</v>
      </c>
      <c r="AC475" s="5">
        <v>469</v>
      </c>
      <c r="AD475" s="6" t="s">
        <v>215</v>
      </c>
      <c r="AE475" s="8">
        <v>44494</v>
      </c>
      <c r="AF475" s="8">
        <v>44494</v>
      </c>
      <c r="AH475" s="11"/>
    </row>
    <row r="476" spans="1:34" s="6" customFormat="1" x14ac:dyDescent="0.25">
      <c r="A476" s="6">
        <v>2021</v>
      </c>
      <c r="B476" s="8">
        <v>44378</v>
      </c>
      <c r="C476" s="8">
        <v>44469</v>
      </c>
      <c r="E476" s="6">
        <f>'[1]02 de julio 2021 omina transpar'!J472</f>
        <v>1</v>
      </c>
      <c r="F476" s="6" t="str">
        <f>'[1]02 de julio 2021 omina transpar'!K472</f>
        <v>DIPUTADO</v>
      </c>
      <c r="G476" s="6" t="str">
        <f t="shared" si="7"/>
        <v>DIPUTADO</v>
      </c>
      <c r="H476" s="6" t="str">
        <f>+'[1]02 de julio 2021 omina transpar'!N472</f>
        <v>PLENO DE LA LXIV LEGISLATURA</v>
      </c>
      <c r="I476" s="6" t="str">
        <f>+'[1]02 de julio 2021 omina transpar'!G472</f>
        <v>BLANCA</v>
      </c>
      <c r="J476" s="6" t="str">
        <f>'[1]02 de julio 2021 omina transpar'!E472</f>
        <v>ÁGUILA</v>
      </c>
      <c r="K476" s="6" t="str">
        <f>'[1]02 de julio 2021 omina transpar'!F472</f>
        <v>LIMA</v>
      </c>
      <c r="M476" s="7">
        <f>(IF('[1]02 de julio 2021 omina transpar'!GU472=0,'[1]02 de julio 2021 omina transpar'!BQ472,'[1]02 de julio 2021 omina transpar'!GU472))*2</f>
        <v>111242.24000000001</v>
      </c>
      <c r="N476" s="7" t="s">
        <v>214</v>
      </c>
      <c r="O476" s="15">
        <v>40936.44</v>
      </c>
      <c r="P476" s="6" t="s">
        <v>214</v>
      </c>
      <c r="Q476" s="5">
        <v>470</v>
      </c>
      <c r="R476" s="5">
        <v>470</v>
      </c>
      <c r="S476" s="5">
        <v>470</v>
      </c>
      <c r="T476" s="5">
        <v>470</v>
      </c>
      <c r="U476" s="5">
        <v>470</v>
      </c>
      <c r="V476" s="5">
        <v>470</v>
      </c>
      <c r="X476" s="5">
        <v>470</v>
      </c>
      <c r="Y476" s="5">
        <v>470</v>
      </c>
      <c r="Z476" s="5">
        <v>470</v>
      </c>
      <c r="AA476" s="5">
        <v>470</v>
      </c>
      <c r="AB476" s="5">
        <v>470</v>
      </c>
      <c r="AC476" s="5">
        <v>470</v>
      </c>
      <c r="AD476" s="6" t="s">
        <v>215</v>
      </c>
      <c r="AE476" s="8">
        <v>44494</v>
      </c>
      <c r="AF476" s="8">
        <v>44494</v>
      </c>
      <c r="AG476" s="6" t="s">
        <v>223</v>
      </c>
      <c r="AH476" s="11"/>
    </row>
    <row r="477" spans="1:34" s="6" customFormat="1" x14ac:dyDescent="0.25">
      <c r="A477" s="6">
        <v>2021</v>
      </c>
      <c r="B477" s="8">
        <v>44378</v>
      </c>
      <c r="C477" s="8">
        <v>44469</v>
      </c>
      <c r="E477" s="6">
        <f>'[1]02 de julio 2021 omina transpar'!J474</f>
        <v>1</v>
      </c>
      <c r="F477" s="6" t="str">
        <f>'[1]02 de julio 2021 omina transpar'!K474</f>
        <v>DIPUTADO</v>
      </c>
      <c r="G477" s="6" t="str">
        <f t="shared" si="7"/>
        <v>DIPUTADO</v>
      </c>
      <c r="H477" s="6" t="str">
        <f>+'[1]02 de julio 2021 omina transpar'!N474</f>
        <v>PLENO DE LA LXIV LEGISLATURA</v>
      </c>
      <c r="I477" s="6" t="str">
        <f>+'[1]02 de julio 2021 omina transpar'!G474</f>
        <v>REYNA FLOR</v>
      </c>
      <c r="J477" s="6" t="str">
        <f>'[1]02 de julio 2021 omina transpar'!E474</f>
        <v>BAEZ</v>
      </c>
      <c r="K477" s="6" t="str">
        <f>'[1]02 de julio 2021 omina transpar'!F474</f>
        <v>LOZANO</v>
      </c>
      <c r="M477" s="7">
        <f>(IF('[1]02 de julio 2021 omina transpar'!GU474=0,'[1]02 de julio 2021 omina transpar'!BQ474,'[1]02 de julio 2021 omina transpar'!GU474))*2</f>
        <v>111242.24000000001</v>
      </c>
      <c r="N477" s="7" t="s">
        <v>214</v>
      </c>
      <c r="O477" s="15">
        <v>40936.44</v>
      </c>
      <c r="P477" s="6" t="s">
        <v>214</v>
      </c>
      <c r="Q477" s="5">
        <v>472</v>
      </c>
      <c r="R477" s="5">
        <v>472</v>
      </c>
      <c r="S477" s="5">
        <v>472</v>
      </c>
      <c r="T477" s="5">
        <v>472</v>
      </c>
      <c r="U477" s="5">
        <v>472</v>
      </c>
      <c r="V477" s="5">
        <v>472</v>
      </c>
      <c r="X477" s="5">
        <v>472</v>
      </c>
      <c r="Y477" s="5">
        <v>472</v>
      </c>
      <c r="Z477" s="5">
        <v>472</v>
      </c>
      <c r="AA477" s="5">
        <v>472</v>
      </c>
      <c r="AB477" s="5">
        <v>472</v>
      </c>
      <c r="AC477" s="5">
        <v>472</v>
      </c>
      <c r="AD477" s="6" t="s">
        <v>215</v>
      </c>
      <c r="AE477" s="8">
        <v>44494</v>
      </c>
      <c r="AF477" s="8">
        <v>44494</v>
      </c>
      <c r="AG477" s="6" t="s">
        <v>223</v>
      </c>
      <c r="AH477" s="11"/>
    </row>
    <row r="478" spans="1:34" s="6" customFormat="1" x14ac:dyDescent="0.25">
      <c r="A478" s="6">
        <v>2021</v>
      </c>
      <c r="B478" s="8">
        <v>44378</v>
      </c>
      <c r="C478" s="8">
        <v>44469</v>
      </c>
      <c r="E478" s="6">
        <f>'[1]02 de julio 2021 omina transpar'!J475</f>
        <v>1</v>
      </c>
      <c r="F478" s="6" t="str">
        <f>'[1]02 de julio 2021 omina transpar'!K475</f>
        <v>DIPUTADO</v>
      </c>
      <c r="G478" s="6" t="str">
        <f t="shared" si="7"/>
        <v>DIPUTADO</v>
      </c>
      <c r="H478" s="6" t="str">
        <f>+'[1]02 de julio 2021 omina transpar'!N475</f>
        <v>PLENO DE LA LXIV LEGISLATURA</v>
      </c>
      <c r="I478" s="6" t="str">
        <f>+'[1]02 de julio 2021 omina transpar'!G475</f>
        <v>GABRIELA ESPERANZA</v>
      </c>
      <c r="J478" s="6" t="str">
        <f>'[1]02 de julio 2021 omina transpar'!E475</f>
        <v>BRITO</v>
      </c>
      <c r="K478" s="6" t="str">
        <f>'[1]02 de julio 2021 omina transpar'!F475</f>
        <v>JIMENEZ</v>
      </c>
      <c r="M478" s="7">
        <f>(IF('[1]02 de julio 2021 omina transpar'!GU475=0,'[1]02 de julio 2021 omina transpar'!BQ475,'[1]02 de julio 2021 omina transpar'!GU475))*2</f>
        <v>111242.24000000001</v>
      </c>
      <c r="N478" s="7" t="s">
        <v>214</v>
      </c>
      <c r="O478" s="15">
        <v>40936.44</v>
      </c>
      <c r="P478" s="6" t="s">
        <v>214</v>
      </c>
      <c r="Q478" s="5">
        <v>473</v>
      </c>
      <c r="R478" s="5">
        <v>473</v>
      </c>
      <c r="S478" s="5">
        <v>473</v>
      </c>
      <c r="T478" s="5">
        <v>473</v>
      </c>
      <c r="U478" s="5">
        <v>473</v>
      </c>
      <c r="V478" s="5">
        <v>473</v>
      </c>
      <c r="X478" s="5">
        <v>473</v>
      </c>
      <c r="Y478" s="5">
        <v>473</v>
      </c>
      <c r="Z478" s="5">
        <v>473</v>
      </c>
      <c r="AA478" s="5">
        <v>473</v>
      </c>
      <c r="AB478" s="5">
        <v>473</v>
      </c>
      <c r="AC478" s="5">
        <v>473</v>
      </c>
      <c r="AD478" s="6" t="s">
        <v>215</v>
      </c>
      <c r="AE478" s="8">
        <v>44494</v>
      </c>
      <c r="AF478" s="8">
        <v>44494</v>
      </c>
      <c r="AG478" s="6" t="s">
        <v>223</v>
      </c>
      <c r="AH478" s="11"/>
    </row>
    <row r="479" spans="1:34" s="6" customFormat="1" x14ac:dyDescent="0.25">
      <c r="A479" s="6">
        <v>2021</v>
      </c>
      <c r="B479" s="8">
        <v>44378</v>
      </c>
      <c r="C479" s="8">
        <v>44469</v>
      </c>
      <c r="E479" s="6">
        <f>'[1]02 de julio 2021 omina transpar'!J477</f>
        <v>1</v>
      </c>
      <c r="F479" s="6" t="str">
        <f>'[1]02 de julio 2021 omina transpar'!K477</f>
        <v>DIPUTADO</v>
      </c>
      <c r="G479" s="6" t="str">
        <f t="shared" si="7"/>
        <v>DIPUTADO</v>
      </c>
      <c r="H479" s="6" t="str">
        <f>+'[1]02 de julio 2021 omina transpar'!N477</f>
        <v>PLENO DE LA LXIV LEGISLATURA</v>
      </c>
      <c r="I479" s="6" t="str">
        <f>+'[1]02 de julio 2021 omina transpar'!G477</f>
        <v>JORGE</v>
      </c>
      <c r="J479" s="6" t="str">
        <f>'[1]02 de julio 2021 omina transpar'!E477</f>
        <v>CABALLERO</v>
      </c>
      <c r="K479" s="6" t="str">
        <f>'[1]02 de julio 2021 omina transpar'!F477</f>
        <v>ROMAN</v>
      </c>
      <c r="M479" s="7">
        <f>(IF('[1]02 de julio 2021 omina transpar'!GU477=0,'[1]02 de julio 2021 omina transpar'!BQ477,'[1]02 de julio 2021 omina transpar'!GU477))*2</f>
        <v>111242.24000000001</v>
      </c>
      <c r="N479" s="7" t="s">
        <v>214</v>
      </c>
      <c r="O479" s="15">
        <v>40936.44</v>
      </c>
      <c r="P479" s="6" t="s">
        <v>214</v>
      </c>
      <c r="Q479" s="5">
        <v>475</v>
      </c>
      <c r="R479" s="5">
        <v>475</v>
      </c>
      <c r="S479" s="5">
        <v>475</v>
      </c>
      <c r="T479" s="5">
        <v>475</v>
      </c>
      <c r="U479" s="5">
        <v>475</v>
      </c>
      <c r="V479" s="5">
        <v>475</v>
      </c>
      <c r="X479" s="5">
        <v>475</v>
      </c>
      <c r="Y479" s="5">
        <v>475</v>
      </c>
      <c r="Z479" s="5">
        <v>475</v>
      </c>
      <c r="AA479" s="5">
        <v>475</v>
      </c>
      <c r="AB479" s="5">
        <v>475</v>
      </c>
      <c r="AC479" s="5">
        <v>475</v>
      </c>
      <c r="AD479" s="6" t="s">
        <v>215</v>
      </c>
      <c r="AE479" s="8">
        <v>44494</v>
      </c>
      <c r="AF479" s="8">
        <v>44494</v>
      </c>
      <c r="AG479" s="6" t="s">
        <v>223</v>
      </c>
      <c r="AH479" s="11"/>
    </row>
    <row r="480" spans="1:34" s="6" customFormat="1" x14ac:dyDescent="0.25">
      <c r="A480" s="6">
        <v>2021</v>
      </c>
      <c r="B480" s="8">
        <v>44378</v>
      </c>
      <c r="C480" s="8">
        <v>44469</v>
      </c>
      <c r="E480" s="6">
        <f>'[1]02 de julio 2021 omina transpar'!J478</f>
        <v>1</v>
      </c>
      <c r="F480" s="6" t="str">
        <f>'[1]02 de julio 2021 omina transpar'!K478</f>
        <v>DIPUTADO</v>
      </c>
      <c r="G480" s="6" t="str">
        <f t="shared" si="7"/>
        <v>DIPUTADO</v>
      </c>
      <c r="H480" s="6" t="str">
        <f>+'[1]02 de julio 2021 omina transpar'!N478</f>
        <v>PLENO DE LA LXIV LEGISLATURA</v>
      </c>
      <c r="I480" s="6" t="str">
        <f>+'[1]02 de julio 2021 omina transpar'!G478</f>
        <v>MIGUEL ANGEL</v>
      </c>
      <c r="J480" s="6" t="str">
        <f>'[1]02 de julio 2021 omina transpar'!E478</f>
        <v>CABALLERO</v>
      </c>
      <c r="K480" s="6" t="str">
        <f>'[1]02 de julio 2021 omina transpar'!F478</f>
        <v>YONCA</v>
      </c>
      <c r="M480" s="7">
        <f>(IF('[1]02 de julio 2021 omina transpar'!GU478=0,'[1]02 de julio 2021 omina transpar'!BQ478,'[1]02 de julio 2021 omina transpar'!GU478))*2</f>
        <v>111242.24000000001</v>
      </c>
      <c r="N480" s="7" t="s">
        <v>214</v>
      </c>
      <c r="O480" s="15">
        <v>40936.44</v>
      </c>
      <c r="P480" s="6" t="s">
        <v>214</v>
      </c>
      <c r="Q480" s="5">
        <v>476</v>
      </c>
      <c r="R480" s="5">
        <v>476</v>
      </c>
      <c r="S480" s="5">
        <v>476</v>
      </c>
      <c r="T480" s="5">
        <v>476</v>
      </c>
      <c r="U480" s="5">
        <v>476</v>
      </c>
      <c r="V480" s="5">
        <v>476</v>
      </c>
      <c r="X480" s="5">
        <v>476</v>
      </c>
      <c r="Y480" s="5">
        <v>476</v>
      </c>
      <c r="Z480" s="5">
        <v>476</v>
      </c>
      <c r="AA480" s="5">
        <v>476</v>
      </c>
      <c r="AB480" s="5">
        <v>476</v>
      </c>
      <c r="AC480" s="5">
        <v>476</v>
      </c>
      <c r="AD480" s="6" t="s">
        <v>215</v>
      </c>
      <c r="AE480" s="8">
        <v>44494</v>
      </c>
      <c r="AF480" s="8">
        <v>44494</v>
      </c>
      <c r="AG480" s="6" t="s">
        <v>223</v>
      </c>
      <c r="AH480" s="11"/>
    </row>
    <row r="481" spans="1:34" s="6" customFormat="1" x14ac:dyDescent="0.25">
      <c r="A481" s="6">
        <v>2021</v>
      </c>
      <c r="B481" s="8">
        <v>44378</v>
      </c>
      <c r="C481" s="8">
        <v>44469</v>
      </c>
      <c r="E481" s="6">
        <f>'[1]02 de julio 2021 omina transpar'!J479</f>
        <v>1</v>
      </c>
      <c r="F481" s="6" t="str">
        <f>'[1]02 de julio 2021 omina transpar'!K479</f>
        <v>DIPUTADO</v>
      </c>
      <c r="G481" s="6" t="str">
        <f t="shared" si="7"/>
        <v>DIPUTADO</v>
      </c>
      <c r="H481" s="6" t="str">
        <f>+'[1]02 de julio 2021 omina transpar'!N479</f>
        <v>PLENO DE LA LXIV LEGISLATURA</v>
      </c>
      <c r="I481" s="6" t="str">
        <f>+'[1]02 de julio 2021 omina transpar'!G479</f>
        <v>LENIN</v>
      </c>
      <c r="J481" s="6" t="str">
        <f>'[1]02 de julio 2021 omina transpar'!E479</f>
        <v>CALVA</v>
      </c>
      <c r="K481" s="6" t="str">
        <f>'[1]02 de julio 2021 omina transpar'!F479</f>
        <v>PEREZ</v>
      </c>
      <c r="M481" s="7">
        <f>(IF('[1]02 de julio 2021 omina transpar'!GU479=0,'[1]02 de julio 2021 omina transpar'!BQ479,'[1]02 de julio 2021 omina transpar'!GU479))*2</f>
        <v>111242.24000000001</v>
      </c>
      <c r="N481" s="7" t="s">
        <v>214</v>
      </c>
      <c r="O481" s="15">
        <v>40936.44</v>
      </c>
      <c r="P481" s="6" t="s">
        <v>214</v>
      </c>
      <c r="Q481" s="5">
        <v>477</v>
      </c>
      <c r="R481" s="5">
        <v>477</v>
      </c>
      <c r="S481" s="5">
        <v>477</v>
      </c>
      <c r="T481" s="5">
        <v>477</v>
      </c>
      <c r="U481" s="5">
        <v>477</v>
      </c>
      <c r="V481" s="5">
        <v>477</v>
      </c>
      <c r="X481" s="5">
        <v>477</v>
      </c>
      <c r="Y481" s="5">
        <v>477</v>
      </c>
      <c r="Z481" s="5">
        <v>477</v>
      </c>
      <c r="AA481" s="5">
        <v>477</v>
      </c>
      <c r="AB481" s="5">
        <v>477</v>
      </c>
      <c r="AC481" s="5">
        <v>477</v>
      </c>
      <c r="AD481" s="6" t="s">
        <v>215</v>
      </c>
      <c r="AE481" s="8">
        <v>44494</v>
      </c>
      <c r="AF481" s="8">
        <v>44494</v>
      </c>
      <c r="AG481" s="6" t="s">
        <v>223</v>
      </c>
      <c r="AH481" s="11"/>
    </row>
    <row r="482" spans="1:34" s="6" customFormat="1" x14ac:dyDescent="0.25">
      <c r="A482" s="6">
        <v>2021</v>
      </c>
      <c r="B482" s="8">
        <v>44378</v>
      </c>
      <c r="C482" s="8">
        <v>44469</v>
      </c>
      <c r="E482" s="6">
        <f>'[1]02 de julio 2021 omina transpar'!J480</f>
        <v>1</v>
      </c>
      <c r="F482" s="6" t="str">
        <f>'[1]02 de julio 2021 omina transpar'!K480</f>
        <v>DIPUTADO</v>
      </c>
      <c r="G482" s="6" t="str">
        <f t="shared" si="7"/>
        <v>DIPUTADO</v>
      </c>
      <c r="H482" s="6" t="str">
        <f>+'[1]02 de julio 2021 omina transpar'!N480</f>
        <v>PLENO DE LA LXIV LEGISLATURA</v>
      </c>
      <c r="I482" s="6" t="str">
        <f>+'[1]02 de julio 2021 omina transpar'!G480</f>
        <v>JUAN MANUEL</v>
      </c>
      <c r="J482" s="6" t="str">
        <f>'[1]02 de julio 2021 omina transpar'!E480</f>
        <v>CAMBRON</v>
      </c>
      <c r="K482" s="6" t="str">
        <f>'[1]02 de julio 2021 omina transpar'!F480</f>
        <v>SORIA</v>
      </c>
      <c r="M482" s="7">
        <f>(IF('[1]02 de julio 2021 omina transpar'!GU480=0,'[1]02 de julio 2021 omina transpar'!BQ480,'[1]02 de julio 2021 omina transpar'!GU480))*2</f>
        <v>111242.24000000001</v>
      </c>
      <c r="N482" s="7" t="s">
        <v>214</v>
      </c>
      <c r="O482" s="15">
        <v>40936.44</v>
      </c>
      <c r="P482" s="6" t="s">
        <v>214</v>
      </c>
      <c r="Q482" s="5">
        <v>478</v>
      </c>
      <c r="R482" s="5">
        <v>478</v>
      </c>
      <c r="S482" s="5">
        <v>478</v>
      </c>
      <c r="T482" s="5">
        <v>478</v>
      </c>
      <c r="U482" s="5">
        <v>478</v>
      </c>
      <c r="V482" s="5">
        <v>478</v>
      </c>
      <c r="X482" s="5">
        <v>478</v>
      </c>
      <c r="Y482" s="5">
        <v>478</v>
      </c>
      <c r="Z482" s="5">
        <v>478</v>
      </c>
      <c r="AA482" s="5">
        <v>478</v>
      </c>
      <c r="AB482" s="5">
        <v>478</v>
      </c>
      <c r="AC482" s="5">
        <v>478</v>
      </c>
      <c r="AD482" s="6" t="s">
        <v>215</v>
      </c>
      <c r="AE482" s="8">
        <v>44494</v>
      </c>
      <c r="AF482" s="8">
        <v>44494</v>
      </c>
      <c r="AG482" s="6" t="s">
        <v>223</v>
      </c>
      <c r="AH482" s="11"/>
    </row>
    <row r="483" spans="1:34" s="6" customFormat="1" x14ac:dyDescent="0.25">
      <c r="A483" s="6">
        <v>2021</v>
      </c>
      <c r="B483" s="8">
        <v>44378</v>
      </c>
      <c r="C483" s="8">
        <v>44469</v>
      </c>
      <c r="E483" s="6">
        <f>'[1]02 de julio 2021 omina transpar'!J481</f>
        <v>1</v>
      </c>
      <c r="F483" s="6" t="str">
        <f>'[1]02 de julio 2021 omina transpar'!K481</f>
        <v>DIPUTADO</v>
      </c>
      <c r="G483" s="6" t="str">
        <f t="shared" si="7"/>
        <v>DIPUTADO</v>
      </c>
      <c r="H483" s="6" t="str">
        <f>+'[1]02 de julio 2021 omina transpar'!N481</f>
        <v>PLENO DE LA LXIV LEGISLATURA</v>
      </c>
      <c r="I483" s="6" t="str">
        <f>+'[1]02 de julio 2021 omina transpar'!G481</f>
        <v>EVER ALEJANDRO</v>
      </c>
      <c r="J483" s="6" t="str">
        <f>'[1]02 de julio 2021 omina transpar'!E481</f>
        <v>CAMPECH</v>
      </c>
      <c r="K483" s="6" t="str">
        <f>'[1]02 de julio 2021 omina transpar'!F481</f>
        <v>AVELAR</v>
      </c>
      <c r="M483" s="7">
        <f>(IF('[1]02 de julio 2021 omina transpar'!GU481=0,'[1]02 de julio 2021 omina transpar'!BQ481,'[1]02 de julio 2021 omina transpar'!GU481))*2</f>
        <v>111242.24000000001</v>
      </c>
      <c r="N483" s="7" t="s">
        <v>214</v>
      </c>
      <c r="O483" s="15">
        <v>40936.44</v>
      </c>
      <c r="P483" s="6" t="s">
        <v>214</v>
      </c>
      <c r="Q483" s="5">
        <v>479</v>
      </c>
      <c r="R483" s="5">
        <v>479</v>
      </c>
      <c r="S483" s="5">
        <v>479</v>
      </c>
      <c r="T483" s="5">
        <v>479</v>
      </c>
      <c r="U483" s="5">
        <v>479</v>
      </c>
      <c r="V483" s="5">
        <v>479</v>
      </c>
      <c r="X483" s="5">
        <v>479</v>
      </c>
      <c r="Y483" s="5">
        <v>479</v>
      </c>
      <c r="Z483" s="5">
        <v>479</v>
      </c>
      <c r="AA483" s="5">
        <v>479</v>
      </c>
      <c r="AB483" s="5">
        <v>479</v>
      </c>
      <c r="AC483" s="5">
        <v>479</v>
      </c>
      <c r="AD483" s="6" t="s">
        <v>215</v>
      </c>
      <c r="AE483" s="8">
        <v>44494</v>
      </c>
      <c r="AF483" s="8">
        <v>44494</v>
      </c>
      <c r="AG483" s="6" t="s">
        <v>223</v>
      </c>
      <c r="AH483" s="11"/>
    </row>
    <row r="484" spans="1:34" s="6" customFormat="1" x14ac:dyDescent="0.25">
      <c r="A484" s="6">
        <v>2021</v>
      </c>
      <c r="B484" s="8">
        <v>44378</v>
      </c>
      <c r="C484" s="8">
        <v>44469</v>
      </c>
      <c r="E484" s="6">
        <f>'[1]02 de julio 2021 omina transpar'!J485</f>
        <v>1</v>
      </c>
      <c r="F484" s="6" t="str">
        <f>'[1]02 de julio 2021 omina transpar'!K485</f>
        <v>DIPUTADO</v>
      </c>
      <c r="G484" s="6" t="str">
        <f t="shared" si="7"/>
        <v>DIPUTADO</v>
      </c>
      <c r="H484" s="6" t="str">
        <f>+'[1]02 de julio 2021 omina transpar'!N485</f>
        <v>PLENO DE LA LXIV LEGISLATURA</v>
      </c>
      <c r="I484" s="6" t="str">
        <f>+'[1]02 de julio 2021 omina transpar'!G485</f>
        <v>MIGUEL ANGEL</v>
      </c>
      <c r="J484" s="6" t="str">
        <f>'[1]02 de julio 2021 omina transpar'!E485</f>
        <v>COVARRUBIAS</v>
      </c>
      <c r="K484" s="6" t="str">
        <f>'[1]02 de julio 2021 omina transpar'!F485</f>
        <v>CERVANTES</v>
      </c>
      <c r="M484" s="7">
        <f>(IF('[1]02 de julio 2021 omina transpar'!GU485=0,'[1]02 de julio 2021 omina transpar'!BQ485,'[1]02 de julio 2021 omina transpar'!GU485))*2</f>
        <v>111242.24000000001</v>
      </c>
      <c r="N484" s="7" t="s">
        <v>214</v>
      </c>
      <c r="O484" s="15">
        <v>40936.44</v>
      </c>
      <c r="P484" s="6" t="s">
        <v>214</v>
      </c>
      <c r="Q484" s="5">
        <v>483</v>
      </c>
      <c r="R484" s="5">
        <v>483</v>
      </c>
      <c r="S484" s="5">
        <v>483</v>
      </c>
      <c r="T484" s="5">
        <v>483</v>
      </c>
      <c r="U484" s="5">
        <v>483</v>
      </c>
      <c r="V484" s="5">
        <v>483</v>
      </c>
      <c r="X484" s="5">
        <v>483</v>
      </c>
      <c r="Y484" s="5">
        <v>483</v>
      </c>
      <c r="Z484" s="5">
        <v>483</v>
      </c>
      <c r="AA484" s="5">
        <v>483</v>
      </c>
      <c r="AB484" s="5">
        <v>483</v>
      </c>
      <c r="AC484" s="5">
        <v>483</v>
      </c>
      <c r="AD484" s="6" t="s">
        <v>215</v>
      </c>
      <c r="AE484" s="8">
        <v>44494</v>
      </c>
      <c r="AF484" s="8">
        <v>44494</v>
      </c>
      <c r="AG484" s="6" t="s">
        <v>223</v>
      </c>
      <c r="AH484" s="11"/>
    </row>
    <row r="485" spans="1:34" s="6" customFormat="1" x14ac:dyDescent="0.25">
      <c r="A485" s="6">
        <v>2021</v>
      </c>
      <c r="B485" s="8">
        <v>44378</v>
      </c>
      <c r="C485" s="8">
        <v>44469</v>
      </c>
      <c r="E485" s="6">
        <f>'[1]02 de julio 2021 omina transpar'!J486</f>
        <v>1</v>
      </c>
      <c r="F485" s="6" t="str">
        <f>'[1]02 de julio 2021 omina transpar'!K486</f>
        <v>DIPUTADO</v>
      </c>
      <c r="G485" s="6" t="str">
        <f t="shared" si="7"/>
        <v>DIPUTADO</v>
      </c>
      <c r="H485" s="6" t="str">
        <f>+'[1]02 de julio 2021 omina transpar'!N486</f>
        <v>PLENO DE LA LXIV LEGISLATURA</v>
      </c>
      <c r="I485" s="6" t="str">
        <f>+'[1]02 de julio 2021 omina transpar'!G486</f>
        <v>LUPITA</v>
      </c>
      <c r="J485" s="6" t="str">
        <f>'[1]02 de julio 2021 omina transpar'!E486</f>
        <v>CUAMATZI</v>
      </c>
      <c r="K485" s="6" t="str">
        <f>'[1]02 de julio 2021 omina transpar'!F486</f>
        <v>AGUAYO</v>
      </c>
      <c r="M485" s="7">
        <f>(IF('[1]02 de julio 2021 omina transpar'!GU486=0,'[1]02 de julio 2021 omina transpar'!BQ486,'[1]02 de julio 2021 omina transpar'!GU486))*2</f>
        <v>111242.24000000001</v>
      </c>
      <c r="N485" s="7" t="s">
        <v>214</v>
      </c>
      <c r="O485" s="15">
        <v>40936.44</v>
      </c>
      <c r="P485" s="6" t="s">
        <v>214</v>
      </c>
      <c r="Q485" s="5">
        <v>484</v>
      </c>
      <c r="R485" s="5">
        <v>484</v>
      </c>
      <c r="S485" s="5">
        <v>484</v>
      </c>
      <c r="T485" s="5">
        <v>484</v>
      </c>
      <c r="U485" s="5">
        <v>484</v>
      </c>
      <c r="V485" s="5">
        <v>484</v>
      </c>
      <c r="X485" s="5">
        <v>484</v>
      </c>
      <c r="Y485" s="5">
        <v>484</v>
      </c>
      <c r="Z485" s="5">
        <v>484</v>
      </c>
      <c r="AA485" s="5">
        <v>484</v>
      </c>
      <c r="AB485" s="5">
        <v>484</v>
      </c>
      <c r="AC485" s="5">
        <v>484</v>
      </c>
      <c r="AD485" s="6" t="s">
        <v>215</v>
      </c>
      <c r="AE485" s="8">
        <v>44494</v>
      </c>
      <c r="AF485" s="8">
        <v>44494</v>
      </c>
      <c r="AG485" s="6" t="s">
        <v>223</v>
      </c>
      <c r="AH485" s="11"/>
    </row>
    <row r="486" spans="1:34" s="6" customFormat="1" x14ac:dyDescent="0.25">
      <c r="A486" s="6">
        <v>2021</v>
      </c>
      <c r="B486" s="8">
        <v>44378</v>
      </c>
      <c r="C486" s="8">
        <v>44469</v>
      </c>
      <c r="E486" s="6">
        <f>'[1]02 de julio 2021 omina transpar'!J489</f>
        <v>1</v>
      </c>
      <c r="F486" s="6" t="str">
        <f>'[1]02 de julio 2021 omina transpar'!K489</f>
        <v>DIPUTADO</v>
      </c>
      <c r="G486" s="6" t="str">
        <f t="shared" si="7"/>
        <v>DIPUTADO</v>
      </c>
      <c r="H486" s="6" t="str">
        <f>+'[1]02 de julio 2021 omina transpar'!N489</f>
        <v>PLENO DE LA LXIV LEGISLATURA</v>
      </c>
      <c r="I486" s="6" t="str">
        <f>+'[1]02 de julio 2021 omina transpar'!G489</f>
        <v>MARCELA</v>
      </c>
      <c r="J486" s="6" t="str">
        <f>'[1]02 de julio 2021 omina transpar'!E489</f>
        <v>GONZALEZ</v>
      </c>
      <c r="K486" s="6" t="str">
        <f>'[1]02 de julio 2021 omina transpar'!F489</f>
        <v>CASTILLO</v>
      </c>
      <c r="M486" s="7">
        <f>(IF('[1]02 de julio 2021 omina transpar'!GU489=0,'[1]02 de julio 2021 omina transpar'!BQ489,'[1]02 de julio 2021 omina transpar'!GU489))*2</f>
        <v>111242.24000000001</v>
      </c>
      <c r="N486" s="7" t="s">
        <v>214</v>
      </c>
      <c r="O486" s="15">
        <v>40936.44</v>
      </c>
      <c r="P486" s="6" t="s">
        <v>214</v>
      </c>
      <c r="Q486" s="5">
        <v>487</v>
      </c>
      <c r="R486" s="5">
        <v>487</v>
      </c>
      <c r="S486" s="5">
        <v>487</v>
      </c>
      <c r="T486" s="5">
        <v>487</v>
      </c>
      <c r="U486" s="5">
        <v>487</v>
      </c>
      <c r="V486" s="5">
        <v>487</v>
      </c>
      <c r="X486" s="5">
        <v>487</v>
      </c>
      <c r="Y486" s="5">
        <v>487</v>
      </c>
      <c r="Z486" s="5">
        <v>487</v>
      </c>
      <c r="AA486" s="5">
        <v>487</v>
      </c>
      <c r="AB486" s="5">
        <v>487</v>
      </c>
      <c r="AC486" s="5">
        <v>487</v>
      </c>
      <c r="AD486" s="6" t="s">
        <v>215</v>
      </c>
      <c r="AE486" s="8">
        <v>44494</v>
      </c>
      <c r="AF486" s="8">
        <v>44494</v>
      </c>
      <c r="AG486" s="6" t="s">
        <v>223</v>
      </c>
      <c r="AH486" s="11"/>
    </row>
    <row r="487" spans="1:34" s="6" customFormat="1" x14ac:dyDescent="0.25">
      <c r="A487" s="6">
        <v>2021</v>
      </c>
      <c r="B487" s="8">
        <v>44378</v>
      </c>
      <c r="C487" s="8">
        <v>44469</v>
      </c>
      <c r="E487" s="6">
        <f>'[1]02 de julio 2021 omina transpar'!J490</f>
        <v>1</v>
      </c>
      <c r="F487" s="6" t="str">
        <f>'[1]02 de julio 2021 omina transpar'!K490</f>
        <v>DIPUTADO</v>
      </c>
      <c r="G487" s="6" t="str">
        <f t="shared" si="7"/>
        <v>DIPUTADO</v>
      </c>
      <c r="H487" s="6" t="str">
        <f>+'[1]02 de julio 2021 omina transpar'!N490</f>
        <v>PLENO DE LA LXIV LEGISLATURA</v>
      </c>
      <c r="I487" s="6" t="str">
        <f>+'[1]02 de julio 2021 omina transpar'!G490</f>
        <v>JACIEL</v>
      </c>
      <c r="J487" s="6" t="str">
        <f>'[1]02 de julio 2021 omina transpar'!E490</f>
        <v>GONZALEZ</v>
      </c>
      <c r="K487" s="6" t="str">
        <f>'[1]02 de julio 2021 omina transpar'!F490</f>
        <v>HERRERA</v>
      </c>
      <c r="M487" s="7">
        <f>(IF('[1]02 de julio 2021 omina transpar'!GU490=0,'[1]02 de julio 2021 omina transpar'!BQ490,'[1]02 de julio 2021 omina transpar'!GU490))*2</f>
        <v>111242.24000000001</v>
      </c>
      <c r="N487" s="7" t="s">
        <v>214</v>
      </c>
      <c r="O487" s="15">
        <v>40936.44</v>
      </c>
      <c r="P487" s="6" t="s">
        <v>214</v>
      </c>
      <c r="Q487" s="5">
        <v>488</v>
      </c>
      <c r="R487" s="5">
        <v>488</v>
      </c>
      <c r="S487" s="5">
        <v>488</v>
      </c>
      <c r="T487" s="5">
        <v>488</v>
      </c>
      <c r="U487" s="5">
        <v>488</v>
      </c>
      <c r="V487" s="5">
        <v>488</v>
      </c>
      <c r="X487" s="5">
        <v>488</v>
      </c>
      <c r="Y487" s="5">
        <v>488</v>
      </c>
      <c r="Z487" s="5">
        <v>488</v>
      </c>
      <c r="AA487" s="5">
        <v>488</v>
      </c>
      <c r="AB487" s="5">
        <v>488</v>
      </c>
      <c r="AC487" s="5">
        <v>488</v>
      </c>
      <c r="AD487" s="6" t="s">
        <v>215</v>
      </c>
      <c r="AE487" s="8">
        <v>44494</v>
      </c>
      <c r="AF487" s="8">
        <v>44494</v>
      </c>
      <c r="AG487" s="6" t="s">
        <v>223</v>
      </c>
      <c r="AH487" s="11"/>
    </row>
    <row r="488" spans="1:34" s="6" customFormat="1" x14ac:dyDescent="0.25">
      <c r="A488" s="6">
        <v>2021</v>
      </c>
      <c r="B488" s="8">
        <v>44378</v>
      </c>
      <c r="C488" s="8">
        <v>44469</v>
      </c>
      <c r="E488" s="6">
        <f>'[1]02 de julio 2021 omina transpar'!J494</f>
        <v>1</v>
      </c>
      <c r="F488" s="6" t="str">
        <f>'[1]02 de julio 2021 omina transpar'!K494</f>
        <v>DIPUTADO</v>
      </c>
      <c r="G488" s="6" t="str">
        <f t="shared" si="7"/>
        <v>DIPUTADO</v>
      </c>
      <c r="H488" s="6" t="str">
        <f>+'[1]02 de julio 2021 omina transpar'!N494</f>
        <v>PLENO DE LA LXIV LEGISLATURA</v>
      </c>
      <c r="I488" s="6" t="str">
        <f>+'[1]02 de julio 2021 omina transpar'!G494</f>
        <v>MARIBEL</v>
      </c>
      <c r="J488" s="6" t="str">
        <f>'[1]02 de julio 2021 omina transpar'!E494</f>
        <v>LEÓN</v>
      </c>
      <c r="K488" s="6" t="str">
        <f>'[1]02 de julio 2021 omina transpar'!F494</f>
        <v>CRUZ</v>
      </c>
      <c r="M488" s="7">
        <f>(IF('[1]02 de julio 2021 omina transpar'!GU494=0,'[1]02 de julio 2021 omina transpar'!BQ494,'[1]02 de julio 2021 omina transpar'!GU494))*2</f>
        <v>111242.24000000001</v>
      </c>
      <c r="N488" s="7" t="s">
        <v>214</v>
      </c>
      <c r="O488" s="15">
        <v>40936.44</v>
      </c>
      <c r="P488" s="6" t="s">
        <v>214</v>
      </c>
      <c r="Q488" s="5">
        <v>492</v>
      </c>
      <c r="R488" s="5">
        <v>492</v>
      </c>
      <c r="S488" s="5">
        <v>492</v>
      </c>
      <c r="T488" s="5">
        <v>492</v>
      </c>
      <c r="U488" s="5">
        <v>492</v>
      </c>
      <c r="V488" s="5">
        <v>492</v>
      </c>
      <c r="X488" s="5">
        <v>492</v>
      </c>
      <c r="Y488" s="5">
        <v>492</v>
      </c>
      <c r="Z488" s="5">
        <v>492</v>
      </c>
      <c r="AA488" s="5">
        <v>492</v>
      </c>
      <c r="AB488" s="5">
        <v>492</v>
      </c>
      <c r="AC488" s="5">
        <v>492</v>
      </c>
      <c r="AD488" s="6" t="s">
        <v>215</v>
      </c>
      <c r="AE488" s="8">
        <v>44494</v>
      </c>
      <c r="AF488" s="8">
        <v>44494</v>
      </c>
      <c r="AG488" s="6" t="s">
        <v>223</v>
      </c>
      <c r="AH488" s="11"/>
    </row>
    <row r="489" spans="1:34" s="6" customFormat="1" x14ac:dyDescent="0.25">
      <c r="A489" s="6">
        <v>2021</v>
      </c>
      <c r="B489" s="8">
        <v>44378</v>
      </c>
      <c r="C489" s="8">
        <v>44469</v>
      </c>
      <c r="E489" s="6">
        <f>'[1]02 de julio 2021 omina transpar'!J495</f>
        <v>1</v>
      </c>
      <c r="F489" s="6" t="str">
        <f>'[1]02 de julio 2021 omina transpar'!K495</f>
        <v>DIPUTADO</v>
      </c>
      <c r="G489" s="6" t="str">
        <f t="shared" si="7"/>
        <v>DIPUTADO</v>
      </c>
      <c r="H489" s="6" t="str">
        <f>+'[1]02 de julio 2021 omina transpar'!N495</f>
        <v>PLENO DE LA LXIV LEGISLATURA</v>
      </c>
      <c r="I489" s="6" t="str">
        <f>+'[1]02 de julio 2021 omina transpar'!G495</f>
        <v>LETICIA</v>
      </c>
      <c r="J489" s="6" t="str">
        <f>'[1]02 de julio 2021 omina transpar'!E495</f>
        <v>MARTINEZ</v>
      </c>
      <c r="K489" s="6" t="str">
        <f>'[1]02 de julio 2021 omina transpar'!F495</f>
        <v>CERÓN</v>
      </c>
      <c r="M489" s="7">
        <f>(IF('[1]02 de julio 2021 omina transpar'!GU495=0,'[1]02 de julio 2021 omina transpar'!BQ495,'[1]02 de julio 2021 omina transpar'!GU495))*2</f>
        <v>111242.24000000001</v>
      </c>
      <c r="N489" s="7" t="s">
        <v>214</v>
      </c>
      <c r="O489" s="15">
        <v>40936.44</v>
      </c>
      <c r="P489" s="6" t="s">
        <v>214</v>
      </c>
      <c r="Q489" s="5">
        <v>493</v>
      </c>
      <c r="R489" s="5">
        <v>493</v>
      </c>
      <c r="S489" s="5">
        <v>493</v>
      </c>
      <c r="T489" s="5">
        <v>493</v>
      </c>
      <c r="U489" s="5">
        <v>493</v>
      </c>
      <c r="V489" s="5">
        <v>493</v>
      </c>
      <c r="X489" s="5">
        <v>493</v>
      </c>
      <c r="Y489" s="5">
        <v>493</v>
      </c>
      <c r="Z489" s="5">
        <v>493</v>
      </c>
      <c r="AA489" s="5">
        <v>493</v>
      </c>
      <c r="AB489" s="5">
        <v>493</v>
      </c>
      <c r="AC489" s="5">
        <v>493</v>
      </c>
      <c r="AD489" s="6" t="s">
        <v>215</v>
      </c>
      <c r="AE489" s="8">
        <v>44494</v>
      </c>
      <c r="AF489" s="8">
        <v>44494</v>
      </c>
      <c r="AG489" s="6" t="s">
        <v>223</v>
      </c>
      <c r="AH489" s="11"/>
    </row>
    <row r="490" spans="1:34" s="6" customFormat="1" x14ac:dyDescent="0.25">
      <c r="A490" s="6">
        <v>2021</v>
      </c>
      <c r="B490" s="8">
        <v>44378</v>
      </c>
      <c r="C490" s="8">
        <v>44469</v>
      </c>
      <c r="E490" s="6">
        <f>'[1]02 de julio 2021 omina transpar'!J498</f>
        <v>1</v>
      </c>
      <c r="F490" s="6" t="str">
        <f>'[1]02 de julio 2021 omina transpar'!K498</f>
        <v>DIPUTADO</v>
      </c>
      <c r="G490" s="6" t="str">
        <f t="shared" si="7"/>
        <v>DIPUTADO</v>
      </c>
      <c r="H490" s="6" t="str">
        <f>+'[1]02 de julio 2021 omina transpar'!N498</f>
        <v>PLENO DE LA LXIV LEGISLATURA</v>
      </c>
      <c r="I490" s="6" t="str">
        <f>+'[1]02 de julio 2021 omina transpar'!G498</f>
        <v>FABRICIO</v>
      </c>
      <c r="J490" s="6" t="str">
        <f>'[1]02 de julio 2021 omina transpar'!E498</f>
        <v>MENA</v>
      </c>
      <c r="K490" s="6" t="str">
        <f>'[1]02 de julio 2021 omina transpar'!F498</f>
        <v>RODRIGUEZ</v>
      </c>
      <c r="M490" s="7">
        <f>(IF('[1]02 de julio 2021 omina transpar'!GU498=0,'[1]02 de julio 2021 omina transpar'!BQ498,'[1]02 de julio 2021 omina transpar'!GU498))*2</f>
        <v>111242.24000000001</v>
      </c>
      <c r="N490" s="7" t="s">
        <v>214</v>
      </c>
      <c r="O490" s="15">
        <v>40936.44</v>
      </c>
      <c r="P490" s="6" t="s">
        <v>214</v>
      </c>
      <c r="Q490" s="5">
        <v>496</v>
      </c>
      <c r="R490" s="5">
        <v>496</v>
      </c>
      <c r="S490" s="5">
        <v>496</v>
      </c>
      <c r="T490" s="5">
        <v>496</v>
      </c>
      <c r="U490" s="5">
        <v>496</v>
      </c>
      <c r="V490" s="5">
        <v>496</v>
      </c>
      <c r="X490" s="5">
        <v>496</v>
      </c>
      <c r="Y490" s="5">
        <v>496</v>
      </c>
      <c r="Z490" s="5">
        <v>496</v>
      </c>
      <c r="AA490" s="5">
        <v>496</v>
      </c>
      <c r="AB490" s="5">
        <v>496</v>
      </c>
      <c r="AC490" s="5">
        <v>496</v>
      </c>
      <c r="AD490" s="6" t="s">
        <v>215</v>
      </c>
      <c r="AE490" s="8">
        <v>44494</v>
      </c>
      <c r="AF490" s="8">
        <v>44494</v>
      </c>
      <c r="AG490" s="6" t="s">
        <v>223</v>
      </c>
      <c r="AH490" s="11"/>
    </row>
    <row r="491" spans="1:34" s="6" customFormat="1" x14ac:dyDescent="0.25">
      <c r="A491" s="6">
        <v>2021</v>
      </c>
      <c r="B491" s="8">
        <v>44378</v>
      </c>
      <c r="C491" s="8">
        <v>44469</v>
      </c>
      <c r="E491" s="6">
        <f>'[1]02 de julio 2021 omina transpar'!J502</f>
        <v>1</v>
      </c>
      <c r="F491" s="6" t="str">
        <f>'[1]02 de julio 2021 omina transpar'!K502</f>
        <v>DIPUTADO</v>
      </c>
      <c r="G491" s="6" t="str">
        <f t="shared" si="7"/>
        <v>DIPUTADO</v>
      </c>
      <c r="H491" s="6" t="str">
        <f>+'[1]02 de julio 2021 omina transpar'!N502</f>
        <v>PLENO DE LA LXIV LEGISLATURA</v>
      </c>
      <c r="I491" s="6" t="str">
        <f>+'[1]02 de julio 2021 omina transpar'!G502</f>
        <v>VICENTE</v>
      </c>
      <c r="J491" s="6" t="str">
        <f>'[1]02 de julio 2021 omina transpar'!E502</f>
        <v>MORALES</v>
      </c>
      <c r="K491" s="6" t="str">
        <f>'[1]02 de julio 2021 omina transpar'!F502</f>
        <v>PEREZ</v>
      </c>
      <c r="M491" s="7">
        <f>(IF('[1]02 de julio 2021 omina transpar'!GU502=0,'[1]02 de julio 2021 omina transpar'!BQ502,'[1]02 de julio 2021 omina transpar'!GU502))*2</f>
        <v>111242.24000000001</v>
      </c>
      <c r="N491" s="7" t="s">
        <v>214</v>
      </c>
      <c r="O491" s="15">
        <v>40936.44</v>
      </c>
      <c r="P491" s="6" t="s">
        <v>214</v>
      </c>
      <c r="Q491" s="5">
        <v>500</v>
      </c>
      <c r="R491" s="5">
        <v>500</v>
      </c>
      <c r="S491" s="5">
        <v>500</v>
      </c>
      <c r="T491" s="5">
        <v>500</v>
      </c>
      <c r="U491" s="5">
        <v>500</v>
      </c>
      <c r="V491" s="5">
        <v>500</v>
      </c>
      <c r="X491" s="5">
        <v>500</v>
      </c>
      <c r="Y491" s="5">
        <v>500</v>
      </c>
      <c r="Z491" s="5">
        <v>500</v>
      </c>
      <c r="AA491" s="5">
        <v>500</v>
      </c>
      <c r="AB491" s="5">
        <v>500</v>
      </c>
      <c r="AC491" s="5">
        <v>500</v>
      </c>
      <c r="AD491" s="6" t="s">
        <v>215</v>
      </c>
      <c r="AE491" s="8">
        <v>44494</v>
      </c>
      <c r="AF491" s="8">
        <v>44494</v>
      </c>
      <c r="AG491" s="6" t="s">
        <v>223</v>
      </c>
      <c r="AH491" s="11"/>
    </row>
    <row r="492" spans="1:34" s="6" customFormat="1" x14ac:dyDescent="0.25">
      <c r="A492" s="6">
        <v>2021</v>
      </c>
      <c r="B492" s="8">
        <v>44378</v>
      </c>
      <c r="C492" s="8">
        <v>44469</v>
      </c>
      <c r="E492" s="6">
        <f>'[1]02 de julio 2021 omina transpar'!J508</f>
        <v>1</v>
      </c>
      <c r="F492" s="6" t="str">
        <f>'[1]02 de julio 2021 omina transpar'!K508</f>
        <v>DIPUTADO</v>
      </c>
      <c r="G492" s="6" t="str">
        <f t="shared" si="7"/>
        <v>DIPUTADO</v>
      </c>
      <c r="H492" s="6" t="str">
        <f>+'[1]02 de julio 2021 omina transpar'!N508</f>
        <v>PLENO DE LA LXIV LEGISLATURA</v>
      </c>
      <c r="I492" s="6" t="str">
        <f>+'[1]02 de julio 2021 omina transpar'!G508</f>
        <v>LAURA ALEJANDRA</v>
      </c>
      <c r="J492" s="6" t="str">
        <f>'[1]02 de julio 2021 omina transpar'!E508</f>
        <v>RAMIREZ</v>
      </c>
      <c r="K492" s="6" t="str">
        <f>'[1]02 de julio 2021 omina transpar'!F508</f>
        <v>ORTIZ</v>
      </c>
      <c r="M492" s="7">
        <f>(IF('[1]02 de julio 2021 omina transpar'!GU508=0,'[1]02 de julio 2021 omina transpar'!BQ508,'[1]02 de julio 2021 omina transpar'!GU508))*2</f>
        <v>111242.24000000001</v>
      </c>
      <c r="N492" s="7" t="s">
        <v>214</v>
      </c>
      <c r="O492" s="15">
        <v>40936.44</v>
      </c>
      <c r="P492" s="6" t="s">
        <v>214</v>
      </c>
      <c r="Q492" s="5">
        <v>506</v>
      </c>
      <c r="R492" s="5">
        <v>506</v>
      </c>
      <c r="S492" s="5">
        <v>506</v>
      </c>
      <c r="T492" s="5">
        <v>506</v>
      </c>
      <c r="U492" s="5">
        <v>506</v>
      </c>
      <c r="V492" s="5">
        <v>506</v>
      </c>
      <c r="X492" s="5">
        <v>506</v>
      </c>
      <c r="Y492" s="5">
        <v>506</v>
      </c>
      <c r="Z492" s="5">
        <v>506</v>
      </c>
      <c r="AA492" s="5">
        <v>506</v>
      </c>
      <c r="AB492" s="5">
        <v>506</v>
      </c>
      <c r="AC492" s="5">
        <v>506</v>
      </c>
      <c r="AD492" s="6" t="s">
        <v>215</v>
      </c>
      <c r="AE492" s="8">
        <v>44494</v>
      </c>
      <c r="AF492" s="8">
        <v>44494</v>
      </c>
      <c r="AG492" s="6" t="s">
        <v>223</v>
      </c>
      <c r="AH492" s="11"/>
    </row>
    <row r="493" spans="1:34" s="6" customFormat="1" x14ac:dyDescent="0.25">
      <c r="A493" s="6">
        <v>2021</v>
      </c>
      <c r="B493" s="8">
        <v>44378</v>
      </c>
      <c r="C493" s="8">
        <v>44469</v>
      </c>
      <c r="E493" s="6">
        <f>'[1]02 de julio 2021 omina transpar'!J509</f>
        <v>1</v>
      </c>
      <c r="F493" s="6" t="str">
        <f>'[1]02 de julio 2021 omina transpar'!K509</f>
        <v>DIPUTADO</v>
      </c>
      <c r="G493" s="6" t="str">
        <f t="shared" si="7"/>
        <v>DIPUTADO</v>
      </c>
      <c r="H493" s="6" t="str">
        <f>+'[1]02 de julio 2021 omina transpar'!N509</f>
        <v>PLENO DE LA LXIV LEGISLATURA</v>
      </c>
      <c r="I493" s="6" t="str">
        <f>+'[1]02 de julio 2021 omina transpar'!G509</f>
        <v>LORENA</v>
      </c>
      <c r="J493" s="6" t="str">
        <f>'[1]02 de julio 2021 omina transpar'!E509</f>
        <v>RUIZ</v>
      </c>
      <c r="K493" s="6" t="str">
        <f>'[1]02 de julio 2021 omina transpar'!F509</f>
        <v>GARCIA</v>
      </c>
      <c r="M493" s="7">
        <f>(IF('[1]02 de julio 2021 omina transpar'!GU509=0,'[1]02 de julio 2021 omina transpar'!BQ509,'[1]02 de julio 2021 omina transpar'!GU509))*2</f>
        <v>111242.24000000001</v>
      </c>
      <c r="N493" s="7" t="s">
        <v>214</v>
      </c>
      <c r="O493" s="15">
        <v>40936.44</v>
      </c>
      <c r="P493" s="6" t="s">
        <v>214</v>
      </c>
      <c r="Q493" s="5">
        <v>507</v>
      </c>
      <c r="R493" s="5">
        <v>507</v>
      </c>
      <c r="S493" s="5">
        <v>507</v>
      </c>
      <c r="T493" s="5">
        <v>507</v>
      </c>
      <c r="U493" s="5">
        <v>507</v>
      </c>
      <c r="V493" s="5">
        <v>507</v>
      </c>
      <c r="X493" s="5">
        <v>507</v>
      </c>
      <c r="Y493" s="5">
        <v>507</v>
      </c>
      <c r="Z493" s="5">
        <v>507</v>
      </c>
      <c r="AA493" s="5">
        <v>507</v>
      </c>
      <c r="AB493" s="5">
        <v>507</v>
      </c>
      <c r="AC493" s="5">
        <v>507</v>
      </c>
      <c r="AD493" s="6" t="s">
        <v>215</v>
      </c>
      <c r="AE493" s="8">
        <v>44494</v>
      </c>
      <c r="AF493" s="8">
        <v>44494</v>
      </c>
      <c r="AG493" s="6" t="s">
        <v>223</v>
      </c>
      <c r="AH493" s="11"/>
    </row>
    <row r="494" spans="1:34" s="6" customFormat="1" x14ac:dyDescent="0.25">
      <c r="A494" s="6">
        <v>2021</v>
      </c>
      <c r="B494" s="8">
        <v>44378</v>
      </c>
      <c r="C494" s="8">
        <v>44469</v>
      </c>
      <c r="E494" s="6">
        <f>'[1]02 de julio 2021 omina transpar'!J510</f>
        <v>1</v>
      </c>
      <c r="F494" s="6" t="str">
        <f>'[1]02 de julio 2021 omina transpar'!K510</f>
        <v>DIPUTADO</v>
      </c>
      <c r="G494" s="6" t="str">
        <f t="shared" si="7"/>
        <v>DIPUTADO</v>
      </c>
      <c r="H494" s="6" t="str">
        <f>+'[1]02 de julio 2021 omina transpar'!N510</f>
        <v>PLENO DE LA LXIV LEGISLATURA</v>
      </c>
      <c r="I494" s="6" t="str">
        <f>+'[1]02 de julio 2021 omina transpar'!G510</f>
        <v>JOSE GILBERTO</v>
      </c>
      <c r="J494" s="6" t="str">
        <f>'[1]02 de julio 2021 omina transpar'!E510</f>
        <v>TEMOLTZIN</v>
      </c>
      <c r="K494" s="6" t="str">
        <f>'[1]02 de julio 2021 omina transpar'!F510</f>
        <v>MARTINEZ</v>
      </c>
      <c r="M494" s="7">
        <f>(IF('[1]02 de julio 2021 omina transpar'!GU510=0,'[1]02 de julio 2021 omina transpar'!BQ510,'[1]02 de julio 2021 omina transpar'!GU510))*2</f>
        <v>111242.24000000001</v>
      </c>
      <c r="N494" s="7" t="s">
        <v>214</v>
      </c>
      <c r="O494" s="15">
        <v>40936.44</v>
      </c>
      <c r="P494" s="6" t="s">
        <v>214</v>
      </c>
      <c r="Q494" s="5">
        <v>508</v>
      </c>
      <c r="R494" s="5">
        <v>508</v>
      </c>
      <c r="S494" s="5">
        <v>508</v>
      </c>
      <c r="T494" s="5">
        <v>508</v>
      </c>
      <c r="U494" s="5">
        <v>508</v>
      </c>
      <c r="V494" s="5">
        <v>508</v>
      </c>
      <c r="X494" s="5">
        <v>508</v>
      </c>
      <c r="Y494" s="5">
        <v>508</v>
      </c>
      <c r="Z494" s="5">
        <v>508</v>
      </c>
      <c r="AA494" s="5">
        <v>508</v>
      </c>
      <c r="AB494" s="5">
        <v>508</v>
      </c>
      <c r="AC494" s="5">
        <v>508</v>
      </c>
      <c r="AD494" s="6" t="s">
        <v>215</v>
      </c>
      <c r="AE494" s="8">
        <v>44494</v>
      </c>
      <c r="AF494" s="8">
        <v>44494</v>
      </c>
      <c r="AG494" s="6" t="s">
        <v>223</v>
      </c>
      <c r="AH494" s="11"/>
    </row>
    <row r="495" spans="1:34" s="6" customFormat="1" x14ac:dyDescent="0.25">
      <c r="A495" s="6">
        <v>2021</v>
      </c>
      <c r="B495" s="8">
        <v>44378</v>
      </c>
      <c r="C495" s="8">
        <v>44469</v>
      </c>
      <c r="E495" s="6">
        <f>'[1]02 de julio 2021 omina transpar'!J511</f>
        <v>1</v>
      </c>
      <c r="F495" s="6" t="str">
        <f>'[1]02 de julio 2021 omina transpar'!K511</f>
        <v>DIPUTADO</v>
      </c>
      <c r="G495" s="6" t="str">
        <f t="shared" si="7"/>
        <v>DIPUTADO</v>
      </c>
      <c r="H495" s="6" t="str">
        <f>+'[1]02 de julio 2021 omina transpar'!N511</f>
        <v>PLENO DE LA LXIV LEGISLATURA</v>
      </c>
      <c r="I495" s="6" t="str">
        <f>+'[1]02 de julio 2021 omina transpar'!G511</f>
        <v>RUBEN</v>
      </c>
      <c r="J495" s="6" t="str">
        <f>'[1]02 de julio 2021 omina transpar'!E511</f>
        <v>TERAN</v>
      </c>
      <c r="K495" s="6" t="str">
        <f>'[1]02 de julio 2021 omina transpar'!F511</f>
        <v>AGUILA</v>
      </c>
      <c r="M495" s="7">
        <f>(IF('[1]02 de julio 2021 omina transpar'!GU511=0,'[1]02 de julio 2021 omina transpar'!BQ511,'[1]02 de julio 2021 omina transpar'!GU511))*2</f>
        <v>135922.79999999999</v>
      </c>
      <c r="N495" s="7" t="s">
        <v>214</v>
      </c>
      <c r="O495" s="15">
        <v>40936.44</v>
      </c>
      <c r="P495" s="6" t="s">
        <v>214</v>
      </c>
      <c r="Q495" s="5">
        <v>509</v>
      </c>
      <c r="R495" s="5">
        <v>509</v>
      </c>
      <c r="S495" s="5">
        <v>509</v>
      </c>
      <c r="T495" s="5">
        <v>509</v>
      </c>
      <c r="U495" s="5">
        <v>509</v>
      </c>
      <c r="V495" s="5">
        <v>509</v>
      </c>
      <c r="X495" s="5">
        <v>509</v>
      </c>
      <c r="Y495" s="5">
        <v>509</v>
      </c>
      <c r="Z495" s="5">
        <v>509</v>
      </c>
      <c r="AA495" s="5">
        <v>509</v>
      </c>
      <c r="AB495" s="5">
        <v>509</v>
      </c>
      <c r="AC495" s="5">
        <v>509</v>
      </c>
      <c r="AD495" s="6" t="s">
        <v>215</v>
      </c>
      <c r="AE495" s="8">
        <v>44494</v>
      </c>
      <c r="AF495" s="8">
        <v>44494</v>
      </c>
      <c r="AG495" s="6" t="s">
        <v>223</v>
      </c>
      <c r="AH495" s="11"/>
    </row>
    <row r="496" spans="1:34" s="6" customFormat="1" x14ac:dyDescent="0.25">
      <c r="A496" s="6">
        <v>2021</v>
      </c>
      <c r="B496" s="8">
        <v>44378</v>
      </c>
      <c r="C496" s="8">
        <v>44469</v>
      </c>
      <c r="E496" s="6">
        <f>'[1]02 de julio 2021 omina transpar'!J512</f>
        <v>1</v>
      </c>
      <c r="F496" s="6" t="str">
        <f>'[1]02 de julio 2021 omina transpar'!K512</f>
        <v>DIPUTADO</v>
      </c>
      <c r="G496" s="6" t="str">
        <f t="shared" si="7"/>
        <v>DIPUTADO</v>
      </c>
      <c r="H496" s="6" t="str">
        <f>+'[1]02 de julio 2021 omina transpar'!N512</f>
        <v>PLENO DE LA LXIV LEGISLATURA</v>
      </c>
      <c r="I496" s="6" t="str">
        <f>+'[1]02 de julio 2021 omina transpar'!G512</f>
        <v>DIANA</v>
      </c>
      <c r="J496" s="6" t="str">
        <f>'[1]02 de julio 2021 omina transpar'!E512</f>
        <v>TORREJON</v>
      </c>
      <c r="K496" s="6" t="str">
        <f>'[1]02 de julio 2021 omina transpar'!F512</f>
        <v>RODRIGUEZ</v>
      </c>
      <c r="M496" s="7">
        <f>(IF('[1]02 de julio 2021 omina transpar'!GU512=0,'[1]02 de julio 2021 omina transpar'!BQ512,'[1]02 de julio 2021 omina transpar'!GU512))*2</f>
        <v>111242.24000000001</v>
      </c>
      <c r="N496" s="7" t="s">
        <v>214</v>
      </c>
      <c r="O496" s="15">
        <v>40936.44</v>
      </c>
      <c r="P496" s="6" t="s">
        <v>214</v>
      </c>
      <c r="Q496" s="5">
        <v>510</v>
      </c>
      <c r="R496" s="5">
        <v>510</v>
      </c>
      <c r="S496" s="5">
        <v>510</v>
      </c>
      <c r="T496" s="5">
        <v>510</v>
      </c>
      <c r="U496" s="5">
        <v>510</v>
      </c>
      <c r="V496" s="5">
        <v>510</v>
      </c>
      <c r="X496" s="5">
        <v>510</v>
      </c>
      <c r="Y496" s="5">
        <v>510</v>
      </c>
      <c r="Z496" s="5">
        <v>510</v>
      </c>
      <c r="AA496" s="5">
        <v>510</v>
      </c>
      <c r="AB496" s="5">
        <v>510</v>
      </c>
      <c r="AC496" s="5">
        <v>510</v>
      </c>
      <c r="AD496" s="6" t="s">
        <v>215</v>
      </c>
      <c r="AE496" s="8">
        <v>44494</v>
      </c>
      <c r="AF496" s="8">
        <v>44494</v>
      </c>
      <c r="AG496" s="6" t="s">
        <v>223</v>
      </c>
      <c r="AH496" s="11"/>
    </row>
    <row r="497" spans="1:34" s="6" customFormat="1" x14ac:dyDescent="0.25">
      <c r="A497" s="6">
        <v>2021</v>
      </c>
      <c r="B497" s="8">
        <v>44378</v>
      </c>
      <c r="C497" s="8">
        <v>44469</v>
      </c>
      <c r="E497" s="6">
        <f>'[1]02 de julio 2021 omina transpar'!J515</f>
        <v>1</v>
      </c>
      <c r="F497" s="6" t="str">
        <f>'[1]02 de julio 2021 omina transpar'!K515</f>
        <v>DIPUTADO</v>
      </c>
      <c r="G497" s="6" t="str">
        <f t="shared" si="7"/>
        <v>DIPUTADO</v>
      </c>
      <c r="H497" s="6" t="str">
        <f>+'[1]02 de julio 2021 omina transpar'!N515</f>
        <v>PLENO DE LA LXIV LEGISLATURA</v>
      </c>
      <c r="I497" s="6" t="str">
        <f>+'[1]02 de julio 2021 omina transpar'!G515</f>
        <v>BRENDA CECILIA</v>
      </c>
      <c r="J497" s="6" t="str">
        <f>'[1]02 de julio 2021 omina transpar'!E515</f>
        <v>VILLANTES</v>
      </c>
      <c r="K497" s="6" t="str">
        <f>'[1]02 de julio 2021 omina transpar'!F515</f>
        <v>RODRIGUEZ</v>
      </c>
      <c r="M497" s="7">
        <f>(IF('[1]02 de julio 2021 omina transpar'!GU515=0,'[1]02 de julio 2021 omina transpar'!BQ515,'[1]02 de julio 2021 omina transpar'!GU515))*2</f>
        <v>111242.24000000001</v>
      </c>
      <c r="N497" s="7" t="s">
        <v>214</v>
      </c>
      <c r="O497" s="15">
        <v>40936.44</v>
      </c>
      <c r="P497" s="6" t="s">
        <v>214</v>
      </c>
      <c r="Q497" s="5">
        <v>513</v>
      </c>
      <c r="R497" s="5">
        <v>513</v>
      </c>
      <c r="S497" s="5">
        <v>513</v>
      </c>
      <c r="T497" s="5">
        <v>513</v>
      </c>
      <c r="U497" s="5">
        <v>513</v>
      </c>
      <c r="V497" s="5">
        <v>513</v>
      </c>
      <c r="X497" s="5">
        <v>513</v>
      </c>
      <c r="Y497" s="5">
        <v>513</v>
      </c>
      <c r="Z497" s="5">
        <v>513</v>
      </c>
      <c r="AA497" s="5">
        <v>513</v>
      </c>
      <c r="AB497" s="5">
        <v>513</v>
      </c>
      <c r="AC497" s="5">
        <v>513</v>
      </c>
      <c r="AD497" s="6" t="s">
        <v>215</v>
      </c>
      <c r="AE497" s="8">
        <v>44494</v>
      </c>
      <c r="AF497" s="8">
        <v>44494</v>
      </c>
      <c r="AG497" s="6" t="s">
        <v>223</v>
      </c>
      <c r="AH497" s="11"/>
    </row>
    <row r="498" spans="1:34" s="6" customFormat="1" x14ac:dyDescent="0.25">
      <c r="A498" s="6">
        <v>2021</v>
      </c>
      <c r="B498" s="8">
        <v>44378</v>
      </c>
      <c r="C498" s="8">
        <v>44469</v>
      </c>
      <c r="E498" s="6">
        <f>'[1]02 de julio 2021 omina transpar'!J517</f>
        <v>1</v>
      </c>
      <c r="F498" s="6" t="str">
        <f>'[1]02 de julio 2021 omina transpar'!K517</f>
        <v>DIPUTADO</v>
      </c>
      <c r="G498" s="6" t="str">
        <f t="shared" ref="G498:G507" si="8">+F498</f>
        <v>DIPUTADO</v>
      </c>
      <c r="H498" s="6" t="str">
        <f>+'[1]02 de julio 2021 omina transpar'!N517</f>
        <v>PLENO DE LA LXIV LEGISLATURA</v>
      </c>
      <c r="I498" s="6" t="str">
        <f>+'[1]02 de julio 2021 omina transpar'!G517</f>
        <v>BLADIMIR</v>
      </c>
      <c r="J498" s="6" t="str">
        <f>'[1]02 de julio 2021 omina transpar'!E517</f>
        <v>ZAINOS</v>
      </c>
      <c r="K498" s="6" t="str">
        <f>'[1]02 de julio 2021 omina transpar'!F517</f>
        <v>FLORES</v>
      </c>
      <c r="M498" s="7">
        <f>(IF('[1]02 de julio 2021 omina transpar'!GU517=0,'[1]02 de julio 2021 omina transpar'!BQ517,'[1]02 de julio 2021 omina transpar'!GU517))*2</f>
        <v>111242.24000000001</v>
      </c>
      <c r="N498" s="7" t="s">
        <v>214</v>
      </c>
      <c r="O498" s="15">
        <v>40936.44</v>
      </c>
      <c r="P498" s="6" t="s">
        <v>214</v>
      </c>
      <c r="Q498" s="5">
        <v>515</v>
      </c>
      <c r="R498" s="5">
        <v>515</v>
      </c>
      <c r="S498" s="5">
        <v>515</v>
      </c>
      <c r="T498" s="5">
        <v>515</v>
      </c>
      <c r="U498" s="5">
        <v>515</v>
      </c>
      <c r="V498" s="5">
        <v>515</v>
      </c>
      <c r="X498" s="5">
        <v>515</v>
      </c>
      <c r="Y498" s="5">
        <v>515</v>
      </c>
      <c r="Z498" s="5">
        <v>515</v>
      </c>
      <c r="AA498" s="5">
        <v>515</v>
      </c>
      <c r="AB498" s="5">
        <v>515</v>
      </c>
      <c r="AC498" s="5">
        <v>515</v>
      </c>
      <c r="AD498" s="6" t="s">
        <v>215</v>
      </c>
      <c r="AE498" s="8">
        <v>44494</v>
      </c>
      <c r="AF498" s="8">
        <v>44494</v>
      </c>
      <c r="AG498" s="6" t="s">
        <v>223</v>
      </c>
      <c r="AH498" s="11"/>
    </row>
    <row r="499" spans="1:34" s="6" customFormat="1" x14ac:dyDescent="0.25">
      <c r="A499" s="6">
        <v>2021</v>
      </c>
      <c r="B499" s="8">
        <v>44378</v>
      </c>
      <c r="C499" s="8">
        <v>44469</v>
      </c>
      <c r="E499" s="6">
        <f>'[1]02 de julio 2021 omina transpar'!J518</f>
        <v>5</v>
      </c>
      <c r="F499" s="6" t="str">
        <f>'[1]02 de julio 2021 omina transpar'!K518</f>
        <v>DIRECTOR DE COMUNICACION</v>
      </c>
      <c r="G499" s="6" t="str">
        <f t="shared" si="8"/>
        <v>DIRECTOR DE COMUNICACION</v>
      </c>
      <c r="H499" s="6" t="str">
        <f>+'[1]02 de julio 2021 omina transpar'!N518</f>
        <v>PRENSA Y RELACIONES PUBLICAS</v>
      </c>
      <c r="I499" s="6" t="str">
        <f>+'[1]02 de julio 2021 omina transpar'!G518</f>
        <v>MARTHA</v>
      </c>
      <c r="J499" s="6" t="str">
        <f>'[1]02 de julio 2021 omina transpar'!E518</f>
        <v>AGUILA</v>
      </c>
      <c r="K499" s="6" t="str">
        <f>'[1]02 de julio 2021 omina transpar'!F518</f>
        <v>CUAHTLAPANTZI</v>
      </c>
      <c r="M499" s="7">
        <f>(IF('[1]02 de julio 2021 omina transpar'!GU518=0,'[1]02 de julio 2021 omina transpar'!BQ518,'[1]02 de julio 2021 omina transpar'!GU518))*2</f>
        <v>43637.3</v>
      </c>
      <c r="N499" s="7" t="s">
        <v>214</v>
      </c>
      <c r="O499" s="7">
        <f>IF('[1]02 de julio 2021 omina transpar'!GW518=0,'[1]02 de julio 2021 omina transpar'!BR518,'[1]02 de julio 2021 omina transpar'!GW518)*2</f>
        <v>35261.160000000003</v>
      </c>
      <c r="P499" s="6" t="s">
        <v>214</v>
      </c>
      <c r="Q499" s="5">
        <v>516</v>
      </c>
      <c r="R499" s="5">
        <v>516</v>
      </c>
      <c r="S499" s="5">
        <v>516</v>
      </c>
      <c r="T499" s="5">
        <v>516</v>
      </c>
      <c r="U499" s="5">
        <v>516</v>
      </c>
      <c r="V499" s="5">
        <v>516</v>
      </c>
      <c r="X499" s="5">
        <v>516</v>
      </c>
      <c r="Y499" s="5">
        <v>516</v>
      </c>
      <c r="Z499" s="5">
        <v>516</v>
      </c>
      <c r="AA499" s="5">
        <v>516</v>
      </c>
      <c r="AB499" s="5">
        <v>516</v>
      </c>
      <c r="AC499" s="5">
        <v>516</v>
      </c>
      <c r="AD499" s="6" t="s">
        <v>215</v>
      </c>
      <c r="AE499" s="8">
        <v>44494</v>
      </c>
      <c r="AF499" s="8">
        <v>44494</v>
      </c>
      <c r="AG499" s="6" t="s">
        <v>220</v>
      </c>
      <c r="AH499" s="11"/>
    </row>
    <row r="500" spans="1:34" s="6" customFormat="1" x14ac:dyDescent="0.25">
      <c r="A500" s="6">
        <v>2021</v>
      </c>
      <c r="B500" s="8">
        <v>44378</v>
      </c>
      <c r="C500" s="8">
        <v>44469</v>
      </c>
      <c r="E500" s="6">
        <f>'[1]02 de julio 2021 omina transpar'!J519</f>
        <v>6</v>
      </c>
      <c r="F500" s="6" t="str">
        <f>'[1]02 de julio 2021 omina transpar'!K519</f>
        <v>DIRECTOR INSTITUTO DE EST. LEG</v>
      </c>
      <c r="G500" s="6" t="str">
        <f t="shared" si="8"/>
        <v>DIRECTOR INSTITUTO DE EST. LEG</v>
      </c>
      <c r="H500" s="6" t="str">
        <f>+'[1]02 de julio 2021 omina transpar'!N519</f>
        <v>INSTITUTO DE ESTUDIOS LEGISLATIVOS</v>
      </c>
      <c r="I500" s="6" t="str">
        <f>+'[1]02 de julio 2021 omina transpar'!G519</f>
        <v>SORAYA NOEMI</v>
      </c>
      <c r="J500" s="6" t="str">
        <f>'[1]02 de julio 2021 omina transpar'!E519</f>
        <v>BOCARDO</v>
      </c>
      <c r="K500" s="6" t="str">
        <f>'[1]02 de julio 2021 omina transpar'!F519</f>
        <v>PHILIPS</v>
      </c>
      <c r="M500" s="7">
        <f>(IF('[1]02 de julio 2021 omina transpar'!GU519=0,'[1]02 de julio 2021 omina transpar'!BQ519,'[1]02 de julio 2021 omina transpar'!GU519))*2</f>
        <v>41958.68</v>
      </c>
      <c r="N500" s="7" t="s">
        <v>214</v>
      </c>
      <c r="O500" s="7">
        <f>IF('[1]02 de julio 2021 omina transpar'!GW519=0,'[1]02 de julio 2021 omina transpar'!BR519,'[1]02 de julio 2021 omina transpar'!GW519)*2</f>
        <v>34086.14</v>
      </c>
      <c r="P500" s="6" t="s">
        <v>214</v>
      </c>
      <c r="Q500" s="5">
        <v>517</v>
      </c>
      <c r="R500" s="5">
        <v>517</v>
      </c>
      <c r="S500" s="5">
        <v>517</v>
      </c>
      <c r="T500" s="5">
        <v>517</v>
      </c>
      <c r="U500" s="5">
        <v>517</v>
      </c>
      <c r="V500" s="5">
        <v>517</v>
      </c>
      <c r="X500" s="5">
        <v>517</v>
      </c>
      <c r="Y500" s="5">
        <v>517</v>
      </c>
      <c r="Z500" s="5">
        <v>517</v>
      </c>
      <c r="AA500" s="5">
        <v>517</v>
      </c>
      <c r="AB500" s="5">
        <v>517</v>
      </c>
      <c r="AC500" s="5">
        <v>517</v>
      </c>
      <c r="AD500" s="6" t="s">
        <v>215</v>
      </c>
      <c r="AE500" s="8">
        <v>44494</v>
      </c>
      <c r="AF500" s="8">
        <v>44494</v>
      </c>
      <c r="AG500" s="6" t="s">
        <v>220</v>
      </c>
      <c r="AH500" s="11"/>
    </row>
    <row r="501" spans="1:34" s="6" customFormat="1" x14ac:dyDescent="0.25">
      <c r="A501" s="6">
        <v>2021</v>
      </c>
      <c r="B501" s="8">
        <v>44378</v>
      </c>
      <c r="C501" s="8">
        <v>44469</v>
      </c>
      <c r="E501" s="6">
        <f>'[1]02 de julio 2021 omina transpar'!J520</f>
        <v>4</v>
      </c>
      <c r="F501" s="6" t="str">
        <f>'[1]02 de julio 2021 omina transpar'!K520</f>
        <v>DIRECTOR JURIDICO</v>
      </c>
      <c r="G501" s="6" t="str">
        <f t="shared" si="8"/>
        <v>DIRECTOR JURIDICO</v>
      </c>
      <c r="H501" s="6" t="str">
        <f>+'[1]02 de julio 2021 omina transpar'!N520</f>
        <v>DIRECCION JURIDICA</v>
      </c>
      <c r="I501" s="6" t="str">
        <f>+'[1]02 de julio 2021 omina transpar'!G520</f>
        <v>KARLA DANIELA</v>
      </c>
      <c r="J501" s="6" t="str">
        <f>'[1]02 de julio 2021 omina transpar'!E520</f>
        <v>DE ANDA</v>
      </c>
      <c r="K501" s="6" t="str">
        <f>'[1]02 de julio 2021 omina transpar'!F520</f>
        <v>FLORES</v>
      </c>
      <c r="M501" s="7">
        <f>(IF('[1]02 de julio 2021 omina transpar'!GU520=0,'[1]02 de julio 2021 omina transpar'!BQ520,'[1]02 de julio 2021 omina transpar'!GU520))*2</f>
        <v>74844.88</v>
      </c>
      <c r="N501" s="7" t="s">
        <v>214</v>
      </c>
      <c r="O501" s="7">
        <f>IF('[1]02 de julio 2021 omina transpar'!GW520=0,'[1]02 de julio 2021 omina transpar'!BR520,'[1]02 de julio 2021 omina transpar'!GW520)*2</f>
        <v>57106.48</v>
      </c>
      <c r="P501" s="6" t="s">
        <v>214</v>
      </c>
      <c r="Q501" s="5">
        <v>518</v>
      </c>
      <c r="R501" s="5">
        <v>518</v>
      </c>
      <c r="S501" s="5">
        <v>518</v>
      </c>
      <c r="T501" s="5">
        <v>518</v>
      </c>
      <c r="U501" s="5">
        <v>518</v>
      </c>
      <c r="V501" s="5">
        <v>518</v>
      </c>
      <c r="X501" s="5">
        <v>518</v>
      </c>
      <c r="Y501" s="5">
        <v>518</v>
      </c>
      <c r="Z501" s="5">
        <v>518</v>
      </c>
      <c r="AA501" s="5">
        <v>518</v>
      </c>
      <c r="AB501" s="5">
        <v>518</v>
      </c>
      <c r="AC501" s="5">
        <v>518</v>
      </c>
      <c r="AD501" s="6" t="s">
        <v>215</v>
      </c>
      <c r="AE501" s="8">
        <v>44494</v>
      </c>
      <c r="AF501" s="8">
        <v>44494</v>
      </c>
      <c r="AG501" s="6" t="s">
        <v>222</v>
      </c>
      <c r="AH501" s="11"/>
    </row>
    <row r="502" spans="1:34" s="6" customFormat="1" x14ac:dyDescent="0.25">
      <c r="A502" s="6">
        <v>2021</v>
      </c>
      <c r="B502" s="8">
        <v>44378</v>
      </c>
      <c r="C502" s="8">
        <v>44469</v>
      </c>
      <c r="E502" s="6">
        <f>'[1]02 de julio 2021 omina transpar'!J521</f>
        <v>2</v>
      </c>
      <c r="F502" s="6" t="str">
        <f>'[1]02 de julio 2021 omina transpar'!K521</f>
        <v>SECRETARIO ADMINISTRATIVO</v>
      </c>
      <c r="G502" s="6" t="str">
        <f t="shared" si="8"/>
        <v>SECRETARIO ADMINISTRATIVO</v>
      </c>
      <c r="H502" s="6" t="str">
        <f>+'[1]02 de julio 2021 omina transpar'!N521</f>
        <v>SECRETRARIA ADMINISTRATIVA</v>
      </c>
      <c r="I502" s="6" t="str">
        <f>+'[1]02 de julio 2021 omina transpar'!G521</f>
        <v>LEONARDO ESTEBAN</v>
      </c>
      <c r="J502" s="6" t="str">
        <f>'[1]02 de julio 2021 omina transpar'!E521</f>
        <v>ESTEVEZ</v>
      </c>
      <c r="K502" s="6" t="str">
        <f>'[1]02 de julio 2021 omina transpar'!F521</f>
        <v>VAZQUEZ</v>
      </c>
      <c r="M502" s="7">
        <f>(IF('[1]02 de julio 2021 omina transpar'!GU521=0,'[1]02 de julio 2021 omina transpar'!BQ521,'[1]02 de julio 2021 omina transpar'!GU521))*2</f>
        <v>82541.56</v>
      </c>
      <c r="N502" s="7" t="s">
        <v>214</v>
      </c>
      <c r="O502" s="28" t="s">
        <v>238</v>
      </c>
      <c r="P502" s="6" t="s">
        <v>214</v>
      </c>
      <c r="Q502" s="5">
        <v>519</v>
      </c>
      <c r="R502" s="5">
        <v>519</v>
      </c>
      <c r="S502" s="5">
        <v>519</v>
      </c>
      <c r="T502" s="5">
        <v>519</v>
      </c>
      <c r="U502" s="5">
        <v>519</v>
      </c>
      <c r="V502" s="5">
        <v>519</v>
      </c>
      <c r="X502" s="5">
        <v>519</v>
      </c>
      <c r="Y502" s="5">
        <v>519</v>
      </c>
      <c r="Z502" s="5">
        <v>519</v>
      </c>
      <c r="AA502" s="5">
        <v>519</v>
      </c>
      <c r="AB502" s="5">
        <v>519</v>
      </c>
      <c r="AC502" s="5">
        <v>519</v>
      </c>
      <c r="AD502" s="6" t="s">
        <v>215</v>
      </c>
      <c r="AE502" s="8">
        <v>44494</v>
      </c>
      <c r="AF502" s="8">
        <v>44494</v>
      </c>
      <c r="AG502" s="6" t="s">
        <v>220</v>
      </c>
      <c r="AH502" s="11"/>
    </row>
    <row r="503" spans="1:34" s="6" customFormat="1" x14ac:dyDescent="0.25">
      <c r="A503" s="6">
        <v>2021</v>
      </c>
      <c r="B503" s="8">
        <v>44378</v>
      </c>
      <c r="C503" s="8">
        <v>44469</v>
      </c>
      <c r="E503" s="6">
        <f>'[1]02 de julio 2021 omina transpar'!J522</f>
        <v>3</v>
      </c>
      <c r="F503" s="6" t="str">
        <f>'[1]02 de julio 2021 omina transpar'!K522</f>
        <v>SECRETARIO PARLAMENTARIO</v>
      </c>
      <c r="G503" s="6" t="str">
        <f t="shared" si="8"/>
        <v>SECRETARIO PARLAMENTARIO</v>
      </c>
      <c r="H503" s="6" t="str">
        <f>+'[1]02 de julio 2021 omina transpar'!N522</f>
        <v>SECRETARIA PARLAMENTARIA</v>
      </c>
      <c r="I503" s="6" t="str">
        <f>+'[1]02 de julio 2021 omina transpar'!G522</f>
        <v>JOSE ELISEO</v>
      </c>
      <c r="J503" s="6" t="str">
        <f>'[1]02 de julio 2021 omina transpar'!E522</f>
        <v>HERNANDEZ</v>
      </c>
      <c r="K503" s="6" t="str">
        <f>'[1]02 de julio 2021 omina transpar'!F522</f>
        <v>SANCHEZ</v>
      </c>
      <c r="M503" s="7">
        <f>(IF('[1]02 de julio 2021 omina transpar'!GU522=0,'[1]02 de julio 2021 omina transpar'!BQ522,'[1]02 de julio 2021 omina transpar'!GU522))*2</f>
        <v>45654.52</v>
      </c>
      <c r="N503" s="7" t="s">
        <v>214</v>
      </c>
      <c r="O503" s="7">
        <f>IF('[1]02 de julio 2021 omina transpar'!GW522=0,'[1]02 de julio 2021 omina transpar'!BR522,'[1]02 de julio 2021 omina transpar'!GW522)*2</f>
        <v>36673.22</v>
      </c>
      <c r="P503" s="6" t="s">
        <v>214</v>
      </c>
      <c r="Q503" s="5">
        <v>520</v>
      </c>
      <c r="R503" s="5">
        <v>520</v>
      </c>
      <c r="S503" s="5">
        <v>520</v>
      </c>
      <c r="T503" s="5">
        <v>520</v>
      </c>
      <c r="U503" s="5">
        <v>520</v>
      </c>
      <c r="V503" s="5">
        <v>520</v>
      </c>
      <c r="X503" s="5">
        <v>520</v>
      </c>
      <c r="Y503" s="5">
        <v>520</v>
      </c>
      <c r="Z503" s="5">
        <v>520</v>
      </c>
      <c r="AA503" s="5">
        <v>520</v>
      </c>
      <c r="AB503" s="5">
        <v>520</v>
      </c>
      <c r="AC503" s="5">
        <v>520</v>
      </c>
      <c r="AD503" s="6" t="s">
        <v>215</v>
      </c>
      <c r="AE503" s="8">
        <v>44494</v>
      </c>
      <c r="AF503" s="8">
        <v>44494</v>
      </c>
      <c r="AG503" s="6" t="s">
        <v>220</v>
      </c>
      <c r="AH503" s="11"/>
    </row>
    <row r="504" spans="1:34" s="6" customFormat="1" x14ac:dyDescent="0.25">
      <c r="A504" s="6">
        <v>2021</v>
      </c>
      <c r="B504" s="8">
        <v>44378</v>
      </c>
      <c r="C504" s="8">
        <v>44469</v>
      </c>
      <c r="E504" s="6">
        <f>'[1]02 de julio 2021 omina transpar'!J523</f>
        <v>25</v>
      </c>
      <c r="F504" s="6" t="str">
        <f>'[1]02 de julio 2021 omina transpar'!K523</f>
        <v>CONTRALOR</v>
      </c>
      <c r="G504" s="6" t="str">
        <f t="shared" si="8"/>
        <v>CONTRALOR</v>
      </c>
      <c r="H504" s="6" t="str">
        <f>+'[1]02 de julio 2021 omina transpar'!N523</f>
        <v>CONTRALORIA DEL PODER LEGISLATIVO</v>
      </c>
      <c r="I504" s="6" t="str">
        <f>+'[1]02 de julio 2021 omina transpar'!G523</f>
        <v>JORGE</v>
      </c>
      <c r="J504" s="6" t="str">
        <f>'[1]02 de julio 2021 omina transpar'!E523</f>
        <v>LOPEZ</v>
      </c>
      <c r="K504" s="6" t="str">
        <f>'[1]02 de julio 2021 omina transpar'!F523</f>
        <v>MARQUEZ</v>
      </c>
      <c r="M504" s="7">
        <f>(IF('[1]02 de julio 2021 omina transpar'!GU523=0,'[1]02 de julio 2021 omina transpar'!BQ523,'[1]02 de julio 2021 omina transpar'!GU523))*2</f>
        <v>64692.78</v>
      </c>
      <c r="N504" s="7" t="s">
        <v>214</v>
      </c>
      <c r="O504" s="7">
        <f>IF('[1]02 de julio 2021 omina transpar'!GW523=0,'[1]02 de julio 2021 omina transpar'!BR523,'[1]02 de julio 2021 omina transpar'!GW523)*2</f>
        <v>50000</v>
      </c>
      <c r="P504" s="6" t="s">
        <v>214</v>
      </c>
      <c r="Q504" s="5">
        <v>521</v>
      </c>
      <c r="R504" s="5">
        <v>521</v>
      </c>
      <c r="S504" s="5">
        <v>521</v>
      </c>
      <c r="T504" s="5">
        <v>521</v>
      </c>
      <c r="U504" s="5">
        <v>521</v>
      </c>
      <c r="V504" s="5">
        <v>521</v>
      </c>
      <c r="X504" s="5">
        <v>521</v>
      </c>
      <c r="Y504" s="5">
        <v>521</v>
      </c>
      <c r="Z504" s="5">
        <v>521</v>
      </c>
      <c r="AA504" s="5">
        <v>521</v>
      </c>
      <c r="AB504" s="5">
        <v>521</v>
      </c>
      <c r="AC504" s="5">
        <v>521</v>
      </c>
      <c r="AD504" s="6" t="s">
        <v>215</v>
      </c>
      <c r="AE504" s="8">
        <v>44494</v>
      </c>
      <c r="AF504" s="8">
        <v>44494</v>
      </c>
      <c r="AG504" s="6" t="s">
        <v>221</v>
      </c>
      <c r="AH504" s="11"/>
    </row>
    <row r="505" spans="1:34" s="6" customFormat="1" x14ac:dyDescent="0.25">
      <c r="A505" s="6">
        <v>2021</v>
      </c>
      <c r="B505" s="8">
        <v>44378</v>
      </c>
      <c r="C505" s="8">
        <v>44469</v>
      </c>
      <c r="E505" s="6">
        <f>'[1]02 de julio 2021 omina transpar'!J527</f>
        <v>18</v>
      </c>
      <c r="F505" s="6" t="str">
        <f>'[1]02 de julio 2021 omina transpar'!K527</f>
        <v>VIGILANCIA</v>
      </c>
      <c r="G505" s="6" t="str">
        <f t="shared" si="8"/>
        <v>VIGILANCIA</v>
      </c>
      <c r="H505" s="6" t="str">
        <f>+'[1]02 de julio 2021 omina transpar'!N527</f>
        <v>SECRETRARIA ADMINISTRATIVA</v>
      </c>
      <c r="I505" s="6" t="str">
        <f>+'[1]02 de julio 2021 omina transpar'!G527</f>
        <v>OSCAR</v>
      </c>
      <c r="J505" s="6" t="str">
        <f>'[1]02 de julio 2021 omina transpar'!E527</f>
        <v>MIRANDA</v>
      </c>
      <c r="K505" s="6" t="str">
        <f>'[1]02 de julio 2021 omina transpar'!F527</f>
        <v>ELIAS</v>
      </c>
      <c r="M505" s="7">
        <f>(IF('[1]02 de julio 2021 omina transpar'!GU527=0,'[1]02 de julio 2021 omina transpar'!BQ527,'[1]02 de julio 2021 omina transpar'!GU527))*2</f>
        <v>17551.560000000001</v>
      </c>
      <c r="N505" s="7" t="s">
        <v>214</v>
      </c>
      <c r="O505" s="7">
        <f>IF('[1]02 de julio 2021 omina transpar'!GW527=0,'[1]02 de julio 2021 omina transpar'!BR527,'[1]02 de julio 2021 omina transpar'!GW527)*2</f>
        <v>15223.960000000001</v>
      </c>
      <c r="P505" s="6" t="s">
        <v>214</v>
      </c>
      <c r="Q505" s="5">
        <v>525</v>
      </c>
      <c r="R505" s="5">
        <v>525</v>
      </c>
      <c r="S505" s="5">
        <v>525</v>
      </c>
      <c r="T505" s="5">
        <v>525</v>
      </c>
      <c r="U505" s="5">
        <v>525</v>
      </c>
      <c r="V505" s="5">
        <v>525</v>
      </c>
      <c r="X505" s="5">
        <v>525</v>
      </c>
      <c r="Y505" s="5">
        <v>525</v>
      </c>
      <c r="Z505" s="5">
        <v>525</v>
      </c>
      <c r="AA505" s="5">
        <v>525</v>
      </c>
      <c r="AB505" s="5">
        <v>525</v>
      </c>
      <c r="AC505" s="5">
        <v>525</v>
      </c>
      <c r="AD505" s="6" t="s">
        <v>215</v>
      </c>
      <c r="AE505" s="8">
        <v>44494</v>
      </c>
      <c r="AF505" s="8">
        <v>44494</v>
      </c>
      <c r="AG505" s="6" t="s">
        <v>224</v>
      </c>
      <c r="AH505" s="12"/>
    </row>
    <row r="506" spans="1:34" s="6" customFormat="1" x14ac:dyDescent="0.25">
      <c r="A506" s="6">
        <v>2021</v>
      </c>
      <c r="B506" s="8">
        <v>44378</v>
      </c>
      <c r="C506" s="8">
        <v>44469</v>
      </c>
      <c r="E506" s="6">
        <f>'[1]02 de julio 2021 omina transpar'!J528</f>
        <v>13</v>
      </c>
      <c r="F506" s="6" t="str">
        <f>'[1]02 de julio 2021 omina transpar'!K528</f>
        <v>AUXILIAR ADMINISTRATIVO</v>
      </c>
      <c r="G506" s="6" t="str">
        <f t="shared" si="8"/>
        <v>AUXILIAR ADMINISTRATIVO</v>
      </c>
      <c r="H506" s="6" t="str">
        <f>+'[1]02 de julio 2021 omina transpar'!N528</f>
        <v>INTERINOS DIPUTADOS</v>
      </c>
      <c r="I506" s="6" t="str">
        <f>+'[1]02 de julio 2021 omina transpar'!G528</f>
        <v>VERONICA</v>
      </c>
      <c r="J506" s="6" t="str">
        <f>'[1]02 de julio 2021 omina transpar'!E528</f>
        <v>ROSAS</v>
      </c>
      <c r="K506" s="6" t="str">
        <f>'[1]02 de julio 2021 omina transpar'!F528</f>
        <v>GOMEZ</v>
      </c>
      <c r="M506" s="7">
        <f>(IF('[1]02 de julio 2021 omina transpar'!GU528=0,'[1]02 de julio 2021 omina transpar'!BQ528,'[1]02 de julio 2021 omina transpar'!GU528))*2</f>
        <v>0</v>
      </c>
      <c r="N506" s="7" t="s">
        <v>214</v>
      </c>
      <c r="O506" s="7">
        <f>IF('[1]02 de julio 2021 omina transpar'!GW528=0,'[1]02 de julio 2021 omina transpar'!BR528,'[1]02 de julio 2021 omina transpar'!GW528)*2</f>
        <v>0</v>
      </c>
      <c r="P506" s="6" t="s">
        <v>214</v>
      </c>
      <c r="Q506" s="5">
        <v>526</v>
      </c>
      <c r="R506" s="5">
        <v>526</v>
      </c>
      <c r="S506" s="5">
        <v>526</v>
      </c>
      <c r="T506" s="5">
        <v>526</v>
      </c>
      <c r="U506" s="5">
        <v>526</v>
      </c>
      <c r="V506" s="5">
        <v>526</v>
      </c>
      <c r="X506" s="5">
        <v>526</v>
      </c>
      <c r="Y506" s="5">
        <v>526</v>
      </c>
      <c r="Z506" s="5">
        <v>526</v>
      </c>
      <c r="AA506" s="5">
        <v>526</v>
      </c>
      <c r="AB506" s="5">
        <v>526</v>
      </c>
      <c r="AC506" s="5">
        <v>526</v>
      </c>
      <c r="AD506" s="6" t="s">
        <v>215</v>
      </c>
      <c r="AE506" s="8">
        <v>44494</v>
      </c>
      <c r="AF506" s="8">
        <v>44494</v>
      </c>
      <c r="AG506" s="6" t="s">
        <v>225</v>
      </c>
      <c r="AH506" s="12"/>
    </row>
    <row r="507" spans="1:34" s="6" customFormat="1" x14ac:dyDescent="0.25">
      <c r="A507" s="6">
        <v>2021</v>
      </c>
      <c r="B507" s="8">
        <v>44378</v>
      </c>
      <c r="C507" s="8">
        <v>44469</v>
      </c>
      <c r="E507" s="6">
        <f>'[1]02 de julio 2021 omina transpar'!J529</f>
        <v>16</v>
      </c>
      <c r="F507" s="6" t="str">
        <f>'[1]02 de julio 2021 omina transpar'!K529</f>
        <v>LIMPIEZA</v>
      </c>
      <c r="G507" s="6" t="str">
        <f t="shared" si="8"/>
        <v>LIMPIEZA</v>
      </c>
      <c r="H507" s="6" t="str">
        <f>+'[1]02 de julio 2021 omina transpar'!N529</f>
        <v>MANTENIMIENTO</v>
      </c>
      <c r="I507" s="6" t="str">
        <f>+'[1]02 de julio 2021 omina transpar'!G529</f>
        <v>IVAN</v>
      </c>
      <c r="J507" s="6" t="str">
        <f>'[1]02 de julio 2021 omina transpar'!E529</f>
        <v>TECPA</v>
      </c>
      <c r="K507" s="6" t="str">
        <f>'[1]02 de julio 2021 omina transpar'!F529</f>
        <v>NAVA</v>
      </c>
      <c r="M507" s="7">
        <f>(IF('[1]02 de julio 2021 omina transpar'!GU529=0,'[1]02 de julio 2021 omina transpar'!BQ529,'[1]02 de julio 2021 omina transpar'!GU529))*2</f>
        <v>15395.82</v>
      </c>
      <c r="N507" s="7" t="s">
        <v>214</v>
      </c>
      <c r="O507" s="7">
        <f>IF('[1]02 de julio 2021 omina transpar'!GW529=0,'[1]02 de julio 2021 omina transpar'!BR529,'[1]02 de julio 2021 omina transpar'!GW529)*2</f>
        <v>13528.7</v>
      </c>
      <c r="P507" s="6" t="s">
        <v>214</v>
      </c>
      <c r="Q507" s="5">
        <v>527</v>
      </c>
      <c r="R507" s="5">
        <v>527</v>
      </c>
      <c r="S507" s="5">
        <v>527</v>
      </c>
      <c r="T507" s="5">
        <v>527</v>
      </c>
      <c r="U507" s="5">
        <v>527</v>
      </c>
      <c r="V507" s="5">
        <v>527</v>
      </c>
      <c r="X507" s="5">
        <v>527</v>
      </c>
      <c r="Y507" s="5">
        <v>527</v>
      </c>
      <c r="Z507" s="5">
        <v>527</v>
      </c>
      <c r="AA507" s="5">
        <v>527</v>
      </c>
      <c r="AB507" s="5">
        <v>527</v>
      </c>
      <c r="AC507" s="5">
        <v>527</v>
      </c>
      <c r="AD507" s="6" t="s">
        <v>215</v>
      </c>
      <c r="AE507" s="8">
        <v>44494</v>
      </c>
      <c r="AF507" s="8">
        <v>44494</v>
      </c>
      <c r="AG507" s="6" t="s">
        <v>225</v>
      </c>
      <c r="AH507" s="11"/>
    </row>
    <row r="508" spans="1:34" s="6" customFormat="1" x14ac:dyDescent="0.25">
      <c r="M508" s="7"/>
      <c r="O508" s="19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E508" s="8"/>
      <c r="AF508" s="8"/>
      <c r="AH508" s="11"/>
    </row>
    <row r="509" spans="1:34" s="6" customFormat="1" x14ac:dyDescent="0.25">
      <c r="M509" s="7"/>
      <c r="O509" s="19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E509" s="8"/>
      <c r="AF509" s="8"/>
      <c r="AH509" s="11"/>
    </row>
    <row r="510" spans="1:34" s="6" customFormat="1" x14ac:dyDescent="0.25">
      <c r="M510" s="7"/>
      <c r="O510" s="19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E510" s="8"/>
      <c r="AF510" s="8"/>
      <c r="AH510" s="11"/>
    </row>
    <row r="511" spans="1:34" s="6" customFormat="1" x14ac:dyDescent="0.25">
      <c r="M511" s="7"/>
      <c r="O511" s="19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E511" s="8"/>
      <c r="AF511" s="8"/>
      <c r="AH511" s="11"/>
    </row>
    <row r="512" spans="1:34" s="6" customFormat="1" x14ac:dyDescent="0.25">
      <c r="M512" s="7"/>
      <c r="O512" s="19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E512" s="8"/>
      <c r="AF512" s="8"/>
      <c r="AH512" s="11"/>
    </row>
    <row r="513" spans="1:34" s="6" customFormat="1" x14ac:dyDescent="0.25">
      <c r="M513" s="7"/>
      <c r="O513" s="19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E513" s="8"/>
      <c r="AF513" s="8"/>
      <c r="AH513" s="11"/>
    </row>
    <row r="514" spans="1:34" s="6" customFormat="1" x14ac:dyDescent="0.25">
      <c r="M514" s="7"/>
      <c r="O514" s="19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E514" s="8"/>
      <c r="AF514" s="8"/>
      <c r="AH514" s="11"/>
    </row>
    <row r="515" spans="1:34" s="6" customFormat="1" x14ac:dyDescent="0.25">
      <c r="M515" s="7"/>
      <c r="O515" s="19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E515" s="8"/>
      <c r="AF515" s="8"/>
      <c r="AH515" s="11"/>
    </row>
    <row r="516" spans="1:34" s="6" customFormat="1" x14ac:dyDescent="0.25">
      <c r="M516" s="7"/>
      <c r="O516" s="19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E516" s="8"/>
      <c r="AF516" s="8"/>
      <c r="AH516" s="11"/>
    </row>
    <row r="517" spans="1:34" s="6" customFormat="1" x14ac:dyDescent="0.25">
      <c r="M517" s="7"/>
      <c r="O517" s="19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E517" s="8"/>
      <c r="AF517" s="8"/>
      <c r="AH517" s="11"/>
    </row>
    <row r="518" spans="1:34" s="6" customFormat="1" x14ac:dyDescent="0.25">
      <c r="M518" s="7"/>
      <c r="O518" s="19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E518" s="8"/>
      <c r="AF518" s="8"/>
      <c r="AH518" s="11"/>
    </row>
    <row r="519" spans="1:34" s="6" customFormat="1" x14ac:dyDescent="0.25">
      <c r="M519" s="7"/>
      <c r="O519" s="19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E519" s="8"/>
      <c r="AF519" s="8"/>
      <c r="AH519" s="11"/>
    </row>
    <row r="520" spans="1:34" s="6" customFormat="1" x14ac:dyDescent="0.25">
      <c r="M520" s="7"/>
      <c r="O520" s="19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E520" s="8"/>
      <c r="AF520" s="8"/>
      <c r="AH520" s="11"/>
    </row>
    <row r="521" spans="1:34" s="6" customFormat="1" x14ac:dyDescent="0.25">
      <c r="M521" s="7"/>
      <c r="O521" s="19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E521" s="8"/>
      <c r="AF521" s="8"/>
      <c r="AH521" s="11"/>
    </row>
    <row r="522" spans="1:34" s="6" customFormat="1" x14ac:dyDescent="0.25">
      <c r="M522" s="7"/>
      <c r="O522" s="19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E522" s="8"/>
      <c r="AF522" s="8"/>
      <c r="AH522" s="11"/>
    </row>
    <row r="523" spans="1:34" s="6" customFormat="1" x14ac:dyDescent="0.25">
      <c r="M523" s="7"/>
      <c r="O523" s="19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E523" s="8"/>
      <c r="AF523" s="8"/>
      <c r="AH523" s="11"/>
    </row>
    <row r="524" spans="1:34" s="6" customFormat="1" x14ac:dyDescent="0.25">
      <c r="M524" s="7"/>
      <c r="O524" s="19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E524" s="8"/>
      <c r="AF524" s="8"/>
      <c r="AH524" s="11"/>
    </row>
    <row r="525" spans="1:34" s="6" customFormat="1" x14ac:dyDescent="0.25">
      <c r="M525" s="7"/>
      <c r="O525" s="19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E525" s="8"/>
      <c r="AF525" s="8"/>
      <c r="AH525" s="11"/>
    </row>
    <row r="526" spans="1:34" s="6" customFormat="1" x14ac:dyDescent="0.25">
      <c r="M526" s="7"/>
      <c r="O526" s="19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E526" s="8"/>
      <c r="AF526" s="8"/>
      <c r="AH526" s="11"/>
    </row>
    <row r="527" spans="1:34" x14ac:dyDescent="0.25">
      <c r="A527" s="6"/>
      <c r="B527" s="6"/>
      <c r="C527" s="6"/>
      <c r="E527" s="6"/>
      <c r="F527" s="6"/>
      <c r="G527" s="6"/>
      <c r="H527" s="6"/>
      <c r="I527" s="6"/>
      <c r="J527" s="6"/>
      <c r="K527" s="6"/>
      <c r="L527" s="6"/>
      <c r="M527" s="7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4"/>
      <c r="AE527" s="3"/>
      <c r="AF527" s="3"/>
    </row>
    <row r="528" spans="1:34" x14ac:dyDescent="0.25">
      <c r="A528" s="6"/>
      <c r="B528" s="6"/>
      <c r="C528" s="6"/>
      <c r="E528" s="6"/>
      <c r="F528" s="6"/>
      <c r="G528" s="6"/>
      <c r="H528" s="6"/>
      <c r="I528" s="6"/>
      <c r="J528" s="6"/>
      <c r="K528" s="6"/>
      <c r="L528" s="6"/>
      <c r="M528" s="7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4"/>
      <c r="AE528" s="3"/>
      <c r="AF528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D8:D314" xr:uid="{00000000-0002-0000-0000-000000000000}">
      <formula1>Hidden_13</formula1>
    </dataValidation>
    <dataValidation type="list" allowBlank="1" showErrorMessage="1" sqref="L8:L528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30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4" bestFit="1" customWidth="1"/>
    <col min="2" max="2" width="34.85546875" style="17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s="17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s="17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3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45" x14ac:dyDescent="0.25">
      <c r="A4" s="5">
        <v>1</v>
      </c>
      <c r="B4" s="17" t="s">
        <v>229</v>
      </c>
      <c r="C4" t="s">
        <v>228</v>
      </c>
      <c r="D4" t="s">
        <v>228</v>
      </c>
      <c r="E4" t="s">
        <v>228</v>
      </c>
      <c r="F4" t="s">
        <v>228</v>
      </c>
    </row>
    <row r="5" spans="1:6" ht="45" x14ac:dyDescent="0.25">
      <c r="A5" s="5">
        <v>2</v>
      </c>
      <c r="B5" s="17" t="s">
        <v>229</v>
      </c>
      <c r="C5" s="4" t="s">
        <v>228</v>
      </c>
      <c r="D5" s="4" t="s">
        <v>228</v>
      </c>
      <c r="E5" s="4" t="s">
        <v>228</v>
      </c>
      <c r="F5" s="4" t="s">
        <v>228</v>
      </c>
    </row>
    <row r="6" spans="1:6" ht="45" x14ac:dyDescent="0.25">
      <c r="A6" s="5">
        <v>3</v>
      </c>
      <c r="B6" s="17" t="s">
        <v>229</v>
      </c>
      <c r="C6" s="4" t="s">
        <v>228</v>
      </c>
      <c r="D6" s="4" t="s">
        <v>228</v>
      </c>
      <c r="E6" s="4" t="s">
        <v>228</v>
      </c>
      <c r="F6" s="4" t="s">
        <v>228</v>
      </c>
    </row>
    <row r="7" spans="1:6" ht="45" x14ac:dyDescent="0.25">
      <c r="A7" s="5">
        <v>4</v>
      </c>
      <c r="B7" s="17" t="s">
        <v>229</v>
      </c>
      <c r="C7" s="4" t="s">
        <v>228</v>
      </c>
      <c r="D7" s="4" t="s">
        <v>228</v>
      </c>
      <c r="E7" s="4" t="s">
        <v>228</v>
      </c>
      <c r="F7" s="4" t="s">
        <v>228</v>
      </c>
    </row>
    <row r="8" spans="1:6" ht="45" x14ac:dyDescent="0.25">
      <c r="A8" s="5">
        <v>5</v>
      </c>
      <c r="B8" s="17" t="s">
        <v>229</v>
      </c>
      <c r="C8" s="4" t="s">
        <v>228</v>
      </c>
      <c r="D8" s="4" t="s">
        <v>228</v>
      </c>
      <c r="E8" s="4" t="s">
        <v>228</v>
      </c>
      <c r="F8" s="4" t="s">
        <v>228</v>
      </c>
    </row>
    <row r="9" spans="1:6" ht="45" x14ac:dyDescent="0.25">
      <c r="A9" s="5">
        <v>6</v>
      </c>
      <c r="B9" s="17" t="s">
        <v>229</v>
      </c>
      <c r="C9" s="4" t="s">
        <v>228</v>
      </c>
      <c r="D9" s="4" t="s">
        <v>228</v>
      </c>
      <c r="E9" s="4" t="s">
        <v>228</v>
      </c>
      <c r="F9" s="4" t="s">
        <v>228</v>
      </c>
    </row>
    <row r="10" spans="1:6" ht="45" x14ac:dyDescent="0.25">
      <c r="A10" s="5">
        <v>7</v>
      </c>
      <c r="B10" s="17" t="s">
        <v>229</v>
      </c>
      <c r="C10" s="4" t="s">
        <v>228</v>
      </c>
      <c r="D10" s="4" t="s">
        <v>228</v>
      </c>
      <c r="E10" s="4" t="s">
        <v>228</v>
      </c>
      <c r="F10" s="4" t="s">
        <v>228</v>
      </c>
    </row>
    <row r="11" spans="1:6" ht="45" x14ac:dyDescent="0.25">
      <c r="A11" s="5">
        <v>8</v>
      </c>
      <c r="B11" s="17" t="s">
        <v>229</v>
      </c>
      <c r="C11" s="4" t="s">
        <v>228</v>
      </c>
      <c r="D11" s="4" t="s">
        <v>228</v>
      </c>
      <c r="E11" s="4" t="s">
        <v>228</v>
      </c>
      <c r="F11" s="4" t="s">
        <v>228</v>
      </c>
    </row>
    <row r="12" spans="1:6" ht="45" x14ac:dyDescent="0.25">
      <c r="A12" s="5">
        <v>9</v>
      </c>
      <c r="B12" s="17" t="s">
        <v>229</v>
      </c>
      <c r="C12" s="4" t="s">
        <v>228</v>
      </c>
      <c r="D12" s="4" t="s">
        <v>228</v>
      </c>
      <c r="E12" s="4" t="s">
        <v>228</v>
      </c>
      <c r="F12" s="4" t="s">
        <v>228</v>
      </c>
    </row>
    <row r="13" spans="1:6" ht="45" x14ac:dyDescent="0.25">
      <c r="A13" s="5">
        <v>10</v>
      </c>
      <c r="B13" s="17" t="s">
        <v>229</v>
      </c>
      <c r="C13" s="4" t="s">
        <v>228</v>
      </c>
      <c r="D13" s="4" t="s">
        <v>228</v>
      </c>
      <c r="E13" s="4" t="s">
        <v>228</v>
      </c>
      <c r="F13" s="4" t="s">
        <v>228</v>
      </c>
    </row>
    <row r="14" spans="1:6" ht="45" x14ac:dyDescent="0.25">
      <c r="A14" s="5">
        <v>11</v>
      </c>
      <c r="B14" s="17" t="s">
        <v>229</v>
      </c>
      <c r="C14" s="4" t="s">
        <v>228</v>
      </c>
      <c r="D14" s="4" t="s">
        <v>228</v>
      </c>
      <c r="E14" s="4" t="s">
        <v>228</v>
      </c>
      <c r="F14" s="4" t="s">
        <v>228</v>
      </c>
    </row>
    <row r="15" spans="1:6" ht="45" x14ac:dyDescent="0.25">
      <c r="A15" s="5">
        <v>12</v>
      </c>
      <c r="B15" s="17" t="s">
        <v>229</v>
      </c>
      <c r="C15" s="4" t="s">
        <v>228</v>
      </c>
      <c r="D15" s="4" t="s">
        <v>228</v>
      </c>
      <c r="E15" s="4" t="s">
        <v>228</v>
      </c>
      <c r="F15" s="4" t="s">
        <v>228</v>
      </c>
    </row>
    <row r="16" spans="1:6" ht="45" x14ac:dyDescent="0.25">
      <c r="A16" s="5">
        <v>13</v>
      </c>
      <c r="B16" s="17" t="s">
        <v>229</v>
      </c>
      <c r="C16" s="4" t="s">
        <v>228</v>
      </c>
      <c r="D16" s="4" t="s">
        <v>228</v>
      </c>
      <c r="E16" s="4" t="s">
        <v>228</v>
      </c>
      <c r="F16" s="4" t="s">
        <v>228</v>
      </c>
    </row>
    <row r="17" spans="1:6" ht="45" x14ac:dyDescent="0.25">
      <c r="A17" s="5">
        <v>14</v>
      </c>
      <c r="B17" s="17" t="s">
        <v>229</v>
      </c>
      <c r="C17" s="4" t="s">
        <v>228</v>
      </c>
      <c r="D17" s="4" t="s">
        <v>228</v>
      </c>
      <c r="E17" s="4" t="s">
        <v>228</v>
      </c>
      <c r="F17" s="4" t="s">
        <v>228</v>
      </c>
    </row>
    <row r="18" spans="1:6" ht="45" x14ac:dyDescent="0.25">
      <c r="A18" s="5">
        <v>15</v>
      </c>
      <c r="B18" s="17" t="s">
        <v>229</v>
      </c>
      <c r="C18" s="4" t="s">
        <v>228</v>
      </c>
      <c r="D18" s="4" t="s">
        <v>228</v>
      </c>
      <c r="E18" s="4" t="s">
        <v>228</v>
      </c>
      <c r="F18" s="4" t="s">
        <v>228</v>
      </c>
    </row>
    <row r="19" spans="1:6" ht="45" x14ac:dyDescent="0.25">
      <c r="A19" s="5">
        <v>16</v>
      </c>
      <c r="B19" s="17" t="s">
        <v>229</v>
      </c>
      <c r="C19" s="4" t="s">
        <v>228</v>
      </c>
      <c r="D19" s="4" t="s">
        <v>228</v>
      </c>
      <c r="E19" s="4" t="s">
        <v>228</v>
      </c>
      <c r="F19" s="4" t="s">
        <v>228</v>
      </c>
    </row>
    <row r="20" spans="1:6" ht="45" x14ac:dyDescent="0.25">
      <c r="A20" s="5">
        <v>17</v>
      </c>
      <c r="B20" s="17" t="s">
        <v>229</v>
      </c>
      <c r="C20" s="4" t="s">
        <v>228</v>
      </c>
      <c r="D20" s="4" t="s">
        <v>228</v>
      </c>
      <c r="E20" s="4" t="s">
        <v>228</v>
      </c>
      <c r="F20" s="4" t="s">
        <v>228</v>
      </c>
    </row>
    <row r="21" spans="1:6" ht="45" x14ac:dyDescent="0.25">
      <c r="A21" s="5">
        <v>18</v>
      </c>
      <c r="B21" s="17" t="s">
        <v>229</v>
      </c>
      <c r="C21" s="4" t="s">
        <v>228</v>
      </c>
      <c r="D21" s="4" t="s">
        <v>228</v>
      </c>
      <c r="E21" s="4" t="s">
        <v>228</v>
      </c>
      <c r="F21" s="4" t="s">
        <v>228</v>
      </c>
    </row>
    <row r="22" spans="1:6" ht="45" x14ac:dyDescent="0.25">
      <c r="A22" s="5">
        <v>19</v>
      </c>
      <c r="B22" s="17" t="s">
        <v>229</v>
      </c>
      <c r="C22" s="4" t="s">
        <v>228</v>
      </c>
      <c r="D22" s="4" t="s">
        <v>228</v>
      </c>
      <c r="E22" s="4" t="s">
        <v>228</v>
      </c>
      <c r="F22" s="4" t="s">
        <v>228</v>
      </c>
    </row>
    <row r="23" spans="1:6" ht="45" x14ac:dyDescent="0.25">
      <c r="A23" s="5">
        <v>20</v>
      </c>
      <c r="B23" s="17" t="s">
        <v>229</v>
      </c>
      <c r="C23" s="4" t="s">
        <v>228</v>
      </c>
      <c r="D23" s="4" t="s">
        <v>228</v>
      </c>
      <c r="E23" s="4" t="s">
        <v>228</v>
      </c>
      <c r="F23" s="4" t="s">
        <v>228</v>
      </c>
    </row>
    <row r="24" spans="1:6" ht="45" x14ac:dyDescent="0.25">
      <c r="A24" s="5">
        <v>21</v>
      </c>
      <c r="B24" s="17" t="s">
        <v>229</v>
      </c>
      <c r="C24" s="4" t="s">
        <v>228</v>
      </c>
      <c r="D24" s="4" t="s">
        <v>228</v>
      </c>
      <c r="E24" s="4" t="s">
        <v>228</v>
      </c>
      <c r="F24" s="4" t="s">
        <v>228</v>
      </c>
    </row>
    <row r="25" spans="1:6" ht="45" x14ac:dyDescent="0.25">
      <c r="A25" s="5">
        <v>22</v>
      </c>
      <c r="B25" s="17" t="s">
        <v>229</v>
      </c>
      <c r="C25" s="4" t="s">
        <v>228</v>
      </c>
      <c r="D25" s="4" t="s">
        <v>228</v>
      </c>
      <c r="E25" s="4" t="s">
        <v>228</v>
      </c>
      <c r="F25" s="4" t="s">
        <v>228</v>
      </c>
    </row>
    <row r="26" spans="1:6" ht="45" x14ac:dyDescent="0.25">
      <c r="A26" s="5">
        <v>23</v>
      </c>
      <c r="B26" s="17" t="s">
        <v>229</v>
      </c>
      <c r="C26" s="4" t="s">
        <v>228</v>
      </c>
      <c r="D26" s="4" t="s">
        <v>228</v>
      </c>
      <c r="E26" s="4" t="s">
        <v>228</v>
      </c>
      <c r="F26" s="4" t="s">
        <v>228</v>
      </c>
    </row>
    <row r="27" spans="1:6" ht="45" x14ac:dyDescent="0.25">
      <c r="A27" s="5">
        <v>24</v>
      </c>
      <c r="B27" s="17" t="s">
        <v>229</v>
      </c>
      <c r="C27" s="4" t="s">
        <v>228</v>
      </c>
      <c r="D27" s="4" t="s">
        <v>228</v>
      </c>
      <c r="E27" s="4" t="s">
        <v>228</v>
      </c>
      <c r="F27" s="4" t="s">
        <v>228</v>
      </c>
    </row>
    <row r="28" spans="1:6" ht="45" x14ac:dyDescent="0.25">
      <c r="A28" s="5">
        <v>25</v>
      </c>
      <c r="B28" s="17" t="s">
        <v>229</v>
      </c>
      <c r="C28" s="4" t="s">
        <v>228</v>
      </c>
      <c r="D28" s="4" t="s">
        <v>228</v>
      </c>
      <c r="E28" s="4" t="s">
        <v>228</v>
      </c>
      <c r="F28" s="4" t="s">
        <v>228</v>
      </c>
    </row>
    <row r="29" spans="1:6" ht="45" x14ac:dyDescent="0.25">
      <c r="A29" s="5">
        <v>26</v>
      </c>
      <c r="B29" s="17" t="s">
        <v>229</v>
      </c>
      <c r="C29" s="4" t="s">
        <v>228</v>
      </c>
      <c r="D29" s="4" t="s">
        <v>228</v>
      </c>
      <c r="E29" s="4" t="s">
        <v>228</v>
      </c>
      <c r="F29" s="4" t="s">
        <v>228</v>
      </c>
    </row>
    <row r="30" spans="1:6" ht="45" x14ac:dyDescent="0.25">
      <c r="A30" s="5">
        <v>27</v>
      </c>
      <c r="B30" s="17" t="s">
        <v>229</v>
      </c>
      <c r="C30" s="4" t="s">
        <v>228</v>
      </c>
      <c r="D30" s="4" t="s">
        <v>228</v>
      </c>
      <c r="E30" s="4" t="s">
        <v>228</v>
      </c>
      <c r="F30" s="4" t="s">
        <v>228</v>
      </c>
    </row>
    <row r="31" spans="1:6" ht="45" x14ac:dyDescent="0.25">
      <c r="A31" s="5">
        <v>28</v>
      </c>
      <c r="B31" s="17" t="s">
        <v>229</v>
      </c>
      <c r="C31" s="4" t="s">
        <v>228</v>
      </c>
      <c r="D31" s="4" t="s">
        <v>228</v>
      </c>
      <c r="E31" s="4" t="s">
        <v>228</v>
      </c>
      <c r="F31" s="4" t="s">
        <v>228</v>
      </c>
    </row>
    <row r="32" spans="1:6" ht="45" x14ac:dyDescent="0.25">
      <c r="A32" s="5">
        <v>29</v>
      </c>
      <c r="B32" s="17" t="s">
        <v>229</v>
      </c>
      <c r="C32" s="4" t="s">
        <v>228</v>
      </c>
      <c r="D32" s="4" t="s">
        <v>228</v>
      </c>
      <c r="E32" s="4" t="s">
        <v>228</v>
      </c>
      <c r="F32" s="4" t="s">
        <v>228</v>
      </c>
    </row>
    <row r="33" spans="1:6" ht="45" x14ac:dyDescent="0.25">
      <c r="A33" s="5">
        <v>30</v>
      </c>
      <c r="B33" s="17" t="s">
        <v>229</v>
      </c>
      <c r="C33" s="4" t="s">
        <v>228</v>
      </c>
      <c r="D33" s="4" t="s">
        <v>228</v>
      </c>
      <c r="E33" s="4" t="s">
        <v>228</v>
      </c>
      <c r="F33" s="4" t="s">
        <v>228</v>
      </c>
    </row>
    <row r="34" spans="1:6" ht="45" x14ac:dyDescent="0.25">
      <c r="A34" s="5">
        <v>31</v>
      </c>
      <c r="B34" s="17" t="s">
        <v>229</v>
      </c>
      <c r="C34" s="4" t="s">
        <v>228</v>
      </c>
      <c r="D34" s="4" t="s">
        <v>228</v>
      </c>
      <c r="E34" s="4" t="s">
        <v>228</v>
      </c>
      <c r="F34" s="4" t="s">
        <v>228</v>
      </c>
    </row>
    <row r="35" spans="1:6" ht="45" x14ac:dyDescent="0.25">
      <c r="A35" s="5">
        <v>32</v>
      </c>
      <c r="B35" s="17" t="s">
        <v>229</v>
      </c>
      <c r="C35" s="4" t="s">
        <v>228</v>
      </c>
      <c r="D35" s="4" t="s">
        <v>228</v>
      </c>
      <c r="E35" s="4" t="s">
        <v>228</v>
      </c>
      <c r="F35" s="4" t="s">
        <v>228</v>
      </c>
    </row>
    <row r="36" spans="1:6" ht="45" x14ac:dyDescent="0.25">
      <c r="A36" s="5">
        <v>33</v>
      </c>
      <c r="B36" s="17" t="s">
        <v>229</v>
      </c>
      <c r="C36" s="4" t="s">
        <v>228</v>
      </c>
      <c r="D36" s="4" t="s">
        <v>228</v>
      </c>
      <c r="E36" s="4" t="s">
        <v>228</v>
      </c>
      <c r="F36" s="4" t="s">
        <v>228</v>
      </c>
    </row>
    <row r="37" spans="1:6" ht="45" x14ac:dyDescent="0.25">
      <c r="A37" s="5">
        <v>34</v>
      </c>
      <c r="B37" s="17" t="s">
        <v>229</v>
      </c>
      <c r="C37" s="4" t="s">
        <v>228</v>
      </c>
      <c r="D37" s="4" t="s">
        <v>228</v>
      </c>
      <c r="E37" s="4" t="s">
        <v>228</v>
      </c>
      <c r="F37" s="4" t="s">
        <v>228</v>
      </c>
    </row>
    <row r="38" spans="1:6" ht="45" x14ac:dyDescent="0.25">
      <c r="A38" s="5">
        <v>35</v>
      </c>
      <c r="B38" s="17" t="s">
        <v>229</v>
      </c>
      <c r="C38" s="4" t="s">
        <v>228</v>
      </c>
      <c r="D38" s="4" t="s">
        <v>228</v>
      </c>
      <c r="E38" s="4" t="s">
        <v>228</v>
      </c>
      <c r="F38" s="4" t="s">
        <v>228</v>
      </c>
    </row>
    <row r="39" spans="1:6" ht="45" x14ac:dyDescent="0.25">
      <c r="A39" s="5">
        <v>36</v>
      </c>
      <c r="B39" s="17" t="s">
        <v>229</v>
      </c>
      <c r="C39" s="4" t="s">
        <v>228</v>
      </c>
      <c r="D39" s="4" t="s">
        <v>228</v>
      </c>
      <c r="E39" s="4" t="s">
        <v>228</v>
      </c>
      <c r="F39" s="4" t="s">
        <v>228</v>
      </c>
    </row>
    <row r="40" spans="1:6" ht="45" x14ac:dyDescent="0.25">
      <c r="A40" s="5">
        <v>37</v>
      </c>
      <c r="B40" s="17" t="s">
        <v>229</v>
      </c>
      <c r="C40" s="4" t="s">
        <v>228</v>
      </c>
      <c r="D40" s="4" t="s">
        <v>228</v>
      </c>
      <c r="E40" s="4" t="s">
        <v>228</v>
      </c>
      <c r="F40" s="4" t="s">
        <v>228</v>
      </c>
    </row>
    <row r="41" spans="1:6" ht="45" x14ac:dyDescent="0.25">
      <c r="A41" s="5">
        <v>38</v>
      </c>
      <c r="B41" s="17" t="s">
        <v>229</v>
      </c>
      <c r="C41" s="4" t="s">
        <v>228</v>
      </c>
      <c r="D41" s="4" t="s">
        <v>228</v>
      </c>
      <c r="E41" s="4" t="s">
        <v>228</v>
      </c>
      <c r="F41" s="4" t="s">
        <v>228</v>
      </c>
    </row>
    <row r="42" spans="1:6" ht="45" x14ac:dyDescent="0.25">
      <c r="A42" s="5">
        <v>39</v>
      </c>
      <c r="B42" s="17" t="s">
        <v>229</v>
      </c>
      <c r="C42" s="4" t="s">
        <v>228</v>
      </c>
      <c r="D42" s="4" t="s">
        <v>228</v>
      </c>
      <c r="E42" s="4" t="s">
        <v>228</v>
      </c>
      <c r="F42" s="4" t="s">
        <v>228</v>
      </c>
    </row>
    <row r="43" spans="1:6" ht="45" x14ac:dyDescent="0.25">
      <c r="A43" s="5">
        <v>40</v>
      </c>
      <c r="B43" s="17" t="s">
        <v>229</v>
      </c>
      <c r="C43" s="4" t="s">
        <v>228</v>
      </c>
      <c r="D43" s="4" t="s">
        <v>228</v>
      </c>
      <c r="E43" s="4" t="s">
        <v>228</v>
      </c>
      <c r="F43" s="4" t="s">
        <v>228</v>
      </c>
    </row>
    <row r="44" spans="1:6" ht="45" x14ac:dyDescent="0.25">
      <c r="A44" s="5">
        <v>41</v>
      </c>
      <c r="B44" s="17" t="s">
        <v>229</v>
      </c>
      <c r="C44" s="4" t="s">
        <v>228</v>
      </c>
      <c r="D44" s="4" t="s">
        <v>228</v>
      </c>
      <c r="E44" s="4" t="s">
        <v>228</v>
      </c>
      <c r="F44" s="4" t="s">
        <v>228</v>
      </c>
    </row>
    <row r="45" spans="1:6" ht="45" x14ac:dyDescent="0.25">
      <c r="A45" s="5">
        <v>42</v>
      </c>
      <c r="B45" s="17" t="s">
        <v>229</v>
      </c>
      <c r="C45" s="4" t="s">
        <v>228</v>
      </c>
      <c r="D45" s="4" t="s">
        <v>228</v>
      </c>
      <c r="E45" s="4" t="s">
        <v>228</v>
      </c>
      <c r="F45" s="4" t="s">
        <v>228</v>
      </c>
    </row>
    <row r="46" spans="1:6" ht="45" x14ac:dyDescent="0.25">
      <c r="A46" s="5">
        <v>43</v>
      </c>
      <c r="B46" s="17" t="s">
        <v>229</v>
      </c>
      <c r="C46" s="4" t="s">
        <v>228</v>
      </c>
      <c r="D46" s="4" t="s">
        <v>228</v>
      </c>
      <c r="E46" s="4" t="s">
        <v>228</v>
      </c>
      <c r="F46" s="4" t="s">
        <v>228</v>
      </c>
    </row>
    <row r="47" spans="1:6" ht="45" x14ac:dyDescent="0.25">
      <c r="A47" s="5">
        <v>44</v>
      </c>
      <c r="B47" s="17" t="s">
        <v>229</v>
      </c>
      <c r="C47" s="4" t="s">
        <v>228</v>
      </c>
      <c r="D47" s="4" t="s">
        <v>228</v>
      </c>
      <c r="E47" s="4" t="s">
        <v>228</v>
      </c>
      <c r="F47" s="4" t="s">
        <v>228</v>
      </c>
    </row>
    <row r="48" spans="1:6" ht="45" x14ac:dyDescent="0.25">
      <c r="A48" s="5">
        <v>45</v>
      </c>
      <c r="B48" s="17" t="s">
        <v>229</v>
      </c>
      <c r="C48" s="4" t="s">
        <v>228</v>
      </c>
      <c r="D48" s="4" t="s">
        <v>228</v>
      </c>
      <c r="E48" s="4" t="s">
        <v>228</v>
      </c>
      <c r="F48" s="4" t="s">
        <v>228</v>
      </c>
    </row>
    <row r="49" spans="1:6" ht="45" x14ac:dyDescent="0.25">
      <c r="A49" s="5">
        <v>46</v>
      </c>
      <c r="B49" s="17" t="s">
        <v>229</v>
      </c>
      <c r="C49" s="4" t="s">
        <v>228</v>
      </c>
      <c r="D49" s="4" t="s">
        <v>228</v>
      </c>
      <c r="E49" s="4" t="s">
        <v>228</v>
      </c>
      <c r="F49" s="4" t="s">
        <v>228</v>
      </c>
    </row>
    <row r="50" spans="1:6" ht="45" x14ac:dyDescent="0.25">
      <c r="A50" s="5">
        <v>47</v>
      </c>
      <c r="B50" s="17" t="s">
        <v>229</v>
      </c>
      <c r="C50" s="4" t="s">
        <v>228</v>
      </c>
      <c r="D50" s="4" t="s">
        <v>228</v>
      </c>
      <c r="E50" s="4" t="s">
        <v>228</v>
      </c>
      <c r="F50" s="4" t="s">
        <v>228</v>
      </c>
    </row>
    <row r="51" spans="1:6" ht="45" x14ac:dyDescent="0.25">
      <c r="A51" s="5">
        <v>48</v>
      </c>
      <c r="B51" s="17" t="s">
        <v>229</v>
      </c>
      <c r="C51" s="4" t="s">
        <v>228</v>
      </c>
      <c r="D51" s="4" t="s">
        <v>228</v>
      </c>
      <c r="E51" s="4" t="s">
        <v>228</v>
      </c>
      <c r="F51" s="4" t="s">
        <v>228</v>
      </c>
    </row>
    <row r="52" spans="1:6" ht="45" x14ac:dyDescent="0.25">
      <c r="A52" s="5">
        <v>49</v>
      </c>
      <c r="B52" s="17" t="s">
        <v>229</v>
      </c>
      <c r="C52" s="4" t="s">
        <v>228</v>
      </c>
      <c r="D52" s="4" t="s">
        <v>228</v>
      </c>
      <c r="E52" s="4" t="s">
        <v>228</v>
      </c>
      <c r="F52" s="4" t="s">
        <v>228</v>
      </c>
    </row>
    <row r="53" spans="1:6" ht="45" x14ac:dyDescent="0.25">
      <c r="A53" s="9">
        <v>50</v>
      </c>
      <c r="B53" s="17" t="s">
        <v>229</v>
      </c>
      <c r="C53" s="4" t="s">
        <v>228</v>
      </c>
      <c r="D53" s="4" t="s">
        <v>228</v>
      </c>
      <c r="E53" s="4" t="s">
        <v>228</v>
      </c>
      <c r="F53" s="4" t="s">
        <v>228</v>
      </c>
    </row>
    <row r="54" spans="1:6" ht="45" x14ac:dyDescent="0.25">
      <c r="A54" s="5">
        <v>51</v>
      </c>
      <c r="B54" s="17" t="s">
        <v>229</v>
      </c>
      <c r="C54" s="4" t="s">
        <v>228</v>
      </c>
      <c r="D54" s="4" t="s">
        <v>228</v>
      </c>
      <c r="E54" s="4" t="s">
        <v>228</v>
      </c>
      <c r="F54" s="4" t="s">
        <v>228</v>
      </c>
    </row>
    <row r="55" spans="1:6" ht="45" x14ac:dyDescent="0.25">
      <c r="A55" s="5">
        <v>52</v>
      </c>
      <c r="B55" s="17" t="s">
        <v>229</v>
      </c>
      <c r="C55" s="4" t="s">
        <v>228</v>
      </c>
      <c r="D55" s="4" t="s">
        <v>228</v>
      </c>
      <c r="E55" s="4" t="s">
        <v>228</v>
      </c>
      <c r="F55" s="4" t="s">
        <v>228</v>
      </c>
    </row>
    <row r="56" spans="1:6" ht="45" x14ac:dyDescent="0.25">
      <c r="A56" s="5">
        <v>53</v>
      </c>
      <c r="B56" s="17" t="s">
        <v>229</v>
      </c>
      <c r="C56" s="4" t="s">
        <v>228</v>
      </c>
      <c r="D56" s="4" t="s">
        <v>228</v>
      </c>
      <c r="E56" s="4" t="s">
        <v>228</v>
      </c>
      <c r="F56" s="4" t="s">
        <v>228</v>
      </c>
    </row>
    <row r="57" spans="1:6" ht="45" x14ac:dyDescent="0.25">
      <c r="A57" s="5">
        <v>54</v>
      </c>
      <c r="B57" s="17" t="s">
        <v>229</v>
      </c>
      <c r="C57" s="4" t="s">
        <v>228</v>
      </c>
      <c r="D57" s="4" t="s">
        <v>228</v>
      </c>
      <c r="E57" s="4" t="s">
        <v>228</v>
      </c>
      <c r="F57" s="4" t="s">
        <v>228</v>
      </c>
    </row>
    <row r="58" spans="1:6" ht="45" x14ac:dyDescent="0.25">
      <c r="A58" s="5">
        <v>55</v>
      </c>
      <c r="B58" s="17" t="s">
        <v>229</v>
      </c>
      <c r="C58" s="4" t="s">
        <v>228</v>
      </c>
      <c r="D58" s="4" t="s">
        <v>228</v>
      </c>
      <c r="E58" s="4" t="s">
        <v>228</v>
      </c>
      <c r="F58" s="4" t="s">
        <v>228</v>
      </c>
    </row>
    <row r="59" spans="1:6" ht="45" x14ac:dyDescent="0.25">
      <c r="A59" s="5">
        <v>56</v>
      </c>
      <c r="B59" s="17" t="s">
        <v>229</v>
      </c>
      <c r="C59" s="4" t="s">
        <v>228</v>
      </c>
      <c r="D59" s="4" t="s">
        <v>228</v>
      </c>
      <c r="E59" s="4" t="s">
        <v>228</v>
      </c>
      <c r="F59" s="4" t="s">
        <v>228</v>
      </c>
    </row>
    <row r="60" spans="1:6" ht="45" x14ac:dyDescent="0.25">
      <c r="A60" s="9">
        <v>57</v>
      </c>
      <c r="B60" s="17" t="s">
        <v>229</v>
      </c>
      <c r="C60" s="4" t="s">
        <v>228</v>
      </c>
      <c r="D60" s="4" t="s">
        <v>228</v>
      </c>
      <c r="E60" s="4" t="s">
        <v>228</v>
      </c>
      <c r="F60" s="4" t="s">
        <v>228</v>
      </c>
    </row>
    <row r="61" spans="1:6" ht="45" x14ac:dyDescent="0.25">
      <c r="A61" s="5">
        <v>58</v>
      </c>
      <c r="B61" s="17" t="s">
        <v>229</v>
      </c>
      <c r="C61" s="4" t="s">
        <v>228</v>
      </c>
      <c r="D61" s="4" t="s">
        <v>228</v>
      </c>
      <c r="E61" s="4" t="s">
        <v>228</v>
      </c>
      <c r="F61" s="4" t="s">
        <v>228</v>
      </c>
    </row>
    <row r="62" spans="1:6" ht="45" x14ac:dyDescent="0.25">
      <c r="A62" s="5">
        <v>59</v>
      </c>
      <c r="B62" s="17" t="s">
        <v>229</v>
      </c>
      <c r="C62" s="4" t="s">
        <v>228</v>
      </c>
      <c r="D62" s="4" t="s">
        <v>228</v>
      </c>
      <c r="E62" s="4" t="s">
        <v>228</v>
      </c>
      <c r="F62" s="4" t="s">
        <v>228</v>
      </c>
    </row>
    <row r="63" spans="1:6" ht="45" x14ac:dyDescent="0.25">
      <c r="A63" s="9">
        <v>60</v>
      </c>
      <c r="B63" s="17" t="s">
        <v>229</v>
      </c>
      <c r="C63" s="4" t="s">
        <v>228</v>
      </c>
      <c r="D63" s="4" t="s">
        <v>228</v>
      </c>
      <c r="E63" s="4" t="s">
        <v>228</v>
      </c>
      <c r="F63" s="4" t="s">
        <v>228</v>
      </c>
    </row>
    <row r="64" spans="1:6" ht="45" x14ac:dyDescent="0.25">
      <c r="A64" s="5">
        <v>61</v>
      </c>
      <c r="B64" s="17" t="s">
        <v>229</v>
      </c>
      <c r="C64" s="4" t="s">
        <v>228</v>
      </c>
      <c r="D64" s="4" t="s">
        <v>228</v>
      </c>
      <c r="E64" s="4" t="s">
        <v>228</v>
      </c>
      <c r="F64" s="4" t="s">
        <v>228</v>
      </c>
    </row>
    <row r="65" spans="1:6" ht="45" x14ac:dyDescent="0.25">
      <c r="A65" s="5">
        <v>62</v>
      </c>
      <c r="B65" s="17" t="s">
        <v>229</v>
      </c>
      <c r="C65" s="4" t="s">
        <v>228</v>
      </c>
      <c r="D65" s="4" t="s">
        <v>228</v>
      </c>
      <c r="E65" s="4" t="s">
        <v>228</v>
      </c>
      <c r="F65" s="4" t="s">
        <v>228</v>
      </c>
    </row>
    <row r="66" spans="1:6" ht="45" x14ac:dyDescent="0.25">
      <c r="A66" s="5">
        <v>63</v>
      </c>
      <c r="B66" s="17" t="s">
        <v>229</v>
      </c>
      <c r="C66" s="4" t="s">
        <v>228</v>
      </c>
      <c r="D66" s="4" t="s">
        <v>228</v>
      </c>
      <c r="E66" s="4" t="s">
        <v>228</v>
      </c>
      <c r="F66" s="4" t="s">
        <v>228</v>
      </c>
    </row>
    <row r="67" spans="1:6" ht="45" x14ac:dyDescent="0.25">
      <c r="A67" s="5">
        <v>64</v>
      </c>
      <c r="B67" s="17" t="s">
        <v>229</v>
      </c>
      <c r="C67" s="4" t="s">
        <v>228</v>
      </c>
      <c r="D67" s="4" t="s">
        <v>228</v>
      </c>
      <c r="E67" s="4" t="s">
        <v>228</v>
      </c>
      <c r="F67" s="4" t="s">
        <v>228</v>
      </c>
    </row>
    <row r="68" spans="1:6" ht="45" x14ac:dyDescent="0.25">
      <c r="A68" s="5">
        <v>65</v>
      </c>
      <c r="B68" s="17" t="s">
        <v>229</v>
      </c>
      <c r="C68" s="4" t="s">
        <v>228</v>
      </c>
      <c r="D68" s="4" t="s">
        <v>228</v>
      </c>
      <c r="E68" s="4" t="s">
        <v>228</v>
      </c>
      <c r="F68" s="4" t="s">
        <v>228</v>
      </c>
    </row>
    <row r="69" spans="1:6" ht="45" x14ac:dyDescent="0.25">
      <c r="A69" s="5">
        <v>66</v>
      </c>
      <c r="B69" s="17" t="s">
        <v>229</v>
      </c>
      <c r="C69" s="4" t="s">
        <v>228</v>
      </c>
      <c r="D69" s="4" t="s">
        <v>228</v>
      </c>
      <c r="E69" s="4" t="s">
        <v>228</v>
      </c>
      <c r="F69" s="4" t="s">
        <v>228</v>
      </c>
    </row>
    <row r="70" spans="1:6" ht="45" x14ac:dyDescent="0.25">
      <c r="A70" s="5">
        <v>67</v>
      </c>
      <c r="B70" s="17" t="s">
        <v>229</v>
      </c>
      <c r="C70" s="4" t="s">
        <v>228</v>
      </c>
      <c r="D70" s="4" t="s">
        <v>228</v>
      </c>
      <c r="E70" s="4" t="s">
        <v>228</v>
      </c>
      <c r="F70" s="4" t="s">
        <v>228</v>
      </c>
    </row>
    <row r="71" spans="1:6" ht="45" x14ac:dyDescent="0.25">
      <c r="A71" s="5">
        <v>68</v>
      </c>
      <c r="B71" s="17" t="s">
        <v>229</v>
      </c>
      <c r="C71" s="4" t="s">
        <v>228</v>
      </c>
      <c r="D71" s="4" t="s">
        <v>228</v>
      </c>
      <c r="E71" s="4" t="s">
        <v>228</v>
      </c>
      <c r="F71" s="4" t="s">
        <v>228</v>
      </c>
    </row>
    <row r="72" spans="1:6" ht="45" x14ac:dyDescent="0.25">
      <c r="A72" s="5">
        <v>69</v>
      </c>
      <c r="B72" s="17" t="s">
        <v>229</v>
      </c>
      <c r="C72" s="4" t="s">
        <v>228</v>
      </c>
      <c r="D72" s="4" t="s">
        <v>228</v>
      </c>
      <c r="E72" s="4" t="s">
        <v>228</v>
      </c>
      <c r="F72" s="4" t="s">
        <v>228</v>
      </c>
    </row>
    <row r="73" spans="1:6" ht="45" x14ac:dyDescent="0.25">
      <c r="A73" s="5">
        <v>70</v>
      </c>
      <c r="B73" s="17" t="s">
        <v>229</v>
      </c>
      <c r="C73" s="4" t="s">
        <v>228</v>
      </c>
      <c r="D73" s="4" t="s">
        <v>228</v>
      </c>
      <c r="E73" s="4" t="s">
        <v>228</v>
      </c>
      <c r="F73" s="4" t="s">
        <v>228</v>
      </c>
    </row>
    <row r="74" spans="1:6" ht="45" x14ac:dyDescent="0.25">
      <c r="A74" s="5">
        <v>71</v>
      </c>
      <c r="B74" s="17" t="s">
        <v>229</v>
      </c>
      <c r="C74" s="4" t="s">
        <v>228</v>
      </c>
      <c r="D74" s="4" t="s">
        <v>228</v>
      </c>
      <c r="E74" s="4" t="s">
        <v>228</v>
      </c>
      <c r="F74" s="4" t="s">
        <v>228</v>
      </c>
    </row>
    <row r="75" spans="1:6" ht="45" x14ac:dyDescent="0.25">
      <c r="A75" s="5">
        <v>72</v>
      </c>
      <c r="B75" s="17" t="s">
        <v>229</v>
      </c>
      <c r="C75" s="4" t="s">
        <v>228</v>
      </c>
      <c r="D75" s="4" t="s">
        <v>228</v>
      </c>
      <c r="E75" s="4" t="s">
        <v>228</v>
      </c>
      <c r="F75" s="4" t="s">
        <v>228</v>
      </c>
    </row>
    <row r="76" spans="1:6" ht="45" x14ac:dyDescent="0.25">
      <c r="A76" s="5">
        <v>73</v>
      </c>
      <c r="B76" s="17" t="s">
        <v>229</v>
      </c>
      <c r="C76" s="4" t="s">
        <v>228</v>
      </c>
      <c r="D76" s="4" t="s">
        <v>228</v>
      </c>
      <c r="E76" s="4" t="s">
        <v>228</v>
      </c>
      <c r="F76" s="4" t="s">
        <v>228</v>
      </c>
    </row>
    <row r="77" spans="1:6" ht="45" x14ac:dyDescent="0.25">
      <c r="A77" s="5">
        <v>74</v>
      </c>
      <c r="B77" s="17" t="s">
        <v>229</v>
      </c>
      <c r="C77" s="4" t="s">
        <v>228</v>
      </c>
      <c r="D77" s="4" t="s">
        <v>228</v>
      </c>
      <c r="E77" s="4" t="s">
        <v>228</v>
      </c>
      <c r="F77" s="4" t="s">
        <v>228</v>
      </c>
    </row>
    <row r="78" spans="1:6" ht="45" x14ac:dyDescent="0.25">
      <c r="A78" s="5">
        <v>75</v>
      </c>
      <c r="B78" s="17" t="s">
        <v>229</v>
      </c>
      <c r="C78" s="4" t="s">
        <v>228</v>
      </c>
      <c r="D78" s="4" t="s">
        <v>228</v>
      </c>
      <c r="E78" s="4" t="s">
        <v>228</v>
      </c>
      <c r="F78" s="4" t="s">
        <v>228</v>
      </c>
    </row>
    <row r="79" spans="1:6" ht="45" x14ac:dyDescent="0.25">
      <c r="A79" s="5">
        <v>76</v>
      </c>
      <c r="B79" s="17" t="s">
        <v>229</v>
      </c>
      <c r="C79" s="4" t="s">
        <v>228</v>
      </c>
      <c r="D79" s="4" t="s">
        <v>228</v>
      </c>
      <c r="E79" s="4" t="s">
        <v>228</v>
      </c>
      <c r="F79" s="4" t="s">
        <v>228</v>
      </c>
    </row>
    <row r="80" spans="1:6" ht="45" x14ac:dyDescent="0.25">
      <c r="A80" s="5">
        <v>77</v>
      </c>
      <c r="B80" s="17" t="s">
        <v>229</v>
      </c>
      <c r="C80" s="4" t="s">
        <v>228</v>
      </c>
      <c r="D80" s="4" t="s">
        <v>228</v>
      </c>
      <c r="E80" s="4" t="s">
        <v>228</v>
      </c>
      <c r="F80" s="4" t="s">
        <v>228</v>
      </c>
    </row>
    <row r="81" spans="1:6" ht="45" x14ac:dyDescent="0.25">
      <c r="A81" s="5">
        <v>78</v>
      </c>
      <c r="B81" s="17" t="s">
        <v>229</v>
      </c>
      <c r="C81" s="4" t="s">
        <v>228</v>
      </c>
      <c r="D81" s="4" t="s">
        <v>228</v>
      </c>
      <c r="E81" s="4" t="s">
        <v>228</v>
      </c>
      <c r="F81" s="4" t="s">
        <v>228</v>
      </c>
    </row>
    <row r="82" spans="1:6" ht="45" x14ac:dyDescent="0.25">
      <c r="A82" s="5">
        <v>79</v>
      </c>
      <c r="B82" s="17" t="s">
        <v>229</v>
      </c>
      <c r="C82" s="4" t="s">
        <v>228</v>
      </c>
      <c r="D82" s="4" t="s">
        <v>228</v>
      </c>
      <c r="E82" s="4" t="s">
        <v>228</v>
      </c>
      <c r="F82" s="4" t="s">
        <v>228</v>
      </c>
    </row>
    <row r="83" spans="1:6" ht="45" x14ac:dyDescent="0.25">
      <c r="A83" s="5">
        <v>80</v>
      </c>
      <c r="B83" s="17" t="s">
        <v>229</v>
      </c>
      <c r="C83" s="4" t="s">
        <v>228</v>
      </c>
      <c r="D83" s="4" t="s">
        <v>228</v>
      </c>
      <c r="E83" s="4" t="s">
        <v>228</v>
      </c>
      <c r="F83" s="4" t="s">
        <v>228</v>
      </c>
    </row>
    <row r="84" spans="1:6" ht="45" x14ac:dyDescent="0.25">
      <c r="A84" s="5">
        <v>81</v>
      </c>
      <c r="B84" s="17" t="s">
        <v>229</v>
      </c>
      <c r="C84" s="4" t="s">
        <v>228</v>
      </c>
      <c r="D84" s="4" t="s">
        <v>228</v>
      </c>
      <c r="E84" s="4" t="s">
        <v>228</v>
      </c>
      <c r="F84" s="4" t="s">
        <v>228</v>
      </c>
    </row>
    <row r="85" spans="1:6" ht="45" x14ac:dyDescent="0.25">
      <c r="A85" s="5">
        <v>82</v>
      </c>
      <c r="B85" s="17" t="s">
        <v>229</v>
      </c>
      <c r="C85" s="4" t="s">
        <v>228</v>
      </c>
      <c r="D85" s="4" t="s">
        <v>228</v>
      </c>
      <c r="E85" s="4" t="s">
        <v>228</v>
      </c>
      <c r="F85" s="4" t="s">
        <v>228</v>
      </c>
    </row>
    <row r="86" spans="1:6" ht="45" x14ac:dyDescent="0.25">
      <c r="A86" s="5">
        <v>83</v>
      </c>
      <c r="B86" s="17" t="s">
        <v>229</v>
      </c>
      <c r="C86" s="4" t="s">
        <v>228</v>
      </c>
      <c r="D86" s="4" t="s">
        <v>228</v>
      </c>
      <c r="E86" s="4" t="s">
        <v>228</v>
      </c>
      <c r="F86" s="4" t="s">
        <v>228</v>
      </c>
    </row>
    <row r="87" spans="1:6" ht="45" x14ac:dyDescent="0.25">
      <c r="A87" s="5">
        <v>84</v>
      </c>
      <c r="B87" s="17" t="s">
        <v>229</v>
      </c>
      <c r="C87" s="4" t="s">
        <v>228</v>
      </c>
      <c r="D87" s="4" t="s">
        <v>228</v>
      </c>
      <c r="E87" s="4" t="s">
        <v>228</v>
      </c>
      <c r="F87" s="4" t="s">
        <v>228</v>
      </c>
    </row>
    <row r="88" spans="1:6" ht="45" x14ac:dyDescent="0.25">
      <c r="A88" s="5">
        <v>85</v>
      </c>
      <c r="B88" s="17" t="s">
        <v>229</v>
      </c>
      <c r="C88" s="4" t="s">
        <v>228</v>
      </c>
      <c r="D88" s="4" t="s">
        <v>228</v>
      </c>
      <c r="E88" s="4" t="s">
        <v>228</v>
      </c>
      <c r="F88" s="4" t="s">
        <v>228</v>
      </c>
    </row>
    <row r="89" spans="1:6" ht="45" x14ac:dyDescent="0.25">
      <c r="A89" s="5">
        <v>86</v>
      </c>
      <c r="B89" s="17" t="s">
        <v>229</v>
      </c>
      <c r="C89" s="4" t="s">
        <v>228</v>
      </c>
      <c r="D89" s="4" t="s">
        <v>228</v>
      </c>
      <c r="E89" s="4" t="s">
        <v>228</v>
      </c>
      <c r="F89" s="4" t="s">
        <v>228</v>
      </c>
    </row>
    <row r="90" spans="1:6" ht="45" x14ac:dyDescent="0.25">
      <c r="A90" s="5">
        <v>87</v>
      </c>
      <c r="B90" s="17" t="s">
        <v>229</v>
      </c>
      <c r="C90" s="4" t="s">
        <v>228</v>
      </c>
      <c r="D90" s="4" t="s">
        <v>228</v>
      </c>
      <c r="E90" s="4" t="s">
        <v>228</v>
      </c>
      <c r="F90" s="4" t="s">
        <v>228</v>
      </c>
    </row>
    <row r="91" spans="1:6" ht="45" x14ac:dyDescent="0.25">
      <c r="A91" s="5">
        <v>88</v>
      </c>
      <c r="B91" s="17" t="s">
        <v>229</v>
      </c>
      <c r="C91" s="4" t="s">
        <v>228</v>
      </c>
      <c r="D91" s="4" t="s">
        <v>228</v>
      </c>
      <c r="E91" s="4" t="s">
        <v>228</v>
      </c>
      <c r="F91" s="4" t="s">
        <v>228</v>
      </c>
    </row>
    <row r="92" spans="1:6" ht="45" x14ac:dyDescent="0.25">
      <c r="A92" s="5">
        <v>89</v>
      </c>
      <c r="B92" s="17" t="s">
        <v>229</v>
      </c>
      <c r="C92" s="4" t="s">
        <v>228</v>
      </c>
      <c r="D92" s="4" t="s">
        <v>228</v>
      </c>
      <c r="E92" s="4" t="s">
        <v>228</v>
      </c>
      <c r="F92" s="4" t="s">
        <v>228</v>
      </c>
    </row>
    <row r="93" spans="1:6" ht="45" x14ac:dyDescent="0.25">
      <c r="A93" s="5">
        <v>90</v>
      </c>
      <c r="B93" s="17" t="s">
        <v>229</v>
      </c>
      <c r="C93" s="4" t="s">
        <v>228</v>
      </c>
      <c r="D93" s="4" t="s">
        <v>228</v>
      </c>
      <c r="E93" s="4" t="s">
        <v>228</v>
      </c>
      <c r="F93" s="4" t="s">
        <v>228</v>
      </c>
    </row>
    <row r="94" spans="1:6" ht="45" x14ac:dyDescent="0.25">
      <c r="A94" s="5">
        <v>91</v>
      </c>
      <c r="B94" s="17" t="s">
        <v>229</v>
      </c>
      <c r="C94" s="4" t="s">
        <v>228</v>
      </c>
      <c r="D94" s="4" t="s">
        <v>228</v>
      </c>
      <c r="E94" s="4" t="s">
        <v>228</v>
      </c>
      <c r="F94" s="4" t="s">
        <v>228</v>
      </c>
    </row>
    <row r="95" spans="1:6" ht="45" x14ac:dyDescent="0.25">
      <c r="A95" s="5">
        <v>92</v>
      </c>
      <c r="B95" s="17" t="s">
        <v>229</v>
      </c>
      <c r="C95" s="4" t="s">
        <v>228</v>
      </c>
      <c r="D95" s="4" t="s">
        <v>228</v>
      </c>
      <c r="E95" s="4" t="s">
        <v>228</v>
      </c>
      <c r="F95" s="4" t="s">
        <v>228</v>
      </c>
    </row>
    <row r="96" spans="1:6" ht="45" x14ac:dyDescent="0.25">
      <c r="A96" s="5">
        <v>93</v>
      </c>
      <c r="B96" s="17" t="s">
        <v>229</v>
      </c>
      <c r="C96" s="4" t="s">
        <v>228</v>
      </c>
      <c r="D96" s="4" t="s">
        <v>228</v>
      </c>
      <c r="E96" s="4" t="s">
        <v>228</v>
      </c>
      <c r="F96" s="4" t="s">
        <v>228</v>
      </c>
    </row>
    <row r="97" spans="1:6" ht="45" x14ac:dyDescent="0.25">
      <c r="A97" s="5">
        <v>94</v>
      </c>
      <c r="B97" s="17" t="s">
        <v>229</v>
      </c>
      <c r="C97" s="4" t="s">
        <v>228</v>
      </c>
      <c r="D97" s="4" t="s">
        <v>228</v>
      </c>
      <c r="E97" s="4" t="s">
        <v>228</v>
      </c>
      <c r="F97" s="4" t="s">
        <v>228</v>
      </c>
    </row>
    <row r="98" spans="1:6" ht="45" x14ac:dyDescent="0.25">
      <c r="A98" s="5">
        <v>95</v>
      </c>
      <c r="B98" s="17" t="s">
        <v>229</v>
      </c>
      <c r="C98" s="4" t="s">
        <v>228</v>
      </c>
      <c r="D98" s="4" t="s">
        <v>228</v>
      </c>
      <c r="E98" s="4" t="s">
        <v>228</v>
      </c>
      <c r="F98" s="4" t="s">
        <v>228</v>
      </c>
    </row>
    <row r="99" spans="1:6" ht="45" x14ac:dyDescent="0.25">
      <c r="A99" s="5">
        <v>96</v>
      </c>
      <c r="B99" s="17" t="s">
        <v>229</v>
      </c>
      <c r="C99" s="4" t="s">
        <v>228</v>
      </c>
      <c r="D99" s="4" t="s">
        <v>228</v>
      </c>
      <c r="E99" s="4" t="s">
        <v>228</v>
      </c>
      <c r="F99" s="4" t="s">
        <v>228</v>
      </c>
    </row>
    <row r="100" spans="1:6" ht="45" x14ac:dyDescent="0.25">
      <c r="A100" s="5">
        <v>97</v>
      </c>
      <c r="B100" s="17" t="s">
        <v>229</v>
      </c>
      <c r="C100" s="4" t="s">
        <v>228</v>
      </c>
      <c r="D100" s="4" t="s">
        <v>228</v>
      </c>
      <c r="E100" s="4" t="s">
        <v>228</v>
      </c>
      <c r="F100" s="4" t="s">
        <v>228</v>
      </c>
    </row>
    <row r="101" spans="1:6" ht="45" x14ac:dyDescent="0.25">
      <c r="A101" s="5">
        <v>98</v>
      </c>
      <c r="B101" s="17" t="s">
        <v>229</v>
      </c>
      <c r="C101" s="4" t="s">
        <v>228</v>
      </c>
      <c r="D101" s="4" t="s">
        <v>228</v>
      </c>
      <c r="E101" s="4" t="s">
        <v>228</v>
      </c>
      <c r="F101" s="4" t="s">
        <v>228</v>
      </c>
    </row>
    <row r="102" spans="1:6" ht="45" x14ac:dyDescent="0.25">
      <c r="A102" s="5">
        <v>99</v>
      </c>
      <c r="B102" s="17" t="s">
        <v>229</v>
      </c>
      <c r="C102" s="4" t="s">
        <v>228</v>
      </c>
      <c r="D102" s="4" t="s">
        <v>228</v>
      </c>
      <c r="E102" s="4" t="s">
        <v>228</v>
      </c>
      <c r="F102" s="4" t="s">
        <v>228</v>
      </c>
    </row>
    <row r="103" spans="1:6" ht="45" x14ac:dyDescent="0.25">
      <c r="A103" s="5">
        <v>100</v>
      </c>
      <c r="B103" s="17" t="s">
        <v>229</v>
      </c>
      <c r="C103" s="4" t="s">
        <v>228</v>
      </c>
      <c r="D103" s="4" t="s">
        <v>228</v>
      </c>
      <c r="E103" s="4" t="s">
        <v>228</v>
      </c>
      <c r="F103" s="4" t="s">
        <v>228</v>
      </c>
    </row>
    <row r="104" spans="1:6" ht="45" x14ac:dyDescent="0.25">
      <c r="A104" s="5">
        <v>101</v>
      </c>
      <c r="B104" s="17" t="s">
        <v>229</v>
      </c>
      <c r="C104" s="4" t="s">
        <v>228</v>
      </c>
      <c r="D104" s="4" t="s">
        <v>228</v>
      </c>
      <c r="E104" s="4" t="s">
        <v>228</v>
      </c>
      <c r="F104" s="4" t="s">
        <v>228</v>
      </c>
    </row>
    <row r="105" spans="1:6" ht="45" x14ac:dyDescent="0.25">
      <c r="A105" s="5">
        <v>102</v>
      </c>
      <c r="B105" s="17" t="s">
        <v>229</v>
      </c>
      <c r="C105" s="4" t="s">
        <v>228</v>
      </c>
      <c r="D105" s="4" t="s">
        <v>228</v>
      </c>
      <c r="E105" s="4" t="s">
        <v>228</v>
      </c>
      <c r="F105" s="4" t="s">
        <v>228</v>
      </c>
    </row>
    <row r="106" spans="1:6" ht="45" x14ac:dyDescent="0.25">
      <c r="A106" s="5">
        <v>103</v>
      </c>
      <c r="B106" s="17" t="s">
        <v>229</v>
      </c>
      <c r="C106" s="4" t="s">
        <v>228</v>
      </c>
      <c r="D106" s="4" t="s">
        <v>228</v>
      </c>
      <c r="E106" s="4" t="s">
        <v>228</v>
      </c>
      <c r="F106" s="4" t="s">
        <v>228</v>
      </c>
    </row>
    <row r="107" spans="1:6" ht="45" x14ac:dyDescent="0.25">
      <c r="A107" s="5">
        <v>104</v>
      </c>
      <c r="B107" s="17" t="s">
        <v>229</v>
      </c>
      <c r="C107" s="4" t="s">
        <v>228</v>
      </c>
      <c r="D107" s="4" t="s">
        <v>228</v>
      </c>
      <c r="E107" s="4" t="s">
        <v>228</v>
      </c>
      <c r="F107" s="4" t="s">
        <v>228</v>
      </c>
    </row>
    <row r="108" spans="1:6" ht="45" x14ac:dyDescent="0.25">
      <c r="A108" s="5">
        <v>105</v>
      </c>
      <c r="B108" s="17" t="s">
        <v>229</v>
      </c>
      <c r="C108" s="4" t="s">
        <v>228</v>
      </c>
      <c r="D108" s="4" t="s">
        <v>228</v>
      </c>
      <c r="E108" s="4" t="s">
        <v>228</v>
      </c>
      <c r="F108" s="4" t="s">
        <v>228</v>
      </c>
    </row>
    <row r="109" spans="1:6" ht="45" x14ac:dyDescent="0.25">
      <c r="A109" s="5">
        <v>106</v>
      </c>
      <c r="B109" s="17" t="s">
        <v>229</v>
      </c>
      <c r="C109" s="4" t="s">
        <v>228</v>
      </c>
      <c r="D109" s="4" t="s">
        <v>228</v>
      </c>
      <c r="E109" s="4" t="s">
        <v>228</v>
      </c>
      <c r="F109" s="4" t="s">
        <v>228</v>
      </c>
    </row>
    <row r="110" spans="1:6" ht="45" x14ac:dyDescent="0.25">
      <c r="A110" s="5">
        <v>107</v>
      </c>
      <c r="B110" s="17" t="s">
        <v>229</v>
      </c>
      <c r="C110" s="4" t="s">
        <v>228</v>
      </c>
      <c r="D110" s="4" t="s">
        <v>228</v>
      </c>
      <c r="E110" s="4" t="s">
        <v>228</v>
      </c>
      <c r="F110" s="4" t="s">
        <v>228</v>
      </c>
    </row>
    <row r="111" spans="1:6" ht="45" x14ac:dyDescent="0.25">
      <c r="A111" s="5">
        <v>108</v>
      </c>
      <c r="B111" s="17" t="s">
        <v>229</v>
      </c>
      <c r="C111" s="4" t="s">
        <v>228</v>
      </c>
      <c r="D111" s="4" t="s">
        <v>228</v>
      </c>
      <c r="E111" s="4" t="s">
        <v>228</v>
      </c>
      <c r="F111" s="4" t="s">
        <v>228</v>
      </c>
    </row>
    <row r="112" spans="1:6" ht="45" x14ac:dyDescent="0.25">
      <c r="A112" s="5">
        <v>109</v>
      </c>
      <c r="B112" s="17" t="s">
        <v>229</v>
      </c>
      <c r="C112" s="4" t="s">
        <v>228</v>
      </c>
      <c r="D112" s="4" t="s">
        <v>228</v>
      </c>
      <c r="E112" s="4" t="s">
        <v>228</v>
      </c>
      <c r="F112" s="4" t="s">
        <v>228</v>
      </c>
    </row>
    <row r="113" spans="1:6" ht="45" x14ac:dyDescent="0.25">
      <c r="A113" s="5">
        <v>110</v>
      </c>
      <c r="B113" s="17" t="s">
        <v>229</v>
      </c>
      <c r="C113" s="4" t="s">
        <v>228</v>
      </c>
      <c r="D113" s="4" t="s">
        <v>228</v>
      </c>
      <c r="E113" s="4" t="s">
        <v>228</v>
      </c>
      <c r="F113" s="4" t="s">
        <v>228</v>
      </c>
    </row>
    <row r="114" spans="1:6" ht="45" x14ac:dyDescent="0.25">
      <c r="A114" s="5">
        <v>111</v>
      </c>
      <c r="B114" s="17" t="s">
        <v>229</v>
      </c>
      <c r="C114" s="4" t="s">
        <v>228</v>
      </c>
      <c r="D114" s="4" t="s">
        <v>228</v>
      </c>
      <c r="E114" s="4" t="s">
        <v>228</v>
      </c>
      <c r="F114" s="4" t="s">
        <v>228</v>
      </c>
    </row>
    <row r="115" spans="1:6" ht="45" x14ac:dyDescent="0.25">
      <c r="A115" s="5">
        <v>112</v>
      </c>
      <c r="B115" s="17" t="s">
        <v>229</v>
      </c>
      <c r="C115" s="4" t="s">
        <v>228</v>
      </c>
      <c r="D115" s="4" t="s">
        <v>228</v>
      </c>
      <c r="E115" s="4" t="s">
        <v>228</v>
      </c>
      <c r="F115" s="4" t="s">
        <v>228</v>
      </c>
    </row>
    <row r="116" spans="1:6" ht="45" x14ac:dyDescent="0.25">
      <c r="A116" s="5">
        <v>113</v>
      </c>
      <c r="B116" s="17" t="s">
        <v>229</v>
      </c>
      <c r="C116" s="4" t="s">
        <v>228</v>
      </c>
      <c r="D116" s="4" t="s">
        <v>228</v>
      </c>
      <c r="E116" s="4" t="s">
        <v>228</v>
      </c>
      <c r="F116" s="4" t="s">
        <v>228</v>
      </c>
    </row>
    <row r="117" spans="1:6" ht="45" x14ac:dyDescent="0.25">
      <c r="A117" s="5">
        <v>114</v>
      </c>
      <c r="B117" s="17" t="s">
        <v>229</v>
      </c>
      <c r="C117" s="4" t="s">
        <v>228</v>
      </c>
      <c r="D117" s="4" t="s">
        <v>228</v>
      </c>
      <c r="E117" s="4" t="s">
        <v>228</v>
      </c>
      <c r="F117" s="4" t="s">
        <v>228</v>
      </c>
    </row>
    <row r="118" spans="1:6" ht="45" x14ac:dyDescent="0.25">
      <c r="A118" s="5">
        <v>115</v>
      </c>
      <c r="B118" s="17" t="s">
        <v>229</v>
      </c>
      <c r="C118" s="4" t="s">
        <v>228</v>
      </c>
      <c r="D118" s="4" t="s">
        <v>228</v>
      </c>
      <c r="E118" s="4" t="s">
        <v>228</v>
      </c>
      <c r="F118" s="4" t="s">
        <v>228</v>
      </c>
    </row>
    <row r="119" spans="1:6" ht="45" x14ac:dyDescent="0.25">
      <c r="A119" s="5">
        <v>116</v>
      </c>
      <c r="B119" s="17" t="s">
        <v>229</v>
      </c>
      <c r="C119" s="4" t="s">
        <v>228</v>
      </c>
      <c r="D119" s="4" t="s">
        <v>228</v>
      </c>
      <c r="E119" s="4" t="s">
        <v>228</v>
      </c>
      <c r="F119" s="4" t="s">
        <v>228</v>
      </c>
    </row>
    <row r="120" spans="1:6" ht="45" x14ac:dyDescent="0.25">
      <c r="A120" s="5">
        <v>117</v>
      </c>
      <c r="B120" s="17" t="s">
        <v>229</v>
      </c>
      <c r="C120" s="4" t="s">
        <v>228</v>
      </c>
      <c r="D120" s="4" t="s">
        <v>228</v>
      </c>
      <c r="E120" s="4" t="s">
        <v>228</v>
      </c>
      <c r="F120" s="4" t="s">
        <v>228</v>
      </c>
    </row>
    <row r="121" spans="1:6" ht="45" x14ac:dyDescent="0.25">
      <c r="A121" s="5">
        <v>118</v>
      </c>
      <c r="B121" s="17" t="s">
        <v>229</v>
      </c>
      <c r="C121" s="4" t="s">
        <v>228</v>
      </c>
      <c r="D121" s="4" t="s">
        <v>228</v>
      </c>
      <c r="E121" s="4" t="s">
        <v>228</v>
      </c>
      <c r="F121" s="4" t="s">
        <v>228</v>
      </c>
    </row>
    <row r="122" spans="1:6" ht="45" x14ac:dyDescent="0.25">
      <c r="A122" s="5">
        <v>119</v>
      </c>
      <c r="B122" s="17" t="s">
        <v>229</v>
      </c>
      <c r="C122" s="4" t="s">
        <v>228</v>
      </c>
      <c r="D122" s="4" t="s">
        <v>228</v>
      </c>
      <c r="E122" s="4" t="s">
        <v>228</v>
      </c>
      <c r="F122" s="4" t="s">
        <v>228</v>
      </c>
    </row>
    <row r="123" spans="1:6" ht="45" x14ac:dyDescent="0.25">
      <c r="A123" s="5">
        <v>120</v>
      </c>
      <c r="B123" s="17" t="s">
        <v>229</v>
      </c>
      <c r="C123" s="4" t="s">
        <v>228</v>
      </c>
      <c r="D123" s="4" t="s">
        <v>228</v>
      </c>
      <c r="E123" s="4" t="s">
        <v>228</v>
      </c>
      <c r="F123" s="4" t="s">
        <v>228</v>
      </c>
    </row>
    <row r="124" spans="1:6" ht="45" x14ac:dyDescent="0.25">
      <c r="A124" s="5">
        <v>121</v>
      </c>
      <c r="B124" s="17" t="s">
        <v>229</v>
      </c>
      <c r="C124" s="4" t="s">
        <v>228</v>
      </c>
      <c r="D124" s="4" t="s">
        <v>228</v>
      </c>
      <c r="E124" s="4" t="s">
        <v>228</v>
      </c>
      <c r="F124" s="4" t="s">
        <v>228</v>
      </c>
    </row>
    <row r="125" spans="1:6" ht="45" x14ac:dyDescent="0.25">
      <c r="A125" s="5">
        <v>122</v>
      </c>
      <c r="B125" s="17" t="s">
        <v>229</v>
      </c>
      <c r="C125" s="4" t="s">
        <v>228</v>
      </c>
      <c r="D125" s="4" t="s">
        <v>228</v>
      </c>
      <c r="E125" s="4" t="s">
        <v>228</v>
      </c>
      <c r="F125" s="4" t="s">
        <v>228</v>
      </c>
    </row>
    <row r="126" spans="1:6" ht="45" x14ac:dyDescent="0.25">
      <c r="A126" s="5">
        <v>123</v>
      </c>
      <c r="B126" s="17" t="s">
        <v>229</v>
      </c>
      <c r="C126" s="4" t="s">
        <v>228</v>
      </c>
      <c r="D126" s="4" t="s">
        <v>228</v>
      </c>
      <c r="E126" s="4" t="s">
        <v>228</v>
      </c>
      <c r="F126" s="4" t="s">
        <v>228</v>
      </c>
    </row>
    <row r="127" spans="1:6" ht="45" x14ac:dyDescent="0.25">
      <c r="A127" s="5">
        <v>124</v>
      </c>
      <c r="B127" s="17" t="s">
        <v>229</v>
      </c>
      <c r="C127" s="4" t="s">
        <v>228</v>
      </c>
      <c r="D127" s="4" t="s">
        <v>228</v>
      </c>
      <c r="E127" s="4" t="s">
        <v>228</v>
      </c>
      <c r="F127" s="4" t="s">
        <v>228</v>
      </c>
    </row>
    <row r="128" spans="1:6" ht="45" x14ac:dyDescent="0.25">
      <c r="A128" s="5">
        <v>125</v>
      </c>
      <c r="B128" s="17" t="s">
        <v>229</v>
      </c>
      <c r="C128" s="4" t="s">
        <v>228</v>
      </c>
      <c r="D128" s="4" t="s">
        <v>228</v>
      </c>
      <c r="E128" s="4" t="s">
        <v>228</v>
      </c>
      <c r="F128" s="4" t="s">
        <v>228</v>
      </c>
    </row>
    <row r="129" spans="1:6" ht="45" x14ac:dyDescent="0.25">
      <c r="A129" s="5">
        <v>126</v>
      </c>
      <c r="B129" s="17" t="s">
        <v>229</v>
      </c>
      <c r="C129" s="4" t="s">
        <v>228</v>
      </c>
      <c r="D129" s="4" t="s">
        <v>228</v>
      </c>
      <c r="E129" s="4" t="s">
        <v>228</v>
      </c>
      <c r="F129" s="4" t="s">
        <v>228</v>
      </c>
    </row>
    <row r="130" spans="1:6" ht="45" x14ac:dyDescent="0.25">
      <c r="A130" s="5">
        <v>127</v>
      </c>
      <c r="B130" s="17" t="s">
        <v>229</v>
      </c>
      <c r="C130" s="4" t="s">
        <v>228</v>
      </c>
      <c r="D130" s="4" t="s">
        <v>228</v>
      </c>
      <c r="E130" s="4" t="s">
        <v>228</v>
      </c>
      <c r="F130" s="4" t="s">
        <v>228</v>
      </c>
    </row>
    <row r="131" spans="1:6" ht="45" x14ac:dyDescent="0.25">
      <c r="A131" s="5">
        <v>128</v>
      </c>
      <c r="B131" s="17" t="s">
        <v>229</v>
      </c>
      <c r="C131" s="4" t="s">
        <v>228</v>
      </c>
      <c r="D131" s="4" t="s">
        <v>228</v>
      </c>
      <c r="E131" s="4" t="s">
        <v>228</v>
      </c>
      <c r="F131" s="4" t="s">
        <v>228</v>
      </c>
    </row>
    <row r="132" spans="1:6" ht="45" x14ac:dyDescent="0.25">
      <c r="A132" s="5">
        <v>129</v>
      </c>
      <c r="B132" s="17" t="s">
        <v>229</v>
      </c>
      <c r="C132" s="4" t="s">
        <v>228</v>
      </c>
      <c r="D132" s="4" t="s">
        <v>228</v>
      </c>
      <c r="E132" s="4" t="s">
        <v>228</v>
      </c>
      <c r="F132" s="4" t="s">
        <v>228</v>
      </c>
    </row>
    <row r="133" spans="1:6" ht="45" x14ac:dyDescent="0.25">
      <c r="A133" s="5">
        <v>130</v>
      </c>
      <c r="B133" s="17" t="s">
        <v>229</v>
      </c>
      <c r="C133" s="4" t="s">
        <v>228</v>
      </c>
      <c r="D133" s="4" t="s">
        <v>228</v>
      </c>
      <c r="E133" s="4" t="s">
        <v>228</v>
      </c>
      <c r="F133" s="4" t="s">
        <v>228</v>
      </c>
    </row>
    <row r="134" spans="1:6" ht="45" x14ac:dyDescent="0.25">
      <c r="A134" s="5">
        <v>131</v>
      </c>
      <c r="B134" s="17" t="s">
        <v>229</v>
      </c>
      <c r="C134" s="4" t="s">
        <v>228</v>
      </c>
      <c r="D134" s="4" t="s">
        <v>228</v>
      </c>
      <c r="E134" s="4" t="s">
        <v>228</v>
      </c>
      <c r="F134" s="4" t="s">
        <v>228</v>
      </c>
    </row>
    <row r="135" spans="1:6" ht="45" x14ac:dyDescent="0.25">
      <c r="A135" s="5">
        <v>132</v>
      </c>
      <c r="B135" s="17" t="s">
        <v>229</v>
      </c>
      <c r="C135" s="4" t="s">
        <v>228</v>
      </c>
      <c r="D135" s="4" t="s">
        <v>228</v>
      </c>
      <c r="E135" s="4" t="s">
        <v>228</v>
      </c>
      <c r="F135" s="4" t="s">
        <v>228</v>
      </c>
    </row>
    <row r="136" spans="1:6" ht="45" x14ac:dyDescent="0.25">
      <c r="A136" s="5">
        <v>133</v>
      </c>
      <c r="B136" s="17" t="s">
        <v>229</v>
      </c>
      <c r="C136" s="4" t="s">
        <v>228</v>
      </c>
      <c r="D136" s="4" t="s">
        <v>228</v>
      </c>
      <c r="E136" s="4" t="s">
        <v>228</v>
      </c>
      <c r="F136" s="4" t="s">
        <v>228</v>
      </c>
    </row>
    <row r="137" spans="1:6" ht="45" x14ac:dyDescent="0.25">
      <c r="A137" s="5">
        <v>134</v>
      </c>
      <c r="B137" s="17" t="s">
        <v>229</v>
      </c>
      <c r="C137" s="4" t="s">
        <v>228</v>
      </c>
      <c r="D137" s="4" t="s">
        <v>228</v>
      </c>
      <c r="E137" s="4" t="s">
        <v>228</v>
      </c>
      <c r="F137" s="4" t="s">
        <v>228</v>
      </c>
    </row>
    <row r="138" spans="1:6" ht="45" x14ac:dyDescent="0.25">
      <c r="A138" s="5">
        <v>135</v>
      </c>
      <c r="B138" s="17" t="s">
        <v>229</v>
      </c>
      <c r="C138" s="4" t="s">
        <v>228</v>
      </c>
      <c r="D138" s="4" t="s">
        <v>228</v>
      </c>
      <c r="E138" s="4" t="s">
        <v>228</v>
      </c>
      <c r="F138" s="4" t="s">
        <v>228</v>
      </c>
    </row>
    <row r="139" spans="1:6" ht="45" x14ac:dyDescent="0.25">
      <c r="A139" s="5">
        <v>136</v>
      </c>
      <c r="B139" s="17" t="s">
        <v>229</v>
      </c>
      <c r="C139" s="4" t="s">
        <v>228</v>
      </c>
      <c r="D139" s="4" t="s">
        <v>228</v>
      </c>
      <c r="E139" s="4" t="s">
        <v>228</v>
      </c>
      <c r="F139" s="4" t="s">
        <v>228</v>
      </c>
    </row>
    <row r="140" spans="1:6" ht="45" x14ac:dyDescent="0.25">
      <c r="A140" s="5">
        <v>137</v>
      </c>
      <c r="B140" s="17" t="s">
        <v>229</v>
      </c>
      <c r="C140" s="4" t="s">
        <v>228</v>
      </c>
      <c r="D140" s="4" t="s">
        <v>228</v>
      </c>
      <c r="E140" s="4" t="s">
        <v>228</v>
      </c>
      <c r="F140" s="4" t="s">
        <v>228</v>
      </c>
    </row>
    <row r="141" spans="1:6" ht="45" x14ac:dyDescent="0.25">
      <c r="A141" s="5">
        <v>138</v>
      </c>
      <c r="B141" s="17" t="s">
        <v>229</v>
      </c>
      <c r="C141" s="4" t="s">
        <v>228</v>
      </c>
      <c r="D141" s="4" t="s">
        <v>228</v>
      </c>
      <c r="E141" s="4" t="s">
        <v>228</v>
      </c>
      <c r="F141" s="4" t="s">
        <v>228</v>
      </c>
    </row>
    <row r="142" spans="1:6" ht="45" x14ac:dyDescent="0.25">
      <c r="A142" s="5">
        <v>139</v>
      </c>
      <c r="B142" s="17" t="s">
        <v>229</v>
      </c>
      <c r="C142" s="4" t="s">
        <v>228</v>
      </c>
      <c r="D142" s="4" t="s">
        <v>228</v>
      </c>
      <c r="E142" s="4" t="s">
        <v>228</v>
      </c>
      <c r="F142" s="4" t="s">
        <v>228</v>
      </c>
    </row>
    <row r="143" spans="1:6" ht="45" x14ac:dyDescent="0.25">
      <c r="A143" s="5">
        <v>140</v>
      </c>
      <c r="B143" s="17" t="s">
        <v>229</v>
      </c>
      <c r="C143" s="4" t="s">
        <v>228</v>
      </c>
      <c r="D143" s="4" t="s">
        <v>228</v>
      </c>
      <c r="E143" s="4" t="s">
        <v>228</v>
      </c>
      <c r="F143" s="4" t="s">
        <v>228</v>
      </c>
    </row>
    <row r="144" spans="1:6" ht="45" x14ac:dyDescent="0.25">
      <c r="A144" s="5">
        <v>141</v>
      </c>
      <c r="B144" s="17" t="s">
        <v>229</v>
      </c>
      <c r="C144" s="4" t="s">
        <v>228</v>
      </c>
      <c r="D144" s="4" t="s">
        <v>228</v>
      </c>
      <c r="E144" s="4" t="s">
        <v>228</v>
      </c>
      <c r="F144" s="4" t="s">
        <v>228</v>
      </c>
    </row>
    <row r="145" spans="1:6" ht="45" x14ac:dyDescent="0.25">
      <c r="A145" s="5">
        <v>142</v>
      </c>
      <c r="B145" s="17" t="s">
        <v>229</v>
      </c>
      <c r="C145" s="4" t="s">
        <v>228</v>
      </c>
      <c r="D145" s="4" t="s">
        <v>228</v>
      </c>
      <c r="E145" s="4" t="s">
        <v>228</v>
      </c>
      <c r="F145" s="4" t="s">
        <v>228</v>
      </c>
    </row>
    <row r="146" spans="1:6" ht="45" x14ac:dyDescent="0.25">
      <c r="A146" s="5">
        <v>143</v>
      </c>
      <c r="B146" s="17" t="s">
        <v>229</v>
      </c>
      <c r="C146" s="4" t="s">
        <v>228</v>
      </c>
      <c r="D146" s="4" t="s">
        <v>228</v>
      </c>
      <c r="E146" s="4" t="s">
        <v>228</v>
      </c>
      <c r="F146" s="4" t="s">
        <v>228</v>
      </c>
    </row>
    <row r="147" spans="1:6" ht="45" x14ac:dyDescent="0.25">
      <c r="A147" s="5">
        <v>144</v>
      </c>
      <c r="B147" s="17" t="s">
        <v>229</v>
      </c>
      <c r="C147" s="4" t="s">
        <v>228</v>
      </c>
      <c r="D147" s="4" t="s">
        <v>228</v>
      </c>
      <c r="E147" s="4" t="s">
        <v>228</v>
      </c>
      <c r="F147" s="4" t="s">
        <v>228</v>
      </c>
    </row>
    <row r="148" spans="1:6" ht="45" x14ac:dyDescent="0.25">
      <c r="A148" s="5">
        <v>145</v>
      </c>
      <c r="B148" s="17" t="s">
        <v>229</v>
      </c>
      <c r="C148" s="4" t="s">
        <v>228</v>
      </c>
      <c r="D148" s="4" t="s">
        <v>228</v>
      </c>
      <c r="E148" s="4" t="s">
        <v>228</v>
      </c>
      <c r="F148" s="4" t="s">
        <v>228</v>
      </c>
    </row>
    <row r="149" spans="1:6" ht="45" x14ac:dyDescent="0.25">
      <c r="A149" s="5">
        <v>146</v>
      </c>
      <c r="B149" s="17" t="s">
        <v>229</v>
      </c>
      <c r="C149" s="4" t="s">
        <v>228</v>
      </c>
      <c r="D149" s="4" t="s">
        <v>228</v>
      </c>
      <c r="E149" s="4" t="s">
        <v>228</v>
      </c>
      <c r="F149" s="4" t="s">
        <v>228</v>
      </c>
    </row>
    <row r="150" spans="1:6" ht="45" x14ac:dyDescent="0.25">
      <c r="A150" s="5">
        <v>147</v>
      </c>
      <c r="B150" s="17" t="s">
        <v>229</v>
      </c>
      <c r="C150" s="4" t="s">
        <v>228</v>
      </c>
      <c r="D150" s="4" t="s">
        <v>228</v>
      </c>
      <c r="E150" s="4" t="s">
        <v>228</v>
      </c>
      <c r="F150" s="4" t="s">
        <v>228</v>
      </c>
    </row>
    <row r="151" spans="1:6" ht="45" x14ac:dyDescent="0.25">
      <c r="A151" s="5">
        <v>148</v>
      </c>
      <c r="B151" s="17" t="s">
        <v>229</v>
      </c>
      <c r="C151" s="4" t="s">
        <v>228</v>
      </c>
      <c r="D151" s="4" t="s">
        <v>228</v>
      </c>
      <c r="E151" s="4" t="s">
        <v>228</v>
      </c>
      <c r="F151" s="4" t="s">
        <v>228</v>
      </c>
    </row>
    <row r="152" spans="1:6" ht="45" x14ac:dyDescent="0.25">
      <c r="A152" s="5">
        <v>149</v>
      </c>
      <c r="B152" s="17" t="s">
        <v>229</v>
      </c>
      <c r="C152" s="4" t="s">
        <v>228</v>
      </c>
      <c r="D152" s="4" t="s">
        <v>228</v>
      </c>
      <c r="E152" s="4" t="s">
        <v>228</v>
      </c>
      <c r="F152" s="4" t="s">
        <v>228</v>
      </c>
    </row>
    <row r="153" spans="1:6" ht="45" x14ac:dyDescent="0.25">
      <c r="A153" s="5">
        <v>150</v>
      </c>
      <c r="B153" s="17" t="s">
        <v>229</v>
      </c>
      <c r="C153" s="4" t="s">
        <v>228</v>
      </c>
      <c r="D153" s="4" t="s">
        <v>228</v>
      </c>
      <c r="E153" s="4" t="s">
        <v>228</v>
      </c>
      <c r="F153" s="4" t="s">
        <v>228</v>
      </c>
    </row>
    <row r="154" spans="1:6" ht="45" x14ac:dyDescent="0.25">
      <c r="A154" s="5">
        <v>151</v>
      </c>
      <c r="B154" s="17" t="s">
        <v>229</v>
      </c>
      <c r="C154" s="4" t="s">
        <v>228</v>
      </c>
      <c r="D154" s="4" t="s">
        <v>228</v>
      </c>
      <c r="E154" s="4" t="s">
        <v>228</v>
      </c>
      <c r="F154" s="4" t="s">
        <v>228</v>
      </c>
    </row>
    <row r="155" spans="1:6" ht="45" x14ac:dyDescent="0.25">
      <c r="A155" s="5">
        <v>152</v>
      </c>
      <c r="B155" s="17" t="s">
        <v>229</v>
      </c>
      <c r="C155" s="4" t="s">
        <v>228</v>
      </c>
      <c r="D155" s="4" t="s">
        <v>228</v>
      </c>
      <c r="E155" s="4" t="s">
        <v>228</v>
      </c>
      <c r="F155" s="4" t="s">
        <v>228</v>
      </c>
    </row>
    <row r="156" spans="1:6" ht="45" x14ac:dyDescent="0.25">
      <c r="A156" s="5">
        <v>153</v>
      </c>
      <c r="B156" s="17" t="s">
        <v>229</v>
      </c>
      <c r="C156" s="4" t="s">
        <v>228</v>
      </c>
      <c r="D156" s="4" t="s">
        <v>228</v>
      </c>
      <c r="E156" s="4" t="s">
        <v>228</v>
      </c>
      <c r="F156" s="4" t="s">
        <v>228</v>
      </c>
    </row>
    <row r="157" spans="1:6" ht="45" x14ac:dyDescent="0.25">
      <c r="A157" s="5">
        <v>154</v>
      </c>
      <c r="B157" s="17" t="s">
        <v>229</v>
      </c>
      <c r="C157" s="4" t="s">
        <v>228</v>
      </c>
      <c r="D157" s="4" t="s">
        <v>228</v>
      </c>
      <c r="E157" s="4" t="s">
        <v>228</v>
      </c>
      <c r="F157" s="4" t="s">
        <v>228</v>
      </c>
    </row>
    <row r="158" spans="1:6" ht="45" x14ac:dyDescent="0.25">
      <c r="A158" s="5">
        <v>155</v>
      </c>
      <c r="B158" s="17" t="s">
        <v>229</v>
      </c>
      <c r="C158" s="4" t="s">
        <v>228</v>
      </c>
      <c r="D158" s="4" t="s">
        <v>228</v>
      </c>
      <c r="E158" s="4" t="s">
        <v>228</v>
      </c>
      <c r="F158" s="4" t="s">
        <v>228</v>
      </c>
    </row>
    <row r="159" spans="1:6" ht="45" x14ac:dyDescent="0.25">
      <c r="A159" s="5">
        <v>156</v>
      </c>
      <c r="B159" s="17" t="s">
        <v>229</v>
      </c>
      <c r="C159" s="4" t="s">
        <v>228</v>
      </c>
      <c r="D159" s="4" t="s">
        <v>228</v>
      </c>
      <c r="E159" s="4" t="s">
        <v>228</v>
      </c>
      <c r="F159" s="4" t="s">
        <v>228</v>
      </c>
    </row>
    <row r="160" spans="1:6" ht="45" x14ac:dyDescent="0.25">
      <c r="A160" s="5">
        <v>157</v>
      </c>
      <c r="B160" s="17" t="s">
        <v>229</v>
      </c>
      <c r="C160" s="4" t="s">
        <v>228</v>
      </c>
      <c r="D160" s="4" t="s">
        <v>228</v>
      </c>
      <c r="E160" s="4" t="s">
        <v>228</v>
      </c>
      <c r="F160" s="4" t="s">
        <v>228</v>
      </c>
    </row>
    <row r="161" spans="1:6" ht="45" x14ac:dyDescent="0.25">
      <c r="A161" s="5">
        <v>158</v>
      </c>
      <c r="B161" s="17" t="s">
        <v>229</v>
      </c>
      <c r="C161" s="4" t="s">
        <v>228</v>
      </c>
      <c r="D161" s="4" t="s">
        <v>228</v>
      </c>
      <c r="E161" s="4" t="s">
        <v>228</v>
      </c>
      <c r="F161" s="4" t="s">
        <v>228</v>
      </c>
    </row>
    <row r="162" spans="1:6" ht="45" x14ac:dyDescent="0.25">
      <c r="A162" s="5">
        <v>159</v>
      </c>
      <c r="B162" s="17" t="s">
        <v>229</v>
      </c>
      <c r="C162" s="4" t="s">
        <v>228</v>
      </c>
      <c r="D162" s="4" t="s">
        <v>228</v>
      </c>
      <c r="E162" s="4" t="s">
        <v>228</v>
      </c>
      <c r="F162" s="4" t="s">
        <v>228</v>
      </c>
    </row>
    <row r="163" spans="1:6" ht="45" x14ac:dyDescent="0.25">
      <c r="A163" s="9">
        <v>160</v>
      </c>
      <c r="B163" s="17" t="s">
        <v>229</v>
      </c>
      <c r="C163" s="4" t="s">
        <v>228</v>
      </c>
      <c r="D163" s="4" t="s">
        <v>228</v>
      </c>
      <c r="E163" s="4" t="s">
        <v>228</v>
      </c>
      <c r="F163" s="4" t="s">
        <v>228</v>
      </c>
    </row>
    <row r="164" spans="1:6" ht="45" x14ac:dyDescent="0.25">
      <c r="A164" s="5">
        <v>161</v>
      </c>
      <c r="B164" s="17" t="s">
        <v>229</v>
      </c>
      <c r="C164" s="4" t="s">
        <v>228</v>
      </c>
      <c r="D164" s="4" t="s">
        <v>228</v>
      </c>
      <c r="E164" s="4" t="s">
        <v>228</v>
      </c>
      <c r="F164" s="4" t="s">
        <v>228</v>
      </c>
    </row>
    <row r="165" spans="1:6" ht="45" x14ac:dyDescent="0.25">
      <c r="A165" s="9">
        <v>162</v>
      </c>
      <c r="B165" s="17" t="s">
        <v>229</v>
      </c>
      <c r="C165" s="4" t="s">
        <v>228</v>
      </c>
      <c r="D165" s="4" t="s">
        <v>228</v>
      </c>
      <c r="E165" s="4" t="s">
        <v>228</v>
      </c>
      <c r="F165" s="4" t="s">
        <v>228</v>
      </c>
    </row>
    <row r="166" spans="1:6" ht="45" x14ac:dyDescent="0.25">
      <c r="A166" s="5">
        <v>163</v>
      </c>
      <c r="B166" s="17" t="s">
        <v>229</v>
      </c>
      <c r="C166" s="4" t="s">
        <v>228</v>
      </c>
      <c r="D166" s="4" t="s">
        <v>228</v>
      </c>
      <c r="E166" s="4" t="s">
        <v>228</v>
      </c>
      <c r="F166" s="4" t="s">
        <v>228</v>
      </c>
    </row>
    <row r="167" spans="1:6" ht="45" x14ac:dyDescent="0.25">
      <c r="A167" s="5">
        <v>164</v>
      </c>
      <c r="B167" s="17" t="s">
        <v>229</v>
      </c>
      <c r="C167" s="4" t="s">
        <v>228</v>
      </c>
      <c r="D167" s="4" t="s">
        <v>228</v>
      </c>
      <c r="E167" s="4" t="s">
        <v>228</v>
      </c>
      <c r="F167" s="4" t="s">
        <v>228</v>
      </c>
    </row>
    <row r="168" spans="1:6" ht="45" x14ac:dyDescent="0.25">
      <c r="A168" s="5">
        <v>165</v>
      </c>
      <c r="B168" s="17" t="s">
        <v>229</v>
      </c>
      <c r="C168" s="4" t="s">
        <v>228</v>
      </c>
      <c r="D168" s="4" t="s">
        <v>228</v>
      </c>
      <c r="E168" s="4" t="s">
        <v>228</v>
      </c>
      <c r="F168" s="4" t="s">
        <v>228</v>
      </c>
    </row>
    <row r="169" spans="1:6" ht="45" x14ac:dyDescent="0.25">
      <c r="A169" s="5">
        <v>166</v>
      </c>
      <c r="B169" s="17" t="s">
        <v>229</v>
      </c>
      <c r="C169" s="4" t="s">
        <v>228</v>
      </c>
      <c r="D169" s="4" t="s">
        <v>228</v>
      </c>
      <c r="E169" s="4" t="s">
        <v>228</v>
      </c>
      <c r="F169" s="4" t="s">
        <v>228</v>
      </c>
    </row>
    <row r="170" spans="1:6" ht="45" x14ac:dyDescent="0.25">
      <c r="A170" s="5">
        <v>167</v>
      </c>
      <c r="B170" s="17" t="s">
        <v>229</v>
      </c>
      <c r="C170" s="4" t="s">
        <v>228</v>
      </c>
      <c r="D170" s="4" t="s">
        <v>228</v>
      </c>
      <c r="E170" s="4" t="s">
        <v>228</v>
      </c>
      <c r="F170" s="4" t="s">
        <v>228</v>
      </c>
    </row>
    <row r="171" spans="1:6" ht="45" x14ac:dyDescent="0.25">
      <c r="A171" s="9">
        <v>168</v>
      </c>
      <c r="B171" s="17" t="s">
        <v>229</v>
      </c>
      <c r="C171" s="4" t="s">
        <v>228</v>
      </c>
      <c r="D171" s="4" t="s">
        <v>228</v>
      </c>
      <c r="E171" s="4" t="s">
        <v>228</v>
      </c>
      <c r="F171" s="4" t="s">
        <v>228</v>
      </c>
    </row>
    <row r="172" spans="1:6" ht="45" x14ac:dyDescent="0.25">
      <c r="A172" s="5">
        <v>169</v>
      </c>
      <c r="B172" s="17" t="s">
        <v>229</v>
      </c>
      <c r="C172" s="4" t="s">
        <v>228</v>
      </c>
      <c r="D172" s="4" t="s">
        <v>228</v>
      </c>
      <c r="E172" s="4" t="s">
        <v>228</v>
      </c>
      <c r="F172" s="4" t="s">
        <v>228</v>
      </c>
    </row>
    <row r="173" spans="1:6" ht="45" x14ac:dyDescent="0.25">
      <c r="A173" s="5">
        <v>170</v>
      </c>
      <c r="B173" s="17" t="s">
        <v>229</v>
      </c>
      <c r="C173" s="4" t="s">
        <v>228</v>
      </c>
      <c r="D173" s="4" t="s">
        <v>228</v>
      </c>
      <c r="E173" s="4" t="s">
        <v>228</v>
      </c>
      <c r="F173" s="4" t="s">
        <v>228</v>
      </c>
    </row>
    <row r="174" spans="1:6" ht="45" x14ac:dyDescent="0.25">
      <c r="A174" s="5">
        <v>171</v>
      </c>
      <c r="B174" s="17" t="s">
        <v>229</v>
      </c>
      <c r="C174" s="4" t="s">
        <v>228</v>
      </c>
      <c r="D174" s="4" t="s">
        <v>228</v>
      </c>
      <c r="E174" s="4" t="s">
        <v>228</v>
      </c>
      <c r="F174" s="4" t="s">
        <v>228</v>
      </c>
    </row>
    <row r="175" spans="1:6" ht="45" x14ac:dyDescent="0.25">
      <c r="A175" s="5">
        <v>172</v>
      </c>
      <c r="B175" s="17" t="s">
        <v>229</v>
      </c>
      <c r="C175" s="4" t="s">
        <v>228</v>
      </c>
      <c r="D175" s="4" t="s">
        <v>228</v>
      </c>
      <c r="E175" s="4" t="s">
        <v>228</v>
      </c>
      <c r="F175" s="4" t="s">
        <v>228</v>
      </c>
    </row>
    <row r="176" spans="1:6" ht="45" x14ac:dyDescent="0.25">
      <c r="A176" s="5">
        <v>173</v>
      </c>
      <c r="B176" s="17" t="s">
        <v>229</v>
      </c>
      <c r="C176" s="4" t="s">
        <v>228</v>
      </c>
      <c r="D176" s="4" t="s">
        <v>228</v>
      </c>
      <c r="E176" s="4" t="s">
        <v>228</v>
      </c>
      <c r="F176" s="4" t="s">
        <v>228</v>
      </c>
    </row>
    <row r="177" spans="1:6" ht="45" x14ac:dyDescent="0.25">
      <c r="A177" s="5">
        <v>174</v>
      </c>
      <c r="B177" s="17" t="s">
        <v>229</v>
      </c>
      <c r="C177" s="4" t="s">
        <v>228</v>
      </c>
      <c r="D177" s="4" t="s">
        <v>228</v>
      </c>
      <c r="E177" s="4" t="s">
        <v>228</v>
      </c>
      <c r="F177" s="4" t="s">
        <v>228</v>
      </c>
    </row>
    <row r="178" spans="1:6" ht="45" x14ac:dyDescent="0.25">
      <c r="A178" s="5">
        <v>175</v>
      </c>
      <c r="B178" s="17" t="s">
        <v>229</v>
      </c>
      <c r="C178" s="4" t="s">
        <v>228</v>
      </c>
      <c r="D178" s="4" t="s">
        <v>228</v>
      </c>
      <c r="E178" s="4" t="s">
        <v>228</v>
      </c>
      <c r="F178" s="4" t="s">
        <v>228</v>
      </c>
    </row>
    <row r="179" spans="1:6" ht="45" x14ac:dyDescent="0.25">
      <c r="A179" s="5">
        <v>176</v>
      </c>
      <c r="B179" s="17" t="s">
        <v>229</v>
      </c>
      <c r="C179" s="4" t="s">
        <v>228</v>
      </c>
      <c r="D179" s="4" t="s">
        <v>228</v>
      </c>
      <c r="E179" s="4" t="s">
        <v>228</v>
      </c>
      <c r="F179" s="4" t="s">
        <v>228</v>
      </c>
    </row>
    <row r="180" spans="1:6" ht="45" x14ac:dyDescent="0.25">
      <c r="A180" s="5">
        <v>177</v>
      </c>
      <c r="B180" s="17" t="s">
        <v>229</v>
      </c>
      <c r="C180" s="4" t="s">
        <v>228</v>
      </c>
      <c r="D180" s="4" t="s">
        <v>228</v>
      </c>
      <c r="E180" s="4" t="s">
        <v>228</v>
      </c>
      <c r="F180" s="4" t="s">
        <v>228</v>
      </c>
    </row>
    <row r="181" spans="1:6" ht="45" x14ac:dyDescent="0.25">
      <c r="A181" s="5">
        <v>178</v>
      </c>
      <c r="B181" s="17" t="s">
        <v>229</v>
      </c>
      <c r="C181" s="4" t="s">
        <v>228</v>
      </c>
      <c r="D181" s="4" t="s">
        <v>228</v>
      </c>
      <c r="E181" s="4" t="s">
        <v>228</v>
      </c>
      <c r="F181" s="4" t="s">
        <v>228</v>
      </c>
    </row>
    <row r="182" spans="1:6" ht="45" x14ac:dyDescent="0.25">
      <c r="A182" s="5">
        <v>179</v>
      </c>
      <c r="B182" s="17" t="s">
        <v>229</v>
      </c>
      <c r="C182" s="4" t="s">
        <v>228</v>
      </c>
      <c r="D182" s="4" t="s">
        <v>228</v>
      </c>
      <c r="E182" s="4" t="s">
        <v>228</v>
      </c>
      <c r="F182" s="4" t="s">
        <v>228</v>
      </c>
    </row>
    <row r="183" spans="1:6" ht="45" x14ac:dyDescent="0.25">
      <c r="A183" s="5">
        <v>180</v>
      </c>
      <c r="B183" s="17" t="s">
        <v>229</v>
      </c>
      <c r="C183" s="4" t="s">
        <v>228</v>
      </c>
      <c r="D183" s="4" t="s">
        <v>228</v>
      </c>
      <c r="E183" s="4" t="s">
        <v>228</v>
      </c>
      <c r="F183" s="4" t="s">
        <v>228</v>
      </c>
    </row>
    <row r="184" spans="1:6" ht="45" x14ac:dyDescent="0.25">
      <c r="A184" s="5">
        <v>181</v>
      </c>
      <c r="B184" s="17" t="s">
        <v>229</v>
      </c>
      <c r="C184" s="4" t="s">
        <v>228</v>
      </c>
      <c r="D184" s="4" t="s">
        <v>228</v>
      </c>
      <c r="E184" s="4" t="s">
        <v>228</v>
      </c>
      <c r="F184" s="4" t="s">
        <v>228</v>
      </c>
    </row>
    <row r="185" spans="1:6" ht="45" x14ac:dyDescent="0.25">
      <c r="A185" s="5">
        <v>182</v>
      </c>
      <c r="B185" s="17" t="s">
        <v>229</v>
      </c>
      <c r="C185" s="4" t="s">
        <v>228</v>
      </c>
      <c r="D185" s="4" t="s">
        <v>228</v>
      </c>
      <c r="E185" s="4" t="s">
        <v>228</v>
      </c>
      <c r="F185" s="4" t="s">
        <v>228</v>
      </c>
    </row>
    <row r="186" spans="1:6" ht="45" x14ac:dyDescent="0.25">
      <c r="A186" s="5">
        <v>183</v>
      </c>
      <c r="B186" s="17" t="s">
        <v>229</v>
      </c>
      <c r="C186" s="4" t="s">
        <v>228</v>
      </c>
      <c r="D186" s="4" t="s">
        <v>228</v>
      </c>
      <c r="E186" s="4" t="s">
        <v>228</v>
      </c>
      <c r="F186" s="4" t="s">
        <v>228</v>
      </c>
    </row>
    <row r="187" spans="1:6" ht="45" x14ac:dyDescent="0.25">
      <c r="A187" s="5">
        <v>184</v>
      </c>
      <c r="B187" s="17" t="s">
        <v>229</v>
      </c>
      <c r="C187" s="4" t="s">
        <v>228</v>
      </c>
      <c r="D187" s="4" t="s">
        <v>228</v>
      </c>
      <c r="E187" s="4" t="s">
        <v>228</v>
      </c>
      <c r="F187" s="4" t="s">
        <v>228</v>
      </c>
    </row>
    <row r="188" spans="1:6" ht="45" x14ac:dyDescent="0.25">
      <c r="A188" s="5">
        <v>185</v>
      </c>
      <c r="B188" s="17" t="s">
        <v>229</v>
      </c>
      <c r="C188" s="4" t="s">
        <v>228</v>
      </c>
      <c r="D188" s="4" t="s">
        <v>228</v>
      </c>
      <c r="E188" s="4" t="s">
        <v>228</v>
      </c>
      <c r="F188" s="4" t="s">
        <v>228</v>
      </c>
    </row>
    <row r="189" spans="1:6" ht="45" x14ac:dyDescent="0.25">
      <c r="A189" s="5">
        <v>186</v>
      </c>
      <c r="B189" s="17" t="s">
        <v>229</v>
      </c>
      <c r="C189" s="4" t="s">
        <v>228</v>
      </c>
      <c r="D189" s="4" t="s">
        <v>228</v>
      </c>
      <c r="E189" s="4" t="s">
        <v>228</v>
      </c>
      <c r="F189" s="4" t="s">
        <v>228</v>
      </c>
    </row>
    <row r="190" spans="1:6" ht="45" x14ac:dyDescent="0.25">
      <c r="A190" s="5">
        <v>187</v>
      </c>
      <c r="B190" s="17" t="s">
        <v>229</v>
      </c>
      <c r="C190" s="4" t="s">
        <v>228</v>
      </c>
      <c r="D190" s="4" t="s">
        <v>228</v>
      </c>
      <c r="E190" s="4" t="s">
        <v>228</v>
      </c>
      <c r="F190" s="4" t="s">
        <v>228</v>
      </c>
    </row>
    <row r="191" spans="1:6" ht="45" x14ac:dyDescent="0.25">
      <c r="A191" s="5">
        <v>188</v>
      </c>
      <c r="B191" s="17" t="s">
        <v>229</v>
      </c>
      <c r="C191" s="4" t="s">
        <v>228</v>
      </c>
      <c r="D191" s="4" t="s">
        <v>228</v>
      </c>
      <c r="E191" s="4" t="s">
        <v>228</v>
      </c>
      <c r="F191" s="4" t="s">
        <v>228</v>
      </c>
    </row>
    <row r="192" spans="1:6" ht="45" x14ac:dyDescent="0.25">
      <c r="A192" s="9">
        <v>189</v>
      </c>
      <c r="B192" s="17" t="s">
        <v>229</v>
      </c>
      <c r="C192" s="4" t="s">
        <v>228</v>
      </c>
      <c r="D192" s="4" t="s">
        <v>228</v>
      </c>
      <c r="E192" s="4" t="s">
        <v>228</v>
      </c>
      <c r="F192" s="4" t="s">
        <v>228</v>
      </c>
    </row>
    <row r="193" spans="1:6" ht="45" x14ac:dyDescent="0.25">
      <c r="A193" s="5">
        <v>190</v>
      </c>
      <c r="B193" s="17" t="s">
        <v>229</v>
      </c>
      <c r="C193" s="4" t="s">
        <v>228</v>
      </c>
      <c r="D193" s="4" t="s">
        <v>228</v>
      </c>
      <c r="E193" s="4" t="s">
        <v>228</v>
      </c>
      <c r="F193" s="4" t="s">
        <v>228</v>
      </c>
    </row>
    <row r="194" spans="1:6" ht="45" x14ac:dyDescent="0.25">
      <c r="A194" s="5">
        <v>191</v>
      </c>
      <c r="B194" s="17" t="s">
        <v>229</v>
      </c>
      <c r="C194" s="4" t="s">
        <v>228</v>
      </c>
      <c r="D194" s="4" t="s">
        <v>228</v>
      </c>
      <c r="E194" s="4" t="s">
        <v>228</v>
      </c>
      <c r="F194" s="4" t="s">
        <v>228</v>
      </c>
    </row>
    <row r="195" spans="1:6" ht="45" x14ac:dyDescent="0.25">
      <c r="A195" s="5">
        <v>192</v>
      </c>
      <c r="B195" s="17" t="s">
        <v>229</v>
      </c>
      <c r="C195" s="4" t="s">
        <v>228</v>
      </c>
      <c r="D195" s="4" t="s">
        <v>228</v>
      </c>
      <c r="E195" s="4" t="s">
        <v>228</v>
      </c>
      <c r="F195" s="4" t="s">
        <v>228</v>
      </c>
    </row>
    <row r="196" spans="1:6" ht="45" x14ac:dyDescent="0.25">
      <c r="A196" s="5">
        <v>193</v>
      </c>
      <c r="B196" s="17" t="s">
        <v>229</v>
      </c>
      <c r="C196" s="4" t="s">
        <v>228</v>
      </c>
      <c r="D196" s="4" t="s">
        <v>228</v>
      </c>
      <c r="E196" s="4" t="s">
        <v>228</v>
      </c>
      <c r="F196" s="4" t="s">
        <v>228</v>
      </c>
    </row>
    <row r="197" spans="1:6" ht="45" x14ac:dyDescent="0.25">
      <c r="A197" s="5">
        <v>194</v>
      </c>
      <c r="B197" s="17" t="s">
        <v>229</v>
      </c>
      <c r="C197" s="4" t="s">
        <v>228</v>
      </c>
      <c r="D197" s="4" t="s">
        <v>228</v>
      </c>
      <c r="E197" s="4" t="s">
        <v>228</v>
      </c>
      <c r="F197" s="4" t="s">
        <v>228</v>
      </c>
    </row>
    <row r="198" spans="1:6" ht="45" x14ac:dyDescent="0.25">
      <c r="A198" s="5">
        <v>195</v>
      </c>
      <c r="B198" s="17" t="s">
        <v>229</v>
      </c>
      <c r="C198" s="4" t="s">
        <v>228</v>
      </c>
      <c r="D198" s="4" t="s">
        <v>228</v>
      </c>
      <c r="E198" s="4" t="s">
        <v>228</v>
      </c>
      <c r="F198" s="4" t="s">
        <v>228</v>
      </c>
    </row>
    <row r="199" spans="1:6" ht="45" x14ac:dyDescent="0.25">
      <c r="A199" s="5">
        <v>196</v>
      </c>
      <c r="B199" s="17" t="s">
        <v>229</v>
      </c>
      <c r="C199" s="4" t="s">
        <v>228</v>
      </c>
      <c r="D199" s="4" t="s">
        <v>228</v>
      </c>
      <c r="E199" s="4" t="s">
        <v>228</v>
      </c>
      <c r="F199" s="4" t="s">
        <v>228</v>
      </c>
    </row>
    <row r="200" spans="1:6" ht="45" x14ac:dyDescent="0.25">
      <c r="A200" s="5">
        <v>197</v>
      </c>
      <c r="B200" s="17" t="s">
        <v>229</v>
      </c>
      <c r="C200" s="4" t="s">
        <v>228</v>
      </c>
      <c r="D200" s="4" t="s">
        <v>228</v>
      </c>
      <c r="E200" s="4" t="s">
        <v>228</v>
      </c>
      <c r="F200" s="4" t="s">
        <v>228</v>
      </c>
    </row>
    <row r="201" spans="1:6" ht="45" x14ac:dyDescent="0.25">
      <c r="A201" s="5">
        <v>198</v>
      </c>
      <c r="B201" s="17" t="s">
        <v>229</v>
      </c>
      <c r="C201" s="4" t="s">
        <v>228</v>
      </c>
      <c r="D201" s="4" t="s">
        <v>228</v>
      </c>
      <c r="E201" s="4" t="s">
        <v>228</v>
      </c>
      <c r="F201" s="4" t="s">
        <v>228</v>
      </c>
    </row>
    <row r="202" spans="1:6" ht="45" x14ac:dyDescent="0.25">
      <c r="A202" s="5">
        <v>199</v>
      </c>
      <c r="B202" s="17" t="s">
        <v>229</v>
      </c>
      <c r="C202" s="4" t="s">
        <v>228</v>
      </c>
      <c r="D202" s="4" t="s">
        <v>228</v>
      </c>
      <c r="E202" s="4" t="s">
        <v>228</v>
      </c>
      <c r="F202" s="4" t="s">
        <v>228</v>
      </c>
    </row>
    <row r="203" spans="1:6" ht="45" x14ac:dyDescent="0.25">
      <c r="A203" s="5">
        <v>200</v>
      </c>
      <c r="B203" s="17" t="s">
        <v>229</v>
      </c>
      <c r="C203" s="4" t="s">
        <v>228</v>
      </c>
      <c r="D203" s="4" t="s">
        <v>228</v>
      </c>
      <c r="E203" s="4" t="s">
        <v>228</v>
      </c>
      <c r="F203" s="4" t="s">
        <v>228</v>
      </c>
    </row>
    <row r="204" spans="1:6" ht="45" x14ac:dyDescent="0.25">
      <c r="A204" s="9">
        <v>201</v>
      </c>
      <c r="B204" s="17" t="s">
        <v>229</v>
      </c>
      <c r="C204" s="4" t="s">
        <v>228</v>
      </c>
      <c r="D204" s="4" t="s">
        <v>228</v>
      </c>
      <c r="E204" s="4" t="s">
        <v>228</v>
      </c>
      <c r="F204" s="4" t="s">
        <v>228</v>
      </c>
    </row>
    <row r="205" spans="1:6" ht="45" x14ac:dyDescent="0.25">
      <c r="A205" s="5">
        <v>202</v>
      </c>
      <c r="B205" s="17" t="s">
        <v>229</v>
      </c>
      <c r="C205" s="4" t="s">
        <v>228</v>
      </c>
      <c r="D205" s="4" t="s">
        <v>228</v>
      </c>
      <c r="E205" s="4" t="s">
        <v>228</v>
      </c>
      <c r="F205" s="4" t="s">
        <v>228</v>
      </c>
    </row>
    <row r="206" spans="1:6" ht="45" x14ac:dyDescent="0.25">
      <c r="A206" s="5">
        <v>203</v>
      </c>
      <c r="B206" s="17" t="s">
        <v>229</v>
      </c>
      <c r="C206" s="4" t="s">
        <v>228</v>
      </c>
      <c r="D206" s="4" t="s">
        <v>228</v>
      </c>
      <c r="E206" s="4" t="s">
        <v>228</v>
      </c>
      <c r="F206" s="4" t="s">
        <v>228</v>
      </c>
    </row>
    <row r="207" spans="1:6" ht="45" x14ac:dyDescent="0.25">
      <c r="A207" s="5">
        <v>204</v>
      </c>
      <c r="B207" s="17" t="s">
        <v>229</v>
      </c>
      <c r="C207" s="4" t="s">
        <v>228</v>
      </c>
      <c r="D207" s="4" t="s">
        <v>228</v>
      </c>
      <c r="E207" s="4" t="s">
        <v>228</v>
      </c>
      <c r="F207" s="4" t="s">
        <v>228</v>
      </c>
    </row>
    <row r="208" spans="1:6" ht="45" x14ac:dyDescent="0.25">
      <c r="A208" s="5">
        <v>205</v>
      </c>
      <c r="B208" s="17" t="s">
        <v>229</v>
      </c>
      <c r="C208" s="4" t="s">
        <v>228</v>
      </c>
      <c r="D208" s="4" t="s">
        <v>228</v>
      </c>
      <c r="E208" s="4" t="s">
        <v>228</v>
      </c>
      <c r="F208" s="4" t="s">
        <v>228</v>
      </c>
    </row>
    <row r="209" spans="1:6" ht="45" x14ac:dyDescent="0.25">
      <c r="A209" s="5">
        <v>206</v>
      </c>
      <c r="B209" s="17" t="s">
        <v>229</v>
      </c>
      <c r="C209" s="4" t="s">
        <v>228</v>
      </c>
      <c r="D209" s="4" t="s">
        <v>228</v>
      </c>
      <c r="E209" s="4" t="s">
        <v>228</v>
      </c>
      <c r="F209" s="4" t="s">
        <v>228</v>
      </c>
    </row>
    <row r="210" spans="1:6" ht="45" x14ac:dyDescent="0.25">
      <c r="A210" s="9">
        <v>207</v>
      </c>
      <c r="B210" s="17" t="s">
        <v>229</v>
      </c>
      <c r="C210" s="4" t="s">
        <v>228</v>
      </c>
      <c r="D210" s="4" t="s">
        <v>228</v>
      </c>
      <c r="E210" s="4" t="s">
        <v>228</v>
      </c>
      <c r="F210" s="4" t="s">
        <v>228</v>
      </c>
    </row>
    <row r="211" spans="1:6" ht="45" x14ac:dyDescent="0.25">
      <c r="A211" s="5">
        <v>208</v>
      </c>
      <c r="B211" s="17" t="s">
        <v>229</v>
      </c>
      <c r="C211" s="4" t="s">
        <v>228</v>
      </c>
      <c r="D211" s="4" t="s">
        <v>228</v>
      </c>
      <c r="E211" s="4" t="s">
        <v>228</v>
      </c>
      <c r="F211" s="4" t="s">
        <v>228</v>
      </c>
    </row>
    <row r="212" spans="1:6" ht="45" x14ac:dyDescent="0.25">
      <c r="A212" s="5">
        <v>209</v>
      </c>
      <c r="B212" s="17" t="s">
        <v>229</v>
      </c>
      <c r="C212" s="4" t="s">
        <v>228</v>
      </c>
      <c r="D212" s="4" t="s">
        <v>228</v>
      </c>
      <c r="E212" s="4" t="s">
        <v>228</v>
      </c>
      <c r="F212" s="4" t="s">
        <v>228</v>
      </c>
    </row>
    <row r="213" spans="1:6" ht="45" x14ac:dyDescent="0.25">
      <c r="A213" s="5">
        <v>210</v>
      </c>
      <c r="B213" s="17" t="s">
        <v>229</v>
      </c>
      <c r="C213" s="4" t="s">
        <v>228</v>
      </c>
      <c r="D213" s="4" t="s">
        <v>228</v>
      </c>
      <c r="E213" s="4" t="s">
        <v>228</v>
      </c>
      <c r="F213" s="4" t="s">
        <v>228</v>
      </c>
    </row>
    <row r="214" spans="1:6" ht="45" x14ac:dyDescent="0.25">
      <c r="A214" s="5">
        <v>211</v>
      </c>
      <c r="B214" s="17" t="s">
        <v>229</v>
      </c>
      <c r="C214" s="4" t="s">
        <v>228</v>
      </c>
      <c r="D214" s="4" t="s">
        <v>228</v>
      </c>
      <c r="E214" s="4" t="s">
        <v>228</v>
      </c>
      <c r="F214" s="4" t="s">
        <v>228</v>
      </c>
    </row>
    <row r="215" spans="1:6" ht="45" x14ac:dyDescent="0.25">
      <c r="A215" s="5">
        <v>212</v>
      </c>
      <c r="B215" s="17" t="s">
        <v>229</v>
      </c>
      <c r="C215" s="4" t="s">
        <v>228</v>
      </c>
      <c r="D215" s="4" t="s">
        <v>228</v>
      </c>
      <c r="E215" s="4" t="s">
        <v>228</v>
      </c>
      <c r="F215" s="4" t="s">
        <v>228</v>
      </c>
    </row>
    <row r="216" spans="1:6" ht="45" x14ac:dyDescent="0.25">
      <c r="A216" s="5">
        <v>213</v>
      </c>
      <c r="B216" s="17" t="s">
        <v>229</v>
      </c>
      <c r="C216" s="4" t="s">
        <v>228</v>
      </c>
      <c r="D216" s="4" t="s">
        <v>228</v>
      </c>
      <c r="E216" s="4" t="s">
        <v>228</v>
      </c>
      <c r="F216" s="4" t="s">
        <v>228</v>
      </c>
    </row>
    <row r="217" spans="1:6" ht="45" x14ac:dyDescent="0.25">
      <c r="A217" s="5">
        <v>214</v>
      </c>
      <c r="B217" s="17" t="s">
        <v>229</v>
      </c>
      <c r="C217" s="4" t="s">
        <v>228</v>
      </c>
      <c r="D217" s="4" t="s">
        <v>228</v>
      </c>
      <c r="E217" s="4" t="s">
        <v>228</v>
      </c>
      <c r="F217" s="4" t="s">
        <v>228</v>
      </c>
    </row>
    <row r="218" spans="1:6" ht="45" x14ac:dyDescent="0.25">
      <c r="A218" s="5">
        <v>215</v>
      </c>
      <c r="B218" s="17" t="s">
        <v>229</v>
      </c>
      <c r="C218" s="4" t="s">
        <v>228</v>
      </c>
      <c r="D218" s="4" t="s">
        <v>228</v>
      </c>
      <c r="E218" s="4" t="s">
        <v>228</v>
      </c>
      <c r="F218" s="4" t="s">
        <v>228</v>
      </c>
    </row>
    <row r="219" spans="1:6" ht="45" x14ac:dyDescent="0.25">
      <c r="A219" s="5">
        <v>216</v>
      </c>
      <c r="B219" s="17" t="s">
        <v>229</v>
      </c>
      <c r="C219" s="4" t="s">
        <v>228</v>
      </c>
      <c r="D219" s="4" t="s">
        <v>228</v>
      </c>
      <c r="E219" s="4" t="s">
        <v>228</v>
      </c>
      <c r="F219" s="4" t="s">
        <v>228</v>
      </c>
    </row>
    <row r="220" spans="1:6" ht="45" x14ac:dyDescent="0.25">
      <c r="A220" s="9">
        <v>217</v>
      </c>
      <c r="B220" s="17" t="s">
        <v>229</v>
      </c>
      <c r="C220" s="4" t="s">
        <v>228</v>
      </c>
      <c r="D220" s="4" t="s">
        <v>228</v>
      </c>
      <c r="E220" s="4" t="s">
        <v>228</v>
      </c>
      <c r="F220" s="4" t="s">
        <v>228</v>
      </c>
    </row>
    <row r="221" spans="1:6" ht="45" x14ac:dyDescent="0.25">
      <c r="A221" s="5">
        <v>218</v>
      </c>
      <c r="B221" s="17" t="s">
        <v>229</v>
      </c>
      <c r="C221" s="4" t="s">
        <v>228</v>
      </c>
      <c r="D221" s="4" t="s">
        <v>228</v>
      </c>
      <c r="E221" s="4" t="s">
        <v>228</v>
      </c>
      <c r="F221" s="4" t="s">
        <v>228</v>
      </c>
    </row>
    <row r="222" spans="1:6" ht="45" x14ac:dyDescent="0.25">
      <c r="A222" s="9">
        <v>219</v>
      </c>
      <c r="B222" s="17" t="s">
        <v>229</v>
      </c>
      <c r="C222" s="4" t="s">
        <v>228</v>
      </c>
      <c r="D222" s="4" t="s">
        <v>228</v>
      </c>
      <c r="E222" s="4" t="s">
        <v>228</v>
      </c>
      <c r="F222" s="4" t="s">
        <v>228</v>
      </c>
    </row>
    <row r="223" spans="1:6" ht="45" x14ac:dyDescent="0.25">
      <c r="A223" s="9">
        <v>220</v>
      </c>
      <c r="B223" s="17" t="s">
        <v>229</v>
      </c>
      <c r="C223" s="4" t="s">
        <v>228</v>
      </c>
      <c r="D223" s="4" t="s">
        <v>228</v>
      </c>
      <c r="E223" s="4" t="s">
        <v>228</v>
      </c>
      <c r="F223" s="4" t="s">
        <v>228</v>
      </c>
    </row>
    <row r="224" spans="1:6" ht="45" x14ac:dyDescent="0.25">
      <c r="A224" s="5">
        <v>221</v>
      </c>
      <c r="B224" s="17" t="s">
        <v>229</v>
      </c>
      <c r="C224" s="4" t="s">
        <v>228</v>
      </c>
      <c r="D224" s="4" t="s">
        <v>228</v>
      </c>
      <c r="E224" s="4" t="s">
        <v>228</v>
      </c>
      <c r="F224" s="4" t="s">
        <v>228</v>
      </c>
    </row>
    <row r="225" spans="1:6" ht="45" x14ac:dyDescent="0.25">
      <c r="A225" s="5">
        <v>222</v>
      </c>
      <c r="B225" s="17" t="s">
        <v>229</v>
      </c>
      <c r="C225" s="4" t="s">
        <v>228</v>
      </c>
      <c r="D225" s="4" t="s">
        <v>228</v>
      </c>
      <c r="E225" s="4" t="s">
        <v>228</v>
      </c>
      <c r="F225" s="4" t="s">
        <v>228</v>
      </c>
    </row>
    <row r="226" spans="1:6" ht="45" x14ac:dyDescent="0.25">
      <c r="A226" s="5">
        <v>223</v>
      </c>
      <c r="B226" s="17" t="s">
        <v>229</v>
      </c>
      <c r="C226" s="4" t="s">
        <v>228</v>
      </c>
      <c r="D226" s="4" t="s">
        <v>228</v>
      </c>
      <c r="E226" s="4" t="s">
        <v>228</v>
      </c>
      <c r="F226" s="4" t="s">
        <v>228</v>
      </c>
    </row>
    <row r="227" spans="1:6" ht="45" x14ac:dyDescent="0.25">
      <c r="A227" s="5">
        <v>224</v>
      </c>
      <c r="B227" s="17" t="s">
        <v>229</v>
      </c>
      <c r="C227" s="4" t="s">
        <v>228</v>
      </c>
      <c r="D227" s="4" t="s">
        <v>228</v>
      </c>
      <c r="E227" s="4" t="s">
        <v>228</v>
      </c>
      <c r="F227" s="4" t="s">
        <v>228</v>
      </c>
    </row>
    <row r="228" spans="1:6" ht="45" x14ac:dyDescent="0.25">
      <c r="A228" s="5">
        <v>225</v>
      </c>
      <c r="B228" s="17" t="s">
        <v>229</v>
      </c>
      <c r="C228" s="4" t="s">
        <v>228</v>
      </c>
      <c r="D228" s="4" t="s">
        <v>228</v>
      </c>
      <c r="E228" s="4" t="s">
        <v>228</v>
      </c>
      <c r="F228" s="4" t="s">
        <v>228</v>
      </c>
    </row>
    <row r="229" spans="1:6" ht="45" x14ac:dyDescent="0.25">
      <c r="A229" s="5">
        <v>226</v>
      </c>
      <c r="B229" s="17" t="s">
        <v>229</v>
      </c>
      <c r="C229" s="4" t="s">
        <v>228</v>
      </c>
      <c r="D229" s="4" t="s">
        <v>228</v>
      </c>
      <c r="E229" s="4" t="s">
        <v>228</v>
      </c>
      <c r="F229" s="4" t="s">
        <v>228</v>
      </c>
    </row>
    <row r="230" spans="1:6" ht="45" x14ac:dyDescent="0.25">
      <c r="A230" s="5">
        <v>227</v>
      </c>
      <c r="B230" s="17" t="s">
        <v>229</v>
      </c>
      <c r="C230" s="4" t="s">
        <v>228</v>
      </c>
      <c r="D230" s="4" t="s">
        <v>228</v>
      </c>
      <c r="E230" s="4" t="s">
        <v>228</v>
      </c>
      <c r="F230" s="4" t="s">
        <v>228</v>
      </c>
    </row>
    <row r="231" spans="1:6" ht="45" x14ac:dyDescent="0.25">
      <c r="A231" s="5">
        <v>228</v>
      </c>
      <c r="B231" s="17" t="s">
        <v>229</v>
      </c>
      <c r="C231" s="4" t="s">
        <v>228</v>
      </c>
      <c r="D231" s="4" t="s">
        <v>228</v>
      </c>
      <c r="E231" s="4" t="s">
        <v>228</v>
      </c>
      <c r="F231" s="4" t="s">
        <v>228</v>
      </c>
    </row>
    <row r="232" spans="1:6" ht="45" x14ac:dyDescent="0.25">
      <c r="A232" s="5">
        <v>229</v>
      </c>
      <c r="B232" s="17" t="s">
        <v>229</v>
      </c>
      <c r="C232" s="4" t="s">
        <v>228</v>
      </c>
      <c r="D232" s="4" t="s">
        <v>228</v>
      </c>
      <c r="E232" s="4" t="s">
        <v>228</v>
      </c>
      <c r="F232" s="4" t="s">
        <v>228</v>
      </c>
    </row>
    <row r="233" spans="1:6" ht="45" x14ac:dyDescent="0.25">
      <c r="A233" s="5">
        <v>230</v>
      </c>
      <c r="B233" s="17" t="s">
        <v>229</v>
      </c>
      <c r="C233" s="4" t="s">
        <v>228</v>
      </c>
      <c r="D233" s="4" t="s">
        <v>228</v>
      </c>
      <c r="E233" s="4" t="s">
        <v>228</v>
      </c>
      <c r="F233" s="4" t="s">
        <v>228</v>
      </c>
    </row>
    <row r="234" spans="1:6" ht="45" x14ac:dyDescent="0.25">
      <c r="A234" s="5">
        <v>231</v>
      </c>
      <c r="B234" s="17" t="s">
        <v>229</v>
      </c>
      <c r="C234" s="4" t="s">
        <v>228</v>
      </c>
      <c r="D234" s="4" t="s">
        <v>228</v>
      </c>
      <c r="E234" s="4" t="s">
        <v>228</v>
      </c>
      <c r="F234" s="4" t="s">
        <v>228</v>
      </c>
    </row>
    <row r="235" spans="1:6" ht="45" x14ac:dyDescent="0.25">
      <c r="A235" s="5">
        <v>232</v>
      </c>
      <c r="B235" s="17" t="s">
        <v>229</v>
      </c>
      <c r="C235" s="4" t="s">
        <v>228</v>
      </c>
      <c r="D235" s="4" t="s">
        <v>228</v>
      </c>
      <c r="E235" s="4" t="s">
        <v>228</v>
      </c>
      <c r="F235" s="4" t="s">
        <v>228</v>
      </c>
    </row>
    <row r="236" spans="1:6" ht="45" x14ac:dyDescent="0.25">
      <c r="A236" s="5">
        <v>233</v>
      </c>
      <c r="B236" s="17" t="s">
        <v>229</v>
      </c>
      <c r="C236" s="4" t="s">
        <v>228</v>
      </c>
      <c r="D236" s="4" t="s">
        <v>228</v>
      </c>
      <c r="E236" s="4" t="s">
        <v>228</v>
      </c>
      <c r="F236" s="4" t="s">
        <v>228</v>
      </c>
    </row>
    <row r="237" spans="1:6" ht="45" x14ac:dyDescent="0.25">
      <c r="A237" s="5">
        <v>234</v>
      </c>
      <c r="B237" s="17" t="s">
        <v>229</v>
      </c>
      <c r="C237" s="4" t="s">
        <v>228</v>
      </c>
      <c r="D237" s="4" t="s">
        <v>228</v>
      </c>
      <c r="E237" s="4" t="s">
        <v>228</v>
      </c>
      <c r="F237" s="4" t="s">
        <v>228</v>
      </c>
    </row>
    <row r="238" spans="1:6" ht="45" x14ac:dyDescent="0.25">
      <c r="A238" s="5">
        <v>235</v>
      </c>
      <c r="B238" s="17" t="s">
        <v>229</v>
      </c>
      <c r="C238" s="4" t="s">
        <v>228</v>
      </c>
      <c r="D238" s="4" t="s">
        <v>228</v>
      </c>
      <c r="E238" s="4" t="s">
        <v>228</v>
      </c>
      <c r="F238" s="4" t="s">
        <v>228</v>
      </c>
    </row>
    <row r="239" spans="1:6" ht="45" x14ac:dyDescent="0.25">
      <c r="A239" s="5">
        <v>236</v>
      </c>
      <c r="B239" s="17" t="s">
        <v>229</v>
      </c>
      <c r="C239" s="4" t="s">
        <v>228</v>
      </c>
      <c r="D239" s="4" t="s">
        <v>228</v>
      </c>
      <c r="E239" s="4" t="s">
        <v>228</v>
      </c>
      <c r="F239" s="4" t="s">
        <v>228</v>
      </c>
    </row>
    <row r="240" spans="1:6" ht="45" x14ac:dyDescent="0.25">
      <c r="A240" s="5">
        <v>237</v>
      </c>
      <c r="B240" s="17" t="s">
        <v>229</v>
      </c>
      <c r="C240" s="4" t="s">
        <v>228</v>
      </c>
      <c r="D240" s="4" t="s">
        <v>228</v>
      </c>
      <c r="E240" s="4" t="s">
        <v>228</v>
      </c>
      <c r="F240" s="4" t="s">
        <v>228</v>
      </c>
    </row>
    <row r="241" spans="1:6" ht="45" x14ac:dyDescent="0.25">
      <c r="A241" s="5">
        <v>238</v>
      </c>
      <c r="B241" s="17" t="s">
        <v>229</v>
      </c>
      <c r="C241" s="4" t="s">
        <v>228</v>
      </c>
      <c r="D241" s="4" t="s">
        <v>228</v>
      </c>
      <c r="E241" s="4" t="s">
        <v>228</v>
      </c>
      <c r="F241" s="4" t="s">
        <v>228</v>
      </c>
    </row>
    <row r="242" spans="1:6" ht="45" x14ac:dyDescent="0.25">
      <c r="A242" s="5">
        <v>239</v>
      </c>
      <c r="B242" s="17" t="s">
        <v>229</v>
      </c>
      <c r="C242" s="4" t="s">
        <v>228</v>
      </c>
      <c r="D242" s="4" t="s">
        <v>228</v>
      </c>
      <c r="E242" s="4" t="s">
        <v>228</v>
      </c>
      <c r="F242" s="4" t="s">
        <v>228</v>
      </c>
    </row>
    <row r="243" spans="1:6" ht="45" x14ac:dyDescent="0.25">
      <c r="A243" s="5">
        <v>240</v>
      </c>
      <c r="B243" s="17" t="s">
        <v>229</v>
      </c>
      <c r="C243" s="4" t="s">
        <v>228</v>
      </c>
      <c r="D243" s="4" t="s">
        <v>228</v>
      </c>
      <c r="E243" s="4" t="s">
        <v>228</v>
      </c>
      <c r="F243" s="4" t="s">
        <v>228</v>
      </c>
    </row>
    <row r="244" spans="1:6" ht="45" x14ac:dyDescent="0.25">
      <c r="A244" s="5">
        <v>241</v>
      </c>
      <c r="B244" s="17" t="s">
        <v>229</v>
      </c>
      <c r="C244" s="4" t="s">
        <v>228</v>
      </c>
      <c r="D244" s="4" t="s">
        <v>228</v>
      </c>
      <c r="E244" s="4" t="s">
        <v>228</v>
      </c>
      <c r="F244" s="4" t="s">
        <v>228</v>
      </c>
    </row>
    <row r="245" spans="1:6" ht="45" x14ac:dyDescent="0.25">
      <c r="A245" s="5">
        <v>242</v>
      </c>
      <c r="B245" s="17" t="s">
        <v>229</v>
      </c>
      <c r="C245" s="4" t="s">
        <v>228</v>
      </c>
      <c r="D245" s="4" t="s">
        <v>228</v>
      </c>
      <c r="E245" s="4" t="s">
        <v>228</v>
      </c>
      <c r="F245" s="4" t="s">
        <v>228</v>
      </c>
    </row>
    <row r="246" spans="1:6" ht="45" x14ac:dyDescent="0.25">
      <c r="A246" s="5">
        <v>243</v>
      </c>
      <c r="B246" s="17" t="s">
        <v>229</v>
      </c>
      <c r="C246" s="4" t="s">
        <v>228</v>
      </c>
      <c r="D246" s="4" t="s">
        <v>228</v>
      </c>
      <c r="E246" s="4" t="s">
        <v>228</v>
      </c>
      <c r="F246" s="4" t="s">
        <v>228</v>
      </c>
    </row>
    <row r="247" spans="1:6" ht="45" x14ac:dyDescent="0.25">
      <c r="A247" s="5">
        <v>244</v>
      </c>
      <c r="B247" s="17" t="s">
        <v>229</v>
      </c>
      <c r="C247" s="4" t="s">
        <v>228</v>
      </c>
      <c r="D247" s="4" t="s">
        <v>228</v>
      </c>
      <c r="E247" s="4" t="s">
        <v>228</v>
      </c>
      <c r="F247" s="4" t="s">
        <v>228</v>
      </c>
    </row>
    <row r="248" spans="1:6" ht="45" x14ac:dyDescent="0.25">
      <c r="A248" s="5">
        <v>245</v>
      </c>
      <c r="B248" s="17" t="s">
        <v>229</v>
      </c>
      <c r="C248" s="4" t="s">
        <v>228</v>
      </c>
      <c r="D248" s="4" t="s">
        <v>228</v>
      </c>
      <c r="E248" s="4" t="s">
        <v>228</v>
      </c>
      <c r="F248" s="4" t="s">
        <v>228</v>
      </c>
    </row>
    <row r="249" spans="1:6" ht="45" x14ac:dyDescent="0.25">
      <c r="A249" s="5">
        <v>246</v>
      </c>
      <c r="B249" s="17" t="s">
        <v>229</v>
      </c>
      <c r="C249" s="4" t="s">
        <v>228</v>
      </c>
      <c r="D249" s="4" t="s">
        <v>228</v>
      </c>
      <c r="E249" s="4" t="s">
        <v>228</v>
      </c>
      <c r="F249" s="4" t="s">
        <v>228</v>
      </c>
    </row>
    <row r="250" spans="1:6" ht="45" x14ac:dyDescent="0.25">
      <c r="A250" s="5">
        <v>247</v>
      </c>
      <c r="B250" s="17" t="s">
        <v>229</v>
      </c>
      <c r="C250" s="4" t="s">
        <v>228</v>
      </c>
      <c r="D250" s="4" t="s">
        <v>228</v>
      </c>
      <c r="E250" s="4" t="s">
        <v>228</v>
      </c>
      <c r="F250" s="4" t="s">
        <v>228</v>
      </c>
    </row>
    <row r="251" spans="1:6" ht="45" x14ac:dyDescent="0.25">
      <c r="A251" s="5">
        <v>248</v>
      </c>
      <c r="B251" s="17" t="s">
        <v>229</v>
      </c>
      <c r="C251" s="4" t="s">
        <v>228</v>
      </c>
      <c r="D251" s="4" t="s">
        <v>228</v>
      </c>
      <c r="E251" s="4" t="s">
        <v>228</v>
      </c>
      <c r="F251" s="4" t="s">
        <v>228</v>
      </c>
    </row>
    <row r="252" spans="1:6" ht="45" x14ac:dyDescent="0.25">
      <c r="A252" s="5">
        <v>249</v>
      </c>
      <c r="B252" s="17" t="s">
        <v>229</v>
      </c>
      <c r="C252" s="4" t="s">
        <v>228</v>
      </c>
      <c r="D252" s="4" t="s">
        <v>228</v>
      </c>
      <c r="E252" s="4" t="s">
        <v>228</v>
      </c>
      <c r="F252" s="4" t="s">
        <v>228</v>
      </c>
    </row>
    <row r="253" spans="1:6" ht="45" x14ac:dyDescent="0.25">
      <c r="A253" s="5">
        <v>250</v>
      </c>
      <c r="B253" s="17" t="s">
        <v>229</v>
      </c>
      <c r="C253" s="4" t="s">
        <v>228</v>
      </c>
      <c r="D253" s="4" t="s">
        <v>228</v>
      </c>
      <c r="E253" s="4" t="s">
        <v>228</v>
      </c>
      <c r="F253" s="4" t="s">
        <v>228</v>
      </c>
    </row>
    <row r="254" spans="1:6" ht="45" x14ac:dyDescent="0.25">
      <c r="A254" s="5">
        <v>251</v>
      </c>
      <c r="B254" s="17" t="s">
        <v>229</v>
      </c>
      <c r="C254" s="4" t="s">
        <v>228</v>
      </c>
      <c r="D254" s="4" t="s">
        <v>228</v>
      </c>
      <c r="E254" s="4" t="s">
        <v>228</v>
      </c>
      <c r="F254" s="4" t="s">
        <v>228</v>
      </c>
    </row>
    <row r="255" spans="1:6" ht="45" x14ac:dyDescent="0.25">
      <c r="A255" s="5">
        <v>252</v>
      </c>
      <c r="B255" s="17" t="s">
        <v>229</v>
      </c>
      <c r="C255" s="4" t="s">
        <v>228</v>
      </c>
      <c r="D255" s="4" t="s">
        <v>228</v>
      </c>
      <c r="E255" s="4" t="s">
        <v>228</v>
      </c>
      <c r="F255" s="4" t="s">
        <v>228</v>
      </c>
    </row>
    <row r="256" spans="1:6" ht="45" x14ac:dyDescent="0.25">
      <c r="A256" s="5">
        <v>253</v>
      </c>
      <c r="B256" s="17" t="s">
        <v>229</v>
      </c>
      <c r="C256" s="4" t="s">
        <v>228</v>
      </c>
      <c r="D256" s="4" t="s">
        <v>228</v>
      </c>
      <c r="E256" s="4" t="s">
        <v>228</v>
      </c>
      <c r="F256" s="4" t="s">
        <v>228</v>
      </c>
    </row>
    <row r="257" spans="1:6" ht="45" x14ac:dyDescent="0.25">
      <c r="A257" s="5">
        <v>254</v>
      </c>
      <c r="B257" s="17" t="s">
        <v>229</v>
      </c>
      <c r="C257" s="4" t="s">
        <v>228</v>
      </c>
      <c r="D257" s="4" t="s">
        <v>228</v>
      </c>
      <c r="E257" s="4" t="s">
        <v>228</v>
      </c>
      <c r="F257" s="4" t="s">
        <v>228</v>
      </c>
    </row>
    <row r="258" spans="1:6" ht="45" x14ac:dyDescent="0.25">
      <c r="A258" s="5">
        <v>255</v>
      </c>
      <c r="B258" s="17" t="s">
        <v>229</v>
      </c>
      <c r="C258" s="4" t="s">
        <v>228</v>
      </c>
      <c r="D258" s="4" t="s">
        <v>228</v>
      </c>
      <c r="E258" s="4" t="s">
        <v>228</v>
      </c>
      <c r="F258" s="4" t="s">
        <v>228</v>
      </c>
    </row>
    <row r="259" spans="1:6" ht="45" x14ac:dyDescent="0.25">
      <c r="A259" s="5">
        <v>256</v>
      </c>
      <c r="B259" s="17" t="s">
        <v>229</v>
      </c>
      <c r="C259" s="4" t="s">
        <v>228</v>
      </c>
      <c r="D259" s="4" t="s">
        <v>228</v>
      </c>
      <c r="E259" s="4" t="s">
        <v>228</v>
      </c>
      <c r="F259" s="4" t="s">
        <v>228</v>
      </c>
    </row>
    <row r="260" spans="1:6" ht="45" x14ac:dyDescent="0.25">
      <c r="A260" s="5">
        <v>257</v>
      </c>
      <c r="B260" s="17" t="s">
        <v>229</v>
      </c>
      <c r="C260" s="4" t="s">
        <v>228</v>
      </c>
      <c r="D260" s="4" t="s">
        <v>228</v>
      </c>
      <c r="E260" s="4" t="s">
        <v>228</v>
      </c>
      <c r="F260" s="4" t="s">
        <v>228</v>
      </c>
    </row>
    <row r="261" spans="1:6" ht="45" x14ac:dyDescent="0.25">
      <c r="A261" s="5">
        <v>258</v>
      </c>
      <c r="B261" s="17" t="s">
        <v>229</v>
      </c>
      <c r="C261" s="4" t="s">
        <v>228</v>
      </c>
      <c r="D261" s="4" t="s">
        <v>228</v>
      </c>
      <c r="E261" s="4" t="s">
        <v>228</v>
      </c>
      <c r="F261" s="4" t="s">
        <v>228</v>
      </c>
    </row>
    <row r="262" spans="1:6" ht="45" x14ac:dyDescent="0.25">
      <c r="A262" s="5">
        <v>259</v>
      </c>
      <c r="B262" s="17" t="s">
        <v>229</v>
      </c>
      <c r="C262" s="4" t="s">
        <v>228</v>
      </c>
      <c r="D262" s="4" t="s">
        <v>228</v>
      </c>
      <c r="E262" s="4" t="s">
        <v>228</v>
      </c>
      <c r="F262" s="4" t="s">
        <v>228</v>
      </c>
    </row>
    <row r="263" spans="1:6" ht="45" x14ac:dyDescent="0.25">
      <c r="A263" s="5">
        <v>260</v>
      </c>
      <c r="B263" s="17" t="s">
        <v>229</v>
      </c>
      <c r="C263" s="4" t="s">
        <v>228</v>
      </c>
      <c r="D263" s="4" t="s">
        <v>228</v>
      </c>
      <c r="E263" s="4" t="s">
        <v>228</v>
      </c>
      <c r="F263" s="4" t="s">
        <v>228</v>
      </c>
    </row>
    <row r="264" spans="1:6" ht="45" x14ac:dyDescent="0.25">
      <c r="A264" s="5">
        <v>261</v>
      </c>
      <c r="B264" s="17" t="s">
        <v>229</v>
      </c>
      <c r="C264" s="4" t="s">
        <v>228</v>
      </c>
      <c r="D264" s="4" t="s">
        <v>228</v>
      </c>
      <c r="E264" s="4" t="s">
        <v>228</v>
      </c>
      <c r="F264" s="4" t="s">
        <v>228</v>
      </c>
    </row>
    <row r="265" spans="1:6" ht="45" x14ac:dyDescent="0.25">
      <c r="A265" s="5">
        <v>262</v>
      </c>
      <c r="B265" s="17" t="s">
        <v>229</v>
      </c>
      <c r="C265" s="4" t="s">
        <v>228</v>
      </c>
      <c r="D265" s="4" t="s">
        <v>228</v>
      </c>
      <c r="E265" s="4" t="s">
        <v>228</v>
      </c>
      <c r="F265" s="4" t="s">
        <v>228</v>
      </c>
    </row>
    <row r="266" spans="1:6" ht="45" x14ac:dyDescent="0.25">
      <c r="A266" s="5">
        <v>263</v>
      </c>
      <c r="B266" s="17" t="s">
        <v>229</v>
      </c>
      <c r="C266" s="4" t="s">
        <v>228</v>
      </c>
      <c r="D266" s="4" t="s">
        <v>228</v>
      </c>
      <c r="E266" s="4" t="s">
        <v>228</v>
      </c>
      <c r="F266" s="4" t="s">
        <v>228</v>
      </c>
    </row>
    <row r="267" spans="1:6" ht="45" x14ac:dyDescent="0.25">
      <c r="A267" s="5">
        <v>264</v>
      </c>
      <c r="B267" s="17" t="s">
        <v>229</v>
      </c>
      <c r="C267" s="4" t="s">
        <v>228</v>
      </c>
      <c r="D267" s="4" t="s">
        <v>228</v>
      </c>
      <c r="E267" s="4" t="s">
        <v>228</v>
      </c>
      <c r="F267" s="4" t="s">
        <v>228</v>
      </c>
    </row>
    <row r="268" spans="1:6" ht="45" x14ac:dyDescent="0.25">
      <c r="A268" s="5">
        <v>265</v>
      </c>
      <c r="B268" s="17" t="s">
        <v>229</v>
      </c>
      <c r="C268" s="4" t="s">
        <v>228</v>
      </c>
      <c r="D268" s="4" t="s">
        <v>228</v>
      </c>
      <c r="E268" s="4" t="s">
        <v>228</v>
      </c>
      <c r="F268" s="4" t="s">
        <v>228</v>
      </c>
    </row>
    <row r="269" spans="1:6" ht="45" x14ac:dyDescent="0.25">
      <c r="A269" s="5">
        <v>266</v>
      </c>
      <c r="B269" s="17" t="s">
        <v>229</v>
      </c>
      <c r="C269" s="4" t="s">
        <v>228</v>
      </c>
      <c r="D269" s="4" t="s">
        <v>228</v>
      </c>
      <c r="E269" s="4" t="s">
        <v>228</v>
      </c>
      <c r="F269" s="4" t="s">
        <v>228</v>
      </c>
    </row>
    <row r="270" spans="1:6" ht="45" x14ac:dyDescent="0.25">
      <c r="A270" s="5">
        <v>267</v>
      </c>
      <c r="B270" s="17" t="s">
        <v>229</v>
      </c>
      <c r="C270" s="4" t="s">
        <v>228</v>
      </c>
      <c r="D270" s="4" t="s">
        <v>228</v>
      </c>
      <c r="E270" s="4" t="s">
        <v>228</v>
      </c>
      <c r="F270" s="4" t="s">
        <v>228</v>
      </c>
    </row>
    <row r="271" spans="1:6" ht="45" x14ac:dyDescent="0.25">
      <c r="A271" s="5">
        <v>268</v>
      </c>
      <c r="B271" s="17" t="s">
        <v>229</v>
      </c>
      <c r="C271" s="4" t="s">
        <v>228</v>
      </c>
      <c r="D271" s="4" t="s">
        <v>228</v>
      </c>
      <c r="E271" s="4" t="s">
        <v>228</v>
      </c>
      <c r="F271" s="4" t="s">
        <v>228</v>
      </c>
    </row>
    <row r="272" spans="1:6" ht="45" x14ac:dyDescent="0.25">
      <c r="A272" s="5">
        <v>269</v>
      </c>
      <c r="B272" s="17" t="s">
        <v>229</v>
      </c>
      <c r="C272" s="4" t="s">
        <v>228</v>
      </c>
      <c r="D272" s="4" t="s">
        <v>228</v>
      </c>
      <c r="E272" s="4" t="s">
        <v>228</v>
      </c>
      <c r="F272" s="4" t="s">
        <v>228</v>
      </c>
    </row>
    <row r="273" spans="1:6" ht="45" x14ac:dyDescent="0.25">
      <c r="A273" s="5">
        <v>270</v>
      </c>
      <c r="B273" s="17" t="s">
        <v>229</v>
      </c>
      <c r="C273" s="4" t="s">
        <v>228</v>
      </c>
      <c r="D273" s="4" t="s">
        <v>228</v>
      </c>
      <c r="E273" s="4" t="s">
        <v>228</v>
      </c>
      <c r="F273" s="4" t="s">
        <v>228</v>
      </c>
    </row>
    <row r="274" spans="1:6" ht="45" x14ac:dyDescent="0.25">
      <c r="A274" s="5">
        <v>271</v>
      </c>
      <c r="B274" s="17" t="s">
        <v>229</v>
      </c>
      <c r="C274" s="4" t="s">
        <v>228</v>
      </c>
      <c r="D274" s="4" t="s">
        <v>228</v>
      </c>
      <c r="E274" s="4" t="s">
        <v>228</v>
      </c>
      <c r="F274" s="4" t="s">
        <v>228</v>
      </c>
    </row>
    <row r="275" spans="1:6" ht="45" x14ac:dyDescent="0.25">
      <c r="A275" s="5">
        <v>272</v>
      </c>
      <c r="B275" s="17" t="s">
        <v>229</v>
      </c>
      <c r="C275" s="4" t="s">
        <v>228</v>
      </c>
      <c r="D275" s="4" t="s">
        <v>228</v>
      </c>
      <c r="E275" s="4" t="s">
        <v>228</v>
      </c>
      <c r="F275" s="4" t="s">
        <v>228</v>
      </c>
    </row>
    <row r="276" spans="1:6" ht="45" x14ac:dyDescent="0.25">
      <c r="A276" s="5">
        <v>273</v>
      </c>
      <c r="B276" s="17" t="s">
        <v>229</v>
      </c>
      <c r="C276" s="4" t="s">
        <v>228</v>
      </c>
      <c r="D276" s="4" t="s">
        <v>228</v>
      </c>
      <c r="E276" s="4" t="s">
        <v>228</v>
      </c>
      <c r="F276" s="4" t="s">
        <v>228</v>
      </c>
    </row>
    <row r="277" spans="1:6" ht="45" x14ac:dyDescent="0.25">
      <c r="A277" s="5">
        <v>274</v>
      </c>
      <c r="B277" s="17" t="s">
        <v>229</v>
      </c>
      <c r="C277" s="4" t="s">
        <v>228</v>
      </c>
      <c r="D277" s="4" t="s">
        <v>228</v>
      </c>
      <c r="E277" s="4" t="s">
        <v>228</v>
      </c>
      <c r="F277" s="4" t="s">
        <v>228</v>
      </c>
    </row>
    <row r="278" spans="1:6" ht="45" x14ac:dyDescent="0.25">
      <c r="A278" s="5">
        <v>275</v>
      </c>
      <c r="B278" s="17" t="s">
        <v>229</v>
      </c>
      <c r="C278" s="4" t="s">
        <v>228</v>
      </c>
      <c r="D278" s="4" t="s">
        <v>228</v>
      </c>
      <c r="E278" s="4" t="s">
        <v>228</v>
      </c>
      <c r="F278" s="4" t="s">
        <v>228</v>
      </c>
    </row>
    <row r="279" spans="1:6" ht="45" x14ac:dyDescent="0.25">
      <c r="A279" s="5">
        <v>276</v>
      </c>
      <c r="B279" s="17" t="s">
        <v>229</v>
      </c>
      <c r="C279" s="4" t="s">
        <v>228</v>
      </c>
      <c r="D279" s="4" t="s">
        <v>228</v>
      </c>
      <c r="E279" s="4" t="s">
        <v>228</v>
      </c>
      <c r="F279" s="4" t="s">
        <v>228</v>
      </c>
    </row>
    <row r="280" spans="1:6" ht="45" x14ac:dyDescent="0.25">
      <c r="A280" s="5">
        <v>277</v>
      </c>
      <c r="B280" s="17" t="s">
        <v>229</v>
      </c>
      <c r="C280" s="4" t="s">
        <v>228</v>
      </c>
      <c r="D280" s="4" t="s">
        <v>228</v>
      </c>
      <c r="E280" s="4" t="s">
        <v>228</v>
      </c>
      <c r="F280" s="4" t="s">
        <v>228</v>
      </c>
    </row>
    <row r="281" spans="1:6" ht="45" x14ac:dyDescent="0.25">
      <c r="A281" s="5">
        <v>278</v>
      </c>
      <c r="B281" s="17" t="s">
        <v>229</v>
      </c>
      <c r="C281" s="4" t="s">
        <v>228</v>
      </c>
      <c r="D281" s="4" t="s">
        <v>228</v>
      </c>
      <c r="E281" s="4" t="s">
        <v>228</v>
      </c>
      <c r="F281" s="4" t="s">
        <v>228</v>
      </c>
    </row>
    <row r="282" spans="1:6" ht="45" x14ac:dyDescent="0.25">
      <c r="A282" s="5">
        <v>279</v>
      </c>
      <c r="B282" s="17" t="s">
        <v>229</v>
      </c>
      <c r="C282" s="4" t="s">
        <v>228</v>
      </c>
      <c r="D282" s="4" t="s">
        <v>228</v>
      </c>
      <c r="E282" s="4" t="s">
        <v>228</v>
      </c>
      <c r="F282" s="4" t="s">
        <v>228</v>
      </c>
    </row>
    <row r="283" spans="1:6" ht="45" x14ac:dyDescent="0.25">
      <c r="A283" s="5">
        <v>280</v>
      </c>
      <c r="B283" s="17" t="s">
        <v>229</v>
      </c>
      <c r="C283" s="4" t="s">
        <v>228</v>
      </c>
      <c r="D283" s="4" t="s">
        <v>228</v>
      </c>
      <c r="E283" s="4" t="s">
        <v>228</v>
      </c>
      <c r="F283" s="4" t="s">
        <v>228</v>
      </c>
    </row>
    <row r="284" spans="1:6" ht="45" x14ac:dyDescent="0.25">
      <c r="A284" s="5">
        <v>281</v>
      </c>
      <c r="B284" s="17" t="s">
        <v>229</v>
      </c>
      <c r="C284" s="4" t="s">
        <v>228</v>
      </c>
      <c r="D284" s="4" t="s">
        <v>228</v>
      </c>
      <c r="E284" s="4" t="s">
        <v>228</v>
      </c>
      <c r="F284" s="4" t="s">
        <v>228</v>
      </c>
    </row>
    <row r="285" spans="1:6" ht="45" x14ac:dyDescent="0.25">
      <c r="A285" s="5">
        <v>282</v>
      </c>
      <c r="B285" s="17" t="s">
        <v>229</v>
      </c>
      <c r="C285" s="4" t="s">
        <v>228</v>
      </c>
      <c r="D285" s="4" t="s">
        <v>228</v>
      </c>
      <c r="E285" s="4" t="s">
        <v>228</v>
      </c>
      <c r="F285" s="4" t="s">
        <v>228</v>
      </c>
    </row>
    <row r="286" spans="1:6" ht="45" x14ac:dyDescent="0.25">
      <c r="A286" s="5">
        <v>283</v>
      </c>
      <c r="B286" s="17" t="s">
        <v>229</v>
      </c>
      <c r="C286" s="4" t="s">
        <v>228</v>
      </c>
      <c r="D286" s="4" t="s">
        <v>228</v>
      </c>
      <c r="E286" s="4" t="s">
        <v>228</v>
      </c>
      <c r="F286" s="4" t="s">
        <v>228</v>
      </c>
    </row>
    <row r="287" spans="1:6" ht="45" x14ac:dyDescent="0.25">
      <c r="A287" s="5">
        <v>284</v>
      </c>
      <c r="B287" s="17" t="s">
        <v>229</v>
      </c>
      <c r="C287" s="4" t="s">
        <v>228</v>
      </c>
      <c r="D287" s="4" t="s">
        <v>228</v>
      </c>
      <c r="E287" s="4" t="s">
        <v>228</v>
      </c>
      <c r="F287" s="4" t="s">
        <v>228</v>
      </c>
    </row>
    <row r="288" spans="1:6" ht="45" x14ac:dyDescent="0.25">
      <c r="A288" s="5">
        <v>285</v>
      </c>
      <c r="B288" s="17" t="s">
        <v>229</v>
      </c>
      <c r="C288" s="4" t="s">
        <v>228</v>
      </c>
      <c r="D288" s="4" t="s">
        <v>228</v>
      </c>
      <c r="E288" s="4" t="s">
        <v>228</v>
      </c>
      <c r="F288" s="4" t="s">
        <v>228</v>
      </c>
    </row>
    <row r="289" spans="1:6" ht="45" x14ac:dyDescent="0.25">
      <c r="A289" s="5">
        <v>286</v>
      </c>
      <c r="B289" s="17" t="s">
        <v>229</v>
      </c>
      <c r="C289" s="4" t="s">
        <v>228</v>
      </c>
      <c r="D289" s="4" t="s">
        <v>228</v>
      </c>
      <c r="E289" s="4" t="s">
        <v>228</v>
      </c>
      <c r="F289" s="4" t="s">
        <v>228</v>
      </c>
    </row>
    <row r="290" spans="1:6" ht="45" x14ac:dyDescent="0.25">
      <c r="A290" s="5">
        <v>287</v>
      </c>
      <c r="B290" s="17" t="s">
        <v>229</v>
      </c>
      <c r="C290" s="4" t="s">
        <v>228</v>
      </c>
      <c r="D290" s="4" t="s">
        <v>228</v>
      </c>
      <c r="E290" s="4" t="s">
        <v>228</v>
      </c>
      <c r="F290" s="4" t="s">
        <v>228</v>
      </c>
    </row>
    <row r="291" spans="1:6" ht="45" x14ac:dyDescent="0.25">
      <c r="A291" s="5">
        <v>288</v>
      </c>
      <c r="B291" s="17" t="s">
        <v>229</v>
      </c>
      <c r="C291" s="4" t="s">
        <v>228</v>
      </c>
      <c r="D291" s="4" t="s">
        <v>228</v>
      </c>
      <c r="E291" s="4" t="s">
        <v>228</v>
      </c>
      <c r="F291" s="4" t="s">
        <v>228</v>
      </c>
    </row>
    <row r="292" spans="1:6" ht="45" x14ac:dyDescent="0.25">
      <c r="A292" s="5">
        <v>289</v>
      </c>
      <c r="B292" s="17" t="s">
        <v>229</v>
      </c>
      <c r="C292" s="4" t="s">
        <v>228</v>
      </c>
      <c r="D292" s="4" t="s">
        <v>228</v>
      </c>
      <c r="E292" s="4" t="s">
        <v>228</v>
      </c>
      <c r="F292" s="4" t="s">
        <v>228</v>
      </c>
    </row>
    <row r="293" spans="1:6" ht="45" x14ac:dyDescent="0.25">
      <c r="A293" s="5">
        <v>290</v>
      </c>
      <c r="B293" s="17" t="s">
        <v>229</v>
      </c>
      <c r="C293" s="4" t="s">
        <v>228</v>
      </c>
      <c r="D293" s="4" t="s">
        <v>228</v>
      </c>
      <c r="E293" s="4" t="s">
        <v>228</v>
      </c>
      <c r="F293" s="4" t="s">
        <v>228</v>
      </c>
    </row>
    <row r="294" spans="1:6" ht="45" x14ac:dyDescent="0.25">
      <c r="A294" s="5">
        <v>291</v>
      </c>
      <c r="B294" s="17" t="s">
        <v>229</v>
      </c>
      <c r="C294" s="4" t="s">
        <v>228</v>
      </c>
      <c r="D294" s="4" t="s">
        <v>228</v>
      </c>
      <c r="E294" s="4" t="s">
        <v>228</v>
      </c>
      <c r="F294" s="4" t="s">
        <v>228</v>
      </c>
    </row>
    <row r="295" spans="1:6" ht="45" x14ac:dyDescent="0.25">
      <c r="A295" s="5">
        <v>292</v>
      </c>
      <c r="B295" s="17" t="s">
        <v>229</v>
      </c>
      <c r="C295" s="4" t="s">
        <v>228</v>
      </c>
      <c r="D295" s="4" t="s">
        <v>228</v>
      </c>
      <c r="E295" s="4" t="s">
        <v>228</v>
      </c>
      <c r="F295" s="4" t="s">
        <v>228</v>
      </c>
    </row>
    <row r="296" spans="1:6" ht="45" x14ac:dyDescent="0.25">
      <c r="A296" s="5">
        <v>293</v>
      </c>
      <c r="B296" s="17" t="s">
        <v>229</v>
      </c>
      <c r="C296" s="4" t="s">
        <v>228</v>
      </c>
      <c r="D296" s="4" t="s">
        <v>228</v>
      </c>
      <c r="E296" s="4" t="s">
        <v>228</v>
      </c>
      <c r="F296" s="4" t="s">
        <v>228</v>
      </c>
    </row>
    <row r="297" spans="1:6" ht="45" x14ac:dyDescent="0.25">
      <c r="A297" s="5">
        <v>294</v>
      </c>
      <c r="B297" s="17" t="s">
        <v>229</v>
      </c>
      <c r="C297" s="4" t="s">
        <v>228</v>
      </c>
      <c r="D297" s="4" t="s">
        <v>228</v>
      </c>
      <c r="E297" s="4" t="s">
        <v>228</v>
      </c>
      <c r="F297" s="4" t="s">
        <v>228</v>
      </c>
    </row>
    <row r="298" spans="1:6" ht="45" x14ac:dyDescent="0.25">
      <c r="A298" s="5">
        <v>295</v>
      </c>
      <c r="B298" s="17" t="s">
        <v>229</v>
      </c>
      <c r="C298" s="4" t="s">
        <v>228</v>
      </c>
      <c r="D298" s="4" t="s">
        <v>228</v>
      </c>
      <c r="E298" s="4" t="s">
        <v>228</v>
      </c>
      <c r="F298" s="4" t="s">
        <v>228</v>
      </c>
    </row>
    <row r="299" spans="1:6" ht="45" x14ac:dyDescent="0.25">
      <c r="A299" s="5">
        <v>296</v>
      </c>
      <c r="B299" s="17" t="s">
        <v>229</v>
      </c>
      <c r="C299" s="4" t="s">
        <v>228</v>
      </c>
      <c r="D299" s="4" t="s">
        <v>228</v>
      </c>
      <c r="E299" s="4" t="s">
        <v>228</v>
      </c>
      <c r="F299" s="4" t="s">
        <v>228</v>
      </c>
    </row>
    <row r="300" spans="1:6" ht="45" x14ac:dyDescent="0.25">
      <c r="A300" s="5">
        <v>297</v>
      </c>
      <c r="B300" s="17" t="s">
        <v>229</v>
      </c>
      <c r="C300" s="4" t="s">
        <v>228</v>
      </c>
      <c r="D300" s="4" t="s">
        <v>228</v>
      </c>
      <c r="E300" s="4" t="s">
        <v>228</v>
      </c>
      <c r="F300" s="4" t="s">
        <v>228</v>
      </c>
    </row>
    <row r="301" spans="1:6" ht="45" x14ac:dyDescent="0.25">
      <c r="A301" s="5">
        <v>298</v>
      </c>
      <c r="B301" s="17" t="s">
        <v>229</v>
      </c>
      <c r="C301" s="4" t="s">
        <v>228</v>
      </c>
      <c r="D301" s="4" t="s">
        <v>228</v>
      </c>
      <c r="E301" s="4" t="s">
        <v>228</v>
      </c>
      <c r="F301" s="4" t="s">
        <v>228</v>
      </c>
    </row>
    <row r="302" spans="1:6" ht="45" x14ac:dyDescent="0.25">
      <c r="A302" s="5">
        <v>299</v>
      </c>
      <c r="B302" s="17" t="s">
        <v>229</v>
      </c>
      <c r="C302" s="4" t="s">
        <v>228</v>
      </c>
      <c r="D302" s="4" t="s">
        <v>228</v>
      </c>
      <c r="E302" s="4" t="s">
        <v>228</v>
      </c>
      <c r="F302" s="4" t="s">
        <v>228</v>
      </c>
    </row>
    <row r="303" spans="1:6" ht="45" x14ac:dyDescent="0.25">
      <c r="A303" s="5">
        <v>300</v>
      </c>
      <c r="B303" s="17" t="s">
        <v>229</v>
      </c>
      <c r="C303" s="4" t="s">
        <v>228</v>
      </c>
      <c r="D303" s="4" t="s">
        <v>228</v>
      </c>
      <c r="E303" s="4" t="s">
        <v>228</v>
      </c>
      <c r="F303" s="4" t="s">
        <v>228</v>
      </c>
    </row>
    <row r="304" spans="1:6" ht="45" x14ac:dyDescent="0.25">
      <c r="A304" s="5">
        <v>301</v>
      </c>
      <c r="B304" s="17" t="s">
        <v>229</v>
      </c>
      <c r="C304" s="4" t="s">
        <v>228</v>
      </c>
      <c r="D304" s="4" t="s">
        <v>228</v>
      </c>
      <c r="E304" s="4" t="s">
        <v>228</v>
      </c>
      <c r="F304" s="4" t="s">
        <v>228</v>
      </c>
    </row>
    <row r="305" spans="1:6" ht="45" x14ac:dyDescent="0.25">
      <c r="A305" s="5">
        <v>302</v>
      </c>
      <c r="B305" s="17" t="s">
        <v>229</v>
      </c>
      <c r="C305" s="4" t="s">
        <v>228</v>
      </c>
      <c r="D305" s="4" t="s">
        <v>228</v>
      </c>
      <c r="E305" s="4" t="s">
        <v>228</v>
      </c>
      <c r="F305" s="4" t="s">
        <v>228</v>
      </c>
    </row>
    <row r="306" spans="1:6" ht="45" x14ac:dyDescent="0.25">
      <c r="A306" s="5">
        <v>303</v>
      </c>
      <c r="B306" s="17" t="s">
        <v>229</v>
      </c>
      <c r="C306" s="4" t="s">
        <v>228</v>
      </c>
      <c r="D306" s="4" t="s">
        <v>228</v>
      </c>
      <c r="E306" s="4" t="s">
        <v>228</v>
      </c>
      <c r="F306" s="4" t="s">
        <v>228</v>
      </c>
    </row>
    <row r="307" spans="1:6" ht="45" x14ac:dyDescent="0.25">
      <c r="A307" s="5">
        <v>304</v>
      </c>
      <c r="B307" s="17" t="s">
        <v>229</v>
      </c>
      <c r="C307" s="4" t="s">
        <v>228</v>
      </c>
      <c r="D307" s="4" t="s">
        <v>228</v>
      </c>
      <c r="E307" s="4" t="s">
        <v>228</v>
      </c>
      <c r="F307" s="4" t="s">
        <v>228</v>
      </c>
    </row>
    <row r="308" spans="1:6" ht="45" x14ac:dyDescent="0.25">
      <c r="A308" s="5">
        <v>305</v>
      </c>
      <c r="B308" s="17" t="s">
        <v>229</v>
      </c>
      <c r="C308" s="4" t="s">
        <v>228</v>
      </c>
      <c r="D308" s="4" t="s">
        <v>228</v>
      </c>
      <c r="E308" s="4" t="s">
        <v>228</v>
      </c>
      <c r="F308" s="4" t="s">
        <v>228</v>
      </c>
    </row>
    <row r="309" spans="1:6" ht="45" x14ac:dyDescent="0.25">
      <c r="A309" s="5">
        <v>306</v>
      </c>
      <c r="B309" s="17" t="s">
        <v>229</v>
      </c>
      <c r="C309" s="4" t="s">
        <v>228</v>
      </c>
      <c r="D309" s="4" t="s">
        <v>228</v>
      </c>
      <c r="E309" s="4" t="s">
        <v>228</v>
      </c>
      <c r="F309" s="4" t="s">
        <v>228</v>
      </c>
    </row>
    <row r="310" spans="1:6" ht="45" x14ac:dyDescent="0.25">
      <c r="A310" s="5">
        <v>307</v>
      </c>
      <c r="B310" s="17" t="s">
        <v>229</v>
      </c>
      <c r="C310" s="4" t="s">
        <v>228</v>
      </c>
      <c r="D310" s="4" t="s">
        <v>228</v>
      </c>
      <c r="E310" s="4" t="s">
        <v>228</v>
      </c>
      <c r="F310" s="4" t="s">
        <v>228</v>
      </c>
    </row>
    <row r="311" spans="1:6" ht="45" x14ac:dyDescent="0.25">
      <c r="A311" s="5">
        <v>308</v>
      </c>
      <c r="B311" s="17" t="s">
        <v>229</v>
      </c>
      <c r="C311" s="4" t="s">
        <v>228</v>
      </c>
      <c r="D311" s="4" t="s">
        <v>228</v>
      </c>
      <c r="E311" s="4" t="s">
        <v>228</v>
      </c>
      <c r="F311" s="4" t="s">
        <v>228</v>
      </c>
    </row>
    <row r="312" spans="1:6" ht="45" x14ac:dyDescent="0.25">
      <c r="A312" s="5">
        <v>309</v>
      </c>
      <c r="B312" s="17" t="s">
        <v>229</v>
      </c>
      <c r="C312" s="4" t="s">
        <v>228</v>
      </c>
      <c r="D312" s="4" t="s">
        <v>228</v>
      </c>
      <c r="E312" s="4" t="s">
        <v>228</v>
      </c>
      <c r="F312" s="4" t="s">
        <v>228</v>
      </c>
    </row>
    <row r="313" spans="1:6" ht="45" x14ac:dyDescent="0.25">
      <c r="A313" s="5">
        <v>310</v>
      </c>
      <c r="B313" s="17" t="s">
        <v>229</v>
      </c>
      <c r="C313" s="4" t="s">
        <v>228</v>
      </c>
      <c r="D313" s="4" t="s">
        <v>228</v>
      </c>
      <c r="E313" s="4" t="s">
        <v>228</v>
      </c>
      <c r="F313" s="4" t="s">
        <v>228</v>
      </c>
    </row>
    <row r="314" spans="1:6" ht="45" x14ac:dyDescent="0.25">
      <c r="A314" s="5">
        <v>311</v>
      </c>
      <c r="B314" s="17" t="s">
        <v>229</v>
      </c>
      <c r="C314" s="4" t="s">
        <v>228</v>
      </c>
      <c r="D314" s="4" t="s">
        <v>228</v>
      </c>
      <c r="E314" s="4" t="s">
        <v>228</v>
      </c>
      <c r="F314" s="4" t="s">
        <v>228</v>
      </c>
    </row>
    <row r="315" spans="1:6" ht="45" x14ac:dyDescent="0.25">
      <c r="A315" s="5">
        <v>312</v>
      </c>
      <c r="B315" s="17" t="s">
        <v>229</v>
      </c>
      <c r="C315" s="4" t="s">
        <v>228</v>
      </c>
      <c r="D315" s="4" t="s">
        <v>228</v>
      </c>
      <c r="E315" s="4" t="s">
        <v>228</v>
      </c>
      <c r="F315" s="4" t="s">
        <v>228</v>
      </c>
    </row>
    <row r="316" spans="1:6" ht="45" x14ac:dyDescent="0.25">
      <c r="A316" s="5">
        <v>313</v>
      </c>
      <c r="B316" s="17" t="s">
        <v>229</v>
      </c>
      <c r="C316" s="4" t="s">
        <v>228</v>
      </c>
      <c r="D316" s="4" t="s">
        <v>228</v>
      </c>
      <c r="E316" s="4" t="s">
        <v>228</v>
      </c>
      <c r="F316" s="4" t="s">
        <v>228</v>
      </c>
    </row>
    <row r="317" spans="1:6" ht="45" x14ac:dyDescent="0.25">
      <c r="A317" s="5">
        <v>314</v>
      </c>
      <c r="B317" s="17" t="s">
        <v>229</v>
      </c>
      <c r="C317" s="4" t="s">
        <v>228</v>
      </c>
      <c r="D317" s="4" t="s">
        <v>228</v>
      </c>
      <c r="E317" s="4" t="s">
        <v>228</v>
      </c>
      <c r="F317" s="4" t="s">
        <v>228</v>
      </c>
    </row>
    <row r="318" spans="1:6" ht="45" x14ac:dyDescent="0.25">
      <c r="A318" s="5">
        <v>315</v>
      </c>
      <c r="B318" s="17" t="s">
        <v>229</v>
      </c>
      <c r="C318" s="4" t="s">
        <v>228</v>
      </c>
      <c r="D318" s="4" t="s">
        <v>228</v>
      </c>
      <c r="E318" s="4" t="s">
        <v>228</v>
      </c>
      <c r="F318" s="4" t="s">
        <v>228</v>
      </c>
    </row>
    <row r="319" spans="1:6" ht="45" x14ac:dyDescent="0.25">
      <c r="A319" s="5">
        <v>316</v>
      </c>
      <c r="B319" s="17" t="s">
        <v>229</v>
      </c>
      <c r="C319" s="4" t="s">
        <v>228</v>
      </c>
      <c r="D319" s="4" t="s">
        <v>228</v>
      </c>
      <c r="E319" s="4" t="s">
        <v>228</v>
      </c>
      <c r="F319" s="4" t="s">
        <v>228</v>
      </c>
    </row>
    <row r="320" spans="1:6" ht="45" x14ac:dyDescent="0.25">
      <c r="A320" s="5">
        <v>317</v>
      </c>
      <c r="B320" s="17" t="s">
        <v>229</v>
      </c>
      <c r="C320" s="4" t="s">
        <v>228</v>
      </c>
      <c r="D320" s="4" t="s">
        <v>228</v>
      </c>
      <c r="E320" s="4" t="s">
        <v>228</v>
      </c>
      <c r="F320" s="4" t="s">
        <v>228</v>
      </c>
    </row>
    <row r="321" spans="1:6" ht="45" x14ac:dyDescent="0.25">
      <c r="A321" s="5">
        <v>318</v>
      </c>
      <c r="B321" s="17" t="s">
        <v>229</v>
      </c>
      <c r="C321" s="4" t="s">
        <v>228</v>
      </c>
      <c r="D321" s="4" t="s">
        <v>228</v>
      </c>
      <c r="E321" s="4" t="s">
        <v>228</v>
      </c>
      <c r="F321" s="4" t="s">
        <v>228</v>
      </c>
    </row>
    <row r="322" spans="1:6" ht="45" x14ac:dyDescent="0.25">
      <c r="A322" s="5">
        <v>319</v>
      </c>
      <c r="B322" s="17" t="s">
        <v>229</v>
      </c>
      <c r="C322" s="4" t="s">
        <v>228</v>
      </c>
      <c r="D322" s="4" t="s">
        <v>228</v>
      </c>
      <c r="E322" s="4" t="s">
        <v>228</v>
      </c>
      <c r="F322" s="4" t="s">
        <v>228</v>
      </c>
    </row>
    <row r="323" spans="1:6" ht="45" x14ac:dyDescent="0.25">
      <c r="A323" s="5">
        <v>320</v>
      </c>
      <c r="B323" s="17" t="s">
        <v>229</v>
      </c>
      <c r="C323" s="4" t="s">
        <v>228</v>
      </c>
      <c r="D323" s="4" t="s">
        <v>228</v>
      </c>
      <c r="E323" s="4" t="s">
        <v>228</v>
      </c>
      <c r="F323" s="4" t="s">
        <v>228</v>
      </c>
    </row>
    <row r="324" spans="1:6" ht="45" x14ac:dyDescent="0.25">
      <c r="A324" s="5">
        <v>321</v>
      </c>
      <c r="B324" s="17" t="s">
        <v>229</v>
      </c>
      <c r="C324" s="4" t="s">
        <v>228</v>
      </c>
      <c r="D324" s="4" t="s">
        <v>228</v>
      </c>
      <c r="E324" s="4" t="s">
        <v>228</v>
      </c>
      <c r="F324" s="4" t="s">
        <v>228</v>
      </c>
    </row>
    <row r="325" spans="1:6" ht="45" x14ac:dyDescent="0.25">
      <c r="A325" s="5">
        <v>322</v>
      </c>
      <c r="B325" s="17" t="s">
        <v>229</v>
      </c>
      <c r="C325" s="4" t="s">
        <v>228</v>
      </c>
      <c r="D325" s="4" t="s">
        <v>228</v>
      </c>
      <c r="E325" s="4" t="s">
        <v>228</v>
      </c>
      <c r="F325" s="4" t="s">
        <v>228</v>
      </c>
    </row>
    <row r="326" spans="1:6" ht="45" x14ac:dyDescent="0.25">
      <c r="A326" s="5">
        <v>323</v>
      </c>
      <c r="B326" s="17" t="s">
        <v>229</v>
      </c>
      <c r="C326" s="4" t="s">
        <v>228</v>
      </c>
      <c r="D326" s="4" t="s">
        <v>228</v>
      </c>
      <c r="E326" s="4" t="s">
        <v>228</v>
      </c>
      <c r="F326" s="4" t="s">
        <v>228</v>
      </c>
    </row>
    <row r="327" spans="1:6" ht="45" x14ac:dyDescent="0.25">
      <c r="A327" s="5">
        <v>324</v>
      </c>
      <c r="B327" s="17" t="s">
        <v>229</v>
      </c>
      <c r="C327" s="4" t="s">
        <v>228</v>
      </c>
      <c r="D327" s="4" t="s">
        <v>228</v>
      </c>
      <c r="E327" s="4" t="s">
        <v>228</v>
      </c>
      <c r="F327" s="4" t="s">
        <v>228</v>
      </c>
    </row>
    <row r="328" spans="1:6" ht="45" x14ac:dyDescent="0.25">
      <c r="A328" s="5">
        <v>325</v>
      </c>
      <c r="B328" s="17" t="s">
        <v>229</v>
      </c>
      <c r="C328" s="4" t="s">
        <v>228</v>
      </c>
      <c r="D328" s="4" t="s">
        <v>228</v>
      </c>
      <c r="E328" s="4" t="s">
        <v>228</v>
      </c>
      <c r="F328" s="4" t="s">
        <v>228</v>
      </c>
    </row>
    <row r="329" spans="1:6" ht="45" x14ac:dyDescent="0.25">
      <c r="A329" s="5">
        <v>326</v>
      </c>
      <c r="B329" s="17" t="s">
        <v>229</v>
      </c>
      <c r="C329" s="4" t="s">
        <v>228</v>
      </c>
      <c r="D329" s="4" t="s">
        <v>228</v>
      </c>
      <c r="E329" s="4" t="s">
        <v>228</v>
      </c>
      <c r="F329" s="4" t="s">
        <v>228</v>
      </c>
    </row>
    <row r="330" spans="1:6" ht="45" x14ac:dyDescent="0.25">
      <c r="A330" s="5">
        <v>327</v>
      </c>
      <c r="B330" s="17" t="s">
        <v>229</v>
      </c>
      <c r="C330" s="4" t="s">
        <v>228</v>
      </c>
      <c r="D330" s="4" t="s">
        <v>228</v>
      </c>
      <c r="E330" s="4" t="s">
        <v>228</v>
      </c>
      <c r="F330" s="4" t="s">
        <v>228</v>
      </c>
    </row>
    <row r="331" spans="1:6" ht="45" x14ac:dyDescent="0.25">
      <c r="A331" s="5">
        <v>328</v>
      </c>
      <c r="B331" s="17" t="s">
        <v>229</v>
      </c>
      <c r="C331" s="4" t="s">
        <v>228</v>
      </c>
      <c r="D331" s="4" t="s">
        <v>228</v>
      </c>
      <c r="E331" s="4" t="s">
        <v>228</v>
      </c>
      <c r="F331" s="4" t="s">
        <v>228</v>
      </c>
    </row>
    <row r="332" spans="1:6" ht="45" x14ac:dyDescent="0.25">
      <c r="A332" s="5">
        <v>329</v>
      </c>
      <c r="B332" s="17" t="s">
        <v>229</v>
      </c>
      <c r="C332" s="4" t="s">
        <v>228</v>
      </c>
      <c r="D332" s="4" t="s">
        <v>228</v>
      </c>
      <c r="E332" s="4" t="s">
        <v>228</v>
      </c>
      <c r="F332" s="4" t="s">
        <v>228</v>
      </c>
    </row>
    <row r="333" spans="1:6" ht="45" x14ac:dyDescent="0.25">
      <c r="A333" s="5">
        <v>330</v>
      </c>
      <c r="B333" s="17" t="s">
        <v>229</v>
      </c>
      <c r="C333" s="4" t="s">
        <v>228</v>
      </c>
      <c r="D333" s="4" t="s">
        <v>228</v>
      </c>
      <c r="E333" s="4" t="s">
        <v>228</v>
      </c>
      <c r="F333" s="4" t="s">
        <v>228</v>
      </c>
    </row>
    <row r="334" spans="1:6" ht="45" x14ac:dyDescent="0.25">
      <c r="A334" s="5">
        <v>331</v>
      </c>
      <c r="B334" s="17" t="s">
        <v>229</v>
      </c>
      <c r="C334" s="4" t="s">
        <v>228</v>
      </c>
      <c r="D334" s="4" t="s">
        <v>228</v>
      </c>
      <c r="E334" s="4" t="s">
        <v>228</v>
      </c>
      <c r="F334" s="4" t="s">
        <v>228</v>
      </c>
    </row>
    <row r="335" spans="1:6" ht="45" x14ac:dyDescent="0.25">
      <c r="A335" s="5">
        <v>332</v>
      </c>
      <c r="B335" s="17" t="s">
        <v>229</v>
      </c>
      <c r="C335" s="4" t="s">
        <v>228</v>
      </c>
      <c r="D335" s="4" t="s">
        <v>228</v>
      </c>
      <c r="E335" s="4" t="s">
        <v>228</v>
      </c>
      <c r="F335" s="4" t="s">
        <v>228</v>
      </c>
    </row>
    <row r="336" spans="1:6" ht="45" x14ac:dyDescent="0.25">
      <c r="A336" s="5">
        <v>333</v>
      </c>
      <c r="B336" s="17" t="s">
        <v>229</v>
      </c>
      <c r="C336" s="4" t="s">
        <v>228</v>
      </c>
      <c r="D336" s="4" t="s">
        <v>228</v>
      </c>
      <c r="E336" s="4" t="s">
        <v>228</v>
      </c>
      <c r="F336" s="4" t="s">
        <v>228</v>
      </c>
    </row>
    <row r="337" spans="1:6" ht="45" x14ac:dyDescent="0.25">
      <c r="A337" s="5">
        <v>334</v>
      </c>
      <c r="B337" s="17" t="s">
        <v>229</v>
      </c>
      <c r="C337" s="4" t="s">
        <v>228</v>
      </c>
      <c r="D337" s="4" t="s">
        <v>228</v>
      </c>
      <c r="E337" s="4" t="s">
        <v>228</v>
      </c>
      <c r="F337" s="4" t="s">
        <v>228</v>
      </c>
    </row>
    <row r="338" spans="1:6" ht="45" x14ac:dyDescent="0.25">
      <c r="A338" s="5">
        <v>335</v>
      </c>
      <c r="B338" s="17" t="s">
        <v>229</v>
      </c>
      <c r="C338" s="4" t="s">
        <v>228</v>
      </c>
      <c r="D338" s="4" t="s">
        <v>228</v>
      </c>
      <c r="E338" s="4" t="s">
        <v>228</v>
      </c>
      <c r="F338" s="4" t="s">
        <v>228</v>
      </c>
    </row>
    <row r="339" spans="1:6" ht="45" x14ac:dyDescent="0.25">
      <c r="A339" s="5">
        <v>336</v>
      </c>
      <c r="B339" s="17" t="s">
        <v>229</v>
      </c>
      <c r="C339" s="4" t="s">
        <v>228</v>
      </c>
      <c r="D339" s="4" t="s">
        <v>228</v>
      </c>
      <c r="E339" s="4" t="s">
        <v>228</v>
      </c>
      <c r="F339" s="4" t="s">
        <v>228</v>
      </c>
    </row>
    <row r="340" spans="1:6" ht="45" x14ac:dyDescent="0.25">
      <c r="A340" s="5">
        <v>337</v>
      </c>
      <c r="B340" s="17" t="s">
        <v>229</v>
      </c>
      <c r="C340" s="4" t="s">
        <v>228</v>
      </c>
      <c r="D340" s="4" t="s">
        <v>228</v>
      </c>
      <c r="E340" s="4" t="s">
        <v>228</v>
      </c>
      <c r="F340" s="4" t="s">
        <v>228</v>
      </c>
    </row>
    <row r="341" spans="1:6" ht="45" x14ac:dyDescent="0.25">
      <c r="A341" s="5">
        <v>338</v>
      </c>
      <c r="B341" s="17" t="s">
        <v>229</v>
      </c>
      <c r="C341" s="4" t="s">
        <v>228</v>
      </c>
      <c r="D341" s="4" t="s">
        <v>228</v>
      </c>
      <c r="E341" s="4" t="s">
        <v>228</v>
      </c>
      <c r="F341" s="4" t="s">
        <v>228</v>
      </c>
    </row>
    <row r="342" spans="1:6" ht="45" x14ac:dyDescent="0.25">
      <c r="A342" s="5">
        <v>339</v>
      </c>
      <c r="B342" s="17" t="s">
        <v>229</v>
      </c>
      <c r="C342" s="4" t="s">
        <v>228</v>
      </c>
      <c r="D342" s="4" t="s">
        <v>228</v>
      </c>
      <c r="E342" s="4" t="s">
        <v>228</v>
      </c>
      <c r="F342" s="4" t="s">
        <v>228</v>
      </c>
    </row>
    <row r="343" spans="1:6" ht="45" x14ac:dyDescent="0.25">
      <c r="A343" s="5">
        <v>340</v>
      </c>
      <c r="B343" s="17" t="s">
        <v>229</v>
      </c>
      <c r="C343" s="4" t="s">
        <v>228</v>
      </c>
      <c r="D343" s="4" t="s">
        <v>228</v>
      </c>
      <c r="E343" s="4" t="s">
        <v>228</v>
      </c>
      <c r="F343" s="4" t="s">
        <v>228</v>
      </c>
    </row>
    <row r="344" spans="1:6" ht="45" x14ac:dyDescent="0.25">
      <c r="A344" s="5">
        <v>341</v>
      </c>
      <c r="B344" s="17" t="s">
        <v>229</v>
      </c>
      <c r="C344" s="4" t="s">
        <v>228</v>
      </c>
      <c r="D344" s="4" t="s">
        <v>228</v>
      </c>
      <c r="E344" s="4" t="s">
        <v>228</v>
      </c>
      <c r="F344" s="4" t="s">
        <v>228</v>
      </c>
    </row>
    <row r="345" spans="1:6" ht="45" x14ac:dyDescent="0.25">
      <c r="A345" s="5">
        <v>342</v>
      </c>
      <c r="B345" s="17" t="s">
        <v>229</v>
      </c>
      <c r="C345" s="4" t="s">
        <v>228</v>
      </c>
      <c r="D345" s="4" t="s">
        <v>228</v>
      </c>
      <c r="E345" s="4" t="s">
        <v>228</v>
      </c>
      <c r="F345" s="4" t="s">
        <v>228</v>
      </c>
    </row>
    <row r="346" spans="1:6" ht="45" x14ac:dyDescent="0.25">
      <c r="A346" s="5">
        <v>343</v>
      </c>
      <c r="B346" s="17" t="s">
        <v>229</v>
      </c>
      <c r="C346" s="4" t="s">
        <v>228</v>
      </c>
      <c r="D346" s="4" t="s">
        <v>228</v>
      </c>
      <c r="E346" s="4" t="s">
        <v>228</v>
      </c>
      <c r="F346" s="4" t="s">
        <v>228</v>
      </c>
    </row>
    <row r="347" spans="1:6" ht="45" x14ac:dyDescent="0.25">
      <c r="A347" s="5">
        <v>344</v>
      </c>
      <c r="B347" s="17" t="s">
        <v>229</v>
      </c>
      <c r="C347" s="4" t="s">
        <v>228</v>
      </c>
      <c r="D347" s="4" t="s">
        <v>228</v>
      </c>
      <c r="E347" s="4" t="s">
        <v>228</v>
      </c>
      <c r="F347" s="4" t="s">
        <v>228</v>
      </c>
    </row>
    <row r="348" spans="1:6" ht="45" x14ac:dyDescent="0.25">
      <c r="A348" s="5">
        <v>345</v>
      </c>
      <c r="B348" s="17" t="s">
        <v>229</v>
      </c>
      <c r="C348" s="4" t="s">
        <v>228</v>
      </c>
      <c r="D348" s="4" t="s">
        <v>228</v>
      </c>
      <c r="E348" s="4" t="s">
        <v>228</v>
      </c>
      <c r="F348" s="4" t="s">
        <v>228</v>
      </c>
    </row>
    <row r="349" spans="1:6" ht="45" x14ac:dyDescent="0.25">
      <c r="A349" s="5">
        <v>346</v>
      </c>
      <c r="B349" s="17" t="s">
        <v>229</v>
      </c>
      <c r="C349" s="4" t="s">
        <v>228</v>
      </c>
      <c r="D349" s="4" t="s">
        <v>228</v>
      </c>
      <c r="E349" s="4" t="s">
        <v>228</v>
      </c>
      <c r="F349" s="4" t="s">
        <v>228</v>
      </c>
    </row>
    <row r="350" spans="1:6" ht="45" x14ac:dyDescent="0.25">
      <c r="A350" s="5">
        <v>347</v>
      </c>
      <c r="B350" s="17" t="s">
        <v>229</v>
      </c>
      <c r="C350" s="4" t="s">
        <v>228</v>
      </c>
      <c r="D350" s="4" t="s">
        <v>228</v>
      </c>
      <c r="E350" s="4" t="s">
        <v>228</v>
      </c>
      <c r="F350" s="4" t="s">
        <v>228</v>
      </c>
    </row>
    <row r="351" spans="1:6" ht="45" x14ac:dyDescent="0.25">
      <c r="A351" s="5">
        <v>348</v>
      </c>
      <c r="B351" s="17" t="s">
        <v>229</v>
      </c>
      <c r="C351" s="4" t="s">
        <v>228</v>
      </c>
      <c r="D351" s="4" t="s">
        <v>228</v>
      </c>
      <c r="E351" s="4" t="s">
        <v>228</v>
      </c>
      <c r="F351" s="4" t="s">
        <v>228</v>
      </c>
    </row>
    <row r="352" spans="1:6" ht="45" x14ac:dyDescent="0.25">
      <c r="A352" s="5">
        <v>349</v>
      </c>
      <c r="B352" s="17" t="s">
        <v>229</v>
      </c>
      <c r="C352" s="4" t="s">
        <v>228</v>
      </c>
      <c r="D352" s="4" t="s">
        <v>228</v>
      </c>
      <c r="E352" s="4" t="s">
        <v>228</v>
      </c>
      <c r="F352" s="4" t="s">
        <v>228</v>
      </c>
    </row>
    <row r="353" spans="1:6" ht="45" x14ac:dyDescent="0.25">
      <c r="A353" s="5">
        <v>350</v>
      </c>
      <c r="B353" s="17" t="s">
        <v>229</v>
      </c>
      <c r="C353" s="4" t="s">
        <v>228</v>
      </c>
      <c r="D353" s="4" t="s">
        <v>228</v>
      </c>
      <c r="E353" s="4" t="s">
        <v>228</v>
      </c>
      <c r="F353" s="4" t="s">
        <v>228</v>
      </c>
    </row>
    <row r="354" spans="1:6" ht="45" x14ac:dyDescent="0.25">
      <c r="A354" s="5">
        <v>351</v>
      </c>
      <c r="B354" s="17" t="s">
        <v>229</v>
      </c>
      <c r="C354" s="4" t="s">
        <v>228</v>
      </c>
      <c r="D354" s="4" t="s">
        <v>228</v>
      </c>
      <c r="E354" s="4" t="s">
        <v>228</v>
      </c>
      <c r="F354" s="4" t="s">
        <v>228</v>
      </c>
    </row>
    <row r="355" spans="1:6" ht="45" x14ac:dyDescent="0.25">
      <c r="A355" s="5">
        <v>352</v>
      </c>
      <c r="B355" s="17" t="s">
        <v>229</v>
      </c>
      <c r="C355" s="4" t="s">
        <v>228</v>
      </c>
      <c r="D355" s="4" t="s">
        <v>228</v>
      </c>
      <c r="E355" s="4" t="s">
        <v>228</v>
      </c>
      <c r="F355" s="4" t="s">
        <v>228</v>
      </c>
    </row>
    <row r="356" spans="1:6" ht="45" x14ac:dyDescent="0.25">
      <c r="A356" s="5">
        <v>353</v>
      </c>
      <c r="B356" s="17" t="s">
        <v>229</v>
      </c>
      <c r="C356" s="4" t="s">
        <v>228</v>
      </c>
      <c r="D356" s="4" t="s">
        <v>228</v>
      </c>
      <c r="E356" s="4" t="s">
        <v>228</v>
      </c>
      <c r="F356" s="4" t="s">
        <v>228</v>
      </c>
    </row>
    <row r="357" spans="1:6" ht="45" x14ac:dyDescent="0.25">
      <c r="A357" s="5">
        <v>354</v>
      </c>
      <c r="B357" s="17" t="s">
        <v>229</v>
      </c>
      <c r="C357" s="4" t="s">
        <v>228</v>
      </c>
      <c r="D357" s="4" t="s">
        <v>228</v>
      </c>
      <c r="E357" s="4" t="s">
        <v>228</v>
      </c>
      <c r="F357" s="4" t="s">
        <v>228</v>
      </c>
    </row>
    <row r="358" spans="1:6" ht="45" x14ac:dyDescent="0.25">
      <c r="A358" s="5">
        <v>355</v>
      </c>
      <c r="B358" s="17" t="s">
        <v>229</v>
      </c>
      <c r="C358" s="4" t="s">
        <v>228</v>
      </c>
      <c r="D358" s="4" t="s">
        <v>228</v>
      </c>
      <c r="E358" s="4" t="s">
        <v>228</v>
      </c>
      <c r="F358" s="4" t="s">
        <v>228</v>
      </c>
    </row>
    <row r="359" spans="1:6" ht="45" x14ac:dyDescent="0.25">
      <c r="A359" s="5">
        <v>356</v>
      </c>
      <c r="B359" s="17" t="s">
        <v>229</v>
      </c>
      <c r="C359" s="4" t="s">
        <v>228</v>
      </c>
      <c r="D359" s="4" t="s">
        <v>228</v>
      </c>
      <c r="E359" s="4" t="s">
        <v>228</v>
      </c>
      <c r="F359" s="4" t="s">
        <v>228</v>
      </c>
    </row>
    <row r="360" spans="1:6" ht="45" x14ac:dyDescent="0.25">
      <c r="A360" s="5">
        <v>357</v>
      </c>
      <c r="B360" s="17" t="s">
        <v>229</v>
      </c>
      <c r="C360" s="4" t="s">
        <v>228</v>
      </c>
      <c r="D360" s="4" t="s">
        <v>228</v>
      </c>
      <c r="E360" s="4" t="s">
        <v>228</v>
      </c>
      <c r="F360" s="4" t="s">
        <v>228</v>
      </c>
    </row>
    <row r="361" spans="1:6" ht="45" x14ac:dyDescent="0.25">
      <c r="A361" s="5">
        <v>358</v>
      </c>
      <c r="B361" s="17" t="s">
        <v>229</v>
      </c>
      <c r="C361" s="4" t="s">
        <v>228</v>
      </c>
      <c r="D361" s="4" t="s">
        <v>228</v>
      </c>
      <c r="E361" s="4" t="s">
        <v>228</v>
      </c>
      <c r="F361" s="4" t="s">
        <v>228</v>
      </c>
    </row>
    <row r="362" spans="1:6" ht="45" x14ac:dyDescent="0.25">
      <c r="A362" s="5">
        <v>359</v>
      </c>
      <c r="B362" s="17" t="s">
        <v>229</v>
      </c>
      <c r="C362" s="4" t="s">
        <v>228</v>
      </c>
      <c r="D362" s="4" t="s">
        <v>228</v>
      </c>
      <c r="E362" s="4" t="s">
        <v>228</v>
      </c>
      <c r="F362" s="4" t="s">
        <v>228</v>
      </c>
    </row>
    <row r="363" spans="1:6" ht="45" x14ac:dyDescent="0.25">
      <c r="A363" s="5">
        <v>360</v>
      </c>
      <c r="B363" s="17" t="s">
        <v>229</v>
      </c>
      <c r="C363" s="4" t="s">
        <v>228</v>
      </c>
      <c r="D363" s="4" t="s">
        <v>228</v>
      </c>
      <c r="E363" s="4" t="s">
        <v>228</v>
      </c>
      <c r="F363" s="4" t="s">
        <v>228</v>
      </c>
    </row>
    <row r="364" spans="1:6" ht="45" x14ac:dyDescent="0.25">
      <c r="A364" s="5">
        <v>361</v>
      </c>
      <c r="B364" s="17" t="s">
        <v>229</v>
      </c>
      <c r="C364" s="4" t="s">
        <v>228</v>
      </c>
      <c r="D364" s="4" t="s">
        <v>228</v>
      </c>
      <c r="E364" s="4" t="s">
        <v>228</v>
      </c>
      <c r="F364" s="4" t="s">
        <v>228</v>
      </c>
    </row>
    <row r="365" spans="1:6" ht="45" x14ac:dyDescent="0.25">
      <c r="A365" s="5">
        <v>362</v>
      </c>
      <c r="B365" s="17" t="s">
        <v>229</v>
      </c>
      <c r="C365" s="4" t="s">
        <v>228</v>
      </c>
      <c r="D365" s="4" t="s">
        <v>228</v>
      </c>
      <c r="E365" s="4" t="s">
        <v>228</v>
      </c>
      <c r="F365" s="4" t="s">
        <v>228</v>
      </c>
    </row>
    <row r="366" spans="1:6" ht="45" x14ac:dyDescent="0.25">
      <c r="A366" s="5">
        <v>363</v>
      </c>
      <c r="B366" s="17" t="s">
        <v>229</v>
      </c>
      <c r="C366" s="4" t="s">
        <v>228</v>
      </c>
      <c r="D366" s="4" t="s">
        <v>228</v>
      </c>
      <c r="E366" s="4" t="s">
        <v>228</v>
      </c>
      <c r="F366" s="4" t="s">
        <v>228</v>
      </c>
    </row>
    <row r="367" spans="1:6" ht="45" x14ac:dyDescent="0.25">
      <c r="A367" s="5">
        <v>364</v>
      </c>
      <c r="B367" s="17" t="s">
        <v>229</v>
      </c>
      <c r="C367" s="4" t="s">
        <v>228</v>
      </c>
      <c r="D367" s="4" t="s">
        <v>228</v>
      </c>
      <c r="E367" s="4" t="s">
        <v>228</v>
      </c>
      <c r="F367" s="4" t="s">
        <v>228</v>
      </c>
    </row>
    <row r="368" spans="1:6" ht="45" x14ac:dyDescent="0.25">
      <c r="A368" s="5">
        <v>365</v>
      </c>
      <c r="B368" s="17" t="s">
        <v>229</v>
      </c>
      <c r="C368" s="4" t="s">
        <v>228</v>
      </c>
      <c r="D368" s="4" t="s">
        <v>228</v>
      </c>
      <c r="E368" s="4" t="s">
        <v>228</v>
      </c>
      <c r="F368" s="4" t="s">
        <v>228</v>
      </c>
    </row>
    <row r="369" spans="1:6" ht="45" x14ac:dyDescent="0.25">
      <c r="A369" s="5">
        <v>366</v>
      </c>
      <c r="B369" s="17" t="s">
        <v>229</v>
      </c>
      <c r="C369" s="4" t="s">
        <v>228</v>
      </c>
      <c r="D369" s="4" t="s">
        <v>228</v>
      </c>
      <c r="E369" s="4" t="s">
        <v>228</v>
      </c>
      <c r="F369" s="4" t="s">
        <v>228</v>
      </c>
    </row>
    <row r="370" spans="1:6" ht="45" x14ac:dyDescent="0.25">
      <c r="A370" s="5">
        <v>367</v>
      </c>
      <c r="B370" s="17" t="s">
        <v>229</v>
      </c>
      <c r="C370" s="4" t="s">
        <v>228</v>
      </c>
      <c r="D370" s="4" t="s">
        <v>228</v>
      </c>
      <c r="E370" s="4" t="s">
        <v>228</v>
      </c>
      <c r="F370" s="4" t="s">
        <v>228</v>
      </c>
    </row>
    <row r="371" spans="1:6" ht="45" x14ac:dyDescent="0.25">
      <c r="A371" s="5">
        <v>368</v>
      </c>
      <c r="B371" s="17" t="s">
        <v>229</v>
      </c>
      <c r="C371" s="4" t="s">
        <v>228</v>
      </c>
      <c r="D371" s="4" t="s">
        <v>228</v>
      </c>
      <c r="E371" s="4" t="s">
        <v>228</v>
      </c>
      <c r="F371" s="4" t="s">
        <v>228</v>
      </c>
    </row>
    <row r="372" spans="1:6" ht="45" x14ac:dyDescent="0.25">
      <c r="A372" s="5">
        <v>369</v>
      </c>
      <c r="B372" s="17" t="s">
        <v>229</v>
      </c>
      <c r="C372" s="4" t="s">
        <v>228</v>
      </c>
      <c r="D372" s="4" t="s">
        <v>228</v>
      </c>
      <c r="E372" s="4" t="s">
        <v>228</v>
      </c>
      <c r="F372" s="4" t="s">
        <v>228</v>
      </c>
    </row>
    <row r="373" spans="1:6" ht="45" x14ac:dyDescent="0.25">
      <c r="A373" s="5">
        <v>370</v>
      </c>
      <c r="B373" s="17" t="s">
        <v>229</v>
      </c>
      <c r="C373" s="4" t="s">
        <v>228</v>
      </c>
      <c r="D373" s="4" t="s">
        <v>228</v>
      </c>
      <c r="E373" s="4" t="s">
        <v>228</v>
      </c>
      <c r="F373" s="4" t="s">
        <v>228</v>
      </c>
    </row>
    <row r="374" spans="1:6" ht="45" x14ac:dyDescent="0.25">
      <c r="A374" s="5">
        <v>371</v>
      </c>
      <c r="B374" s="17" t="s">
        <v>229</v>
      </c>
      <c r="C374" s="4" t="s">
        <v>228</v>
      </c>
      <c r="D374" s="4" t="s">
        <v>228</v>
      </c>
      <c r="E374" s="4" t="s">
        <v>228</v>
      </c>
      <c r="F374" s="4" t="s">
        <v>228</v>
      </c>
    </row>
    <row r="375" spans="1:6" ht="45" x14ac:dyDescent="0.25">
      <c r="A375" s="5">
        <v>372</v>
      </c>
      <c r="B375" s="17" t="s">
        <v>229</v>
      </c>
      <c r="C375" s="4" t="s">
        <v>228</v>
      </c>
      <c r="D375" s="4" t="s">
        <v>228</v>
      </c>
      <c r="E375" s="4" t="s">
        <v>228</v>
      </c>
      <c r="F375" s="4" t="s">
        <v>228</v>
      </c>
    </row>
    <row r="376" spans="1:6" ht="45" x14ac:dyDescent="0.25">
      <c r="A376" s="5">
        <v>373</v>
      </c>
      <c r="B376" s="17" t="s">
        <v>229</v>
      </c>
      <c r="C376" s="4" t="s">
        <v>228</v>
      </c>
      <c r="D376" s="4" t="s">
        <v>228</v>
      </c>
      <c r="E376" s="4" t="s">
        <v>228</v>
      </c>
      <c r="F376" s="4" t="s">
        <v>228</v>
      </c>
    </row>
    <row r="377" spans="1:6" ht="45" x14ac:dyDescent="0.25">
      <c r="A377" s="5">
        <v>374</v>
      </c>
      <c r="B377" s="17" t="s">
        <v>229</v>
      </c>
      <c r="C377" s="4" t="s">
        <v>228</v>
      </c>
      <c r="D377" s="4" t="s">
        <v>228</v>
      </c>
      <c r="E377" s="4" t="s">
        <v>228</v>
      </c>
      <c r="F377" s="4" t="s">
        <v>228</v>
      </c>
    </row>
    <row r="378" spans="1:6" ht="45" x14ac:dyDescent="0.25">
      <c r="A378" s="5">
        <v>375</v>
      </c>
      <c r="B378" s="17" t="s">
        <v>229</v>
      </c>
      <c r="C378" s="4" t="s">
        <v>228</v>
      </c>
      <c r="D378" s="4" t="s">
        <v>228</v>
      </c>
      <c r="E378" s="4" t="s">
        <v>228</v>
      </c>
      <c r="F378" s="4" t="s">
        <v>228</v>
      </c>
    </row>
    <row r="379" spans="1:6" ht="45" x14ac:dyDescent="0.25">
      <c r="A379" s="5">
        <v>376</v>
      </c>
      <c r="B379" s="17" t="s">
        <v>229</v>
      </c>
      <c r="C379" s="4" t="s">
        <v>228</v>
      </c>
      <c r="D379" s="4" t="s">
        <v>228</v>
      </c>
      <c r="E379" s="4" t="s">
        <v>228</v>
      </c>
      <c r="F379" s="4" t="s">
        <v>228</v>
      </c>
    </row>
    <row r="380" spans="1:6" ht="45" x14ac:dyDescent="0.25">
      <c r="A380" s="5">
        <v>377</v>
      </c>
      <c r="B380" s="17" t="s">
        <v>229</v>
      </c>
      <c r="C380" s="4" t="s">
        <v>228</v>
      </c>
      <c r="D380" s="4" t="s">
        <v>228</v>
      </c>
      <c r="E380" s="4" t="s">
        <v>228</v>
      </c>
      <c r="F380" s="4" t="s">
        <v>228</v>
      </c>
    </row>
    <row r="381" spans="1:6" ht="45" x14ac:dyDescent="0.25">
      <c r="A381" s="5">
        <v>378</v>
      </c>
      <c r="B381" s="17" t="s">
        <v>229</v>
      </c>
      <c r="C381" s="4" t="s">
        <v>228</v>
      </c>
      <c r="D381" s="4" t="s">
        <v>228</v>
      </c>
      <c r="E381" s="4" t="s">
        <v>228</v>
      </c>
      <c r="F381" s="4" t="s">
        <v>228</v>
      </c>
    </row>
    <row r="382" spans="1:6" ht="45" x14ac:dyDescent="0.25">
      <c r="A382" s="5">
        <v>379</v>
      </c>
      <c r="B382" s="17" t="s">
        <v>229</v>
      </c>
      <c r="C382" s="4" t="s">
        <v>228</v>
      </c>
      <c r="D382" s="4" t="s">
        <v>228</v>
      </c>
      <c r="E382" s="4" t="s">
        <v>228</v>
      </c>
      <c r="F382" s="4" t="s">
        <v>228</v>
      </c>
    </row>
    <row r="383" spans="1:6" ht="45" x14ac:dyDescent="0.25">
      <c r="A383" s="5">
        <v>380</v>
      </c>
      <c r="B383" s="17" t="s">
        <v>229</v>
      </c>
      <c r="C383" s="4" t="s">
        <v>228</v>
      </c>
      <c r="D383" s="4" t="s">
        <v>228</v>
      </c>
      <c r="E383" s="4" t="s">
        <v>228</v>
      </c>
      <c r="F383" s="4" t="s">
        <v>228</v>
      </c>
    </row>
    <row r="384" spans="1:6" ht="45" x14ac:dyDescent="0.25">
      <c r="A384" s="5">
        <v>381</v>
      </c>
      <c r="B384" s="17" t="s">
        <v>229</v>
      </c>
      <c r="C384" s="4" t="s">
        <v>228</v>
      </c>
      <c r="D384" s="4" t="s">
        <v>228</v>
      </c>
      <c r="E384" s="4" t="s">
        <v>228</v>
      </c>
      <c r="F384" s="4" t="s">
        <v>228</v>
      </c>
    </row>
    <row r="385" spans="1:6" ht="45" x14ac:dyDescent="0.25">
      <c r="A385" s="5">
        <v>382</v>
      </c>
      <c r="B385" s="17" t="s">
        <v>229</v>
      </c>
      <c r="C385" s="4" t="s">
        <v>228</v>
      </c>
      <c r="D385" s="4" t="s">
        <v>228</v>
      </c>
      <c r="E385" s="4" t="s">
        <v>228</v>
      </c>
      <c r="F385" s="4" t="s">
        <v>228</v>
      </c>
    </row>
    <row r="386" spans="1:6" ht="45" x14ac:dyDescent="0.25">
      <c r="A386" s="5">
        <v>383</v>
      </c>
      <c r="B386" s="17" t="s">
        <v>229</v>
      </c>
      <c r="C386" s="4" t="s">
        <v>228</v>
      </c>
      <c r="D386" s="4" t="s">
        <v>228</v>
      </c>
      <c r="E386" s="4" t="s">
        <v>228</v>
      </c>
      <c r="F386" s="4" t="s">
        <v>228</v>
      </c>
    </row>
    <row r="387" spans="1:6" ht="45" x14ac:dyDescent="0.25">
      <c r="A387" s="5">
        <v>384</v>
      </c>
      <c r="B387" s="17" t="s">
        <v>229</v>
      </c>
      <c r="C387" s="4" t="s">
        <v>228</v>
      </c>
      <c r="D387" s="4" t="s">
        <v>228</v>
      </c>
      <c r="E387" s="4" t="s">
        <v>228</v>
      </c>
      <c r="F387" s="4" t="s">
        <v>228</v>
      </c>
    </row>
    <row r="388" spans="1:6" ht="45" x14ac:dyDescent="0.25">
      <c r="A388" s="5">
        <v>385</v>
      </c>
      <c r="B388" s="17" t="s">
        <v>229</v>
      </c>
      <c r="C388" s="4" t="s">
        <v>228</v>
      </c>
      <c r="D388" s="4" t="s">
        <v>228</v>
      </c>
      <c r="E388" s="4" t="s">
        <v>228</v>
      </c>
      <c r="F388" s="4" t="s">
        <v>228</v>
      </c>
    </row>
    <row r="389" spans="1:6" ht="45" x14ac:dyDescent="0.25">
      <c r="A389" s="5">
        <v>386</v>
      </c>
      <c r="B389" s="17" t="s">
        <v>229</v>
      </c>
      <c r="C389" s="4" t="s">
        <v>228</v>
      </c>
      <c r="D389" s="4" t="s">
        <v>228</v>
      </c>
      <c r="E389" s="4" t="s">
        <v>228</v>
      </c>
      <c r="F389" s="4" t="s">
        <v>228</v>
      </c>
    </row>
    <row r="390" spans="1:6" ht="45" x14ac:dyDescent="0.25">
      <c r="A390" s="5">
        <v>387</v>
      </c>
      <c r="B390" s="17" t="s">
        <v>229</v>
      </c>
      <c r="C390" s="4" t="s">
        <v>228</v>
      </c>
      <c r="D390" s="4" t="s">
        <v>228</v>
      </c>
      <c r="E390" s="4" t="s">
        <v>228</v>
      </c>
      <c r="F390" s="4" t="s">
        <v>228</v>
      </c>
    </row>
    <row r="391" spans="1:6" ht="45" x14ac:dyDescent="0.25">
      <c r="A391" s="5">
        <v>388</v>
      </c>
      <c r="B391" s="17" t="s">
        <v>229</v>
      </c>
      <c r="C391" s="4" t="s">
        <v>228</v>
      </c>
      <c r="D391" s="4" t="s">
        <v>228</v>
      </c>
      <c r="E391" s="4" t="s">
        <v>228</v>
      </c>
      <c r="F391" s="4" t="s">
        <v>228</v>
      </c>
    </row>
    <row r="392" spans="1:6" ht="45" x14ac:dyDescent="0.25">
      <c r="A392" s="5">
        <v>389</v>
      </c>
      <c r="B392" s="17" t="s">
        <v>229</v>
      </c>
      <c r="C392" s="4" t="s">
        <v>228</v>
      </c>
      <c r="D392" s="4" t="s">
        <v>228</v>
      </c>
      <c r="E392" s="4" t="s">
        <v>228</v>
      </c>
      <c r="F392" s="4" t="s">
        <v>228</v>
      </c>
    </row>
    <row r="393" spans="1:6" ht="45" x14ac:dyDescent="0.25">
      <c r="A393" s="5">
        <v>390</v>
      </c>
      <c r="B393" s="17" t="s">
        <v>229</v>
      </c>
      <c r="C393" s="4" t="s">
        <v>228</v>
      </c>
      <c r="D393" s="4" t="s">
        <v>228</v>
      </c>
      <c r="E393" s="4" t="s">
        <v>228</v>
      </c>
      <c r="F393" s="4" t="s">
        <v>228</v>
      </c>
    </row>
    <row r="394" spans="1:6" ht="45" x14ac:dyDescent="0.25">
      <c r="A394" s="5">
        <v>391</v>
      </c>
      <c r="B394" s="17" t="s">
        <v>229</v>
      </c>
      <c r="C394" s="4" t="s">
        <v>228</v>
      </c>
      <c r="D394" s="4" t="s">
        <v>228</v>
      </c>
      <c r="E394" s="4" t="s">
        <v>228</v>
      </c>
      <c r="F394" s="4" t="s">
        <v>228</v>
      </c>
    </row>
    <row r="395" spans="1:6" ht="45" x14ac:dyDescent="0.25">
      <c r="A395" s="5">
        <v>392</v>
      </c>
      <c r="B395" s="17" t="s">
        <v>229</v>
      </c>
      <c r="C395" s="4" t="s">
        <v>228</v>
      </c>
      <c r="D395" s="4" t="s">
        <v>228</v>
      </c>
      <c r="E395" s="4" t="s">
        <v>228</v>
      </c>
      <c r="F395" s="4" t="s">
        <v>228</v>
      </c>
    </row>
    <row r="396" spans="1:6" ht="45" x14ac:dyDescent="0.25">
      <c r="A396" s="5">
        <v>393</v>
      </c>
      <c r="B396" s="17" t="s">
        <v>229</v>
      </c>
      <c r="C396" s="4" t="s">
        <v>228</v>
      </c>
      <c r="D396" s="4" t="s">
        <v>228</v>
      </c>
      <c r="E396" s="4" t="s">
        <v>228</v>
      </c>
      <c r="F396" s="4" t="s">
        <v>228</v>
      </c>
    </row>
    <row r="397" spans="1:6" ht="45" x14ac:dyDescent="0.25">
      <c r="A397" s="5">
        <v>394</v>
      </c>
      <c r="B397" s="17" t="s">
        <v>229</v>
      </c>
      <c r="C397" s="4" t="s">
        <v>228</v>
      </c>
      <c r="D397" s="4" t="s">
        <v>228</v>
      </c>
      <c r="E397" s="4" t="s">
        <v>228</v>
      </c>
      <c r="F397" s="4" t="s">
        <v>228</v>
      </c>
    </row>
    <row r="398" spans="1:6" ht="45" x14ac:dyDescent="0.25">
      <c r="A398" s="5">
        <v>395</v>
      </c>
      <c r="B398" s="17" t="s">
        <v>229</v>
      </c>
      <c r="C398" s="4" t="s">
        <v>228</v>
      </c>
      <c r="D398" s="4" t="s">
        <v>228</v>
      </c>
      <c r="E398" s="4" t="s">
        <v>228</v>
      </c>
      <c r="F398" s="4" t="s">
        <v>228</v>
      </c>
    </row>
    <row r="399" spans="1:6" ht="45" x14ac:dyDescent="0.25">
      <c r="A399" s="5">
        <v>396</v>
      </c>
      <c r="B399" s="17" t="s">
        <v>229</v>
      </c>
      <c r="C399" s="4" t="s">
        <v>228</v>
      </c>
      <c r="D399" s="4" t="s">
        <v>228</v>
      </c>
      <c r="E399" s="4" t="s">
        <v>228</v>
      </c>
      <c r="F399" s="4" t="s">
        <v>228</v>
      </c>
    </row>
    <row r="400" spans="1:6" ht="45" x14ac:dyDescent="0.25">
      <c r="A400" s="5">
        <v>397</v>
      </c>
      <c r="B400" s="17" t="s">
        <v>229</v>
      </c>
      <c r="C400" s="4" t="s">
        <v>228</v>
      </c>
      <c r="D400" s="4" t="s">
        <v>228</v>
      </c>
      <c r="E400" s="4" t="s">
        <v>228</v>
      </c>
      <c r="F400" s="4" t="s">
        <v>228</v>
      </c>
    </row>
    <row r="401" spans="1:6" ht="45" x14ac:dyDescent="0.25">
      <c r="A401" s="5">
        <v>398</v>
      </c>
      <c r="B401" s="17" t="s">
        <v>229</v>
      </c>
      <c r="C401" s="4" t="s">
        <v>228</v>
      </c>
      <c r="D401" s="4" t="s">
        <v>228</v>
      </c>
      <c r="E401" s="4" t="s">
        <v>228</v>
      </c>
      <c r="F401" s="4" t="s">
        <v>228</v>
      </c>
    </row>
    <row r="402" spans="1:6" ht="45" x14ac:dyDescent="0.25">
      <c r="A402" s="5">
        <v>399</v>
      </c>
      <c r="B402" s="17" t="s">
        <v>229</v>
      </c>
      <c r="C402" s="4" t="s">
        <v>228</v>
      </c>
      <c r="D402" s="4" t="s">
        <v>228</v>
      </c>
      <c r="E402" s="4" t="s">
        <v>228</v>
      </c>
      <c r="F402" s="4" t="s">
        <v>228</v>
      </c>
    </row>
    <row r="403" spans="1:6" ht="45" x14ac:dyDescent="0.25">
      <c r="A403" s="5">
        <v>400</v>
      </c>
      <c r="B403" s="17" t="s">
        <v>229</v>
      </c>
      <c r="C403" s="4" t="s">
        <v>228</v>
      </c>
      <c r="D403" s="4" t="s">
        <v>228</v>
      </c>
      <c r="E403" s="4" t="s">
        <v>228</v>
      </c>
      <c r="F403" s="4" t="s">
        <v>228</v>
      </c>
    </row>
    <row r="404" spans="1:6" ht="45" x14ac:dyDescent="0.25">
      <c r="A404" s="5">
        <v>401</v>
      </c>
      <c r="B404" s="17" t="s">
        <v>229</v>
      </c>
      <c r="C404" s="4" t="s">
        <v>228</v>
      </c>
      <c r="D404" s="4" t="s">
        <v>228</v>
      </c>
      <c r="E404" s="4" t="s">
        <v>228</v>
      </c>
      <c r="F404" s="4" t="s">
        <v>228</v>
      </c>
    </row>
    <row r="405" spans="1:6" ht="45" x14ac:dyDescent="0.25">
      <c r="A405" s="5">
        <v>402</v>
      </c>
      <c r="B405" s="17" t="s">
        <v>229</v>
      </c>
      <c r="C405" s="4" t="s">
        <v>228</v>
      </c>
      <c r="D405" s="4" t="s">
        <v>228</v>
      </c>
      <c r="E405" s="4" t="s">
        <v>228</v>
      </c>
      <c r="F405" s="4" t="s">
        <v>228</v>
      </c>
    </row>
    <row r="406" spans="1:6" ht="45" x14ac:dyDescent="0.25">
      <c r="A406" s="5">
        <v>403</v>
      </c>
      <c r="B406" s="17" t="s">
        <v>229</v>
      </c>
      <c r="C406" s="4" t="s">
        <v>228</v>
      </c>
      <c r="D406" s="4" t="s">
        <v>228</v>
      </c>
      <c r="E406" s="4" t="s">
        <v>228</v>
      </c>
      <c r="F406" s="4" t="s">
        <v>228</v>
      </c>
    </row>
    <row r="407" spans="1:6" ht="45" x14ac:dyDescent="0.25">
      <c r="A407" s="5">
        <v>404</v>
      </c>
      <c r="B407" s="17" t="s">
        <v>229</v>
      </c>
      <c r="C407" s="4" t="s">
        <v>228</v>
      </c>
      <c r="D407" s="4" t="s">
        <v>228</v>
      </c>
      <c r="E407" s="4" t="s">
        <v>228</v>
      </c>
      <c r="F407" s="4" t="s">
        <v>228</v>
      </c>
    </row>
    <row r="408" spans="1:6" ht="45" x14ac:dyDescent="0.25">
      <c r="A408" s="5">
        <v>405</v>
      </c>
      <c r="B408" s="17" t="s">
        <v>229</v>
      </c>
      <c r="C408" s="4" t="s">
        <v>228</v>
      </c>
      <c r="D408" s="4" t="s">
        <v>228</v>
      </c>
      <c r="E408" s="4" t="s">
        <v>228</v>
      </c>
      <c r="F408" s="4" t="s">
        <v>228</v>
      </c>
    </row>
    <row r="409" spans="1:6" ht="45" x14ac:dyDescent="0.25">
      <c r="A409" s="5">
        <v>406</v>
      </c>
      <c r="B409" s="17" t="s">
        <v>229</v>
      </c>
      <c r="C409" s="4" t="s">
        <v>228</v>
      </c>
      <c r="D409" s="4" t="s">
        <v>228</v>
      </c>
      <c r="E409" s="4" t="s">
        <v>228</v>
      </c>
      <c r="F409" s="4" t="s">
        <v>228</v>
      </c>
    </row>
    <row r="410" spans="1:6" ht="45" x14ac:dyDescent="0.25">
      <c r="A410" s="5">
        <v>407</v>
      </c>
      <c r="B410" s="17" t="s">
        <v>229</v>
      </c>
      <c r="C410" s="4" t="s">
        <v>228</v>
      </c>
      <c r="D410" s="4" t="s">
        <v>228</v>
      </c>
      <c r="E410" s="4" t="s">
        <v>228</v>
      </c>
      <c r="F410" s="4" t="s">
        <v>228</v>
      </c>
    </row>
    <row r="411" spans="1:6" ht="45" x14ac:dyDescent="0.25">
      <c r="A411" s="5">
        <v>408</v>
      </c>
      <c r="B411" s="17" t="s">
        <v>229</v>
      </c>
      <c r="C411" s="4" t="s">
        <v>228</v>
      </c>
      <c r="D411" s="4" t="s">
        <v>228</v>
      </c>
      <c r="E411" s="4" t="s">
        <v>228</v>
      </c>
      <c r="F411" s="4" t="s">
        <v>228</v>
      </c>
    </row>
    <row r="412" spans="1:6" ht="45" x14ac:dyDescent="0.25">
      <c r="A412" s="5">
        <v>409</v>
      </c>
      <c r="B412" s="17" t="s">
        <v>229</v>
      </c>
      <c r="C412" s="4" t="s">
        <v>228</v>
      </c>
      <c r="D412" s="4" t="s">
        <v>228</v>
      </c>
      <c r="E412" s="4" t="s">
        <v>228</v>
      </c>
      <c r="F412" s="4" t="s">
        <v>228</v>
      </c>
    </row>
    <row r="413" spans="1:6" ht="45" x14ac:dyDescent="0.25">
      <c r="A413" s="5">
        <v>410</v>
      </c>
      <c r="B413" s="17" t="s">
        <v>229</v>
      </c>
      <c r="C413" s="4" t="s">
        <v>228</v>
      </c>
      <c r="D413" s="4" t="s">
        <v>228</v>
      </c>
      <c r="E413" s="4" t="s">
        <v>228</v>
      </c>
      <c r="F413" s="4" t="s">
        <v>228</v>
      </c>
    </row>
    <row r="414" spans="1:6" ht="45" x14ac:dyDescent="0.25">
      <c r="A414" s="5">
        <v>411</v>
      </c>
      <c r="B414" s="17" t="s">
        <v>229</v>
      </c>
      <c r="C414" s="4" t="s">
        <v>228</v>
      </c>
      <c r="D414" s="4" t="s">
        <v>228</v>
      </c>
      <c r="E414" s="4" t="s">
        <v>228</v>
      </c>
      <c r="F414" s="4" t="s">
        <v>228</v>
      </c>
    </row>
    <row r="415" spans="1:6" ht="45" x14ac:dyDescent="0.25">
      <c r="A415" s="5">
        <v>412</v>
      </c>
      <c r="B415" s="17" t="s">
        <v>229</v>
      </c>
      <c r="C415" s="4" t="s">
        <v>228</v>
      </c>
      <c r="D415" s="4" t="s">
        <v>228</v>
      </c>
      <c r="E415" s="4" t="s">
        <v>228</v>
      </c>
      <c r="F415" s="4" t="s">
        <v>228</v>
      </c>
    </row>
    <row r="416" spans="1:6" ht="45" x14ac:dyDescent="0.25">
      <c r="A416" s="5">
        <v>413</v>
      </c>
      <c r="B416" s="17" t="s">
        <v>229</v>
      </c>
      <c r="C416" s="4" t="s">
        <v>228</v>
      </c>
      <c r="D416" s="4" t="s">
        <v>228</v>
      </c>
      <c r="E416" s="4" t="s">
        <v>228</v>
      </c>
      <c r="F416" s="4" t="s">
        <v>228</v>
      </c>
    </row>
    <row r="417" spans="1:6" ht="45" x14ac:dyDescent="0.25">
      <c r="A417" s="5">
        <v>414</v>
      </c>
      <c r="B417" s="17" t="s">
        <v>229</v>
      </c>
      <c r="C417" s="4" t="s">
        <v>228</v>
      </c>
      <c r="D417" s="4" t="s">
        <v>228</v>
      </c>
      <c r="E417" s="4" t="s">
        <v>228</v>
      </c>
      <c r="F417" s="4" t="s">
        <v>228</v>
      </c>
    </row>
    <row r="418" spans="1:6" ht="45" x14ac:dyDescent="0.25">
      <c r="A418" s="5">
        <v>415</v>
      </c>
      <c r="B418" s="17" t="s">
        <v>229</v>
      </c>
      <c r="C418" s="4" t="s">
        <v>228</v>
      </c>
      <c r="D418" s="4" t="s">
        <v>228</v>
      </c>
      <c r="E418" s="4" t="s">
        <v>228</v>
      </c>
      <c r="F418" s="4" t="s">
        <v>228</v>
      </c>
    </row>
    <row r="419" spans="1:6" ht="45" x14ac:dyDescent="0.25">
      <c r="A419" s="5">
        <v>416</v>
      </c>
      <c r="B419" s="17" t="s">
        <v>229</v>
      </c>
      <c r="C419" s="4" t="s">
        <v>228</v>
      </c>
      <c r="D419" s="4" t="s">
        <v>228</v>
      </c>
      <c r="E419" s="4" t="s">
        <v>228</v>
      </c>
      <c r="F419" s="4" t="s">
        <v>228</v>
      </c>
    </row>
    <row r="420" spans="1:6" ht="45" x14ac:dyDescent="0.25">
      <c r="A420" s="5">
        <v>417</v>
      </c>
      <c r="B420" s="17" t="s">
        <v>229</v>
      </c>
      <c r="C420" s="4" t="s">
        <v>228</v>
      </c>
      <c r="D420" s="4" t="s">
        <v>228</v>
      </c>
      <c r="E420" s="4" t="s">
        <v>228</v>
      </c>
      <c r="F420" s="4" t="s">
        <v>228</v>
      </c>
    </row>
    <row r="421" spans="1:6" ht="45" x14ac:dyDescent="0.25">
      <c r="A421" s="5">
        <v>418</v>
      </c>
      <c r="B421" s="17" t="s">
        <v>229</v>
      </c>
      <c r="C421" s="4" t="s">
        <v>228</v>
      </c>
      <c r="D421" s="4" t="s">
        <v>228</v>
      </c>
      <c r="E421" s="4" t="s">
        <v>228</v>
      </c>
      <c r="F421" s="4" t="s">
        <v>228</v>
      </c>
    </row>
    <row r="422" spans="1:6" ht="45" x14ac:dyDescent="0.25">
      <c r="A422" s="5">
        <v>419</v>
      </c>
      <c r="B422" s="17" t="s">
        <v>229</v>
      </c>
      <c r="C422" s="4" t="s">
        <v>228</v>
      </c>
      <c r="D422" s="4" t="s">
        <v>228</v>
      </c>
      <c r="E422" s="4" t="s">
        <v>228</v>
      </c>
      <c r="F422" s="4" t="s">
        <v>228</v>
      </c>
    </row>
    <row r="423" spans="1:6" ht="45" x14ac:dyDescent="0.25">
      <c r="A423" s="5">
        <v>420</v>
      </c>
      <c r="B423" s="17" t="s">
        <v>229</v>
      </c>
      <c r="C423" s="4" t="s">
        <v>228</v>
      </c>
      <c r="D423" s="4" t="s">
        <v>228</v>
      </c>
      <c r="E423" s="4" t="s">
        <v>228</v>
      </c>
      <c r="F423" s="4" t="s">
        <v>228</v>
      </c>
    </row>
    <row r="424" spans="1:6" ht="45" x14ac:dyDescent="0.25">
      <c r="A424" s="5">
        <v>421</v>
      </c>
      <c r="B424" s="17" t="s">
        <v>229</v>
      </c>
      <c r="C424" s="4" t="s">
        <v>228</v>
      </c>
      <c r="D424" s="4" t="s">
        <v>228</v>
      </c>
      <c r="E424" s="4" t="s">
        <v>228</v>
      </c>
      <c r="F424" s="4" t="s">
        <v>228</v>
      </c>
    </row>
    <row r="425" spans="1:6" ht="45" x14ac:dyDescent="0.25">
      <c r="A425" s="5">
        <v>422</v>
      </c>
      <c r="B425" s="17" t="s">
        <v>229</v>
      </c>
      <c r="C425" s="4" t="s">
        <v>228</v>
      </c>
      <c r="D425" s="4" t="s">
        <v>228</v>
      </c>
      <c r="E425" s="4" t="s">
        <v>228</v>
      </c>
      <c r="F425" s="4" t="s">
        <v>228</v>
      </c>
    </row>
    <row r="426" spans="1:6" ht="45" x14ac:dyDescent="0.25">
      <c r="A426" s="5">
        <v>423</v>
      </c>
      <c r="B426" s="17" t="s">
        <v>229</v>
      </c>
      <c r="C426" s="4" t="s">
        <v>228</v>
      </c>
      <c r="D426" s="4" t="s">
        <v>228</v>
      </c>
      <c r="E426" s="4" t="s">
        <v>228</v>
      </c>
      <c r="F426" s="4" t="s">
        <v>228</v>
      </c>
    </row>
    <row r="427" spans="1:6" ht="45" x14ac:dyDescent="0.25">
      <c r="A427" s="5">
        <v>424</v>
      </c>
      <c r="B427" s="17" t="s">
        <v>229</v>
      </c>
      <c r="C427" s="4" t="s">
        <v>228</v>
      </c>
      <c r="D427" s="4" t="s">
        <v>228</v>
      </c>
      <c r="E427" s="4" t="s">
        <v>228</v>
      </c>
      <c r="F427" s="4" t="s">
        <v>228</v>
      </c>
    </row>
    <row r="428" spans="1:6" ht="45" x14ac:dyDescent="0.25">
      <c r="A428" s="5">
        <v>425</v>
      </c>
      <c r="B428" s="17" t="s">
        <v>229</v>
      </c>
      <c r="C428" s="4" t="s">
        <v>228</v>
      </c>
      <c r="D428" s="4" t="s">
        <v>228</v>
      </c>
      <c r="E428" s="4" t="s">
        <v>228</v>
      </c>
      <c r="F428" s="4" t="s">
        <v>228</v>
      </c>
    </row>
    <row r="429" spans="1:6" ht="45" x14ac:dyDescent="0.25">
      <c r="A429" s="5">
        <v>426</v>
      </c>
      <c r="B429" s="17" t="s">
        <v>229</v>
      </c>
      <c r="C429" s="4" t="s">
        <v>228</v>
      </c>
      <c r="D429" s="4" t="s">
        <v>228</v>
      </c>
      <c r="E429" s="4" t="s">
        <v>228</v>
      </c>
      <c r="F429" s="4" t="s">
        <v>228</v>
      </c>
    </row>
    <row r="430" spans="1:6" ht="45" x14ac:dyDescent="0.25">
      <c r="A430" s="5">
        <v>427</v>
      </c>
      <c r="B430" s="17" t="s">
        <v>229</v>
      </c>
      <c r="C430" s="4" t="s">
        <v>228</v>
      </c>
      <c r="D430" s="4" t="s">
        <v>228</v>
      </c>
      <c r="E430" s="4" t="s">
        <v>228</v>
      </c>
      <c r="F430" s="4" t="s">
        <v>228</v>
      </c>
    </row>
    <row r="431" spans="1:6" ht="45" x14ac:dyDescent="0.25">
      <c r="A431" s="5">
        <v>428</v>
      </c>
      <c r="B431" s="17" t="s">
        <v>229</v>
      </c>
      <c r="C431" s="4" t="s">
        <v>228</v>
      </c>
      <c r="D431" s="4" t="s">
        <v>228</v>
      </c>
      <c r="E431" s="4" t="s">
        <v>228</v>
      </c>
      <c r="F431" s="4" t="s">
        <v>228</v>
      </c>
    </row>
    <row r="432" spans="1:6" ht="45" x14ac:dyDescent="0.25">
      <c r="A432" s="5">
        <v>429</v>
      </c>
      <c r="B432" s="17" t="s">
        <v>229</v>
      </c>
      <c r="C432" s="4" t="s">
        <v>228</v>
      </c>
      <c r="D432" s="4" t="s">
        <v>228</v>
      </c>
      <c r="E432" s="4" t="s">
        <v>228</v>
      </c>
      <c r="F432" s="4" t="s">
        <v>228</v>
      </c>
    </row>
    <row r="433" spans="1:6" ht="45" x14ac:dyDescent="0.25">
      <c r="A433" s="5">
        <v>430</v>
      </c>
      <c r="B433" s="17" t="s">
        <v>229</v>
      </c>
      <c r="C433" s="4" t="s">
        <v>228</v>
      </c>
      <c r="D433" s="4" t="s">
        <v>228</v>
      </c>
      <c r="E433" s="4" t="s">
        <v>228</v>
      </c>
      <c r="F433" s="4" t="s">
        <v>228</v>
      </c>
    </row>
    <row r="434" spans="1:6" ht="45" x14ac:dyDescent="0.25">
      <c r="A434" s="5">
        <v>431</v>
      </c>
      <c r="B434" s="17" t="s">
        <v>229</v>
      </c>
      <c r="C434" s="4" t="s">
        <v>228</v>
      </c>
      <c r="D434" s="4" t="s">
        <v>228</v>
      </c>
      <c r="E434" s="4" t="s">
        <v>228</v>
      </c>
      <c r="F434" s="4" t="s">
        <v>228</v>
      </c>
    </row>
    <row r="435" spans="1:6" ht="45" x14ac:dyDescent="0.25">
      <c r="A435" s="5">
        <v>432</v>
      </c>
      <c r="B435" s="17" t="s">
        <v>229</v>
      </c>
      <c r="C435" s="4" t="s">
        <v>228</v>
      </c>
      <c r="D435" s="4" t="s">
        <v>228</v>
      </c>
      <c r="E435" s="4" t="s">
        <v>228</v>
      </c>
      <c r="F435" s="4" t="s">
        <v>228</v>
      </c>
    </row>
    <row r="436" spans="1:6" ht="45" x14ac:dyDescent="0.25">
      <c r="A436" s="5">
        <v>433</v>
      </c>
      <c r="B436" s="17" t="s">
        <v>229</v>
      </c>
      <c r="C436" s="4" t="s">
        <v>228</v>
      </c>
      <c r="D436" s="4" t="s">
        <v>228</v>
      </c>
      <c r="E436" s="4" t="s">
        <v>228</v>
      </c>
      <c r="F436" s="4" t="s">
        <v>228</v>
      </c>
    </row>
    <row r="437" spans="1:6" ht="45" x14ac:dyDescent="0.25">
      <c r="A437" s="5">
        <v>434</v>
      </c>
      <c r="B437" s="17" t="s">
        <v>229</v>
      </c>
      <c r="C437" s="4" t="s">
        <v>228</v>
      </c>
      <c r="D437" s="4" t="s">
        <v>228</v>
      </c>
      <c r="E437" s="4" t="s">
        <v>228</v>
      </c>
      <c r="F437" s="4" t="s">
        <v>228</v>
      </c>
    </row>
    <row r="438" spans="1:6" ht="45" x14ac:dyDescent="0.25">
      <c r="A438" s="5">
        <v>435</v>
      </c>
      <c r="B438" s="17" t="s">
        <v>229</v>
      </c>
      <c r="C438" s="4" t="s">
        <v>228</v>
      </c>
      <c r="D438" s="4" t="s">
        <v>228</v>
      </c>
      <c r="E438" s="4" t="s">
        <v>228</v>
      </c>
      <c r="F438" s="4" t="s">
        <v>228</v>
      </c>
    </row>
    <row r="439" spans="1:6" ht="45" x14ac:dyDescent="0.25">
      <c r="A439" s="5">
        <v>436</v>
      </c>
      <c r="B439" s="17" t="s">
        <v>229</v>
      </c>
      <c r="C439" s="4" t="s">
        <v>228</v>
      </c>
      <c r="D439" s="4" t="s">
        <v>228</v>
      </c>
      <c r="E439" s="4" t="s">
        <v>228</v>
      </c>
      <c r="F439" s="4" t="s">
        <v>228</v>
      </c>
    </row>
    <row r="440" spans="1:6" ht="45" x14ac:dyDescent="0.25">
      <c r="A440" s="5">
        <v>437</v>
      </c>
      <c r="B440" s="17" t="s">
        <v>229</v>
      </c>
      <c r="C440" s="4" t="s">
        <v>228</v>
      </c>
      <c r="D440" s="4" t="s">
        <v>228</v>
      </c>
      <c r="E440" s="4" t="s">
        <v>228</v>
      </c>
      <c r="F440" s="4" t="s">
        <v>228</v>
      </c>
    </row>
    <row r="441" spans="1:6" ht="45" x14ac:dyDescent="0.25">
      <c r="A441" s="5">
        <v>438</v>
      </c>
      <c r="B441" s="17" t="s">
        <v>229</v>
      </c>
      <c r="C441" s="4" t="s">
        <v>228</v>
      </c>
      <c r="D441" s="4" t="s">
        <v>228</v>
      </c>
      <c r="E441" s="4" t="s">
        <v>228</v>
      </c>
      <c r="F441" s="4" t="s">
        <v>228</v>
      </c>
    </row>
    <row r="442" spans="1:6" ht="45" x14ac:dyDescent="0.25">
      <c r="A442" s="5">
        <v>439</v>
      </c>
      <c r="B442" s="17" t="s">
        <v>229</v>
      </c>
      <c r="C442" s="4" t="s">
        <v>228</v>
      </c>
      <c r="D442" s="4" t="s">
        <v>228</v>
      </c>
      <c r="E442" s="4" t="s">
        <v>228</v>
      </c>
      <c r="F442" s="4" t="s">
        <v>228</v>
      </c>
    </row>
    <row r="443" spans="1:6" ht="45" x14ac:dyDescent="0.25">
      <c r="A443" s="5">
        <v>440</v>
      </c>
      <c r="B443" s="17" t="s">
        <v>229</v>
      </c>
      <c r="C443" s="4" t="s">
        <v>228</v>
      </c>
      <c r="D443" s="4" t="s">
        <v>228</v>
      </c>
      <c r="E443" s="4" t="s">
        <v>228</v>
      </c>
      <c r="F443" s="4" t="s">
        <v>228</v>
      </c>
    </row>
    <row r="444" spans="1:6" ht="45" x14ac:dyDescent="0.25">
      <c r="A444" s="5">
        <v>441</v>
      </c>
      <c r="B444" s="17" t="s">
        <v>229</v>
      </c>
      <c r="C444" s="4" t="s">
        <v>228</v>
      </c>
      <c r="D444" s="4" t="s">
        <v>228</v>
      </c>
      <c r="E444" s="4" t="s">
        <v>228</v>
      </c>
      <c r="F444" s="4" t="s">
        <v>228</v>
      </c>
    </row>
    <row r="445" spans="1:6" ht="45" x14ac:dyDescent="0.25">
      <c r="A445" s="5">
        <v>442</v>
      </c>
      <c r="B445" s="17" t="s">
        <v>229</v>
      </c>
      <c r="C445" s="4" t="s">
        <v>228</v>
      </c>
      <c r="D445" s="4" t="s">
        <v>228</v>
      </c>
      <c r="E445" s="4" t="s">
        <v>228</v>
      </c>
      <c r="F445" s="4" t="s">
        <v>228</v>
      </c>
    </row>
    <row r="446" spans="1:6" ht="45" x14ac:dyDescent="0.25">
      <c r="A446" s="5">
        <v>443</v>
      </c>
      <c r="B446" s="17" t="s">
        <v>229</v>
      </c>
      <c r="C446" s="4" t="s">
        <v>228</v>
      </c>
      <c r="D446" s="4" t="s">
        <v>228</v>
      </c>
      <c r="E446" s="4" t="s">
        <v>228</v>
      </c>
      <c r="F446" s="4" t="s">
        <v>228</v>
      </c>
    </row>
    <row r="447" spans="1:6" ht="45" x14ac:dyDescent="0.25">
      <c r="A447" s="5">
        <v>444</v>
      </c>
      <c r="B447" s="17" t="s">
        <v>229</v>
      </c>
      <c r="C447" s="4" t="s">
        <v>228</v>
      </c>
      <c r="D447" s="4" t="s">
        <v>228</v>
      </c>
      <c r="E447" s="4" t="s">
        <v>228</v>
      </c>
      <c r="F447" s="4" t="s">
        <v>228</v>
      </c>
    </row>
    <row r="448" spans="1:6" ht="45" x14ac:dyDescent="0.25">
      <c r="A448" s="5">
        <v>445</v>
      </c>
      <c r="B448" s="17" t="s">
        <v>229</v>
      </c>
      <c r="C448" s="4" t="s">
        <v>228</v>
      </c>
      <c r="D448" s="4" t="s">
        <v>228</v>
      </c>
      <c r="E448" s="4" t="s">
        <v>228</v>
      </c>
      <c r="F448" s="4" t="s">
        <v>228</v>
      </c>
    </row>
    <row r="449" spans="1:6" ht="45" x14ac:dyDescent="0.25">
      <c r="A449" s="5">
        <v>446</v>
      </c>
      <c r="B449" s="17" t="s">
        <v>229</v>
      </c>
      <c r="C449" s="4" t="s">
        <v>228</v>
      </c>
      <c r="D449" s="4" t="s">
        <v>228</v>
      </c>
      <c r="E449" s="4" t="s">
        <v>228</v>
      </c>
      <c r="F449" s="4" t="s">
        <v>228</v>
      </c>
    </row>
    <row r="450" spans="1:6" ht="45" x14ac:dyDescent="0.25">
      <c r="A450" s="5">
        <v>447</v>
      </c>
      <c r="B450" s="17" t="s">
        <v>229</v>
      </c>
      <c r="C450" s="4" t="s">
        <v>228</v>
      </c>
      <c r="D450" s="4" t="s">
        <v>228</v>
      </c>
      <c r="E450" s="4" t="s">
        <v>228</v>
      </c>
      <c r="F450" s="4" t="s">
        <v>228</v>
      </c>
    </row>
    <row r="451" spans="1:6" ht="45" x14ac:dyDescent="0.25">
      <c r="A451" s="5">
        <v>448</v>
      </c>
      <c r="B451" s="17" t="s">
        <v>229</v>
      </c>
      <c r="C451" s="4" t="s">
        <v>228</v>
      </c>
      <c r="D451" s="4" t="s">
        <v>228</v>
      </c>
      <c r="E451" s="4" t="s">
        <v>228</v>
      </c>
      <c r="F451" s="4" t="s">
        <v>228</v>
      </c>
    </row>
    <row r="452" spans="1:6" ht="45" x14ac:dyDescent="0.25">
      <c r="A452" s="5">
        <v>449</v>
      </c>
      <c r="B452" s="17" t="s">
        <v>229</v>
      </c>
      <c r="C452" s="4" t="s">
        <v>228</v>
      </c>
      <c r="D452" s="4" t="s">
        <v>228</v>
      </c>
      <c r="E452" s="4" t="s">
        <v>228</v>
      </c>
      <c r="F452" s="4" t="s">
        <v>228</v>
      </c>
    </row>
    <row r="453" spans="1:6" ht="45" x14ac:dyDescent="0.25">
      <c r="A453" s="5">
        <v>450</v>
      </c>
      <c r="B453" s="17" t="s">
        <v>229</v>
      </c>
      <c r="C453" s="4" t="s">
        <v>228</v>
      </c>
      <c r="D453" s="4" t="s">
        <v>228</v>
      </c>
      <c r="E453" s="4" t="s">
        <v>228</v>
      </c>
      <c r="F453" s="4" t="s">
        <v>228</v>
      </c>
    </row>
    <row r="454" spans="1:6" ht="45" x14ac:dyDescent="0.25">
      <c r="A454" s="5">
        <v>451</v>
      </c>
      <c r="B454" s="17" t="s">
        <v>229</v>
      </c>
      <c r="C454" s="4" t="s">
        <v>228</v>
      </c>
      <c r="D454" s="4" t="s">
        <v>228</v>
      </c>
      <c r="E454" s="4" t="s">
        <v>228</v>
      </c>
      <c r="F454" s="4" t="s">
        <v>228</v>
      </c>
    </row>
    <row r="455" spans="1:6" ht="45" x14ac:dyDescent="0.25">
      <c r="A455" s="5">
        <v>452</v>
      </c>
      <c r="B455" s="17" t="s">
        <v>229</v>
      </c>
      <c r="C455" s="4" t="s">
        <v>228</v>
      </c>
      <c r="D455" s="4" t="s">
        <v>228</v>
      </c>
      <c r="E455" s="4" t="s">
        <v>228</v>
      </c>
      <c r="F455" s="4" t="s">
        <v>228</v>
      </c>
    </row>
    <row r="456" spans="1:6" ht="45" x14ac:dyDescent="0.25">
      <c r="A456" s="5">
        <v>453</v>
      </c>
      <c r="B456" s="17" t="s">
        <v>229</v>
      </c>
      <c r="C456" s="4" t="s">
        <v>228</v>
      </c>
      <c r="D456" s="4" t="s">
        <v>228</v>
      </c>
      <c r="E456" s="4" t="s">
        <v>228</v>
      </c>
      <c r="F456" s="4" t="s">
        <v>228</v>
      </c>
    </row>
    <row r="457" spans="1:6" ht="45" x14ac:dyDescent="0.25">
      <c r="A457" s="5">
        <v>454</v>
      </c>
      <c r="B457" s="17" t="s">
        <v>229</v>
      </c>
      <c r="C457" s="4" t="s">
        <v>228</v>
      </c>
      <c r="D457" s="4" t="s">
        <v>228</v>
      </c>
      <c r="E457" s="4" t="s">
        <v>228</v>
      </c>
      <c r="F457" s="4" t="s">
        <v>228</v>
      </c>
    </row>
    <row r="458" spans="1:6" ht="45" x14ac:dyDescent="0.25">
      <c r="A458" s="5">
        <v>455</v>
      </c>
      <c r="B458" s="17" t="s">
        <v>229</v>
      </c>
      <c r="C458" s="4" t="s">
        <v>228</v>
      </c>
      <c r="D458" s="4" t="s">
        <v>228</v>
      </c>
      <c r="E458" s="4" t="s">
        <v>228</v>
      </c>
      <c r="F458" s="4" t="s">
        <v>228</v>
      </c>
    </row>
    <row r="459" spans="1:6" ht="45" x14ac:dyDescent="0.25">
      <c r="A459" s="5">
        <v>456</v>
      </c>
      <c r="B459" s="17" t="s">
        <v>229</v>
      </c>
      <c r="C459" s="4" t="s">
        <v>228</v>
      </c>
      <c r="D459" s="4" t="s">
        <v>228</v>
      </c>
      <c r="E459" s="4" t="s">
        <v>228</v>
      </c>
      <c r="F459" s="4" t="s">
        <v>228</v>
      </c>
    </row>
    <row r="460" spans="1:6" ht="45" x14ac:dyDescent="0.25">
      <c r="A460" s="5">
        <v>457</v>
      </c>
      <c r="B460" s="17" t="s">
        <v>229</v>
      </c>
      <c r="C460" s="4" t="s">
        <v>228</v>
      </c>
      <c r="D460" s="4" t="s">
        <v>228</v>
      </c>
      <c r="E460" s="4" t="s">
        <v>228</v>
      </c>
      <c r="F460" s="4" t="s">
        <v>228</v>
      </c>
    </row>
    <row r="461" spans="1:6" ht="45" x14ac:dyDescent="0.25">
      <c r="A461" s="5">
        <v>458</v>
      </c>
      <c r="B461" s="17" t="s">
        <v>229</v>
      </c>
      <c r="C461" s="4" t="s">
        <v>228</v>
      </c>
      <c r="D461" s="4" t="s">
        <v>228</v>
      </c>
      <c r="E461" s="4" t="s">
        <v>228</v>
      </c>
      <c r="F461" s="4" t="s">
        <v>228</v>
      </c>
    </row>
    <row r="462" spans="1:6" ht="45" x14ac:dyDescent="0.25">
      <c r="A462" s="5">
        <v>459</v>
      </c>
      <c r="B462" s="17" t="s">
        <v>229</v>
      </c>
      <c r="C462" s="4" t="s">
        <v>228</v>
      </c>
      <c r="D462" s="4" t="s">
        <v>228</v>
      </c>
      <c r="E462" s="4" t="s">
        <v>228</v>
      </c>
      <c r="F462" s="4" t="s">
        <v>228</v>
      </c>
    </row>
    <row r="463" spans="1:6" ht="45" x14ac:dyDescent="0.25">
      <c r="A463" s="5">
        <v>460</v>
      </c>
      <c r="B463" s="17" t="s">
        <v>229</v>
      </c>
      <c r="C463" s="4" t="s">
        <v>228</v>
      </c>
      <c r="D463" s="4" t="s">
        <v>228</v>
      </c>
      <c r="E463" s="4" t="s">
        <v>228</v>
      </c>
      <c r="F463" s="4" t="s">
        <v>228</v>
      </c>
    </row>
    <row r="464" spans="1:6" ht="45" x14ac:dyDescent="0.25">
      <c r="A464" s="5">
        <v>461</v>
      </c>
      <c r="B464" s="17" t="s">
        <v>229</v>
      </c>
      <c r="C464" s="4" t="s">
        <v>228</v>
      </c>
      <c r="D464" s="4" t="s">
        <v>228</v>
      </c>
      <c r="E464" s="4" t="s">
        <v>228</v>
      </c>
      <c r="F464" s="4" t="s">
        <v>228</v>
      </c>
    </row>
    <row r="465" spans="1:6" ht="45" x14ac:dyDescent="0.25">
      <c r="A465" s="5">
        <v>462</v>
      </c>
      <c r="B465" s="17" t="s">
        <v>229</v>
      </c>
      <c r="C465" s="4" t="s">
        <v>228</v>
      </c>
      <c r="D465" s="4" t="s">
        <v>228</v>
      </c>
      <c r="E465" s="4" t="s">
        <v>228</v>
      </c>
      <c r="F465" s="4" t="s">
        <v>228</v>
      </c>
    </row>
    <row r="466" spans="1:6" ht="45" x14ac:dyDescent="0.25">
      <c r="A466" s="5">
        <v>463</v>
      </c>
      <c r="B466" s="17" t="s">
        <v>229</v>
      </c>
      <c r="C466" s="4" t="s">
        <v>228</v>
      </c>
      <c r="D466" s="4" t="s">
        <v>228</v>
      </c>
      <c r="E466" s="4" t="s">
        <v>228</v>
      </c>
      <c r="F466" s="4" t="s">
        <v>228</v>
      </c>
    </row>
    <row r="467" spans="1:6" ht="45" x14ac:dyDescent="0.25">
      <c r="A467" s="5">
        <v>464</v>
      </c>
      <c r="B467" s="17" t="s">
        <v>229</v>
      </c>
      <c r="C467" s="4" t="s">
        <v>228</v>
      </c>
      <c r="D467" s="4" t="s">
        <v>228</v>
      </c>
      <c r="E467" s="4" t="s">
        <v>228</v>
      </c>
      <c r="F467" s="4" t="s">
        <v>228</v>
      </c>
    </row>
    <row r="468" spans="1:6" ht="45" x14ac:dyDescent="0.25">
      <c r="A468" s="5">
        <v>465</v>
      </c>
      <c r="B468" s="17" t="s">
        <v>229</v>
      </c>
      <c r="C468" s="4" t="s">
        <v>228</v>
      </c>
      <c r="D468" s="4" t="s">
        <v>228</v>
      </c>
      <c r="E468" s="4" t="s">
        <v>228</v>
      </c>
      <c r="F468" s="4" t="s">
        <v>228</v>
      </c>
    </row>
    <row r="469" spans="1:6" ht="45" x14ac:dyDescent="0.25">
      <c r="A469" s="5">
        <v>466</v>
      </c>
      <c r="B469" s="17" t="s">
        <v>229</v>
      </c>
      <c r="C469" s="4" t="s">
        <v>228</v>
      </c>
      <c r="D469" s="4" t="s">
        <v>228</v>
      </c>
      <c r="E469" s="4" t="s">
        <v>228</v>
      </c>
      <c r="F469" s="4" t="s">
        <v>228</v>
      </c>
    </row>
    <row r="470" spans="1:6" ht="45" x14ac:dyDescent="0.25">
      <c r="A470" s="5">
        <v>467</v>
      </c>
      <c r="B470" s="17" t="s">
        <v>229</v>
      </c>
      <c r="C470" s="4" t="s">
        <v>228</v>
      </c>
      <c r="D470" s="4" t="s">
        <v>228</v>
      </c>
      <c r="E470" s="4" t="s">
        <v>228</v>
      </c>
      <c r="F470" s="4" t="s">
        <v>228</v>
      </c>
    </row>
    <row r="471" spans="1:6" ht="45" x14ac:dyDescent="0.25">
      <c r="A471" s="5">
        <v>468</v>
      </c>
      <c r="B471" s="17" t="s">
        <v>229</v>
      </c>
      <c r="C471" s="4" t="s">
        <v>228</v>
      </c>
      <c r="D471" s="4" t="s">
        <v>228</v>
      </c>
      <c r="E471" s="4" t="s">
        <v>228</v>
      </c>
      <c r="F471" s="4" t="s">
        <v>228</v>
      </c>
    </row>
    <row r="472" spans="1:6" ht="45" x14ac:dyDescent="0.25">
      <c r="A472" s="5">
        <v>469</v>
      </c>
      <c r="B472" s="17" t="s">
        <v>229</v>
      </c>
      <c r="C472" s="4" t="s">
        <v>228</v>
      </c>
      <c r="D472" s="4" t="s">
        <v>228</v>
      </c>
      <c r="E472" s="4" t="s">
        <v>228</v>
      </c>
      <c r="F472" s="4" t="s">
        <v>228</v>
      </c>
    </row>
    <row r="473" spans="1:6" ht="45" x14ac:dyDescent="0.25">
      <c r="A473" s="5">
        <v>470</v>
      </c>
      <c r="B473" s="17" t="s">
        <v>229</v>
      </c>
      <c r="C473" s="4" t="s">
        <v>228</v>
      </c>
      <c r="D473" s="4" t="s">
        <v>228</v>
      </c>
      <c r="E473" s="4" t="s">
        <v>228</v>
      </c>
      <c r="F473" s="4" t="s">
        <v>228</v>
      </c>
    </row>
    <row r="474" spans="1:6" ht="45" x14ac:dyDescent="0.25">
      <c r="A474" s="5">
        <v>471</v>
      </c>
      <c r="B474" s="17" t="s">
        <v>229</v>
      </c>
      <c r="C474" s="4" t="s">
        <v>228</v>
      </c>
      <c r="D474" s="4" t="s">
        <v>228</v>
      </c>
      <c r="E474" s="4" t="s">
        <v>228</v>
      </c>
      <c r="F474" s="4" t="s">
        <v>228</v>
      </c>
    </row>
    <row r="475" spans="1:6" ht="45" x14ac:dyDescent="0.25">
      <c r="A475" s="5">
        <v>472</v>
      </c>
      <c r="B475" s="17" t="s">
        <v>229</v>
      </c>
      <c r="C475" s="4" t="s">
        <v>228</v>
      </c>
      <c r="D475" s="4" t="s">
        <v>228</v>
      </c>
      <c r="E475" s="4" t="s">
        <v>228</v>
      </c>
      <c r="F475" s="4" t="s">
        <v>228</v>
      </c>
    </row>
    <row r="476" spans="1:6" ht="45" x14ac:dyDescent="0.25">
      <c r="A476" s="5">
        <v>473</v>
      </c>
      <c r="B476" s="17" t="s">
        <v>229</v>
      </c>
      <c r="C476" s="4" t="s">
        <v>228</v>
      </c>
      <c r="D476" s="4" t="s">
        <v>228</v>
      </c>
      <c r="E476" s="4" t="s">
        <v>228</v>
      </c>
      <c r="F476" s="4" t="s">
        <v>228</v>
      </c>
    </row>
    <row r="477" spans="1:6" ht="45" x14ac:dyDescent="0.25">
      <c r="A477" s="5">
        <v>474</v>
      </c>
      <c r="B477" s="17" t="s">
        <v>229</v>
      </c>
      <c r="C477" s="4" t="s">
        <v>228</v>
      </c>
      <c r="D477" s="4" t="s">
        <v>228</v>
      </c>
      <c r="E477" s="4" t="s">
        <v>228</v>
      </c>
      <c r="F477" s="4" t="s">
        <v>228</v>
      </c>
    </row>
    <row r="478" spans="1:6" ht="45" x14ac:dyDescent="0.25">
      <c r="A478" s="5">
        <v>475</v>
      </c>
      <c r="B478" s="17" t="s">
        <v>229</v>
      </c>
      <c r="C478" s="4" t="s">
        <v>228</v>
      </c>
      <c r="D478" s="4" t="s">
        <v>228</v>
      </c>
      <c r="E478" s="4" t="s">
        <v>228</v>
      </c>
      <c r="F478" s="4" t="s">
        <v>228</v>
      </c>
    </row>
    <row r="479" spans="1:6" ht="45" x14ac:dyDescent="0.25">
      <c r="A479" s="5">
        <v>476</v>
      </c>
      <c r="B479" s="17" t="s">
        <v>229</v>
      </c>
      <c r="C479" s="4" t="s">
        <v>228</v>
      </c>
      <c r="D479" s="4" t="s">
        <v>228</v>
      </c>
      <c r="E479" s="4" t="s">
        <v>228</v>
      </c>
      <c r="F479" s="4" t="s">
        <v>228</v>
      </c>
    </row>
    <row r="480" spans="1:6" ht="45" x14ac:dyDescent="0.25">
      <c r="A480" s="5">
        <v>477</v>
      </c>
      <c r="B480" s="17" t="s">
        <v>229</v>
      </c>
      <c r="C480" s="4" t="s">
        <v>228</v>
      </c>
      <c r="D480" s="4" t="s">
        <v>228</v>
      </c>
      <c r="E480" s="4" t="s">
        <v>228</v>
      </c>
      <c r="F480" s="4" t="s">
        <v>228</v>
      </c>
    </row>
    <row r="481" spans="1:6" ht="45" x14ac:dyDescent="0.25">
      <c r="A481" s="5">
        <v>478</v>
      </c>
      <c r="B481" s="17" t="s">
        <v>229</v>
      </c>
      <c r="C481" s="4" t="s">
        <v>228</v>
      </c>
      <c r="D481" s="4" t="s">
        <v>228</v>
      </c>
      <c r="E481" s="4" t="s">
        <v>228</v>
      </c>
      <c r="F481" s="4" t="s">
        <v>228</v>
      </c>
    </row>
    <row r="482" spans="1:6" ht="45" x14ac:dyDescent="0.25">
      <c r="A482" s="5">
        <v>479</v>
      </c>
      <c r="B482" s="17" t="s">
        <v>229</v>
      </c>
      <c r="C482" s="4" t="s">
        <v>228</v>
      </c>
      <c r="D482" s="4" t="s">
        <v>228</v>
      </c>
      <c r="E482" s="4" t="s">
        <v>228</v>
      </c>
      <c r="F482" s="4" t="s">
        <v>228</v>
      </c>
    </row>
    <row r="483" spans="1:6" ht="45" x14ac:dyDescent="0.25">
      <c r="A483" s="5">
        <v>480</v>
      </c>
      <c r="B483" s="17" t="s">
        <v>229</v>
      </c>
      <c r="C483" s="4" t="s">
        <v>228</v>
      </c>
      <c r="D483" s="4" t="s">
        <v>228</v>
      </c>
      <c r="E483" s="4" t="s">
        <v>228</v>
      </c>
      <c r="F483" s="4" t="s">
        <v>228</v>
      </c>
    </row>
    <row r="484" spans="1:6" ht="45" x14ac:dyDescent="0.25">
      <c r="A484" s="5">
        <v>481</v>
      </c>
      <c r="B484" s="17" t="s">
        <v>229</v>
      </c>
      <c r="C484" s="4" t="s">
        <v>228</v>
      </c>
      <c r="D484" s="4" t="s">
        <v>228</v>
      </c>
      <c r="E484" s="4" t="s">
        <v>228</v>
      </c>
      <c r="F484" s="4" t="s">
        <v>228</v>
      </c>
    </row>
    <row r="485" spans="1:6" ht="45" x14ac:dyDescent="0.25">
      <c r="A485" s="5">
        <v>482</v>
      </c>
      <c r="B485" s="17" t="s">
        <v>229</v>
      </c>
      <c r="C485" s="4" t="s">
        <v>228</v>
      </c>
      <c r="D485" s="4" t="s">
        <v>228</v>
      </c>
      <c r="E485" s="4" t="s">
        <v>228</v>
      </c>
      <c r="F485" s="4" t="s">
        <v>228</v>
      </c>
    </row>
    <row r="486" spans="1:6" ht="45" x14ac:dyDescent="0.25">
      <c r="A486" s="5">
        <v>483</v>
      </c>
      <c r="B486" s="17" t="s">
        <v>229</v>
      </c>
      <c r="C486" s="4" t="s">
        <v>228</v>
      </c>
      <c r="D486" s="4" t="s">
        <v>228</v>
      </c>
      <c r="E486" s="4" t="s">
        <v>228</v>
      </c>
      <c r="F486" s="4" t="s">
        <v>228</v>
      </c>
    </row>
    <row r="487" spans="1:6" ht="45" x14ac:dyDescent="0.25">
      <c r="A487" s="5">
        <v>484</v>
      </c>
      <c r="B487" s="17" t="s">
        <v>229</v>
      </c>
      <c r="C487" s="4" t="s">
        <v>228</v>
      </c>
      <c r="D487" s="4" t="s">
        <v>228</v>
      </c>
      <c r="E487" s="4" t="s">
        <v>228</v>
      </c>
      <c r="F487" s="4" t="s">
        <v>228</v>
      </c>
    </row>
    <row r="488" spans="1:6" ht="45" x14ac:dyDescent="0.25">
      <c r="A488" s="5">
        <v>485</v>
      </c>
      <c r="B488" s="17" t="s">
        <v>229</v>
      </c>
      <c r="C488" s="4" t="s">
        <v>228</v>
      </c>
      <c r="D488" s="4" t="s">
        <v>228</v>
      </c>
      <c r="E488" s="4" t="s">
        <v>228</v>
      </c>
      <c r="F488" s="4" t="s">
        <v>228</v>
      </c>
    </row>
    <row r="489" spans="1:6" ht="45" x14ac:dyDescent="0.25">
      <c r="A489" s="5">
        <v>486</v>
      </c>
      <c r="B489" s="17" t="s">
        <v>229</v>
      </c>
      <c r="C489" s="4" t="s">
        <v>228</v>
      </c>
      <c r="D489" s="4" t="s">
        <v>228</v>
      </c>
      <c r="E489" s="4" t="s">
        <v>228</v>
      </c>
      <c r="F489" s="4" t="s">
        <v>228</v>
      </c>
    </row>
    <row r="490" spans="1:6" ht="45" x14ac:dyDescent="0.25">
      <c r="A490" s="5">
        <v>487</v>
      </c>
      <c r="B490" s="17" t="s">
        <v>229</v>
      </c>
      <c r="C490" s="4" t="s">
        <v>228</v>
      </c>
      <c r="D490" s="4" t="s">
        <v>228</v>
      </c>
      <c r="E490" s="4" t="s">
        <v>228</v>
      </c>
      <c r="F490" s="4" t="s">
        <v>228</v>
      </c>
    </row>
    <row r="491" spans="1:6" ht="45" x14ac:dyDescent="0.25">
      <c r="A491" s="5">
        <v>488</v>
      </c>
      <c r="B491" s="17" t="s">
        <v>229</v>
      </c>
      <c r="C491" s="4" t="s">
        <v>228</v>
      </c>
      <c r="D491" s="4" t="s">
        <v>228</v>
      </c>
      <c r="E491" s="4" t="s">
        <v>228</v>
      </c>
      <c r="F491" s="4" t="s">
        <v>228</v>
      </c>
    </row>
    <row r="492" spans="1:6" ht="45" x14ac:dyDescent="0.25">
      <c r="A492" s="5">
        <v>489</v>
      </c>
      <c r="B492" s="17" t="s">
        <v>229</v>
      </c>
      <c r="C492" s="4" t="s">
        <v>228</v>
      </c>
      <c r="D492" s="4" t="s">
        <v>228</v>
      </c>
      <c r="E492" s="4" t="s">
        <v>228</v>
      </c>
      <c r="F492" s="4" t="s">
        <v>228</v>
      </c>
    </row>
    <row r="493" spans="1:6" ht="45" x14ac:dyDescent="0.25">
      <c r="A493" s="5">
        <v>490</v>
      </c>
      <c r="B493" s="17" t="s">
        <v>229</v>
      </c>
      <c r="C493" s="4" t="s">
        <v>228</v>
      </c>
      <c r="D493" s="4" t="s">
        <v>228</v>
      </c>
      <c r="E493" s="4" t="s">
        <v>228</v>
      </c>
      <c r="F493" s="4" t="s">
        <v>228</v>
      </c>
    </row>
    <row r="494" spans="1:6" ht="45" x14ac:dyDescent="0.25">
      <c r="A494" s="5">
        <v>491</v>
      </c>
      <c r="B494" s="17" t="s">
        <v>229</v>
      </c>
      <c r="C494" s="4" t="s">
        <v>228</v>
      </c>
      <c r="D494" s="4" t="s">
        <v>228</v>
      </c>
      <c r="E494" s="4" t="s">
        <v>228</v>
      </c>
      <c r="F494" s="4" t="s">
        <v>228</v>
      </c>
    </row>
    <row r="495" spans="1:6" ht="45" x14ac:dyDescent="0.25">
      <c r="A495" s="5">
        <v>492</v>
      </c>
      <c r="B495" s="17" t="s">
        <v>229</v>
      </c>
      <c r="C495" s="4" t="s">
        <v>228</v>
      </c>
      <c r="D495" s="4" t="s">
        <v>228</v>
      </c>
      <c r="E495" s="4" t="s">
        <v>228</v>
      </c>
      <c r="F495" s="4" t="s">
        <v>228</v>
      </c>
    </row>
    <row r="496" spans="1:6" ht="45" x14ac:dyDescent="0.25">
      <c r="A496" s="5">
        <v>493</v>
      </c>
      <c r="B496" s="17" t="s">
        <v>229</v>
      </c>
      <c r="C496" s="4" t="s">
        <v>228</v>
      </c>
      <c r="D496" s="4" t="s">
        <v>228</v>
      </c>
      <c r="E496" s="4" t="s">
        <v>228</v>
      </c>
      <c r="F496" s="4" t="s">
        <v>228</v>
      </c>
    </row>
    <row r="497" spans="1:6" ht="45" x14ac:dyDescent="0.25">
      <c r="A497" s="5">
        <v>494</v>
      </c>
      <c r="B497" s="17" t="s">
        <v>229</v>
      </c>
      <c r="C497" s="4" t="s">
        <v>228</v>
      </c>
      <c r="D497" s="4" t="s">
        <v>228</v>
      </c>
      <c r="E497" s="4" t="s">
        <v>228</v>
      </c>
      <c r="F497" s="4" t="s">
        <v>228</v>
      </c>
    </row>
    <row r="498" spans="1:6" ht="45" x14ac:dyDescent="0.25">
      <c r="A498" s="5">
        <v>495</v>
      </c>
      <c r="B498" s="17" t="s">
        <v>229</v>
      </c>
      <c r="C498" s="4" t="s">
        <v>228</v>
      </c>
      <c r="D498" s="4" t="s">
        <v>228</v>
      </c>
      <c r="E498" s="4" t="s">
        <v>228</v>
      </c>
      <c r="F498" s="4" t="s">
        <v>228</v>
      </c>
    </row>
    <row r="499" spans="1:6" ht="45" x14ac:dyDescent="0.25">
      <c r="A499" s="5">
        <v>496</v>
      </c>
      <c r="B499" s="17" t="s">
        <v>229</v>
      </c>
      <c r="C499" s="4" t="s">
        <v>228</v>
      </c>
      <c r="D499" s="4" t="s">
        <v>228</v>
      </c>
      <c r="E499" s="4" t="s">
        <v>228</v>
      </c>
      <c r="F499" s="4" t="s">
        <v>228</v>
      </c>
    </row>
    <row r="500" spans="1:6" ht="45" x14ac:dyDescent="0.25">
      <c r="A500" s="5">
        <v>497</v>
      </c>
      <c r="B500" s="17" t="s">
        <v>229</v>
      </c>
      <c r="C500" s="4" t="s">
        <v>228</v>
      </c>
      <c r="D500" s="4" t="s">
        <v>228</v>
      </c>
      <c r="E500" s="4" t="s">
        <v>228</v>
      </c>
      <c r="F500" s="4" t="s">
        <v>228</v>
      </c>
    </row>
    <row r="501" spans="1:6" ht="45" x14ac:dyDescent="0.25">
      <c r="A501" s="5">
        <v>498</v>
      </c>
      <c r="B501" s="17" t="s">
        <v>229</v>
      </c>
      <c r="C501" s="4" t="s">
        <v>228</v>
      </c>
      <c r="D501" s="4" t="s">
        <v>228</v>
      </c>
      <c r="E501" s="4" t="s">
        <v>228</v>
      </c>
      <c r="F501" s="4" t="s">
        <v>228</v>
      </c>
    </row>
    <row r="502" spans="1:6" ht="45" x14ac:dyDescent="0.25">
      <c r="A502" s="5">
        <v>499</v>
      </c>
      <c r="B502" s="17" t="s">
        <v>229</v>
      </c>
      <c r="C502" s="4" t="s">
        <v>228</v>
      </c>
      <c r="D502" s="4" t="s">
        <v>228</v>
      </c>
      <c r="E502" s="4" t="s">
        <v>228</v>
      </c>
      <c r="F502" s="4" t="s">
        <v>228</v>
      </c>
    </row>
    <row r="503" spans="1:6" ht="45" x14ac:dyDescent="0.25">
      <c r="A503" s="5">
        <v>500</v>
      </c>
      <c r="B503" s="17" t="s">
        <v>229</v>
      </c>
      <c r="C503" s="4" t="s">
        <v>228</v>
      </c>
      <c r="D503" s="4" t="s">
        <v>228</v>
      </c>
      <c r="E503" s="4" t="s">
        <v>228</v>
      </c>
      <c r="F503" s="4" t="s">
        <v>228</v>
      </c>
    </row>
    <row r="504" spans="1:6" ht="45" x14ac:dyDescent="0.25">
      <c r="A504" s="5">
        <v>501</v>
      </c>
      <c r="B504" s="17" t="s">
        <v>229</v>
      </c>
      <c r="C504" s="4" t="s">
        <v>228</v>
      </c>
      <c r="D504" s="4" t="s">
        <v>228</v>
      </c>
      <c r="E504" s="4" t="s">
        <v>228</v>
      </c>
      <c r="F504" s="4" t="s">
        <v>228</v>
      </c>
    </row>
    <row r="505" spans="1:6" ht="45" x14ac:dyDescent="0.25">
      <c r="A505" s="5">
        <v>502</v>
      </c>
      <c r="B505" s="17" t="s">
        <v>229</v>
      </c>
      <c r="C505" s="4" t="s">
        <v>228</v>
      </c>
      <c r="D505" s="4" t="s">
        <v>228</v>
      </c>
      <c r="E505" s="4" t="s">
        <v>228</v>
      </c>
      <c r="F505" s="4" t="s">
        <v>228</v>
      </c>
    </row>
    <row r="506" spans="1:6" ht="45" x14ac:dyDescent="0.25">
      <c r="A506" s="5">
        <v>503</v>
      </c>
      <c r="B506" s="17" t="s">
        <v>229</v>
      </c>
      <c r="C506" s="4" t="s">
        <v>228</v>
      </c>
      <c r="D506" s="4" t="s">
        <v>228</v>
      </c>
      <c r="E506" s="4" t="s">
        <v>228</v>
      </c>
      <c r="F506" s="4" t="s">
        <v>228</v>
      </c>
    </row>
    <row r="507" spans="1:6" ht="45" x14ac:dyDescent="0.25">
      <c r="A507" s="5">
        <v>504</v>
      </c>
      <c r="B507" s="17" t="s">
        <v>229</v>
      </c>
      <c r="C507" s="4" t="s">
        <v>228</v>
      </c>
      <c r="D507" s="4" t="s">
        <v>228</v>
      </c>
      <c r="E507" s="4" t="s">
        <v>228</v>
      </c>
      <c r="F507" s="4" t="s">
        <v>228</v>
      </c>
    </row>
    <row r="508" spans="1:6" ht="45" x14ac:dyDescent="0.25">
      <c r="A508" s="5">
        <v>505</v>
      </c>
      <c r="B508" s="17" t="s">
        <v>229</v>
      </c>
      <c r="C508" s="4" t="s">
        <v>228</v>
      </c>
      <c r="D508" s="4" t="s">
        <v>228</v>
      </c>
      <c r="E508" s="4" t="s">
        <v>228</v>
      </c>
      <c r="F508" s="4" t="s">
        <v>228</v>
      </c>
    </row>
    <row r="509" spans="1:6" ht="45" x14ac:dyDescent="0.25">
      <c r="A509" s="5">
        <v>506</v>
      </c>
      <c r="B509" s="17" t="s">
        <v>229</v>
      </c>
      <c r="C509" s="4" t="s">
        <v>228</v>
      </c>
      <c r="D509" s="4" t="s">
        <v>228</v>
      </c>
      <c r="E509" s="4" t="s">
        <v>228</v>
      </c>
      <c r="F509" s="4" t="s">
        <v>228</v>
      </c>
    </row>
    <row r="510" spans="1:6" ht="45" x14ac:dyDescent="0.25">
      <c r="A510" s="5">
        <v>507</v>
      </c>
      <c r="B510" s="17" t="s">
        <v>229</v>
      </c>
      <c r="C510" s="4" t="s">
        <v>228</v>
      </c>
      <c r="D510" s="4" t="s">
        <v>228</v>
      </c>
      <c r="E510" s="4" t="s">
        <v>228</v>
      </c>
      <c r="F510" s="4" t="s">
        <v>228</v>
      </c>
    </row>
    <row r="511" spans="1:6" ht="45" x14ac:dyDescent="0.25">
      <c r="A511" s="5">
        <v>508</v>
      </c>
      <c r="B511" s="17" t="s">
        <v>229</v>
      </c>
      <c r="C511" s="4" t="s">
        <v>228</v>
      </c>
      <c r="D511" s="4" t="s">
        <v>228</v>
      </c>
      <c r="E511" s="4" t="s">
        <v>228</v>
      </c>
      <c r="F511" s="4" t="s">
        <v>228</v>
      </c>
    </row>
    <row r="512" spans="1:6" ht="45" x14ac:dyDescent="0.25">
      <c r="A512" s="5">
        <v>509</v>
      </c>
      <c r="B512" s="17" t="s">
        <v>229</v>
      </c>
      <c r="C512" s="4" t="s">
        <v>228</v>
      </c>
      <c r="D512" s="4" t="s">
        <v>228</v>
      </c>
      <c r="E512" s="4" t="s">
        <v>228</v>
      </c>
      <c r="F512" s="4" t="s">
        <v>228</v>
      </c>
    </row>
    <row r="513" spans="1:6" ht="45" x14ac:dyDescent="0.25">
      <c r="A513" s="5">
        <v>510</v>
      </c>
      <c r="B513" s="17" t="s">
        <v>229</v>
      </c>
      <c r="C513" s="4" t="s">
        <v>228</v>
      </c>
      <c r="D513" s="4" t="s">
        <v>228</v>
      </c>
      <c r="E513" s="4" t="s">
        <v>228</v>
      </c>
      <c r="F513" s="4" t="s">
        <v>228</v>
      </c>
    </row>
    <row r="514" spans="1:6" ht="45" x14ac:dyDescent="0.25">
      <c r="A514" s="5">
        <v>511</v>
      </c>
      <c r="B514" s="17" t="s">
        <v>229</v>
      </c>
      <c r="C514" s="4" t="s">
        <v>228</v>
      </c>
      <c r="D514" s="4" t="s">
        <v>228</v>
      </c>
      <c r="E514" s="4" t="s">
        <v>228</v>
      </c>
      <c r="F514" s="4" t="s">
        <v>228</v>
      </c>
    </row>
    <row r="515" spans="1:6" ht="45" x14ac:dyDescent="0.25">
      <c r="A515" s="5">
        <v>512</v>
      </c>
      <c r="B515" s="17" t="s">
        <v>229</v>
      </c>
      <c r="C515" s="4" t="s">
        <v>228</v>
      </c>
      <c r="D515" s="4" t="s">
        <v>228</v>
      </c>
      <c r="E515" s="4" t="s">
        <v>228</v>
      </c>
      <c r="F515" s="4" t="s">
        <v>228</v>
      </c>
    </row>
    <row r="516" spans="1:6" ht="45" x14ac:dyDescent="0.25">
      <c r="A516" s="5">
        <v>513</v>
      </c>
      <c r="B516" s="17" t="s">
        <v>229</v>
      </c>
      <c r="C516" s="4" t="s">
        <v>228</v>
      </c>
      <c r="D516" s="4" t="s">
        <v>228</v>
      </c>
      <c r="E516" s="4" t="s">
        <v>228</v>
      </c>
      <c r="F516" s="4" t="s">
        <v>228</v>
      </c>
    </row>
    <row r="517" spans="1:6" ht="45" x14ac:dyDescent="0.25">
      <c r="A517" s="5">
        <v>514</v>
      </c>
      <c r="B517" s="17" t="s">
        <v>229</v>
      </c>
      <c r="C517" s="4" t="s">
        <v>228</v>
      </c>
      <c r="D517" s="4" t="s">
        <v>228</v>
      </c>
      <c r="E517" s="4" t="s">
        <v>228</v>
      </c>
      <c r="F517" s="4" t="s">
        <v>228</v>
      </c>
    </row>
    <row r="518" spans="1:6" ht="45" x14ac:dyDescent="0.25">
      <c r="A518" s="5">
        <v>515</v>
      </c>
      <c r="B518" s="17" t="s">
        <v>229</v>
      </c>
      <c r="C518" s="4" t="s">
        <v>228</v>
      </c>
      <c r="D518" s="4" t="s">
        <v>228</v>
      </c>
      <c r="E518" s="4" t="s">
        <v>228</v>
      </c>
      <c r="F518" s="4" t="s">
        <v>228</v>
      </c>
    </row>
    <row r="519" spans="1:6" ht="45" x14ac:dyDescent="0.25">
      <c r="A519" s="5">
        <v>516</v>
      </c>
      <c r="B519" s="17" t="s">
        <v>229</v>
      </c>
      <c r="C519" s="4" t="s">
        <v>228</v>
      </c>
      <c r="D519" s="4" t="s">
        <v>228</v>
      </c>
      <c r="E519" s="4" t="s">
        <v>228</v>
      </c>
      <c r="F519" s="4" t="s">
        <v>228</v>
      </c>
    </row>
    <row r="520" spans="1:6" ht="45" x14ac:dyDescent="0.25">
      <c r="A520" s="5">
        <v>517</v>
      </c>
      <c r="B520" s="17" t="s">
        <v>229</v>
      </c>
      <c r="C520" s="4" t="s">
        <v>228</v>
      </c>
      <c r="D520" s="4" t="s">
        <v>228</v>
      </c>
      <c r="E520" s="4" t="s">
        <v>228</v>
      </c>
      <c r="F520" s="4" t="s">
        <v>228</v>
      </c>
    </row>
    <row r="521" spans="1:6" ht="45" x14ac:dyDescent="0.25">
      <c r="A521" s="5">
        <v>518</v>
      </c>
      <c r="B521" s="17" t="s">
        <v>229</v>
      </c>
      <c r="C521" s="4" t="s">
        <v>228</v>
      </c>
      <c r="D521" s="4" t="s">
        <v>228</v>
      </c>
      <c r="E521" s="4" t="s">
        <v>228</v>
      </c>
      <c r="F521" s="4" t="s">
        <v>228</v>
      </c>
    </row>
    <row r="522" spans="1:6" ht="45" x14ac:dyDescent="0.25">
      <c r="A522" s="5">
        <v>519</v>
      </c>
      <c r="B522" s="17" t="s">
        <v>229</v>
      </c>
      <c r="C522" s="4" t="s">
        <v>228</v>
      </c>
      <c r="D522" s="4" t="s">
        <v>228</v>
      </c>
      <c r="E522" s="4" t="s">
        <v>228</v>
      </c>
      <c r="F522" s="4" t="s">
        <v>228</v>
      </c>
    </row>
    <row r="523" spans="1:6" ht="45" x14ac:dyDescent="0.25">
      <c r="A523" s="5">
        <v>520</v>
      </c>
      <c r="B523" s="17" t="s">
        <v>229</v>
      </c>
      <c r="C523" s="4" t="s">
        <v>228</v>
      </c>
      <c r="D523" s="4" t="s">
        <v>228</v>
      </c>
      <c r="E523" s="4" t="s">
        <v>228</v>
      </c>
      <c r="F523" s="4" t="s">
        <v>228</v>
      </c>
    </row>
    <row r="524" spans="1:6" ht="45" x14ac:dyDescent="0.25">
      <c r="A524" s="5">
        <v>521</v>
      </c>
      <c r="B524" s="17" t="s">
        <v>229</v>
      </c>
      <c r="C524" s="4" t="s">
        <v>228</v>
      </c>
      <c r="D524" s="4" t="s">
        <v>228</v>
      </c>
      <c r="E524" s="4" t="s">
        <v>228</v>
      </c>
      <c r="F524" s="4" t="s">
        <v>228</v>
      </c>
    </row>
    <row r="525" spans="1:6" ht="45" x14ac:dyDescent="0.25">
      <c r="A525" s="5">
        <v>522</v>
      </c>
      <c r="B525" s="17" t="s">
        <v>229</v>
      </c>
      <c r="C525" s="4" t="s">
        <v>228</v>
      </c>
      <c r="D525" s="4" t="s">
        <v>228</v>
      </c>
      <c r="E525" s="4" t="s">
        <v>228</v>
      </c>
      <c r="F525" s="4" t="s">
        <v>228</v>
      </c>
    </row>
    <row r="526" spans="1:6" ht="45" x14ac:dyDescent="0.25">
      <c r="A526" s="5">
        <v>523</v>
      </c>
      <c r="B526" s="17" t="s">
        <v>229</v>
      </c>
      <c r="C526" s="4" t="s">
        <v>228</v>
      </c>
      <c r="D526" s="4" t="s">
        <v>228</v>
      </c>
      <c r="E526" s="4" t="s">
        <v>228</v>
      </c>
      <c r="F526" s="4" t="s">
        <v>228</v>
      </c>
    </row>
    <row r="527" spans="1:6" ht="45" x14ac:dyDescent="0.25">
      <c r="A527" s="5">
        <v>524</v>
      </c>
      <c r="B527" s="17" t="s">
        <v>229</v>
      </c>
      <c r="C527" s="4" t="s">
        <v>228</v>
      </c>
      <c r="D527" s="4" t="s">
        <v>228</v>
      </c>
      <c r="E527" s="4" t="s">
        <v>228</v>
      </c>
      <c r="F527" s="4" t="s">
        <v>228</v>
      </c>
    </row>
    <row r="528" spans="1:6" ht="45" x14ac:dyDescent="0.25">
      <c r="A528" s="5">
        <v>525</v>
      </c>
      <c r="B528" s="17" t="s">
        <v>229</v>
      </c>
      <c r="C528" s="4" t="s">
        <v>228</v>
      </c>
      <c r="D528" s="4" t="s">
        <v>228</v>
      </c>
      <c r="E528" s="4" t="s">
        <v>228</v>
      </c>
      <c r="F528" s="4" t="s">
        <v>228</v>
      </c>
    </row>
    <row r="529" spans="1:6" ht="45" x14ac:dyDescent="0.25">
      <c r="A529" s="5">
        <v>526</v>
      </c>
      <c r="B529" s="17" t="s">
        <v>229</v>
      </c>
      <c r="C529" s="4" t="s">
        <v>228</v>
      </c>
      <c r="D529" s="4" t="s">
        <v>228</v>
      </c>
      <c r="E529" s="4" t="s">
        <v>228</v>
      </c>
      <c r="F529" s="4" t="s">
        <v>228</v>
      </c>
    </row>
    <row r="530" spans="1:6" ht="45" x14ac:dyDescent="0.25">
      <c r="A530" s="5">
        <v>527</v>
      </c>
      <c r="B530" s="17" t="s">
        <v>229</v>
      </c>
      <c r="C530" s="4" t="s">
        <v>228</v>
      </c>
      <c r="D530" s="4" t="s">
        <v>228</v>
      </c>
      <c r="E530" s="4" t="s">
        <v>228</v>
      </c>
      <c r="F530" s="4" t="s">
        <v>228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530"/>
  <sheetViews>
    <sheetView topLeftCell="A3" workbookViewId="0">
      <selection activeCell="D521" sqref="D521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style="15" bestFit="1" customWidth="1"/>
    <col min="4" max="4" width="26.85546875" style="1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s="15" t="s">
        <v>11</v>
      </c>
      <c r="D1" s="15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s="15" t="s">
        <v>161</v>
      </c>
      <c r="D2" s="15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6" t="s">
        <v>166</v>
      </c>
      <c r="D3" s="16" t="s">
        <v>167</v>
      </c>
      <c r="E3" s="1" t="s">
        <v>168</v>
      </c>
      <c r="F3" s="1" t="s">
        <v>169</v>
      </c>
    </row>
    <row r="4" spans="1:6" x14ac:dyDescent="0.25">
      <c r="A4" s="5">
        <v>1</v>
      </c>
      <c r="B4" t="str">
        <f>IF(C4&gt;0,"DIETAS","NO APLICA")</f>
        <v>NO APLICA</v>
      </c>
      <c r="C4" s="15">
        <f>(IF('[1]02 de julio 2021 omina transpar'!AU3=0,'[1]02 de julio 2021 omina transpar'!HI3,'[1]02 de julio 2021 omina transpar'!CE3))*2</f>
        <v>0</v>
      </c>
      <c r="D4" s="15">
        <v>0</v>
      </c>
      <c r="E4" t="str">
        <f>IF(C4&gt;0,"PESOS MEXICANOS","NO APLICA")</f>
        <v>NO APLICA</v>
      </c>
      <c r="F4" t="str">
        <f>IF(C4&gt;0,"MENSUAL","NO APLICA")</f>
        <v>NO APLICA</v>
      </c>
    </row>
    <row r="5" spans="1:6" x14ac:dyDescent="0.25">
      <c r="A5" s="5">
        <v>2</v>
      </c>
      <c r="B5" s="4" t="str">
        <f t="shared" ref="B5:B68" si="0">IF(C5&gt;0,"DIETAS","NO APLICA")</f>
        <v>NO APLICA</v>
      </c>
      <c r="C5" s="15">
        <f>(IF('[1]02 de julio 2021 omina transpar'!AU4=0,'[1]02 de julio 2021 omina transpar'!HI4,'[1]02 de julio 2021 omina transpar'!CE4))*2</f>
        <v>0</v>
      </c>
      <c r="D5" s="15">
        <v>0</v>
      </c>
      <c r="E5" s="4" t="str">
        <f t="shared" ref="E5:E68" si="1">IF(C5&gt;0,"PESOS MEXICANOS","NO APLICA")</f>
        <v>NO APLICA</v>
      </c>
      <c r="F5" s="4" t="str">
        <f t="shared" ref="F5:F68" si="2">IF(C5&gt;0,"MENSUAL","NO APLICA")</f>
        <v>NO APLICA</v>
      </c>
    </row>
    <row r="6" spans="1:6" x14ac:dyDescent="0.25">
      <c r="A6" s="5">
        <v>3</v>
      </c>
      <c r="B6" s="4" t="str">
        <f t="shared" si="0"/>
        <v>NO APLICA</v>
      </c>
      <c r="C6" s="15">
        <f>(IF('[1]02 de julio 2021 omina transpar'!AU5=0,'[1]02 de julio 2021 omina transpar'!HI5,'[1]02 de julio 2021 omina transpar'!CE5))*2</f>
        <v>0</v>
      </c>
      <c r="D6" s="15">
        <v>0</v>
      </c>
      <c r="E6" s="4" t="str">
        <f t="shared" si="1"/>
        <v>NO APLICA</v>
      </c>
      <c r="F6" s="4" t="str">
        <f t="shared" si="2"/>
        <v>NO APLICA</v>
      </c>
    </row>
    <row r="7" spans="1:6" x14ac:dyDescent="0.25">
      <c r="A7" s="5">
        <v>4</v>
      </c>
      <c r="B7" s="4" t="str">
        <f t="shared" si="0"/>
        <v>NO APLICA</v>
      </c>
      <c r="C7" s="15">
        <f>(IF('[1]02 de julio 2021 omina transpar'!AU6=0,'[1]02 de julio 2021 omina transpar'!HI6,'[1]02 de julio 2021 omina transpar'!CE6))*2</f>
        <v>0</v>
      </c>
      <c r="D7" s="15">
        <v>0</v>
      </c>
      <c r="E7" s="4" t="str">
        <f t="shared" si="1"/>
        <v>NO APLICA</v>
      </c>
      <c r="F7" s="4" t="str">
        <f t="shared" si="2"/>
        <v>NO APLICA</v>
      </c>
    </row>
    <row r="8" spans="1:6" x14ac:dyDescent="0.25">
      <c r="A8" s="5">
        <v>5</v>
      </c>
      <c r="B8" s="4" t="str">
        <f t="shared" si="0"/>
        <v>NO APLICA</v>
      </c>
      <c r="C8" s="15">
        <f>(IF('[1]02 de julio 2021 omina transpar'!AU7=0,'[1]02 de julio 2021 omina transpar'!HI7,'[1]02 de julio 2021 omina transpar'!CE7))*2</f>
        <v>0</v>
      </c>
      <c r="D8" s="15">
        <v>0</v>
      </c>
      <c r="E8" s="4" t="str">
        <f t="shared" si="1"/>
        <v>NO APLICA</v>
      </c>
      <c r="F8" s="4" t="str">
        <f t="shared" si="2"/>
        <v>NO APLICA</v>
      </c>
    </row>
    <row r="9" spans="1:6" x14ac:dyDescent="0.25">
      <c r="A9" s="5">
        <v>6</v>
      </c>
      <c r="B9" s="4" t="str">
        <f t="shared" si="0"/>
        <v>NO APLICA</v>
      </c>
      <c r="C9" s="15">
        <f>(IF('[1]02 de julio 2021 omina transpar'!AU8=0,'[1]02 de julio 2021 omina transpar'!HI8,'[1]02 de julio 2021 omina transpar'!CE8))*2</f>
        <v>0</v>
      </c>
      <c r="D9" s="15">
        <v>0</v>
      </c>
      <c r="E9" s="4" t="str">
        <f t="shared" si="1"/>
        <v>NO APLICA</v>
      </c>
      <c r="F9" s="4" t="str">
        <f t="shared" si="2"/>
        <v>NO APLICA</v>
      </c>
    </row>
    <row r="10" spans="1:6" x14ac:dyDescent="0.25">
      <c r="A10" s="5">
        <v>7</v>
      </c>
      <c r="B10" s="4" t="str">
        <f t="shared" si="0"/>
        <v>NO APLICA</v>
      </c>
      <c r="C10" s="15">
        <f>(IF('[1]02 de julio 2021 omina transpar'!AU9=0,'[1]02 de julio 2021 omina transpar'!HI9,'[1]02 de julio 2021 omina transpar'!CE9))*2</f>
        <v>0</v>
      </c>
      <c r="D10" s="15">
        <v>0</v>
      </c>
      <c r="E10" s="4" t="str">
        <f t="shared" si="1"/>
        <v>NO APLICA</v>
      </c>
      <c r="F10" s="4" t="str">
        <f t="shared" si="2"/>
        <v>NO APLICA</v>
      </c>
    </row>
    <row r="11" spans="1:6" x14ac:dyDescent="0.25">
      <c r="A11" s="5">
        <v>8</v>
      </c>
      <c r="B11" s="4" t="str">
        <f t="shared" si="0"/>
        <v>NO APLICA</v>
      </c>
      <c r="C11" s="15">
        <f>(IF('[1]02 de julio 2021 omina transpar'!AU10=0,'[1]02 de julio 2021 omina transpar'!HI10,'[1]02 de julio 2021 omina transpar'!CE10))*2</f>
        <v>0</v>
      </c>
      <c r="D11" s="15">
        <v>0</v>
      </c>
      <c r="E11" s="4" t="str">
        <f t="shared" si="1"/>
        <v>NO APLICA</v>
      </c>
      <c r="F11" s="4" t="str">
        <f t="shared" si="2"/>
        <v>NO APLICA</v>
      </c>
    </row>
    <row r="12" spans="1:6" x14ac:dyDescent="0.25">
      <c r="A12" s="5">
        <v>9</v>
      </c>
      <c r="B12" s="4" t="str">
        <f t="shared" si="0"/>
        <v>NO APLICA</v>
      </c>
      <c r="C12" s="15">
        <f>(IF('[1]02 de julio 2021 omina transpar'!AU11=0,'[1]02 de julio 2021 omina transpar'!HI11,'[1]02 de julio 2021 omina transpar'!CE11))*2</f>
        <v>0</v>
      </c>
      <c r="D12" s="15">
        <v>0</v>
      </c>
      <c r="E12" s="4" t="str">
        <f t="shared" si="1"/>
        <v>NO APLICA</v>
      </c>
      <c r="F12" s="4" t="str">
        <f t="shared" si="2"/>
        <v>NO APLICA</v>
      </c>
    </row>
    <row r="13" spans="1:6" x14ac:dyDescent="0.25">
      <c r="A13" s="5">
        <v>10</v>
      </c>
      <c r="B13" s="4" t="str">
        <f t="shared" si="0"/>
        <v>NO APLICA</v>
      </c>
      <c r="C13" s="15">
        <f>(IF('[1]02 de julio 2021 omina transpar'!AU12=0,'[1]02 de julio 2021 omina transpar'!HI12,'[1]02 de julio 2021 omina transpar'!CE12))*2</f>
        <v>0</v>
      </c>
      <c r="D13" s="15">
        <v>0</v>
      </c>
      <c r="E13" s="4" t="str">
        <f t="shared" si="1"/>
        <v>NO APLICA</v>
      </c>
      <c r="F13" s="4" t="str">
        <f t="shared" si="2"/>
        <v>NO APLICA</v>
      </c>
    </row>
    <row r="14" spans="1:6" x14ac:dyDescent="0.25">
      <c r="A14" s="5">
        <v>11</v>
      </c>
      <c r="B14" s="4" t="str">
        <f t="shared" si="0"/>
        <v>NO APLICA</v>
      </c>
      <c r="C14" s="15">
        <f>(IF('[1]02 de julio 2021 omina transpar'!AU13=0,'[1]02 de julio 2021 omina transpar'!HI13,'[1]02 de julio 2021 omina transpar'!CE13))*2</f>
        <v>0</v>
      </c>
      <c r="D14" s="15">
        <v>0</v>
      </c>
      <c r="E14" s="4" t="str">
        <f t="shared" si="1"/>
        <v>NO APLICA</v>
      </c>
      <c r="F14" s="4" t="str">
        <f t="shared" si="2"/>
        <v>NO APLICA</v>
      </c>
    </row>
    <row r="15" spans="1:6" x14ac:dyDescent="0.25">
      <c r="A15" s="5">
        <v>12</v>
      </c>
      <c r="B15" s="4" t="str">
        <f t="shared" si="0"/>
        <v>NO APLICA</v>
      </c>
      <c r="C15" s="15">
        <f>(IF('[1]02 de julio 2021 omina transpar'!AU14=0,'[1]02 de julio 2021 omina transpar'!HI14,'[1]02 de julio 2021 omina transpar'!CE14))*2</f>
        <v>0</v>
      </c>
      <c r="D15" s="15">
        <v>0</v>
      </c>
      <c r="E15" s="4" t="str">
        <f t="shared" si="1"/>
        <v>NO APLICA</v>
      </c>
      <c r="F15" s="4" t="str">
        <f t="shared" si="2"/>
        <v>NO APLICA</v>
      </c>
    </row>
    <row r="16" spans="1:6" x14ac:dyDescent="0.25">
      <c r="A16" s="5">
        <v>13</v>
      </c>
      <c r="B16" s="4" t="str">
        <f t="shared" si="0"/>
        <v>NO APLICA</v>
      </c>
      <c r="C16" s="15">
        <f>(IF('[1]02 de julio 2021 omina transpar'!AU15=0,'[1]02 de julio 2021 omina transpar'!HI15,'[1]02 de julio 2021 omina transpar'!CE15))*2</f>
        <v>0</v>
      </c>
      <c r="D16" s="15">
        <v>0</v>
      </c>
      <c r="E16" s="4" t="str">
        <f t="shared" si="1"/>
        <v>NO APLICA</v>
      </c>
      <c r="F16" s="4" t="str">
        <f t="shared" si="2"/>
        <v>NO APLICA</v>
      </c>
    </row>
    <row r="17" spans="1:6" x14ac:dyDescent="0.25">
      <c r="A17" s="5">
        <v>14</v>
      </c>
      <c r="B17" s="4" t="str">
        <f t="shared" si="0"/>
        <v>NO APLICA</v>
      </c>
      <c r="C17" s="15">
        <f>(IF('[1]02 de julio 2021 omina transpar'!AU16=0,'[1]02 de julio 2021 omina transpar'!HI16,'[1]02 de julio 2021 omina transpar'!CE16))*2</f>
        <v>0</v>
      </c>
      <c r="D17" s="15">
        <v>0</v>
      </c>
      <c r="E17" s="4" t="str">
        <f t="shared" si="1"/>
        <v>NO APLICA</v>
      </c>
      <c r="F17" s="4" t="str">
        <f t="shared" si="2"/>
        <v>NO APLICA</v>
      </c>
    </row>
    <row r="18" spans="1:6" x14ac:dyDescent="0.25">
      <c r="A18" s="5">
        <v>15</v>
      </c>
      <c r="B18" s="4" t="str">
        <f t="shared" si="0"/>
        <v>NO APLICA</v>
      </c>
      <c r="C18" s="15">
        <f>(IF('[1]02 de julio 2021 omina transpar'!AU17=0,'[1]02 de julio 2021 omina transpar'!HI17,'[1]02 de julio 2021 omina transpar'!CE17))*2</f>
        <v>0</v>
      </c>
      <c r="D18" s="15">
        <v>0</v>
      </c>
      <c r="E18" s="4" t="str">
        <f t="shared" si="1"/>
        <v>NO APLICA</v>
      </c>
      <c r="F18" s="4" t="str">
        <f t="shared" si="2"/>
        <v>NO APLICA</v>
      </c>
    </row>
    <row r="19" spans="1:6" x14ac:dyDescent="0.25">
      <c r="A19" s="5">
        <v>16</v>
      </c>
      <c r="B19" s="4" t="str">
        <f t="shared" si="0"/>
        <v>NO APLICA</v>
      </c>
      <c r="C19" s="15">
        <f>(IF('[1]02 de julio 2021 omina transpar'!AU18=0,'[1]02 de julio 2021 omina transpar'!HI18,'[1]02 de julio 2021 omina transpar'!CE18))*2</f>
        <v>0</v>
      </c>
      <c r="D19" s="15">
        <v>0</v>
      </c>
      <c r="E19" s="4" t="str">
        <f t="shared" si="1"/>
        <v>NO APLICA</v>
      </c>
      <c r="F19" s="4" t="str">
        <f t="shared" si="2"/>
        <v>NO APLICA</v>
      </c>
    </row>
    <row r="20" spans="1:6" x14ac:dyDescent="0.25">
      <c r="A20" s="5">
        <v>17</v>
      </c>
      <c r="B20" s="4" t="str">
        <f t="shared" si="0"/>
        <v>NO APLICA</v>
      </c>
      <c r="C20" s="15">
        <f>(IF('[1]02 de julio 2021 omina transpar'!AU19=0,'[1]02 de julio 2021 omina transpar'!HI19,'[1]02 de julio 2021 omina transpar'!CE19))*2</f>
        <v>0</v>
      </c>
      <c r="D20" s="15">
        <v>0</v>
      </c>
      <c r="E20" s="4" t="str">
        <f t="shared" si="1"/>
        <v>NO APLICA</v>
      </c>
      <c r="F20" s="4" t="str">
        <f t="shared" si="2"/>
        <v>NO APLICA</v>
      </c>
    </row>
    <row r="21" spans="1:6" x14ac:dyDescent="0.25">
      <c r="A21" s="5">
        <v>18</v>
      </c>
      <c r="B21" s="4" t="str">
        <f t="shared" si="0"/>
        <v>NO APLICA</v>
      </c>
      <c r="C21" s="15">
        <f>(IF('[1]02 de julio 2021 omina transpar'!AU20=0,'[1]02 de julio 2021 omina transpar'!HI20,'[1]02 de julio 2021 omina transpar'!CE20))*2</f>
        <v>0</v>
      </c>
      <c r="D21" s="15">
        <v>0</v>
      </c>
      <c r="E21" s="4" t="str">
        <f t="shared" si="1"/>
        <v>NO APLICA</v>
      </c>
      <c r="F21" s="4" t="str">
        <f t="shared" si="2"/>
        <v>NO APLICA</v>
      </c>
    </row>
    <row r="22" spans="1:6" x14ac:dyDescent="0.25">
      <c r="A22" s="5">
        <v>19</v>
      </c>
      <c r="B22" s="4" t="str">
        <f t="shared" si="0"/>
        <v>NO APLICA</v>
      </c>
      <c r="C22" s="15">
        <f>(IF('[1]02 de julio 2021 omina transpar'!AU21=0,'[1]02 de julio 2021 omina transpar'!HI21,'[1]02 de julio 2021 omina transpar'!CE21))*2</f>
        <v>0</v>
      </c>
      <c r="D22" s="15">
        <v>0</v>
      </c>
      <c r="E22" s="4" t="str">
        <f t="shared" si="1"/>
        <v>NO APLICA</v>
      </c>
      <c r="F22" s="4" t="str">
        <f t="shared" si="2"/>
        <v>NO APLICA</v>
      </c>
    </row>
    <row r="23" spans="1:6" x14ac:dyDescent="0.25">
      <c r="A23" s="5">
        <v>20</v>
      </c>
      <c r="B23" s="4" t="str">
        <f t="shared" si="0"/>
        <v>NO APLICA</v>
      </c>
      <c r="C23" s="15">
        <f>(IF('[1]02 de julio 2021 omina transpar'!AU22=0,'[1]02 de julio 2021 omina transpar'!HI22,'[1]02 de julio 2021 omina transpar'!CE22))*2</f>
        <v>0</v>
      </c>
      <c r="D23" s="15">
        <v>0</v>
      </c>
      <c r="E23" s="4" t="str">
        <f t="shared" si="1"/>
        <v>NO APLICA</v>
      </c>
      <c r="F23" s="4" t="str">
        <f t="shared" si="2"/>
        <v>NO APLICA</v>
      </c>
    </row>
    <row r="24" spans="1:6" x14ac:dyDescent="0.25">
      <c r="A24" s="5">
        <v>21</v>
      </c>
      <c r="B24" s="4" t="str">
        <f t="shared" si="0"/>
        <v>NO APLICA</v>
      </c>
      <c r="C24" s="15">
        <f>(IF('[1]02 de julio 2021 omina transpar'!AU23=0,'[1]02 de julio 2021 omina transpar'!HI23,'[1]02 de julio 2021 omina transpar'!CE23))*2</f>
        <v>0</v>
      </c>
      <c r="D24" s="15">
        <v>0</v>
      </c>
      <c r="E24" s="4" t="str">
        <f t="shared" si="1"/>
        <v>NO APLICA</v>
      </c>
      <c r="F24" s="4" t="str">
        <f t="shared" si="2"/>
        <v>NO APLICA</v>
      </c>
    </row>
    <row r="25" spans="1:6" x14ac:dyDescent="0.25">
      <c r="A25" s="5">
        <v>22</v>
      </c>
      <c r="B25" s="4" t="str">
        <f t="shared" si="0"/>
        <v>NO APLICA</v>
      </c>
      <c r="C25" s="15">
        <f>(IF('[1]02 de julio 2021 omina transpar'!AU24=0,'[1]02 de julio 2021 omina transpar'!HI24,'[1]02 de julio 2021 omina transpar'!CE24))*2</f>
        <v>0</v>
      </c>
      <c r="D25" s="15">
        <v>0</v>
      </c>
      <c r="E25" s="4" t="str">
        <f t="shared" si="1"/>
        <v>NO APLICA</v>
      </c>
      <c r="F25" s="4" t="str">
        <f t="shared" si="2"/>
        <v>NO APLICA</v>
      </c>
    </row>
    <row r="26" spans="1:6" x14ac:dyDescent="0.25">
      <c r="A26" s="5">
        <v>23</v>
      </c>
      <c r="B26" s="4" t="str">
        <f t="shared" si="0"/>
        <v>NO APLICA</v>
      </c>
      <c r="C26" s="15">
        <f>(IF('[1]02 de julio 2021 omina transpar'!AU25=0,'[1]02 de julio 2021 omina transpar'!HI25,'[1]02 de julio 2021 omina transpar'!CE25))*2</f>
        <v>0</v>
      </c>
      <c r="D26" s="15">
        <v>0</v>
      </c>
      <c r="E26" s="4" t="str">
        <f t="shared" si="1"/>
        <v>NO APLICA</v>
      </c>
      <c r="F26" s="4" t="str">
        <f t="shared" si="2"/>
        <v>NO APLICA</v>
      </c>
    </row>
    <row r="27" spans="1:6" x14ac:dyDescent="0.25">
      <c r="A27" s="5">
        <v>24</v>
      </c>
      <c r="B27" s="4" t="str">
        <f t="shared" si="0"/>
        <v>NO APLICA</v>
      </c>
      <c r="C27" s="15">
        <f>(IF('[1]02 de julio 2021 omina transpar'!AU26=0,'[1]02 de julio 2021 omina transpar'!HI26,'[1]02 de julio 2021 omina transpar'!CE26))*2</f>
        <v>0</v>
      </c>
      <c r="D27" s="15">
        <v>0</v>
      </c>
      <c r="E27" s="4" t="str">
        <f t="shared" si="1"/>
        <v>NO APLICA</v>
      </c>
      <c r="F27" s="4" t="str">
        <f t="shared" si="2"/>
        <v>NO APLICA</v>
      </c>
    </row>
    <row r="28" spans="1:6" x14ac:dyDescent="0.25">
      <c r="A28" s="5">
        <v>25</v>
      </c>
      <c r="B28" s="4" t="str">
        <f t="shared" si="0"/>
        <v>NO APLICA</v>
      </c>
      <c r="C28" s="15">
        <f>(IF('[1]02 de julio 2021 omina transpar'!AU27=0,'[1]02 de julio 2021 omina transpar'!HI27,'[1]02 de julio 2021 omina transpar'!CE27))*2</f>
        <v>0</v>
      </c>
      <c r="D28" s="15">
        <v>0</v>
      </c>
      <c r="E28" s="4" t="str">
        <f t="shared" si="1"/>
        <v>NO APLICA</v>
      </c>
      <c r="F28" s="4" t="str">
        <f t="shared" si="2"/>
        <v>NO APLICA</v>
      </c>
    </row>
    <row r="29" spans="1:6" x14ac:dyDescent="0.25">
      <c r="A29" s="5">
        <v>26</v>
      </c>
      <c r="B29" s="4" t="str">
        <f t="shared" si="0"/>
        <v>NO APLICA</v>
      </c>
      <c r="C29" s="15">
        <f>(IF('[1]02 de julio 2021 omina transpar'!AU28=0,'[1]02 de julio 2021 omina transpar'!HI28,'[1]02 de julio 2021 omina transpar'!CE28))*2</f>
        <v>0</v>
      </c>
      <c r="D29" s="15">
        <v>0</v>
      </c>
      <c r="E29" s="4" t="str">
        <f t="shared" si="1"/>
        <v>NO APLICA</v>
      </c>
      <c r="F29" s="4" t="str">
        <f t="shared" si="2"/>
        <v>NO APLICA</v>
      </c>
    </row>
    <row r="30" spans="1:6" x14ac:dyDescent="0.25">
      <c r="A30" s="5">
        <v>27</v>
      </c>
      <c r="B30" s="4" t="str">
        <f t="shared" si="0"/>
        <v>NO APLICA</v>
      </c>
      <c r="C30" s="15">
        <f>(IF('[1]02 de julio 2021 omina transpar'!AU29=0,'[1]02 de julio 2021 omina transpar'!HI29,'[1]02 de julio 2021 omina transpar'!CE29))*2</f>
        <v>0</v>
      </c>
      <c r="D30" s="15">
        <v>0</v>
      </c>
      <c r="E30" s="4" t="str">
        <f t="shared" si="1"/>
        <v>NO APLICA</v>
      </c>
      <c r="F30" s="4" t="str">
        <f t="shared" si="2"/>
        <v>NO APLICA</v>
      </c>
    </row>
    <row r="31" spans="1:6" x14ac:dyDescent="0.25">
      <c r="A31" s="5">
        <v>28</v>
      </c>
      <c r="B31" s="4" t="str">
        <f t="shared" si="0"/>
        <v>NO APLICA</v>
      </c>
      <c r="C31" s="15">
        <f>(IF('[1]02 de julio 2021 omina transpar'!AU30=0,'[1]02 de julio 2021 omina transpar'!HI30,'[1]02 de julio 2021 omina transpar'!CE30))*2</f>
        <v>0</v>
      </c>
      <c r="D31" s="15">
        <v>0</v>
      </c>
      <c r="E31" s="4" t="str">
        <f t="shared" si="1"/>
        <v>NO APLICA</v>
      </c>
      <c r="F31" s="4" t="str">
        <f t="shared" si="2"/>
        <v>NO APLICA</v>
      </c>
    </row>
    <row r="32" spans="1:6" x14ac:dyDescent="0.25">
      <c r="A32" s="5">
        <v>29</v>
      </c>
      <c r="B32" s="4" t="str">
        <f t="shared" si="0"/>
        <v>NO APLICA</v>
      </c>
      <c r="C32" s="15">
        <f>(IF('[1]02 de julio 2021 omina transpar'!AU31=0,'[1]02 de julio 2021 omina transpar'!HI31,'[1]02 de julio 2021 omina transpar'!CE31))*2</f>
        <v>0</v>
      </c>
      <c r="D32" s="15">
        <v>0</v>
      </c>
      <c r="E32" s="4" t="str">
        <f t="shared" si="1"/>
        <v>NO APLICA</v>
      </c>
      <c r="F32" s="4" t="str">
        <f t="shared" si="2"/>
        <v>NO APLICA</v>
      </c>
    </row>
    <row r="33" spans="1:6" x14ac:dyDescent="0.25">
      <c r="A33" s="5">
        <v>30</v>
      </c>
      <c r="B33" s="4" t="str">
        <f t="shared" si="0"/>
        <v>NO APLICA</v>
      </c>
      <c r="C33" s="15">
        <f>(IF('[1]02 de julio 2021 omina transpar'!AU32=0,'[1]02 de julio 2021 omina transpar'!HI32,'[1]02 de julio 2021 omina transpar'!CE32))*2</f>
        <v>0</v>
      </c>
      <c r="D33" s="15">
        <v>0</v>
      </c>
      <c r="E33" s="4" t="str">
        <f t="shared" si="1"/>
        <v>NO APLICA</v>
      </c>
      <c r="F33" s="4" t="str">
        <f t="shared" si="2"/>
        <v>NO APLICA</v>
      </c>
    </row>
    <row r="34" spans="1:6" x14ac:dyDescent="0.25">
      <c r="A34" s="5">
        <v>31</v>
      </c>
      <c r="B34" s="4" t="str">
        <f t="shared" si="0"/>
        <v>NO APLICA</v>
      </c>
      <c r="C34" s="15">
        <f>(IF('[1]02 de julio 2021 omina transpar'!AU33=0,'[1]02 de julio 2021 omina transpar'!HI33,'[1]02 de julio 2021 omina transpar'!CE33))*2</f>
        <v>0</v>
      </c>
      <c r="D34" s="15">
        <v>0</v>
      </c>
      <c r="E34" s="4" t="str">
        <f t="shared" si="1"/>
        <v>NO APLICA</v>
      </c>
      <c r="F34" s="4" t="str">
        <f t="shared" si="2"/>
        <v>NO APLICA</v>
      </c>
    </row>
    <row r="35" spans="1:6" x14ac:dyDescent="0.25">
      <c r="A35" s="5">
        <v>32</v>
      </c>
      <c r="B35" s="4" t="str">
        <f t="shared" si="0"/>
        <v>NO APLICA</v>
      </c>
      <c r="C35" s="15">
        <f>(IF('[1]02 de julio 2021 omina transpar'!AU34=0,'[1]02 de julio 2021 omina transpar'!HI34,'[1]02 de julio 2021 omina transpar'!CE34))*2</f>
        <v>0</v>
      </c>
      <c r="D35" s="15">
        <v>0</v>
      </c>
      <c r="E35" s="4" t="str">
        <f t="shared" si="1"/>
        <v>NO APLICA</v>
      </c>
      <c r="F35" s="4" t="str">
        <f t="shared" si="2"/>
        <v>NO APLICA</v>
      </c>
    </row>
    <row r="36" spans="1:6" x14ac:dyDescent="0.25">
      <c r="A36" s="5">
        <v>33</v>
      </c>
      <c r="B36" s="4" t="str">
        <f t="shared" si="0"/>
        <v>NO APLICA</v>
      </c>
      <c r="C36" s="15">
        <f>(IF('[1]02 de julio 2021 omina transpar'!AU35=0,'[1]02 de julio 2021 omina transpar'!HI35,'[1]02 de julio 2021 omina transpar'!CE35))*2</f>
        <v>0</v>
      </c>
      <c r="D36" s="15">
        <v>0</v>
      </c>
      <c r="E36" s="4" t="str">
        <f t="shared" si="1"/>
        <v>NO APLICA</v>
      </c>
      <c r="F36" s="4" t="str">
        <f t="shared" si="2"/>
        <v>NO APLICA</v>
      </c>
    </row>
    <row r="37" spans="1:6" x14ac:dyDescent="0.25">
      <c r="A37" s="5">
        <v>34</v>
      </c>
      <c r="B37" s="4" t="str">
        <f t="shared" si="0"/>
        <v>NO APLICA</v>
      </c>
      <c r="C37" s="15">
        <f>(IF('[1]02 de julio 2021 omina transpar'!AU36=0,'[1]02 de julio 2021 omina transpar'!HI36,'[1]02 de julio 2021 omina transpar'!CE36))*2</f>
        <v>0</v>
      </c>
      <c r="D37" s="15">
        <v>0</v>
      </c>
      <c r="E37" s="4" t="str">
        <f t="shared" si="1"/>
        <v>NO APLICA</v>
      </c>
      <c r="F37" s="4" t="str">
        <f t="shared" si="2"/>
        <v>NO APLICA</v>
      </c>
    </row>
    <row r="38" spans="1:6" x14ac:dyDescent="0.25">
      <c r="A38" s="5">
        <v>35</v>
      </c>
      <c r="B38" s="4" t="str">
        <f t="shared" si="0"/>
        <v>NO APLICA</v>
      </c>
      <c r="C38" s="15">
        <f>(IF('[1]02 de julio 2021 omina transpar'!AU37=0,'[1]02 de julio 2021 omina transpar'!HI37,'[1]02 de julio 2021 omina transpar'!CE37))*2</f>
        <v>0</v>
      </c>
      <c r="D38" s="15">
        <v>0</v>
      </c>
      <c r="E38" s="4" t="str">
        <f t="shared" si="1"/>
        <v>NO APLICA</v>
      </c>
      <c r="F38" s="4" t="str">
        <f t="shared" si="2"/>
        <v>NO APLICA</v>
      </c>
    </row>
    <row r="39" spans="1:6" x14ac:dyDescent="0.25">
      <c r="A39" s="5">
        <v>36</v>
      </c>
      <c r="B39" s="4" t="str">
        <f t="shared" si="0"/>
        <v>NO APLICA</v>
      </c>
      <c r="C39" s="15">
        <f>(IF('[1]02 de julio 2021 omina transpar'!AU38=0,'[1]02 de julio 2021 omina transpar'!HI38,'[1]02 de julio 2021 omina transpar'!CE38))*2</f>
        <v>0</v>
      </c>
      <c r="D39" s="15">
        <v>0</v>
      </c>
      <c r="E39" s="4" t="str">
        <f t="shared" si="1"/>
        <v>NO APLICA</v>
      </c>
      <c r="F39" s="4" t="str">
        <f t="shared" si="2"/>
        <v>NO APLICA</v>
      </c>
    </row>
    <row r="40" spans="1:6" x14ac:dyDescent="0.25">
      <c r="A40" s="5">
        <v>37</v>
      </c>
      <c r="B40" s="4" t="str">
        <f t="shared" si="0"/>
        <v>NO APLICA</v>
      </c>
      <c r="C40" s="15">
        <f>(IF('[1]02 de julio 2021 omina transpar'!AU39=0,'[1]02 de julio 2021 omina transpar'!HI39,'[1]02 de julio 2021 omina transpar'!CE39))*2</f>
        <v>0</v>
      </c>
      <c r="D40" s="15">
        <v>0</v>
      </c>
      <c r="E40" s="4" t="str">
        <f t="shared" si="1"/>
        <v>NO APLICA</v>
      </c>
      <c r="F40" s="4" t="str">
        <f t="shared" si="2"/>
        <v>NO APLICA</v>
      </c>
    </row>
    <row r="41" spans="1:6" x14ac:dyDescent="0.25">
      <c r="A41" s="5">
        <v>38</v>
      </c>
      <c r="B41" s="4" t="str">
        <f t="shared" si="0"/>
        <v>NO APLICA</v>
      </c>
      <c r="C41" s="15">
        <f>(IF('[1]02 de julio 2021 omina transpar'!AU40=0,'[1]02 de julio 2021 omina transpar'!HI40,'[1]02 de julio 2021 omina transpar'!CE40))*2</f>
        <v>0</v>
      </c>
      <c r="D41" s="15">
        <v>0</v>
      </c>
      <c r="E41" s="4" t="str">
        <f t="shared" si="1"/>
        <v>NO APLICA</v>
      </c>
      <c r="F41" s="4" t="str">
        <f t="shared" si="2"/>
        <v>NO APLICA</v>
      </c>
    </row>
    <row r="42" spans="1:6" x14ac:dyDescent="0.25">
      <c r="A42" s="5">
        <v>39</v>
      </c>
      <c r="B42" s="4" t="str">
        <f t="shared" si="0"/>
        <v>NO APLICA</v>
      </c>
      <c r="C42" s="15">
        <f>(IF('[1]02 de julio 2021 omina transpar'!AU41=0,'[1]02 de julio 2021 omina transpar'!HI41,'[1]02 de julio 2021 omina transpar'!CE41))*2</f>
        <v>0</v>
      </c>
      <c r="D42" s="15">
        <v>0</v>
      </c>
      <c r="E42" s="4" t="str">
        <f t="shared" si="1"/>
        <v>NO APLICA</v>
      </c>
      <c r="F42" s="4" t="str">
        <f t="shared" si="2"/>
        <v>NO APLICA</v>
      </c>
    </row>
    <row r="43" spans="1:6" x14ac:dyDescent="0.25">
      <c r="A43" s="5">
        <v>40</v>
      </c>
      <c r="B43" s="4" t="str">
        <f t="shared" si="0"/>
        <v>NO APLICA</v>
      </c>
      <c r="C43" s="15">
        <f>(IF('[1]02 de julio 2021 omina transpar'!AU42=0,'[1]02 de julio 2021 omina transpar'!HI42,'[1]02 de julio 2021 omina transpar'!CE42))*2</f>
        <v>0</v>
      </c>
      <c r="D43" s="15">
        <v>0</v>
      </c>
      <c r="E43" s="4" t="str">
        <f t="shared" si="1"/>
        <v>NO APLICA</v>
      </c>
      <c r="F43" s="4" t="str">
        <f t="shared" si="2"/>
        <v>NO APLICA</v>
      </c>
    </row>
    <row r="44" spans="1:6" x14ac:dyDescent="0.25">
      <c r="A44" s="5">
        <v>41</v>
      </c>
      <c r="B44" s="4" t="str">
        <f t="shared" si="0"/>
        <v>NO APLICA</v>
      </c>
      <c r="C44" s="15">
        <f>(IF('[1]02 de julio 2021 omina transpar'!AU43=0,'[1]02 de julio 2021 omina transpar'!HI43,'[1]02 de julio 2021 omina transpar'!CE43))*2</f>
        <v>0</v>
      </c>
      <c r="D44" s="15">
        <v>0</v>
      </c>
      <c r="E44" s="4" t="str">
        <f t="shared" si="1"/>
        <v>NO APLICA</v>
      </c>
      <c r="F44" s="4" t="str">
        <f t="shared" si="2"/>
        <v>NO APLICA</v>
      </c>
    </row>
    <row r="45" spans="1:6" x14ac:dyDescent="0.25">
      <c r="A45" s="5">
        <v>42</v>
      </c>
      <c r="B45" s="4" t="str">
        <f t="shared" si="0"/>
        <v>NO APLICA</v>
      </c>
      <c r="C45" s="15">
        <f>(IF('[1]02 de julio 2021 omina transpar'!AU44=0,'[1]02 de julio 2021 omina transpar'!HI44,'[1]02 de julio 2021 omina transpar'!CE44))*2</f>
        <v>0</v>
      </c>
      <c r="D45" s="15">
        <v>0</v>
      </c>
      <c r="E45" s="4" t="str">
        <f t="shared" si="1"/>
        <v>NO APLICA</v>
      </c>
      <c r="F45" s="4" t="str">
        <f t="shared" si="2"/>
        <v>NO APLICA</v>
      </c>
    </row>
    <row r="46" spans="1:6" x14ac:dyDescent="0.25">
      <c r="A46" s="5">
        <v>43</v>
      </c>
      <c r="B46" s="4" t="str">
        <f t="shared" si="0"/>
        <v>NO APLICA</v>
      </c>
      <c r="C46" s="15">
        <f>(IF('[1]02 de julio 2021 omina transpar'!AU45=0,'[1]02 de julio 2021 omina transpar'!HI45,'[1]02 de julio 2021 omina transpar'!CE45))*2</f>
        <v>0</v>
      </c>
      <c r="D46" s="15">
        <v>0</v>
      </c>
      <c r="E46" s="4" t="str">
        <f t="shared" si="1"/>
        <v>NO APLICA</v>
      </c>
      <c r="F46" s="4" t="str">
        <f t="shared" si="2"/>
        <v>NO APLICA</v>
      </c>
    </row>
    <row r="47" spans="1:6" x14ac:dyDescent="0.25">
      <c r="A47" s="5">
        <v>44</v>
      </c>
      <c r="B47" s="4" t="str">
        <f t="shared" si="0"/>
        <v>NO APLICA</v>
      </c>
      <c r="C47" s="15">
        <f>(IF('[1]02 de julio 2021 omina transpar'!AU46=0,'[1]02 de julio 2021 omina transpar'!HI46,'[1]02 de julio 2021 omina transpar'!CE46))*2</f>
        <v>0</v>
      </c>
      <c r="D47" s="15">
        <v>0</v>
      </c>
      <c r="E47" s="4" t="str">
        <f t="shared" si="1"/>
        <v>NO APLICA</v>
      </c>
      <c r="F47" s="4" t="str">
        <f t="shared" si="2"/>
        <v>NO APLICA</v>
      </c>
    </row>
    <row r="48" spans="1:6" x14ac:dyDescent="0.25">
      <c r="A48" s="5">
        <v>45</v>
      </c>
      <c r="B48" s="4" t="str">
        <f t="shared" si="0"/>
        <v>NO APLICA</v>
      </c>
      <c r="C48" s="15">
        <f>(IF('[1]02 de julio 2021 omina transpar'!AU47=0,'[1]02 de julio 2021 omina transpar'!HI47,'[1]02 de julio 2021 omina transpar'!CE47))*2</f>
        <v>0</v>
      </c>
      <c r="D48" s="15">
        <v>0</v>
      </c>
      <c r="E48" s="4" t="str">
        <f t="shared" si="1"/>
        <v>NO APLICA</v>
      </c>
      <c r="F48" s="4" t="str">
        <f t="shared" si="2"/>
        <v>NO APLICA</v>
      </c>
    </row>
    <row r="49" spans="1:6" x14ac:dyDescent="0.25">
      <c r="A49" s="5">
        <v>46</v>
      </c>
      <c r="B49" s="4" t="str">
        <f t="shared" si="0"/>
        <v>NO APLICA</v>
      </c>
      <c r="C49" s="15">
        <f>(IF('[1]02 de julio 2021 omina transpar'!AU48=0,'[1]02 de julio 2021 omina transpar'!HI48,'[1]02 de julio 2021 omina transpar'!CE48))*2</f>
        <v>0</v>
      </c>
      <c r="D49" s="15">
        <v>0</v>
      </c>
      <c r="E49" s="4" t="str">
        <f t="shared" si="1"/>
        <v>NO APLICA</v>
      </c>
      <c r="F49" s="4" t="str">
        <f t="shared" si="2"/>
        <v>NO APLICA</v>
      </c>
    </row>
    <row r="50" spans="1:6" x14ac:dyDescent="0.25">
      <c r="A50" s="5">
        <v>47</v>
      </c>
      <c r="B50" s="4" t="str">
        <f t="shared" si="0"/>
        <v>NO APLICA</v>
      </c>
      <c r="C50" s="15">
        <f>(IF('[1]02 de julio 2021 omina transpar'!AU49=0,'[1]02 de julio 2021 omina transpar'!HI49,'[1]02 de julio 2021 omina transpar'!CE49))*2</f>
        <v>0</v>
      </c>
      <c r="D50" s="15">
        <v>0</v>
      </c>
      <c r="E50" s="4" t="str">
        <f t="shared" si="1"/>
        <v>NO APLICA</v>
      </c>
      <c r="F50" s="4" t="str">
        <f t="shared" si="2"/>
        <v>NO APLICA</v>
      </c>
    </row>
    <row r="51" spans="1:6" x14ac:dyDescent="0.25">
      <c r="A51" s="5">
        <v>48</v>
      </c>
      <c r="B51" s="4" t="str">
        <f t="shared" si="0"/>
        <v>NO APLICA</v>
      </c>
      <c r="C51" s="15">
        <f>(IF('[1]02 de julio 2021 omina transpar'!AU50=0,'[1]02 de julio 2021 omina transpar'!HI50,'[1]02 de julio 2021 omina transpar'!CE50))*2</f>
        <v>0</v>
      </c>
      <c r="D51" s="15">
        <v>0</v>
      </c>
      <c r="E51" s="4" t="str">
        <f t="shared" si="1"/>
        <v>NO APLICA</v>
      </c>
      <c r="F51" s="4" t="str">
        <f t="shared" si="2"/>
        <v>NO APLICA</v>
      </c>
    </row>
    <row r="52" spans="1:6" x14ac:dyDescent="0.25">
      <c r="A52" s="5">
        <v>49</v>
      </c>
      <c r="B52" s="4" t="str">
        <f t="shared" si="0"/>
        <v>NO APLICA</v>
      </c>
      <c r="C52" s="15">
        <f>(IF('[1]02 de julio 2021 omina transpar'!AU51=0,'[1]02 de julio 2021 omina transpar'!HI51,'[1]02 de julio 2021 omina transpar'!CE51))*2</f>
        <v>0</v>
      </c>
      <c r="D52" s="15">
        <v>0</v>
      </c>
      <c r="E52" s="4" t="str">
        <f t="shared" si="1"/>
        <v>NO APLICA</v>
      </c>
      <c r="F52" s="4" t="str">
        <f t="shared" si="2"/>
        <v>NO APLICA</v>
      </c>
    </row>
    <row r="53" spans="1:6" x14ac:dyDescent="0.25">
      <c r="A53" s="9">
        <v>50</v>
      </c>
      <c r="B53" s="4" t="str">
        <f t="shared" si="0"/>
        <v>NO APLICA</v>
      </c>
      <c r="C53" s="15">
        <f>(IF('[1]02 de julio 2021 omina transpar'!AU52=0,'[1]02 de julio 2021 omina transpar'!HI52,'[1]02 de julio 2021 omina transpar'!CE52))*2</f>
        <v>0</v>
      </c>
      <c r="D53" s="15">
        <v>0</v>
      </c>
      <c r="E53" s="4" t="str">
        <f t="shared" si="1"/>
        <v>NO APLICA</v>
      </c>
      <c r="F53" s="4" t="str">
        <f t="shared" si="2"/>
        <v>NO APLICA</v>
      </c>
    </row>
    <row r="54" spans="1:6" x14ac:dyDescent="0.25">
      <c r="A54" s="5">
        <v>51</v>
      </c>
      <c r="B54" s="4" t="str">
        <f t="shared" si="0"/>
        <v>NO APLICA</v>
      </c>
      <c r="C54" s="15">
        <f>(IF('[1]02 de julio 2021 omina transpar'!AU53=0,'[1]02 de julio 2021 omina transpar'!HI53,'[1]02 de julio 2021 omina transpar'!CE53))*2</f>
        <v>0</v>
      </c>
      <c r="D54" s="15">
        <v>0</v>
      </c>
      <c r="E54" s="4" t="str">
        <f t="shared" si="1"/>
        <v>NO APLICA</v>
      </c>
      <c r="F54" s="4" t="str">
        <f t="shared" si="2"/>
        <v>NO APLICA</v>
      </c>
    </row>
    <row r="55" spans="1:6" x14ac:dyDescent="0.25">
      <c r="A55" s="5">
        <v>52</v>
      </c>
      <c r="B55" s="4" t="str">
        <f t="shared" si="0"/>
        <v>NO APLICA</v>
      </c>
      <c r="C55" s="15">
        <f>(IF('[1]02 de julio 2021 omina transpar'!AU54=0,'[1]02 de julio 2021 omina transpar'!HI54,'[1]02 de julio 2021 omina transpar'!CE54))*2</f>
        <v>0</v>
      </c>
      <c r="D55" s="15">
        <v>0</v>
      </c>
      <c r="E55" s="4" t="str">
        <f t="shared" si="1"/>
        <v>NO APLICA</v>
      </c>
      <c r="F55" s="4" t="str">
        <f t="shared" si="2"/>
        <v>NO APLICA</v>
      </c>
    </row>
    <row r="56" spans="1:6" x14ac:dyDescent="0.25">
      <c r="A56" s="5">
        <v>53</v>
      </c>
      <c r="B56" s="4" t="str">
        <f t="shared" si="0"/>
        <v>NO APLICA</v>
      </c>
      <c r="C56" s="15">
        <f>(IF('[1]02 de julio 2021 omina transpar'!AU55=0,'[1]02 de julio 2021 omina transpar'!HI55,'[1]02 de julio 2021 omina transpar'!CE55))*2</f>
        <v>0</v>
      </c>
      <c r="D56" s="15">
        <v>0</v>
      </c>
      <c r="E56" s="4" t="str">
        <f t="shared" si="1"/>
        <v>NO APLICA</v>
      </c>
      <c r="F56" s="4" t="str">
        <f t="shared" si="2"/>
        <v>NO APLICA</v>
      </c>
    </row>
    <row r="57" spans="1:6" x14ac:dyDescent="0.25">
      <c r="A57" s="5">
        <v>54</v>
      </c>
      <c r="B57" s="4" t="str">
        <f t="shared" si="0"/>
        <v>NO APLICA</v>
      </c>
      <c r="C57" s="15">
        <f>(IF('[1]02 de julio 2021 omina transpar'!AU56=0,'[1]02 de julio 2021 omina transpar'!HI56,'[1]02 de julio 2021 omina transpar'!CE56))*2</f>
        <v>0</v>
      </c>
      <c r="D57" s="15">
        <v>0</v>
      </c>
      <c r="E57" s="4" t="str">
        <f t="shared" si="1"/>
        <v>NO APLICA</v>
      </c>
      <c r="F57" s="4" t="str">
        <f t="shared" si="2"/>
        <v>NO APLICA</v>
      </c>
    </row>
    <row r="58" spans="1:6" x14ac:dyDescent="0.25">
      <c r="A58" s="5">
        <v>55</v>
      </c>
      <c r="B58" s="4" t="str">
        <f t="shared" si="0"/>
        <v>NO APLICA</v>
      </c>
      <c r="C58" s="15">
        <f>(IF('[1]02 de julio 2021 omina transpar'!AU57=0,'[1]02 de julio 2021 omina transpar'!HI57,'[1]02 de julio 2021 omina transpar'!CE57))*2</f>
        <v>0</v>
      </c>
      <c r="D58" s="15">
        <v>0</v>
      </c>
      <c r="E58" s="4" t="str">
        <f t="shared" si="1"/>
        <v>NO APLICA</v>
      </c>
      <c r="F58" s="4" t="str">
        <f t="shared" si="2"/>
        <v>NO APLICA</v>
      </c>
    </row>
    <row r="59" spans="1:6" x14ac:dyDescent="0.25">
      <c r="A59" s="5">
        <v>56</v>
      </c>
      <c r="B59" s="4" t="str">
        <f t="shared" si="0"/>
        <v>NO APLICA</v>
      </c>
      <c r="C59" s="15">
        <f>(IF('[1]02 de julio 2021 omina transpar'!AU58=0,'[1]02 de julio 2021 omina transpar'!HI58,'[1]02 de julio 2021 omina transpar'!CE58))*2</f>
        <v>0</v>
      </c>
      <c r="D59" s="15">
        <v>0</v>
      </c>
      <c r="E59" s="4" t="str">
        <f t="shared" si="1"/>
        <v>NO APLICA</v>
      </c>
      <c r="F59" s="4" t="str">
        <f t="shared" si="2"/>
        <v>NO APLICA</v>
      </c>
    </row>
    <row r="60" spans="1:6" x14ac:dyDescent="0.25">
      <c r="A60" s="9">
        <v>57</v>
      </c>
      <c r="B60" s="4" t="str">
        <f t="shared" si="0"/>
        <v>NO APLICA</v>
      </c>
      <c r="C60" s="15">
        <f>(IF('[1]02 de julio 2021 omina transpar'!AU59=0,'[1]02 de julio 2021 omina transpar'!HI59,'[1]02 de julio 2021 omina transpar'!CE59))*2</f>
        <v>0</v>
      </c>
      <c r="D60" s="15">
        <v>0</v>
      </c>
      <c r="E60" s="4" t="str">
        <f t="shared" si="1"/>
        <v>NO APLICA</v>
      </c>
      <c r="F60" s="4" t="str">
        <f t="shared" si="2"/>
        <v>NO APLICA</v>
      </c>
    </row>
    <row r="61" spans="1:6" x14ac:dyDescent="0.25">
      <c r="A61" s="5">
        <v>58</v>
      </c>
      <c r="B61" s="4" t="str">
        <f t="shared" si="0"/>
        <v>NO APLICA</v>
      </c>
      <c r="C61" s="15">
        <f>(IF('[1]02 de julio 2021 omina transpar'!AU60=0,'[1]02 de julio 2021 omina transpar'!HI60,'[1]02 de julio 2021 omina transpar'!CE60))*2</f>
        <v>0</v>
      </c>
      <c r="D61" s="15">
        <v>0</v>
      </c>
      <c r="E61" s="4" t="str">
        <f t="shared" si="1"/>
        <v>NO APLICA</v>
      </c>
      <c r="F61" s="4" t="str">
        <f t="shared" si="2"/>
        <v>NO APLICA</v>
      </c>
    </row>
    <row r="62" spans="1:6" x14ac:dyDescent="0.25">
      <c r="A62" s="5">
        <v>59</v>
      </c>
      <c r="B62" s="4" t="str">
        <f t="shared" si="0"/>
        <v>NO APLICA</v>
      </c>
      <c r="C62" s="15">
        <f>(IF('[1]02 de julio 2021 omina transpar'!AU61=0,'[1]02 de julio 2021 omina transpar'!HI61,'[1]02 de julio 2021 omina transpar'!CE61))*2</f>
        <v>0</v>
      </c>
      <c r="D62" s="15">
        <v>0</v>
      </c>
      <c r="E62" s="4" t="str">
        <f t="shared" si="1"/>
        <v>NO APLICA</v>
      </c>
      <c r="F62" s="4" t="str">
        <f t="shared" si="2"/>
        <v>NO APLICA</v>
      </c>
    </row>
    <row r="63" spans="1:6" x14ac:dyDescent="0.25">
      <c r="A63" s="9">
        <v>60</v>
      </c>
      <c r="B63" s="4" t="str">
        <f t="shared" si="0"/>
        <v>NO APLICA</v>
      </c>
      <c r="C63" s="15">
        <f>(IF('[1]02 de julio 2021 omina transpar'!AU62=0,'[1]02 de julio 2021 omina transpar'!HI62,'[1]02 de julio 2021 omina transpar'!CE62))*2</f>
        <v>0</v>
      </c>
      <c r="D63" s="15">
        <v>0</v>
      </c>
      <c r="E63" s="4" t="str">
        <f t="shared" si="1"/>
        <v>NO APLICA</v>
      </c>
      <c r="F63" s="4" t="str">
        <f t="shared" si="2"/>
        <v>NO APLICA</v>
      </c>
    </row>
    <row r="64" spans="1:6" x14ac:dyDescent="0.25">
      <c r="A64" s="5">
        <v>61</v>
      </c>
      <c r="B64" s="4" t="str">
        <f t="shared" si="0"/>
        <v>NO APLICA</v>
      </c>
      <c r="C64" s="15">
        <f>(IF('[1]02 de julio 2021 omina transpar'!AU63=0,'[1]02 de julio 2021 omina transpar'!HI63,'[1]02 de julio 2021 omina transpar'!CE63))*2</f>
        <v>0</v>
      </c>
      <c r="D64" s="15">
        <v>0</v>
      </c>
      <c r="E64" s="4" t="str">
        <f t="shared" si="1"/>
        <v>NO APLICA</v>
      </c>
      <c r="F64" s="4" t="str">
        <f t="shared" si="2"/>
        <v>NO APLICA</v>
      </c>
    </row>
    <row r="65" spans="1:6" x14ac:dyDescent="0.25">
      <c r="A65" s="5">
        <v>62</v>
      </c>
      <c r="B65" s="4" t="str">
        <f t="shared" si="0"/>
        <v>NO APLICA</v>
      </c>
      <c r="C65" s="15">
        <f>(IF('[1]02 de julio 2021 omina transpar'!AU64=0,'[1]02 de julio 2021 omina transpar'!HI64,'[1]02 de julio 2021 omina transpar'!CE64))*2</f>
        <v>0</v>
      </c>
      <c r="D65" s="15">
        <v>0</v>
      </c>
      <c r="E65" s="4" t="str">
        <f t="shared" si="1"/>
        <v>NO APLICA</v>
      </c>
      <c r="F65" s="4" t="str">
        <f t="shared" si="2"/>
        <v>NO APLICA</v>
      </c>
    </row>
    <row r="66" spans="1:6" x14ac:dyDescent="0.25">
      <c r="A66" s="5">
        <v>63</v>
      </c>
      <c r="B66" s="4" t="str">
        <f t="shared" si="0"/>
        <v>NO APLICA</v>
      </c>
      <c r="C66" s="15">
        <f>(IF('[1]02 de julio 2021 omina transpar'!AU65=0,'[1]02 de julio 2021 omina transpar'!HI65,'[1]02 de julio 2021 omina transpar'!CE65))*2</f>
        <v>0</v>
      </c>
      <c r="D66" s="15">
        <v>0</v>
      </c>
      <c r="E66" s="4" t="str">
        <f t="shared" si="1"/>
        <v>NO APLICA</v>
      </c>
      <c r="F66" s="4" t="str">
        <f t="shared" si="2"/>
        <v>NO APLICA</v>
      </c>
    </row>
    <row r="67" spans="1:6" x14ac:dyDescent="0.25">
      <c r="A67" s="5">
        <v>64</v>
      </c>
      <c r="B67" s="4" t="str">
        <f t="shared" si="0"/>
        <v>NO APLICA</v>
      </c>
      <c r="C67" s="15">
        <f>(IF('[1]02 de julio 2021 omina transpar'!AU66=0,'[1]02 de julio 2021 omina transpar'!HI66,'[1]02 de julio 2021 omina transpar'!CE66))*2</f>
        <v>0</v>
      </c>
      <c r="D67" s="15">
        <v>0</v>
      </c>
      <c r="E67" s="4" t="str">
        <f t="shared" si="1"/>
        <v>NO APLICA</v>
      </c>
      <c r="F67" s="4" t="str">
        <f t="shared" si="2"/>
        <v>NO APLICA</v>
      </c>
    </row>
    <row r="68" spans="1:6" x14ac:dyDescent="0.25">
      <c r="A68" s="5">
        <v>65</v>
      </c>
      <c r="B68" s="4" t="str">
        <f t="shared" si="0"/>
        <v>NO APLICA</v>
      </c>
      <c r="C68" s="15">
        <f>(IF('[1]02 de julio 2021 omina transpar'!AU67=0,'[1]02 de julio 2021 omina transpar'!HI67,'[1]02 de julio 2021 omina transpar'!CE67))*2</f>
        <v>0</v>
      </c>
      <c r="D68" s="15">
        <v>0</v>
      </c>
      <c r="E68" s="4" t="str">
        <f t="shared" si="1"/>
        <v>NO APLICA</v>
      </c>
      <c r="F68" s="4" t="str">
        <f t="shared" si="2"/>
        <v>NO APLICA</v>
      </c>
    </row>
    <row r="69" spans="1:6" x14ac:dyDescent="0.25">
      <c r="A69" s="5">
        <v>66</v>
      </c>
      <c r="B69" s="4" t="str">
        <f t="shared" ref="B69:B132" si="3">IF(C69&gt;0,"DIETAS","NO APLICA")</f>
        <v>NO APLICA</v>
      </c>
      <c r="C69" s="15">
        <f>(IF('[1]02 de julio 2021 omina transpar'!AU68=0,'[1]02 de julio 2021 omina transpar'!HI68,'[1]02 de julio 2021 omina transpar'!CE68))*2</f>
        <v>0</v>
      </c>
      <c r="D69" s="15">
        <v>0</v>
      </c>
      <c r="E69" s="4" t="str">
        <f t="shared" ref="E69:E132" si="4">IF(C69&gt;0,"PESOS MEXICANOS","NO APLICA")</f>
        <v>NO APLICA</v>
      </c>
      <c r="F69" s="4" t="str">
        <f t="shared" ref="F69:F132" si="5">IF(C69&gt;0,"MENSUAL","NO APLICA")</f>
        <v>NO APLICA</v>
      </c>
    </row>
    <row r="70" spans="1:6" x14ac:dyDescent="0.25">
      <c r="A70" s="5">
        <v>67</v>
      </c>
      <c r="B70" s="4" t="str">
        <f t="shared" si="3"/>
        <v>NO APLICA</v>
      </c>
      <c r="C70" s="15">
        <f>(IF('[1]02 de julio 2021 omina transpar'!AU69=0,'[1]02 de julio 2021 omina transpar'!HI69,'[1]02 de julio 2021 omina transpar'!CE69))*2</f>
        <v>0</v>
      </c>
      <c r="D70" s="15">
        <v>0</v>
      </c>
      <c r="E70" s="4" t="str">
        <f t="shared" si="4"/>
        <v>NO APLICA</v>
      </c>
      <c r="F70" s="4" t="str">
        <f t="shared" si="5"/>
        <v>NO APLICA</v>
      </c>
    </row>
    <row r="71" spans="1:6" x14ac:dyDescent="0.25">
      <c r="A71" s="5">
        <v>68</v>
      </c>
      <c r="B71" s="4" t="str">
        <f t="shared" si="3"/>
        <v>NO APLICA</v>
      </c>
      <c r="C71" s="15">
        <f>(IF('[1]02 de julio 2021 omina transpar'!AU70=0,'[1]02 de julio 2021 omina transpar'!HI70,'[1]02 de julio 2021 omina transpar'!CE70))*2</f>
        <v>0</v>
      </c>
      <c r="D71" s="15">
        <v>0</v>
      </c>
      <c r="E71" s="4" t="str">
        <f t="shared" si="4"/>
        <v>NO APLICA</v>
      </c>
      <c r="F71" s="4" t="str">
        <f t="shared" si="5"/>
        <v>NO APLICA</v>
      </c>
    </row>
    <row r="72" spans="1:6" x14ac:dyDescent="0.25">
      <c r="A72" s="5">
        <v>69</v>
      </c>
      <c r="B72" s="4" t="str">
        <f t="shared" si="3"/>
        <v>NO APLICA</v>
      </c>
      <c r="C72" s="15">
        <f>(IF('[1]02 de julio 2021 omina transpar'!AU71=0,'[1]02 de julio 2021 omina transpar'!HI71,'[1]02 de julio 2021 omina transpar'!CE71))*2</f>
        <v>0</v>
      </c>
      <c r="D72" s="15">
        <v>0</v>
      </c>
      <c r="E72" s="4" t="str">
        <f t="shared" si="4"/>
        <v>NO APLICA</v>
      </c>
      <c r="F72" s="4" t="str">
        <f t="shared" si="5"/>
        <v>NO APLICA</v>
      </c>
    </row>
    <row r="73" spans="1:6" x14ac:dyDescent="0.25">
      <c r="A73" s="5">
        <v>70</v>
      </c>
      <c r="B73" s="4" t="str">
        <f t="shared" si="3"/>
        <v>NO APLICA</v>
      </c>
      <c r="C73" s="15">
        <f>(IF('[1]02 de julio 2021 omina transpar'!AU72=0,'[1]02 de julio 2021 omina transpar'!HI72,'[1]02 de julio 2021 omina transpar'!CE72))*2</f>
        <v>0</v>
      </c>
      <c r="D73" s="15">
        <v>0</v>
      </c>
      <c r="E73" s="4" t="str">
        <f t="shared" si="4"/>
        <v>NO APLICA</v>
      </c>
      <c r="F73" s="4" t="str">
        <f t="shared" si="5"/>
        <v>NO APLICA</v>
      </c>
    </row>
    <row r="74" spans="1:6" x14ac:dyDescent="0.25">
      <c r="A74" s="5">
        <v>71</v>
      </c>
      <c r="B74" s="4" t="str">
        <f t="shared" si="3"/>
        <v>NO APLICA</v>
      </c>
      <c r="C74" s="15">
        <f>(IF('[1]02 de julio 2021 omina transpar'!AU73=0,'[1]02 de julio 2021 omina transpar'!HI73,'[1]02 de julio 2021 omina transpar'!CE73))*2</f>
        <v>0</v>
      </c>
      <c r="D74" s="15">
        <v>0</v>
      </c>
      <c r="E74" s="4" t="str">
        <f t="shared" si="4"/>
        <v>NO APLICA</v>
      </c>
      <c r="F74" s="4" t="str">
        <f t="shared" si="5"/>
        <v>NO APLICA</v>
      </c>
    </row>
    <row r="75" spans="1:6" x14ac:dyDescent="0.25">
      <c r="A75" s="5">
        <v>72</v>
      </c>
      <c r="B75" s="4" t="str">
        <f t="shared" si="3"/>
        <v>NO APLICA</v>
      </c>
      <c r="C75" s="15">
        <f>(IF('[1]02 de julio 2021 omina transpar'!AU74=0,'[1]02 de julio 2021 omina transpar'!HI74,'[1]02 de julio 2021 omina transpar'!CE74))*2</f>
        <v>0</v>
      </c>
      <c r="D75" s="15">
        <v>0</v>
      </c>
      <c r="E75" s="4" t="str">
        <f t="shared" si="4"/>
        <v>NO APLICA</v>
      </c>
      <c r="F75" s="4" t="str">
        <f t="shared" si="5"/>
        <v>NO APLICA</v>
      </c>
    </row>
    <row r="76" spans="1:6" x14ac:dyDescent="0.25">
      <c r="A76" s="5">
        <v>73</v>
      </c>
      <c r="B76" s="4" t="str">
        <f t="shared" si="3"/>
        <v>NO APLICA</v>
      </c>
      <c r="C76" s="15">
        <f>(IF('[1]02 de julio 2021 omina transpar'!AU75=0,'[1]02 de julio 2021 omina transpar'!HI75,'[1]02 de julio 2021 omina transpar'!CE75))*2</f>
        <v>0</v>
      </c>
      <c r="D76" s="15">
        <v>0</v>
      </c>
      <c r="E76" s="4" t="str">
        <f t="shared" si="4"/>
        <v>NO APLICA</v>
      </c>
      <c r="F76" s="4" t="str">
        <f t="shared" si="5"/>
        <v>NO APLICA</v>
      </c>
    </row>
    <row r="77" spans="1:6" x14ac:dyDescent="0.25">
      <c r="A77" s="5">
        <v>74</v>
      </c>
      <c r="B77" s="4" t="str">
        <f t="shared" si="3"/>
        <v>NO APLICA</v>
      </c>
      <c r="C77" s="15">
        <f>(IF('[1]02 de julio 2021 omina transpar'!AU76=0,'[1]02 de julio 2021 omina transpar'!HI76,'[1]02 de julio 2021 omina transpar'!CE76))*2</f>
        <v>0</v>
      </c>
      <c r="D77" s="15">
        <v>0</v>
      </c>
      <c r="E77" s="4" t="str">
        <f t="shared" si="4"/>
        <v>NO APLICA</v>
      </c>
      <c r="F77" s="4" t="str">
        <f t="shared" si="5"/>
        <v>NO APLICA</v>
      </c>
    </row>
    <row r="78" spans="1:6" x14ac:dyDescent="0.25">
      <c r="A78" s="5">
        <v>75</v>
      </c>
      <c r="B78" s="4" t="str">
        <f t="shared" si="3"/>
        <v>NO APLICA</v>
      </c>
      <c r="C78" s="15">
        <f>(IF('[1]02 de julio 2021 omina transpar'!AU77=0,'[1]02 de julio 2021 omina transpar'!HI77,'[1]02 de julio 2021 omina transpar'!CE77))*2</f>
        <v>0</v>
      </c>
      <c r="D78" s="15">
        <v>0</v>
      </c>
      <c r="E78" s="4" t="str">
        <f t="shared" si="4"/>
        <v>NO APLICA</v>
      </c>
      <c r="F78" s="4" t="str">
        <f t="shared" si="5"/>
        <v>NO APLICA</v>
      </c>
    </row>
    <row r="79" spans="1:6" x14ac:dyDescent="0.25">
      <c r="A79" s="5">
        <v>76</v>
      </c>
      <c r="B79" s="4" t="str">
        <f t="shared" si="3"/>
        <v>NO APLICA</v>
      </c>
      <c r="C79" s="15">
        <f>(IF('[1]02 de julio 2021 omina transpar'!AU78=0,'[1]02 de julio 2021 omina transpar'!HI78,'[1]02 de julio 2021 omina transpar'!CE78))*2</f>
        <v>0</v>
      </c>
      <c r="D79" s="15">
        <v>0</v>
      </c>
      <c r="E79" s="4" t="str">
        <f t="shared" si="4"/>
        <v>NO APLICA</v>
      </c>
      <c r="F79" s="4" t="str">
        <f t="shared" si="5"/>
        <v>NO APLICA</v>
      </c>
    </row>
    <row r="80" spans="1:6" x14ac:dyDescent="0.25">
      <c r="A80" s="5">
        <v>77</v>
      </c>
      <c r="B80" s="4" t="str">
        <f t="shared" si="3"/>
        <v>NO APLICA</v>
      </c>
      <c r="C80" s="15">
        <f>(IF('[1]02 de julio 2021 omina transpar'!AU79=0,'[1]02 de julio 2021 omina transpar'!HI79,'[1]02 de julio 2021 omina transpar'!CE79))*2</f>
        <v>0</v>
      </c>
      <c r="D80" s="15">
        <v>0</v>
      </c>
      <c r="E80" s="4" t="str">
        <f t="shared" si="4"/>
        <v>NO APLICA</v>
      </c>
      <c r="F80" s="4" t="str">
        <f t="shared" si="5"/>
        <v>NO APLICA</v>
      </c>
    </row>
    <row r="81" spans="1:6" x14ac:dyDescent="0.25">
      <c r="A81" s="5">
        <v>78</v>
      </c>
      <c r="B81" s="4" t="str">
        <f t="shared" si="3"/>
        <v>NO APLICA</v>
      </c>
      <c r="C81" s="15">
        <f>(IF('[1]02 de julio 2021 omina transpar'!AU80=0,'[1]02 de julio 2021 omina transpar'!HI80,'[1]02 de julio 2021 omina transpar'!CE80))*2</f>
        <v>0</v>
      </c>
      <c r="D81" s="15">
        <v>0</v>
      </c>
      <c r="E81" s="4" t="str">
        <f t="shared" si="4"/>
        <v>NO APLICA</v>
      </c>
      <c r="F81" s="4" t="str">
        <f t="shared" si="5"/>
        <v>NO APLICA</v>
      </c>
    </row>
    <row r="82" spans="1:6" x14ac:dyDescent="0.25">
      <c r="A82" s="5">
        <v>79</v>
      </c>
      <c r="B82" s="4" t="str">
        <f t="shared" si="3"/>
        <v>NO APLICA</v>
      </c>
      <c r="C82" s="15">
        <f>(IF('[1]02 de julio 2021 omina transpar'!AU81=0,'[1]02 de julio 2021 omina transpar'!HI81,'[1]02 de julio 2021 omina transpar'!CE81))*2</f>
        <v>0</v>
      </c>
      <c r="D82" s="15">
        <v>0</v>
      </c>
      <c r="E82" s="4" t="str">
        <f t="shared" si="4"/>
        <v>NO APLICA</v>
      </c>
      <c r="F82" s="4" t="str">
        <f t="shared" si="5"/>
        <v>NO APLICA</v>
      </c>
    </row>
    <row r="83" spans="1:6" x14ac:dyDescent="0.25">
      <c r="A83" s="5">
        <v>80</v>
      </c>
      <c r="B83" s="4" t="str">
        <f t="shared" si="3"/>
        <v>NO APLICA</v>
      </c>
      <c r="C83" s="15">
        <f>(IF('[1]02 de julio 2021 omina transpar'!AU82=0,'[1]02 de julio 2021 omina transpar'!HI82,'[1]02 de julio 2021 omina transpar'!CE82))*2</f>
        <v>0</v>
      </c>
      <c r="D83" s="15">
        <v>0</v>
      </c>
      <c r="E83" s="4" t="str">
        <f t="shared" si="4"/>
        <v>NO APLICA</v>
      </c>
      <c r="F83" s="4" t="str">
        <f t="shared" si="5"/>
        <v>NO APLICA</v>
      </c>
    </row>
    <row r="84" spans="1:6" x14ac:dyDescent="0.25">
      <c r="A84" s="5">
        <v>81</v>
      </c>
      <c r="B84" s="4" t="str">
        <f t="shared" si="3"/>
        <v>NO APLICA</v>
      </c>
      <c r="C84" s="15">
        <f>(IF('[1]02 de julio 2021 omina transpar'!AU83=0,'[1]02 de julio 2021 omina transpar'!HI83,'[1]02 de julio 2021 omina transpar'!CE83))*2</f>
        <v>0</v>
      </c>
      <c r="D84" s="15">
        <v>0</v>
      </c>
      <c r="E84" s="4" t="str">
        <f t="shared" si="4"/>
        <v>NO APLICA</v>
      </c>
      <c r="F84" s="4" t="str">
        <f t="shared" si="5"/>
        <v>NO APLICA</v>
      </c>
    </row>
    <row r="85" spans="1:6" x14ac:dyDescent="0.25">
      <c r="A85" s="5">
        <v>82</v>
      </c>
      <c r="B85" s="4" t="str">
        <f t="shared" si="3"/>
        <v>NO APLICA</v>
      </c>
      <c r="C85" s="15">
        <f>(IF('[1]02 de julio 2021 omina transpar'!AU84=0,'[1]02 de julio 2021 omina transpar'!HI84,'[1]02 de julio 2021 omina transpar'!CE84))*2</f>
        <v>0</v>
      </c>
      <c r="D85" s="15">
        <v>0</v>
      </c>
      <c r="E85" s="4" t="str">
        <f t="shared" si="4"/>
        <v>NO APLICA</v>
      </c>
      <c r="F85" s="4" t="str">
        <f t="shared" si="5"/>
        <v>NO APLICA</v>
      </c>
    </row>
    <row r="86" spans="1:6" x14ac:dyDescent="0.25">
      <c r="A86" s="5">
        <v>83</v>
      </c>
      <c r="B86" s="4" t="str">
        <f t="shared" si="3"/>
        <v>NO APLICA</v>
      </c>
      <c r="C86" s="15">
        <f>(IF('[1]02 de julio 2021 omina transpar'!AU85=0,'[1]02 de julio 2021 omina transpar'!HI85,'[1]02 de julio 2021 omina transpar'!CE85))*2</f>
        <v>0</v>
      </c>
      <c r="D86" s="15">
        <v>0</v>
      </c>
      <c r="E86" s="4" t="str">
        <f t="shared" si="4"/>
        <v>NO APLICA</v>
      </c>
      <c r="F86" s="4" t="str">
        <f t="shared" si="5"/>
        <v>NO APLICA</v>
      </c>
    </row>
    <row r="87" spans="1:6" x14ac:dyDescent="0.25">
      <c r="A87" s="5">
        <v>84</v>
      </c>
      <c r="B87" s="4" t="str">
        <f t="shared" si="3"/>
        <v>NO APLICA</v>
      </c>
      <c r="C87" s="15">
        <f>(IF('[1]02 de julio 2021 omina transpar'!AU86=0,'[1]02 de julio 2021 omina transpar'!HI86,'[1]02 de julio 2021 omina transpar'!CE86))*2</f>
        <v>0</v>
      </c>
      <c r="D87" s="15">
        <v>0</v>
      </c>
      <c r="E87" s="4" t="str">
        <f t="shared" si="4"/>
        <v>NO APLICA</v>
      </c>
      <c r="F87" s="4" t="str">
        <f t="shared" si="5"/>
        <v>NO APLICA</v>
      </c>
    </row>
    <row r="88" spans="1:6" x14ac:dyDescent="0.25">
      <c r="A88" s="5">
        <v>85</v>
      </c>
      <c r="B88" s="4" t="str">
        <f t="shared" si="3"/>
        <v>NO APLICA</v>
      </c>
      <c r="C88" s="15">
        <f>(IF('[1]02 de julio 2021 omina transpar'!AU87=0,'[1]02 de julio 2021 omina transpar'!HI87,'[1]02 de julio 2021 omina transpar'!CE87))*2</f>
        <v>0</v>
      </c>
      <c r="D88" s="15">
        <v>0</v>
      </c>
      <c r="E88" s="4" t="str">
        <f t="shared" si="4"/>
        <v>NO APLICA</v>
      </c>
      <c r="F88" s="4" t="str">
        <f t="shared" si="5"/>
        <v>NO APLICA</v>
      </c>
    </row>
    <row r="89" spans="1:6" x14ac:dyDescent="0.25">
      <c r="A89" s="5">
        <v>86</v>
      </c>
      <c r="B89" s="4" t="str">
        <f t="shared" si="3"/>
        <v>NO APLICA</v>
      </c>
      <c r="C89" s="15">
        <f>(IF('[1]02 de julio 2021 omina transpar'!AU88=0,'[1]02 de julio 2021 omina transpar'!HI88,'[1]02 de julio 2021 omina transpar'!CE88))*2</f>
        <v>0</v>
      </c>
      <c r="D89" s="15">
        <v>0</v>
      </c>
      <c r="E89" s="4" t="str">
        <f t="shared" si="4"/>
        <v>NO APLICA</v>
      </c>
      <c r="F89" s="4" t="str">
        <f t="shared" si="5"/>
        <v>NO APLICA</v>
      </c>
    </row>
    <row r="90" spans="1:6" x14ac:dyDescent="0.25">
      <c r="A90" s="5">
        <v>87</v>
      </c>
      <c r="B90" s="4" t="str">
        <f t="shared" si="3"/>
        <v>NO APLICA</v>
      </c>
      <c r="C90" s="15">
        <f>(IF('[1]02 de julio 2021 omina transpar'!AU89=0,'[1]02 de julio 2021 omina transpar'!HI89,'[1]02 de julio 2021 omina transpar'!CE89))*2</f>
        <v>0</v>
      </c>
      <c r="D90" s="15">
        <v>0</v>
      </c>
      <c r="E90" s="4" t="str">
        <f t="shared" si="4"/>
        <v>NO APLICA</v>
      </c>
      <c r="F90" s="4" t="str">
        <f t="shared" si="5"/>
        <v>NO APLICA</v>
      </c>
    </row>
    <row r="91" spans="1:6" x14ac:dyDescent="0.25">
      <c r="A91" s="5">
        <v>88</v>
      </c>
      <c r="B91" s="4" t="str">
        <f t="shared" si="3"/>
        <v>NO APLICA</v>
      </c>
      <c r="C91" s="15">
        <f>(IF('[1]02 de julio 2021 omina transpar'!AU90=0,'[1]02 de julio 2021 omina transpar'!HI90,'[1]02 de julio 2021 omina transpar'!CE90))*2</f>
        <v>0</v>
      </c>
      <c r="D91" s="15">
        <v>0</v>
      </c>
      <c r="E91" s="4" t="str">
        <f t="shared" si="4"/>
        <v>NO APLICA</v>
      </c>
      <c r="F91" s="4" t="str">
        <f t="shared" si="5"/>
        <v>NO APLICA</v>
      </c>
    </row>
    <row r="92" spans="1:6" x14ac:dyDescent="0.25">
      <c r="A92" s="5">
        <v>89</v>
      </c>
      <c r="B92" s="4" t="str">
        <f t="shared" si="3"/>
        <v>NO APLICA</v>
      </c>
      <c r="C92" s="15">
        <f>(IF('[1]02 de julio 2021 omina transpar'!AU91=0,'[1]02 de julio 2021 omina transpar'!HI91,'[1]02 de julio 2021 omina transpar'!CE91))*2</f>
        <v>0</v>
      </c>
      <c r="D92" s="15">
        <v>0</v>
      </c>
      <c r="E92" s="4" t="str">
        <f t="shared" si="4"/>
        <v>NO APLICA</v>
      </c>
      <c r="F92" s="4" t="str">
        <f t="shared" si="5"/>
        <v>NO APLICA</v>
      </c>
    </row>
    <row r="93" spans="1:6" x14ac:dyDescent="0.25">
      <c r="A93" s="5">
        <v>90</v>
      </c>
      <c r="B93" s="4" t="str">
        <f t="shared" si="3"/>
        <v>NO APLICA</v>
      </c>
      <c r="C93" s="15">
        <f>(IF('[1]02 de julio 2021 omina transpar'!AU92=0,'[1]02 de julio 2021 omina transpar'!HI92,'[1]02 de julio 2021 omina transpar'!CE92))*2</f>
        <v>0</v>
      </c>
      <c r="D93" s="15">
        <v>0</v>
      </c>
      <c r="E93" s="4" t="str">
        <f t="shared" si="4"/>
        <v>NO APLICA</v>
      </c>
      <c r="F93" s="4" t="str">
        <f t="shared" si="5"/>
        <v>NO APLICA</v>
      </c>
    </row>
    <row r="94" spans="1:6" x14ac:dyDescent="0.25">
      <c r="A94" s="5">
        <v>91</v>
      </c>
      <c r="B94" s="4" t="str">
        <f t="shared" si="3"/>
        <v>NO APLICA</v>
      </c>
      <c r="C94" s="15">
        <f>(IF('[1]02 de julio 2021 omina transpar'!AU93=0,'[1]02 de julio 2021 omina transpar'!HI93,'[1]02 de julio 2021 omina transpar'!CE93))*2</f>
        <v>0</v>
      </c>
      <c r="D94" s="15">
        <v>0</v>
      </c>
      <c r="E94" s="4" t="str">
        <f t="shared" si="4"/>
        <v>NO APLICA</v>
      </c>
      <c r="F94" s="4" t="str">
        <f t="shared" si="5"/>
        <v>NO APLICA</v>
      </c>
    </row>
    <row r="95" spans="1:6" x14ac:dyDescent="0.25">
      <c r="A95" s="5">
        <v>92</v>
      </c>
      <c r="B95" s="4" t="str">
        <f t="shared" si="3"/>
        <v>NO APLICA</v>
      </c>
      <c r="C95" s="15">
        <f>(IF('[1]02 de julio 2021 omina transpar'!AU94=0,'[1]02 de julio 2021 omina transpar'!HI94,'[1]02 de julio 2021 omina transpar'!CE94))*2</f>
        <v>0</v>
      </c>
      <c r="D95" s="15">
        <v>0</v>
      </c>
      <c r="E95" s="4" t="str">
        <f t="shared" si="4"/>
        <v>NO APLICA</v>
      </c>
      <c r="F95" s="4" t="str">
        <f t="shared" si="5"/>
        <v>NO APLICA</v>
      </c>
    </row>
    <row r="96" spans="1:6" x14ac:dyDescent="0.25">
      <c r="A96" s="5">
        <v>93</v>
      </c>
      <c r="B96" s="4" t="str">
        <f t="shared" si="3"/>
        <v>NO APLICA</v>
      </c>
      <c r="C96" s="15">
        <f>(IF('[1]02 de julio 2021 omina transpar'!AU95=0,'[1]02 de julio 2021 omina transpar'!HI95,'[1]02 de julio 2021 omina transpar'!CE95))*2</f>
        <v>0</v>
      </c>
      <c r="D96" s="15">
        <v>0</v>
      </c>
      <c r="E96" s="4" t="str">
        <f t="shared" si="4"/>
        <v>NO APLICA</v>
      </c>
      <c r="F96" s="4" t="str">
        <f t="shared" si="5"/>
        <v>NO APLICA</v>
      </c>
    </row>
    <row r="97" spans="1:6" x14ac:dyDescent="0.25">
      <c r="A97" s="5">
        <v>94</v>
      </c>
      <c r="B97" s="4" t="str">
        <f t="shared" si="3"/>
        <v>NO APLICA</v>
      </c>
      <c r="C97" s="15">
        <f>(IF('[1]02 de julio 2021 omina transpar'!AU96=0,'[1]02 de julio 2021 omina transpar'!HI96,'[1]02 de julio 2021 omina transpar'!CE96))*2</f>
        <v>0</v>
      </c>
      <c r="D97" s="15">
        <v>0</v>
      </c>
      <c r="E97" s="4" t="str">
        <f t="shared" si="4"/>
        <v>NO APLICA</v>
      </c>
      <c r="F97" s="4" t="str">
        <f t="shared" si="5"/>
        <v>NO APLICA</v>
      </c>
    </row>
    <row r="98" spans="1:6" x14ac:dyDescent="0.25">
      <c r="A98" s="5">
        <v>95</v>
      </c>
      <c r="B98" s="4" t="str">
        <f t="shared" si="3"/>
        <v>NO APLICA</v>
      </c>
      <c r="C98" s="15">
        <f>(IF('[1]02 de julio 2021 omina transpar'!AU97=0,'[1]02 de julio 2021 omina transpar'!HI97,'[1]02 de julio 2021 omina transpar'!CE97))*2</f>
        <v>0</v>
      </c>
      <c r="D98" s="15">
        <v>0</v>
      </c>
      <c r="E98" s="4" t="str">
        <f t="shared" si="4"/>
        <v>NO APLICA</v>
      </c>
      <c r="F98" s="4" t="str">
        <f t="shared" si="5"/>
        <v>NO APLICA</v>
      </c>
    </row>
    <row r="99" spans="1:6" x14ac:dyDescent="0.25">
      <c r="A99" s="5">
        <v>96</v>
      </c>
      <c r="B99" s="4" t="str">
        <f t="shared" si="3"/>
        <v>NO APLICA</v>
      </c>
      <c r="C99" s="15">
        <f>(IF('[1]02 de julio 2021 omina transpar'!AU98=0,'[1]02 de julio 2021 omina transpar'!HI98,'[1]02 de julio 2021 omina transpar'!CE98))*2</f>
        <v>0</v>
      </c>
      <c r="D99" s="15">
        <v>0</v>
      </c>
      <c r="E99" s="4" t="str">
        <f t="shared" si="4"/>
        <v>NO APLICA</v>
      </c>
      <c r="F99" s="4" t="str">
        <f t="shared" si="5"/>
        <v>NO APLICA</v>
      </c>
    </row>
    <row r="100" spans="1:6" x14ac:dyDescent="0.25">
      <c r="A100" s="5">
        <v>97</v>
      </c>
      <c r="B100" s="4" t="str">
        <f t="shared" si="3"/>
        <v>NO APLICA</v>
      </c>
      <c r="C100" s="15">
        <f>(IF('[1]02 de julio 2021 omina transpar'!AU99=0,'[1]02 de julio 2021 omina transpar'!HI99,'[1]02 de julio 2021 omina transpar'!CE99))*2</f>
        <v>0</v>
      </c>
      <c r="D100" s="15">
        <v>0</v>
      </c>
      <c r="E100" s="4" t="str">
        <f t="shared" si="4"/>
        <v>NO APLICA</v>
      </c>
      <c r="F100" s="4" t="str">
        <f t="shared" si="5"/>
        <v>NO APLICA</v>
      </c>
    </row>
    <row r="101" spans="1:6" x14ac:dyDescent="0.25">
      <c r="A101" s="5">
        <v>98</v>
      </c>
      <c r="B101" s="4" t="str">
        <f t="shared" si="3"/>
        <v>NO APLICA</v>
      </c>
      <c r="C101" s="15">
        <f>(IF('[1]02 de julio 2021 omina transpar'!AU100=0,'[1]02 de julio 2021 omina transpar'!HI100,'[1]02 de julio 2021 omina transpar'!CE100))*2</f>
        <v>0</v>
      </c>
      <c r="D101" s="15">
        <v>0</v>
      </c>
      <c r="E101" s="4" t="str">
        <f t="shared" si="4"/>
        <v>NO APLICA</v>
      </c>
      <c r="F101" s="4" t="str">
        <f t="shared" si="5"/>
        <v>NO APLICA</v>
      </c>
    </row>
    <row r="102" spans="1:6" x14ac:dyDescent="0.25">
      <c r="A102" s="5">
        <v>99</v>
      </c>
      <c r="B102" s="4" t="str">
        <f t="shared" si="3"/>
        <v>NO APLICA</v>
      </c>
      <c r="C102" s="15">
        <f>(IF('[1]02 de julio 2021 omina transpar'!AU101=0,'[1]02 de julio 2021 omina transpar'!HI101,'[1]02 de julio 2021 omina transpar'!CE101))*2</f>
        <v>0</v>
      </c>
      <c r="D102" s="15">
        <v>0</v>
      </c>
      <c r="E102" s="4" t="str">
        <f t="shared" si="4"/>
        <v>NO APLICA</v>
      </c>
      <c r="F102" s="4" t="str">
        <f t="shared" si="5"/>
        <v>NO APLICA</v>
      </c>
    </row>
    <row r="103" spans="1:6" x14ac:dyDescent="0.25">
      <c r="A103" s="5">
        <v>100</v>
      </c>
      <c r="B103" s="4" t="str">
        <f t="shared" si="3"/>
        <v>NO APLICA</v>
      </c>
      <c r="C103" s="15">
        <f>(IF('[1]02 de julio 2021 omina transpar'!AU102=0,'[1]02 de julio 2021 omina transpar'!HI102,'[1]02 de julio 2021 omina transpar'!CE102))*2</f>
        <v>0</v>
      </c>
      <c r="D103" s="15">
        <v>0</v>
      </c>
      <c r="E103" s="4" t="str">
        <f t="shared" si="4"/>
        <v>NO APLICA</v>
      </c>
      <c r="F103" s="4" t="str">
        <f t="shared" si="5"/>
        <v>NO APLICA</v>
      </c>
    </row>
    <row r="104" spans="1:6" x14ac:dyDescent="0.25">
      <c r="A104" s="5">
        <v>101</v>
      </c>
      <c r="B104" s="4" t="str">
        <f t="shared" si="3"/>
        <v>NO APLICA</v>
      </c>
      <c r="C104" s="15">
        <f>(IF('[1]02 de julio 2021 omina transpar'!AU103=0,'[1]02 de julio 2021 omina transpar'!HI103,'[1]02 de julio 2021 omina transpar'!CE103))*2</f>
        <v>0</v>
      </c>
      <c r="D104" s="15">
        <v>0</v>
      </c>
      <c r="E104" s="4" t="str">
        <f t="shared" si="4"/>
        <v>NO APLICA</v>
      </c>
      <c r="F104" s="4" t="str">
        <f t="shared" si="5"/>
        <v>NO APLICA</v>
      </c>
    </row>
    <row r="105" spans="1:6" x14ac:dyDescent="0.25">
      <c r="A105" s="5">
        <v>102</v>
      </c>
      <c r="B105" s="4" t="str">
        <f t="shared" si="3"/>
        <v>NO APLICA</v>
      </c>
      <c r="C105" s="15">
        <f>(IF('[1]02 de julio 2021 omina transpar'!AU104=0,'[1]02 de julio 2021 omina transpar'!HI104,'[1]02 de julio 2021 omina transpar'!CE104))*2</f>
        <v>0</v>
      </c>
      <c r="D105" s="15">
        <v>0</v>
      </c>
      <c r="E105" s="4" t="str">
        <f t="shared" si="4"/>
        <v>NO APLICA</v>
      </c>
      <c r="F105" s="4" t="str">
        <f t="shared" si="5"/>
        <v>NO APLICA</v>
      </c>
    </row>
    <row r="106" spans="1:6" x14ac:dyDescent="0.25">
      <c r="A106" s="5">
        <v>103</v>
      </c>
      <c r="B106" s="4" t="str">
        <f t="shared" si="3"/>
        <v>NO APLICA</v>
      </c>
      <c r="C106" s="15">
        <f>(IF('[1]02 de julio 2021 omina transpar'!AU105=0,'[1]02 de julio 2021 omina transpar'!HI105,'[1]02 de julio 2021 omina transpar'!CE105))*2</f>
        <v>0</v>
      </c>
      <c r="D106" s="15">
        <v>0</v>
      </c>
      <c r="E106" s="4" t="str">
        <f t="shared" si="4"/>
        <v>NO APLICA</v>
      </c>
      <c r="F106" s="4" t="str">
        <f t="shared" si="5"/>
        <v>NO APLICA</v>
      </c>
    </row>
    <row r="107" spans="1:6" x14ac:dyDescent="0.25">
      <c r="A107" s="5">
        <v>104</v>
      </c>
      <c r="B107" s="4" t="str">
        <f t="shared" si="3"/>
        <v>NO APLICA</v>
      </c>
      <c r="C107" s="15">
        <f>(IF('[1]02 de julio 2021 omina transpar'!AU106=0,'[1]02 de julio 2021 omina transpar'!HI106,'[1]02 de julio 2021 omina transpar'!CE106))*2</f>
        <v>0</v>
      </c>
      <c r="D107" s="15">
        <v>0</v>
      </c>
      <c r="E107" s="4" t="str">
        <f t="shared" si="4"/>
        <v>NO APLICA</v>
      </c>
      <c r="F107" s="4" t="str">
        <f t="shared" si="5"/>
        <v>NO APLICA</v>
      </c>
    </row>
    <row r="108" spans="1:6" x14ac:dyDescent="0.25">
      <c r="A108" s="5">
        <v>105</v>
      </c>
      <c r="B108" s="4" t="str">
        <f t="shared" si="3"/>
        <v>NO APLICA</v>
      </c>
      <c r="C108" s="15">
        <f>(IF('[1]02 de julio 2021 omina transpar'!AU107=0,'[1]02 de julio 2021 omina transpar'!HI107,'[1]02 de julio 2021 omina transpar'!CE107))*2</f>
        <v>0</v>
      </c>
      <c r="D108" s="15">
        <v>0</v>
      </c>
      <c r="E108" s="4" t="str">
        <f t="shared" si="4"/>
        <v>NO APLICA</v>
      </c>
      <c r="F108" s="4" t="str">
        <f t="shared" si="5"/>
        <v>NO APLICA</v>
      </c>
    </row>
    <row r="109" spans="1:6" x14ac:dyDescent="0.25">
      <c r="A109" s="5">
        <v>106</v>
      </c>
      <c r="B109" s="4" t="str">
        <f t="shared" si="3"/>
        <v>NO APLICA</v>
      </c>
      <c r="C109" s="15">
        <f>(IF('[1]02 de julio 2021 omina transpar'!AU108=0,'[1]02 de julio 2021 omina transpar'!HI108,'[1]02 de julio 2021 omina transpar'!CE108))*2</f>
        <v>0</v>
      </c>
      <c r="D109" s="15">
        <v>0</v>
      </c>
      <c r="E109" s="4" t="str">
        <f t="shared" si="4"/>
        <v>NO APLICA</v>
      </c>
      <c r="F109" s="4" t="str">
        <f t="shared" si="5"/>
        <v>NO APLICA</v>
      </c>
    </row>
    <row r="110" spans="1:6" x14ac:dyDescent="0.25">
      <c r="A110" s="5">
        <v>107</v>
      </c>
      <c r="B110" s="4" t="str">
        <f t="shared" si="3"/>
        <v>NO APLICA</v>
      </c>
      <c r="C110" s="15">
        <f>(IF('[1]02 de julio 2021 omina transpar'!AU109=0,'[1]02 de julio 2021 omina transpar'!HI109,'[1]02 de julio 2021 omina transpar'!CE109))*2</f>
        <v>0</v>
      </c>
      <c r="D110" s="15">
        <v>0</v>
      </c>
      <c r="E110" s="4" t="str">
        <f t="shared" si="4"/>
        <v>NO APLICA</v>
      </c>
      <c r="F110" s="4" t="str">
        <f t="shared" si="5"/>
        <v>NO APLICA</v>
      </c>
    </row>
    <row r="111" spans="1:6" x14ac:dyDescent="0.25">
      <c r="A111" s="5">
        <v>108</v>
      </c>
      <c r="B111" s="4" t="str">
        <f t="shared" si="3"/>
        <v>NO APLICA</v>
      </c>
      <c r="C111" s="15">
        <f>(IF('[1]02 de julio 2021 omina transpar'!AU110=0,'[1]02 de julio 2021 omina transpar'!HI110,'[1]02 de julio 2021 omina transpar'!CE110))*2</f>
        <v>0</v>
      </c>
      <c r="D111" s="15">
        <v>0</v>
      </c>
      <c r="E111" s="4" t="str">
        <f t="shared" si="4"/>
        <v>NO APLICA</v>
      </c>
      <c r="F111" s="4" t="str">
        <f t="shared" si="5"/>
        <v>NO APLICA</v>
      </c>
    </row>
    <row r="112" spans="1:6" x14ac:dyDescent="0.25">
      <c r="A112" s="5">
        <v>109</v>
      </c>
      <c r="B112" s="4" t="str">
        <f t="shared" si="3"/>
        <v>NO APLICA</v>
      </c>
      <c r="C112" s="15">
        <f>(IF('[1]02 de julio 2021 omina transpar'!AU111=0,'[1]02 de julio 2021 omina transpar'!HI111,'[1]02 de julio 2021 omina transpar'!CE111))*2</f>
        <v>0</v>
      </c>
      <c r="D112" s="15">
        <v>0</v>
      </c>
      <c r="E112" s="4" t="str">
        <f t="shared" si="4"/>
        <v>NO APLICA</v>
      </c>
      <c r="F112" s="4" t="str">
        <f t="shared" si="5"/>
        <v>NO APLICA</v>
      </c>
    </row>
    <row r="113" spans="1:6" x14ac:dyDescent="0.25">
      <c r="A113" s="5">
        <v>110</v>
      </c>
      <c r="B113" s="4" t="str">
        <f t="shared" si="3"/>
        <v>NO APLICA</v>
      </c>
      <c r="C113" s="15">
        <f>(IF('[1]02 de julio 2021 omina transpar'!AU112=0,'[1]02 de julio 2021 omina transpar'!HI112,'[1]02 de julio 2021 omina transpar'!CE112))*2</f>
        <v>0</v>
      </c>
      <c r="D113" s="15">
        <v>0</v>
      </c>
      <c r="E113" s="4" t="str">
        <f t="shared" si="4"/>
        <v>NO APLICA</v>
      </c>
      <c r="F113" s="4" t="str">
        <f t="shared" si="5"/>
        <v>NO APLICA</v>
      </c>
    </row>
    <row r="114" spans="1:6" x14ac:dyDescent="0.25">
      <c r="A114" s="5">
        <v>111</v>
      </c>
      <c r="B114" s="4" t="str">
        <f t="shared" si="3"/>
        <v>NO APLICA</v>
      </c>
      <c r="C114" s="15">
        <f>(IF('[1]02 de julio 2021 omina transpar'!AU113=0,'[1]02 de julio 2021 omina transpar'!HI113,'[1]02 de julio 2021 omina transpar'!CE113))*2</f>
        <v>0</v>
      </c>
      <c r="D114" s="15">
        <v>0</v>
      </c>
      <c r="E114" s="4" t="str">
        <f t="shared" si="4"/>
        <v>NO APLICA</v>
      </c>
      <c r="F114" s="4" t="str">
        <f t="shared" si="5"/>
        <v>NO APLICA</v>
      </c>
    </row>
    <row r="115" spans="1:6" x14ac:dyDescent="0.25">
      <c r="A115" s="5">
        <v>112</v>
      </c>
      <c r="B115" s="4" t="str">
        <f t="shared" si="3"/>
        <v>NO APLICA</v>
      </c>
      <c r="C115" s="15">
        <f>(IF('[1]02 de julio 2021 omina transpar'!AU114=0,'[1]02 de julio 2021 omina transpar'!HI114,'[1]02 de julio 2021 omina transpar'!CE114))*2</f>
        <v>0</v>
      </c>
      <c r="D115" s="15">
        <v>0</v>
      </c>
      <c r="E115" s="4" t="str">
        <f t="shared" si="4"/>
        <v>NO APLICA</v>
      </c>
      <c r="F115" s="4" t="str">
        <f t="shared" si="5"/>
        <v>NO APLICA</v>
      </c>
    </row>
    <row r="116" spans="1:6" x14ac:dyDescent="0.25">
      <c r="A116" s="5">
        <v>113</v>
      </c>
      <c r="B116" s="4" t="str">
        <f t="shared" si="3"/>
        <v>NO APLICA</v>
      </c>
      <c r="C116" s="15">
        <f>(IF('[1]02 de julio 2021 omina transpar'!AU115=0,'[1]02 de julio 2021 omina transpar'!HI115,'[1]02 de julio 2021 omina transpar'!CE115))*2</f>
        <v>0</v>
      </c>
      <c r="D116" s="15">
        <v>0</v>
      </c>
      <c r="E116" s="4" t="str">
        <f t="shared" si="4"/>
        <v>NO APLICA</v>
      </c>
      <c r="F116" s="4" t="str">
        <f t="shared" si="5"/>
        <v>NO APLICA</v>
      </c>
    </row>
    <row r="117" spans="1:6" x14ac:dyDescent="0.25">
      <c r="A117" s="5">
        <v>114</v>
      </c>
      <c r="B117" s="4" t="str">
        <f t="shared" si="3"/>
        <v>NO APLICA</v>
      </c>
      <c r="C117" s="15">
        <f>(IF('[1]02 de julio 2021 omina transpar'!AU116=0,'[1]02 de julio 2021 omina transpar'!HI116,'[1]02 de julio 2021 omina transpar'!CE116))*2</f>
        <v>0</v>
      </c>
      <c r="D117" s="15">
        <v>0</v>
      </c>
      <c r="E117" s="4" t="str">
        <f t="shared" si="4"/>
        <v>NO APLICA</v>
      </c>
      <c r="F117" s="4" t="str">
        <f t="shared" si="5"/>
        <v>NO APLICA</v>
      </c>
    </row>
    <row r="118" spans="1:6" x14ac:dyDescent="0.25">
      <c r="A118" s="5">
        <v>115</v>
      </c>
      <c r="B118" s="4" t="str">
        <f t="shared" si="3"/>
        <v>NO APLICA</v>
      </c>
      <c r="C118" s="15">
        <f>(IF('[1]02 de julio 2021 omina transpar'!AU117=0,'[1]02 de julio 2021 omina transpar'!HI117,'[1]02 de julio 2021 omina transpar'!CE117))*2</f>
        <v>0</v>
      </c>
      <c r="D118" s="15">
        <v>0</v>
      </c>
      <c r="E118" s="4" t="str">
        <f t="shared" si="4"/>
        <v>NO APLICA</v>
      </c>
      <c r="F118" s="4" t="str">
        <f t="shared" si="5"/>
        <v>NO APLICA</v>
      </c>
    </row>
    <row r="119" spans="1:6" x14ac:dyDescent="0.25">
      <c r="A119" s="5">
        <v>116</v>
      </c>
      <c r="B119" s="4" t="str">
        <f t="shared" si="3"/>
        <v>NO APLICA</v>
      </c>
      <c r="C119" s="15">
        <f>(IF('[1]02 de julio 2021 omina transpar'!AU118=0,'[1]02 de julio 2021 omina transpar'!HI118,'[1]02 de julio 2021 omina transpar'!CE118))*2</f>
        <v>0</v>
      </c>
      <c r="D119" s="15">
        <v>0</v>
      </c>
      <c r="E119" s="4" t="str">
        <f t="shared" si="4"/>
        <v>NO APLICA</v>
      </c>
      <c r="F119" s="4" t="str">
        <f t="shared" si="5"/>
        <v>NO APLICA</v>
      </c>
    </row>
    <row r="120" spans="1:6" x14ac:dyDescent="0.25">
      <c r="A120" s="5">
        <v>117</v>
      </c>
      <c r="B120" s="4" t="str">
        <f t="shared" si="3"/>
        <v>NO APLICA</v>
      </c>
      <c r="C120" s="15">
        <f>(IF('[1]02 de julio 2021 omina transpar'!AU119=0,'[1]02 de julio 2021 omina transpar'!HI119,'[1]02 de julio 2021 omina transpar'!CE119))*2</f>
        <v>0</v>
      </c>
      <c r="D120" s="15">
        <v>0</v>
      </c>
      <c r="E120" s="4" t="str">
        <f t="shared" si="4"/>
        <v>NO APLICA</v>
      </c>
      <c r="F120" s="4" t="str">
        <f t="shared" si="5"/>
        <v>NO APLICA</v>
      </c>
    </row>
    <row r="121" spans="1:6" x14ac:dyDescent="0.25">
      <c r="A121" s="5">
        <v>118</v>
      </c>
      <c r="B121" s="4" t="str">
        <f t="shared" si="3"/>
        <v>NO APLICA</v>
      </c>
      <c r="C121" s="15">
        <f>(IF('[1]02 de julio 2021 omina transpar'!AU120=0,'[1]02 de julio 2021 omina transpar'!HI120,'[1]02 de julio 2021 omina transpar'!CE120))*2</f>
        <v>0</v>
      </c>
      <c r="D121" s="15">
        <v>0</v>
      </c>
      <c r="E121" s="4" t="str">
        <f t="shared" si="4"/>
        <v>NO APLICA</v>
      </c>
      <c r="F121" s="4" t="str">
        <f t="shared" si="5"/>
        <v>NO APLICA</v>
      </c>
    </row>
    <row r="122" spans="1:6" x14ac:dyDescent="0.25">
      <c r="A122" s="5">
        <v>119</v>
      </c>
      <c r="B122" s="4" t="str">
        <f t="shared" si="3"/>
        <v>NO APLICA</v>
      </c>
      <c r="C122" s="15">
        <f>(IF('[1]02 de julio 2021 omina transpar'!AU121=0,'[1]02 de julio 2021 omina transpar'!HI121,'[1]02 de julio 2021 omina transpar'!CE121))*2</f>
        <v>0</v>
      </c>
      <c r="D122" s="15">
        <v>0</v>
      </c>
      <c r="E122" s="4" t="str">
        <f t="shared" si="4"/>
        <v>NO APLICA</v>
      </c>
      <c r="F122" s="4" t="str">
        <f t="shared" si="5"/>
        <v>NO APLICA</v>
      </c>
    </row>
    <row r="123" spans="1:6" x14ac:dyDescent="0.25">
      <c r="A123" s="5">
        <v>120</v>
      </c>
      <c r="B123" s="4" t="str">
        <f t="shared" si="3"/>
        <v>NO APLICA</v>
      </c>
      <c r="C123" s="15">
        <f>(IF('[1]02 de julio 2021 omina transpar'!AU122=0,'[1]02 de julio 2021 omina transpar'!HI122,'[1]02 de julio 2021 omina transpar'!CE122))*2</f>
        <v>0</v>
      </c>
      <c r="D123" s="15">
        <v>0</v>
      </c>
      <c r="E123" s="4" t="str">
        <f t="shared" si="4"/>
        <v>NO APLICA</v>
      </c>
      <c r="F123" s="4" t="str">
        <f t="shared" si="5"/>
        <v>NO APLICA</v>
      </c>
    </row>
    <row r="124" spans="1:6" x14ac:dyDescent="0.25">
      <c r="A124" s="5">
        <v>121</v>
      </c>
      <c r="B124" s="4" t="str">
        <f t="shared" si="3"/>
        <v>NO APLICA</v>
      </c>
      <c r="C124" s="15">
        <f>(IF('[1]02 de julio 2021 omina transpar'!AU123=0,'[1]02 de julio 2021 omina transpar'!HI123,'[1]02 de julio 2021 omina transpar'!CE123))*2</f>
        <v>0</v>
      </c>
      <c r="D124" s="15">
        <v>0</v>
      </c>
      <c r="E124" s="4" t="str">
        <f t="shared" si="4"/>
        <v>NO APLICA</v>
      </c>
      <c r="F124" s="4" t="str">
        <f t="shared" si="5"/>
        <v>NO APLICA</v>
      </c>
    </row>
    <row r="125" spans="1:6" x14ac:dyDescent="0.25">
      <c r="A125" s="5">
        <v>122</v>
      </c>
      <c r="B125" s="4" t="str">
        <f t="shared" si="3"/>
        <v>NO APLICA</v>
      </c>
      <c r="C125" s="15">
        <f>(IF('[1]02 de julio 2021 omina transpar'!AU124=0,'[1]02 de julio 2021 omina transpar'!HI124,'[1]02 de julio 2021 omina transpar'!CE124))*2</f>
        <v>0</v>
      </c>
      <c r="D125" s="15">
        <v>0</v>
      </c>
      <c r="E125" s="4" t="str">
        <f t="shared" si="4"/>
        <v>NO APLICA</v>
      </c>
      <c r="F125" s="4" t="str">
        <f t="shared" si="5"/>
        <v>NO APLICA</v>
      </c>
    </row>
    <row r="126" spans="1:6" x14ac:dyDescent="0.25">
      <c r="A126" s="5">
        <v>123</v>
      </c>
      <c r="B126" s="4" t="str">
        <f t="shared" si="3"/>
        <v>NO APLICA</v>
      </c>
      <c r="C126" s="15">
        <f>(IF('[1]02 de julio 2021 omina transpar'!AU125=0,'[1]02 de julio 2021 omina transpar'!HI125,'[1]02 de julio 2021 omina transpar'!CE125))*2</f>
        <v>0</v>
      </c>
      <c r="D126" s="15">
        <v>0</v>
      </c>
      <c r="E126" s="4" t="str">
        <f t="shared" si="4"/>
        <v>NO APLICA</v>
      </c>
      <c r="F126" s="4" t="str">
        <f t="shared" si="5"/>
        <v>NO APLICA</v>
      </c>
    </row>
    <row r="127" spans="1:6" x14ac:dyDescent="0.25">
      <c r="A127" s="5">
        <v>124</v>
      </c>
      <c r="B127" s="4" t="str">
        <f t="shared" si="3"/>
        <v>NO APLICA</v>
      </c>
      <c r="C127" s="15">
        <f>(IF('[1]02 de julio 2021 omina transpar'!AU126=0,'[1]02 de julio 2021 omina transpar'!HI126,'[1]02 de julio 2021 omina transpar'!CE126))*2</f>
        <v>0</v>
      </c>
      <c r="D127" s="15">
        <v>0</v>
      </c>
      <c r="E127" s="4" t="str">
        <f t="shared" si="4"/>
        <v>NO APLICA</v>
      </c>
      <c r="F127" s="4" t="str">
        <f t="shared" si="5"/>
        <v>NO APLICA</v>
      </c>
    </row>
    <row r="128" spans="1:6" x14ac:dyDescent="0.25">
      <c r="A128" s="5">
        <v>125</v>
      </c>
      <c r="B128" s="4" t="str">
        <f t="shared" si="3"/>
        <v>NO APLICA</v>
      </c>
      <c r="C128" s="15">
        <f>(IF('[1]02 de julio 2021 omina transpar'!AU127=0,'[1]02 de julio 2021 omina transpar'!HI127,'[1]02 de julio 2021 omina transpar'!CE127))*2</f>
        <v>0</v>
      </c>
      <c r="D128" s="15">
        <v>0</v>
      </c>
      <c r="E128" s="4" t="str">
        <f t="shared" si="4"/>
        <v>NO APLICA</v>
      </c>
      <c r="F128" s="4" t="str">
        <f t="shared" si="5"/>
        <v>NO APLICA</v>
      </c>
    </row>
    <row r="129" spans="1:6" x14ac:dyDescent="0.25">
      <c r="A129" s="5">
        <v>126</v>
      </c>
      <c r="B129" s="4" t="str">
        <f t="shared" si="3"/>
        <v>NO APLICA</v>
      </c>
      <c r="C129" s="15">
        <f>(IF('[1]02 de julio 2021 omina transpar'!AU128=0,'[1]02 de julio 2021 omina transpar'!HI128,'[1]02 de julio 2021 omina transpar'!CE128))*2</f>
        <v>0</v>
      </c>
      <c r="D129" s="15">
        <v>0</v>
      </c>
      <c r="E129" s="4" t="str">
        <f t="shared" si="4"/>
        <v>NO APLICA</v>
      </c>
      <c r="F129" s="4" t="str">
        <f t="shared" si="5"/>
        <v>NO APLICA</v>
      </c>
    </row>
    <row r="130" spans="1:6" x14ac:dyDescent="0.25">
      <c r="A130" s="5">
        <v>127</v>
      </c>
      <c r="B130" s="4" t="str">
        <f t="shared" si="3"/>
        <v>NO APLICA</v>
      </c>
      <c r="C130" s="15">
        <f>(IF('[1]02 de julio 2021 omina transpar'!AU129=0,'[1]02 de julio 2021 omina transpar'!HI129,'[1]02 de julio 2021 omina transpar'!CE129))*2</f>
        <v>0</v>
      </c>
      <c r="D130" s="15">
        <v>0</v>
      </c>
      <c r="E130" s="4" t="str">
        <f t="shared" si="4"/>
        <v>NO APLICA</v>
      </c>
      <c r="F130" s="4" t="str">
        <f t="shared" si="5"/>
        <v>NO APLICA</v>
      </c>
    </row>
    <row r="131" spans="1:6" x14ac:dyDescent="0.25">
      <c r="A131" s="5">
        <v>128</v>
      </c>
      <c r="B131" s="4" t="str">
        <f t="shared" si="3"/>
        <v>NO APLICA</v>
      </c>
      <c r="C131" s="15">
        <f>(IF('[1]02 de julio 2021 omina transpar'!AU130=0,'[1]02 de julio 2021 omina transpar'!HI130,'[1]02 de julio 2021 omina transpar'!CE130))*2</f>
        <v>0</v>
      </c>
      <c r="D131" s="15">
        <v>0</v>
      </c>
      <c r="E131" s="4" t="str">
        <f t="shared" si="4"/>
        <v>NO APLICA</v>
      </c>
      <c r="F131" s="4" t="str">
        <f t="shared" si="5"/>
        <v>NO APLICA</v>
      </c>
    </row>
    <row r="132" spans="1:6" x14ac:dyDescent="0.25">
      <c r="A132" s="5">
        <v>129</v>
      </c>
      <c r="B132" s="4" t="str">
        <f t="shared" si="3"/>
        <v>NO APLICA</v>
      </c>
      <c r="C132" s="15">
        <f>(IF('[1]02 de julio 2021 omina transpar'!AU131=0,'[1]02 de julio 2021 omina transpar'!HI131,'[1]02 de julio 2021 omina transpar'!CE131))*2</f>
        <v>0</v>
      </c>
      <c r="D132" s="15">
        <v>0</v>
      </c>
      <c r="E132" s="4" t="str">
        <f t="shared" si="4"/>
        <v>NO APLICA</v>
      </c>
      <c r="F132" s="4" t="str">
        <f t="shared" si="5"/>
        <v>NO APLICA</v>
      </c>
    </row>
    <row r="133" spans="1:6" x14ac:dyDescent="0.25">
      <c r="A133" s="5">
        <v>130</v>
      </c>
      <c r="B133" s="4" t="str">
        <f t="shared" ref="B133:B196" si="6">IF(C133&gt;0,"DIETAS","NO APLICA")</f>
        <v>NO APLICA</v>
      </c>
      <c r="C133" s="15">
        <f>(IF('[1]02 de julio 2021 omina transpar'!AU132=0,'[1]02 de julio 2021 omina transpar'!HI132,'[1]02 de julio 2021 omina transpar'!CE132))*2</f>
        <v>0</v>
      </c>
      <c r="D133" s="15">
        <v>0</v>
      </c>
      <c r="E133" s="4" t="str">
        <f t="shared" ref="E133:E196" si="7">IF(C133&gt;0,"PESOS MEXICANOS","NO APLICA")</f>
        <v>NO APLICA</v>
      </c>
      <c r="F133" s="4" t="str">
        <f t="shared" ref="F133:F196" si="8">IF(C133&gt;0,"MENSUAL","NO APLICA")</f>
        <v>NO APLICA</v>
      </c>
    </row>
    <row r="134" spans="1:6" x14ac:dyDescent="0.25">
      <c r="A134" s="5">
        <v>131</v>
      </c>
      <c r="B134" s="4" t="str">
        <f t="shared" si="6"/>
        <v>NO APLICA</v>
      </c>
      <c r="C134" s="15">
        <f>(IF('[1]02 de julio 2021 omina transpar'!AU133=0,'[1]02 de julio 2021 omina transpar'!HI133,'[1]02 de julio 2021 omina transpar'!CE133))*2</f>
        <v>0</v>
      </c>
      <c r="D134" s="15">
        <v>0</v>
      </c>
      <c r="E134" s="4" t="str">
        <f t="shared" si="7"/>
        <v>NO APLICA</v>
      </c>
      <c r="F134" s="4" t="str">
        <f t="shared" si="8"/>
        <v>NO APLICA</v>
      </c>
    </row>
    <row r="135" spans="1:6" x14ac:dyDescent="0.25">
      <c r="A135" s="5">
        <v>132</v>
      </c>
      <c r="B135" s="4" t="str">
        <f t="shared" si="6"/>
        <v>NO APLICA</v>
      </c>
      <c r="C135" s="15">
        <f>(IF('[1]02 de julio 2021 omina transpar'!AU134=0,'[1]02 de julio 2021 omina transpar'!HI134,'[1]02 de julio 2021 omina transpar'!CE134))*2</f>
        <v>0</v>
      </c>
      <c r="D135" s="15">
        <v>0</v>
      </c>
      <c r="E135" s="4" t="str">
        <f t="shared" si="7"/>
        <v>NO APLICA</v>
      </c>
      <c r="F135" s="4" t="str">
        <f t="shared" si="8"/>
        <v>NO APLICA</v>
      </c>
    </row>
    <row r="136" spans="1:6" x14ac:dyDescent="0.25">
      <c r="A136" s="5">
        <v>133</v>
      </c>
      <c r="B136" s="4" t="str">
        <f t="shared" si="6"/>
        <v>NO APLICA</v>
      </c>
      <c r="C136" s="15">
        <f>(IF('[1]02 de julio 2021 omina transpar'!AU135=0,'[1]02 de julio 2021 omina transpar'!HI135,'[1]02 de julio 2021 omina transpar'!CE135))*2</f>
        <v>0</v>
      </c>
      <c r="D136" s="15">
        <v>0</v>
      </c>
      <c r="E136" s="4" t="str">
        <f t="shared" si="7"/>
        <v>NO APLICA</v>
      </c>
      <c r="F136" s="4" t="str">
        <f t="shared" si="8"/>
        <v>NO APLICA</v>
      </c>
    </row>
    <row r="137" spans="1:6" x14ac:dyDescent="0.25">
      <c r="A137" s="5">
        <v>134</v>
      </c>
      <c r="B137" s="4" t="str">
        <f t="shared" si="6"/>
        <v>NO APLICA</v>
      </c>
      <c r="C137" s="15">
        <f>(IF('[1]02 de julio 2021 omina transpar'!AU136=0,'[1]02 de julio 2021 omina transpar'!HI136,'[1]02 de julio 2021 omina transpar'!CE136))*2</f>
        <v>0</v>
      </c>
      <c r="D137" s="15">
        <v>0</v>
      </c>
      <c r="E137" s="4" t="str">
        <f t="shared" si="7"/>
        <v>NO APLICA</v>
      </c>
      <c r="F137" s="4" t="str">
        <f t="shared" si="8"/>
        <v>NO APLICA</v>
      </c>
    </row>
    <row r="138" spans="1:6" x14ac:dyDescent="0.25">
      <c r="A138" s="5">
        <v>135</v>
      </c>
      <c r="B138" s="4" t="str">
        <f t="shared" si="6"/>
        <v>NO APLICA</v>
      </c>
      <c r="C138" s="15">
        <f>(IF('[1]02 de julio 2021 omina transpar'!AU137=0,'[1]02 de julio 2021 omina transpar'!HI137,'[1]02 de julio 2021 omina transpar'!CE137))*2</f>
        <v>0</v>
      </c>
      <c r="D138" s="15">
        <v>0</v>
      </c>
      <c r="E138" s="4" t="str">
        <f t="shared" si="7"/>
        <v>NO APLICA</v>
      </c>
      <c r="F138" s="4" t="str">
        <f t="shared" si="8"/>
        <v>NO APLICA</v>
      </c>
    </row>
    <row r="139" spans="1:6" x14ac:dyDescent="0.25">
      <c r="A139" s="5">
        <v>136</v>
      </c>
      <c r="B139" s="4" t="str">
        <f t="shared" si="6"/>
        <v>NO APLICA</v>
      </c>
      <c r="C139" s="15">
        <f>(IF('[1]02 de julio 2021 omina transpar'!AU138=0,'[1]02 de julio 2021 omina transpar'!HI138,'[1]02 de julio 2021 omina transpar'!CE138))*2</f>
        <v>0</v>
      </c>
      <c r="D139" s="15">
        <v>0</v>
      </c>
      <c r="E139" s="4" t="str">
        <f t="shared" si="7"/>
        <v>NO APLICA</v>
      </c>
      <c r="F139" s="4" t="str">
        <f t="shared" si="8"/>
        <v>NO APLICA</v>
      </c>
    </row>
    <row r="140" spans="1:6" x14ac:dyDescent="0.25">
      <c r="A140" s="5">
        <v>137</v>
      </c>
      <c r="B140" s="4" t="str">
        <f t="shared" si="6"/>
        <v>NO APLICA</v>
      </c>
      <c r="C140" s="15">
        <f>(IF('[1]02 de julio 2021 omina transpar'!AU139=0,'[1]02 de julio 2021 omina transpar'!HI139,'[1]02 de julio 2021 omina transpar'!CE139))*2</f>
        <v>0</v>
      </c>
      <c r="D140" s="15">
        <v>0</v>
      </c>
      <c r="E140" s="4" t="str">
        <f t="shared" si="7"/>
        <v>NO APLICA</v>
      </c>
      <c r="F140" s="4" t="str">
        <f t="shared" si="8"/>
        <v>NO APLICA</v>
      </c>
    </row>
    <row r="141" spans="1:6" x14ac:dyDescent="0.25">
      <c r="A141" s="5">
        <v>138</v>
      </c>
      <c r="B141" s="4" t="str">
        <f t="shared" si="6"/>
        <v>NO APLICA</v>
      </c>
      <c r="C141" s="15">
        <f>(IF('[1]02 de julio 2021 omina transpar'!AU140=0,'[1]02 de julio 2021 omina transpar'!HI140,'[1]02 de julio 2021 omina transpar'!CE140))*2</f>
        <v>0</v>
      </c>
      <c r="D141" s="15">
        <v>0</v>
      </c>
      <c r="E141" s="4" t="str">
        <f t="shared" si="7"/>
        <v>NO APLICA</v>
      </c>
      <c r="F141" s="4" t="str">
        <f t="shared" si="8"/>
        <v>NO APLICA</v>
      </c>
    </row>
    <row r="142" spans="1:6" x14ac:dyDescent="0.25">
      <c r="A142" s="5">
        <v>139</v>
      </c>
      <c r="B142" s="4" t="str">
        <f t="shared" si="6"/>
        <v>NO APLICA</v>
      </c>
      <c r="C142" s="15">
        <f>(IF('[1]02 de julio 2021 omina transpar'!AU141=0,'[1]02 de julio 2021 omina transpar'!HI141,'[1]02 de julio 2021 omina transpar'!CE141))*2</f>
        <v>0</v>
      </c>
      <c r="D142" s="15">
        <v>0</v>
      </c>
      <c r="E142" s="4" t="str">
        <f t="shared" si="7"/>
        <v>NO APLICA</v>
      </c>
      <c r="F142" s="4" t="str">
        <f t="shared" si="8"/>
        <v>NO APLICA</v>
      </c>
    </row>
    <row r="143" spans="1:6" x14ac:dyDescent="0.25">
      <c r="A143" s="5">
        <v>140</v>
      </c>
      <c r="B143" s="4" t="str">
        <f t="shared" si="6"/>
        <v>NO APLICA</v>
      </c>
      <c r="C143" s="15">
        <f>(IF('[1]02 de julio 2021 omina transpar'!AU142=0,'[1]02 de julio 2021 omina transpar'!HI142,'[1]02 de julio 2021 omina transpar'!CE142))*2</f>
        <v>0</v>
      </c>
      <c r="D143" s="15">
        <v>0</v>
      </c>
      <c r="E143" s="4" t="str">
        <f t="shared" si="7"/>
        <v>NO APLICA</v>
      </c>
      <c r="F143" s="4" t="str">
        <f t="shared" si="8"/>
        <v>NO APLICA</v>
      </c>
    </row>
    <row r="144" spans="1:6" x14ac:dyDescent="0.25">
      <c r="A144" s="5">
        <v>141</v>
      </c>
      <c r="B144" s="4" t="str">
        <f t="shared" si="6"/>
        <v>NO APLICA</v>
      </c>
      <c r="C144" s="15">
        <f>(IF('[1]02 de julio 2021 omina transpar'!AU143=0,'[1]02 de julio 2021 omina transpar'!HI143,'[1]02 de julio 2021 omina transpar'!CE143))*2</f>
        <v>0</v>
      </c>
      <c r="D144" s="15">
        <v>0</v>
      </c>
      <c r="E144" s="4" t="str">
        <f t="shared" si="7"/>
        <v>NO APLICA</v>
      </c>
      <c r="F144" s="4" t="str">
        <f t="shared" si="8"/>
        <v>NO APLICA</v>
      </c>
    </row>
    <row r="145" spans="1:6" x14ac:dyDescent="0.25">
      <c r="A145" s="5">
        <v>142</v>
      </c>
      <c r="B145" s="4" t="str">
        <f t="shared" si="6"/>
        <v>NO APLICA</v>
      </c>
      <c r="C145" s="15">
        <f>(IF('[1]02 de julio 2021 omina transpar'!AU144=0,'[1]02 de julio 2021 omina transpar'!HI144,'[1]02 de julio 2021 omina transpar'!CE144))*2</f>
        <v>0</v>
      </c>
      <c r="D145" s="15">
        <v>0</v>
      </c>
      <c r="E145" s="4" t="str">
        <f t="shared" si="7"/>
        <v>NO APLICA</v>
      </c>
      <c r="F145" s="4" t="str">
        <f t="shared" si="8"/>
        <v>NO APLICA</v>
      </c>
    </row>
    <row r="146" spans="1:6" x14ac:dyDescent="0.25">
      <c r="A146" s="5">
        <v>143</v>
      </c>
      <c r="B146" s="4" t="str">
        <f t="shared" si="6"/>
        <v>NO APLICA</v>
      </c>
      <c r="C146" s="15">
        <f>(IF('[1]02 de julio 2021 omina transpar'!AU145=0,'[1]02 de julio 2021 omina transpar'!HI145,'[1]02 de julio 2021 omina transpar'!CE145))*2</f>
        <v>0</v>
      </c>
      <c r="D146" s="15">
        <v>0</v>
      </c>
      <c r="E146" s="4" t="str">
        <f t="shared" si="7"/>
        <v>NO APLICA</v>
      </c>
      <c r="F146" s="4" t="str">
        <f t="shared" si="8"/>
        <v>NO APLICA</v>
      </c>
    </row>
    <row r="147" spans="1:6" x14ac:dyDescent="0.25">
      <c r="A147" s="5">
        <v>144</v>
      </c>
      <c r="B147" s="4" t="str">
        <f t="shared" si="6"/>
        <v>NO APLICA</v>
      </c>
      <c r="C147" s="15">
        <f>(IF('[1]02 de julio 2021 omina transpar'!AU146=0,'[1]02 de julio 2021 omina transpar'!HI146,'[1]02 de julio 2021 omina transpar'!CE146))*2</f>
        <v>0</v>
      </c>
      <c r="D147" s="15">
        <v>0</v>
      </c>
      <c r="E147" s="4" t="str">
        <f t="shared" si="7"/>
        <v>NO APLICA</v>
      </c>
      <c r="F147" s="4" t="str">
        <f t="shared" si="8"/>
        <v>NO APLICA</v>
      </c>
    </row>
    <row r="148" spans="1:6" x14ac:dyDescent="0.25">
      <c r="A148" s="5">
        <v>145</v>
      </c>
      <c r="B148" s="4" t="str">
        <f t="shared" si="6"/>
        <v>NO APLICA</v>
      </c>
      <c r="C148" s="15">
        <f>(IF('[1]02 de julio 2021 omina transpar'!AU147=0,'[1]02 de julio 2021 omina transpar'!HI147,'[1]02 de julio 2021 omina transpar'!CE147))*2</f>
        <v>0</v>
      </c>
      <c r="D148" s="15">
        <v>0</v>
      </c>
      <c r="E148" s="4" t="str">
        <f t="shared" si="7"/>
        <v>NO APLICA</v>
      </c>
      <c r="F148" s="4" t="str">
        <f t="shared" si="8"/>
        <v>NO APLICA</v>
      </c>
    </row>
    <row r="149" spans="1:6" x14ac:dyDescent="0.25">
      <c r="A149" s="5">
        <v>146</v>
      </c>
      <c r="B149" s="4" t="str">
        <f t="shared" si="6"/>
        <v>NO APLICA</v>
      </c>
      <c r="C149" s="15">
        <f>(IF('[1]02 de julio 2021 omina transpar'!AU148=0,'[1]02 de julio 2021 omina transpar'!HI148,'[1]02 de julio 2021 omina transpar'!CE148))*2</f>
        <v>0</v>
      </c>
      <c r="D149" s="15">
        <v>0</v>
      </c>
      <c r="E149" s="4" t="str">
        <f t="shared" si="7"/>
        <v>NO APLICA</v>
      </c>
      <c r="F149" s="4" t="str">
        <f t="shared" si="8"/>
        <v>NO APLICA</v>
      </c>
    </row>
    <row r="150" spans="1:6" x14ac:dyDescent="0.25">
      <c r="A150" s="5">
        <v>147</v>
      </c>
      <c r="B150" s="4" t="str">
        <f t="shared" si="6"/>
        <v>NO APLICA</v>
      </c>
      <c r="C150" s="15">
        <f>(IF('[1]02 de julio 2021 omina transpar'!AU149=0,'[1]02 de julio 2021 omina transpar'!HI149,'[1]02 de julio 2021 omina transpar'!CE149))*2</f>
        <v>0</v>
      </c>
      <c r="D150" s="15">
        <v>0</v>
      </c>
      <c r="E150" s="4" t="str">
        <f t="shared" si="7"/>
        <v>NO APLICA</v>
      </c>
      <c r="F150" s="4" t="str">
        <f t="shared" si="8"/>
        <v>NO APLICA</v>
      </c>
    </row>
    <row r="151" spans="1:6" x14ac:dyDescent="0.25">
      <c r="A151" s="5">
        <v>148</v>
      </c>
      <c r="B151" s="4" t="str">
        <f t="shared" si="6"/>
        <v>NO APLICA</v>
      </c>
      <c r="C151" s="15">
        <f>(IF('[1]02 de julio 2021 omina transpar'!AU150=0,'[1]02 de julio 2021 omina transpar'!HI150,'[1]02 de julio 2021 omina transpar'!CE150))*2</f>
        <v>0</v>
      </c>
      <c r="D151" s="15">
        <v>0</v>
      </c>
      <c r="E151" s="4" t="str">
        <f t="shared" si="7"/>
        <v>NO APLICA</v>
      </c>
      <c r="F151" s="4" t="str">
        <f t="shared" si="8"/>
        <v>NO APLICA</v>
      </c>
    </row>
    <row r="152" spans="1:6" x14ac:dyDescent="0.25">
      <c r="A152" s="5">
        <v>149</v>
      </c>
      <c r="B152" s="4" t="str">
        <f t="shared" si="6"/>
        <v>NO APLICA</v>
      </c>
      <c r="C152" s="15">
        <f>(IF('[1]02 de julio 2021 omina transpar'!AU151=0,'[1]02 de julio 2021 omina transpar'!HI151,'[1]02 de julio 2021 omina transpar'!CE151))*2</f>
        <v>0</v>
      </c>
      <c r="D152" s="15">
        <v>0</v>
      </c>
      <c r="E152" s="4" t="str">
        <f t="shared" si="7"/>
        <v>NO APLICA</v>
      </c>
      <c r="F152" s="4" t="str">
        <f t="shared" si="8"/>
        <v>NO APLICA</v>
      </c>
    </row>
    <row r="153" spans="1:6" x14ac:dyDescent="0.25">
      <c r="A153" s="5">
        <v>150</v>
      </c>
      <c r="B153" s="4" t="str">
        <f t="shared" si="6"/>
        <v>NO APLICA</v>
      </c>
      <c r="C153" s="15">
        <f>(IF('[1]02 de julio 2021 omina transpar'!AU152=0,'[1]02 de julio 2021 omina transpar'!HI152,'[1]02 de julio 2021 omina transpar'!CE152))*2</f>
        <v>0</v>
      </c>
      <c r="D153" s="15">
        <v>0</v>
      </c>
      <c r="E153" s="4" t="str">
        <f t="shared" si="7"/>
        <v>NO APLICA</v>
      </c>
      <c r="F153" s="4" t="str">
        <f t="shared" si="8"/>
        <v>NO APLICA</v>
      </c>
    </row>
    <row r="154" spans="1:6" x14ac:dyDescent="0.25">
      <c r="A154" s="5">
        <v>151</v>
      </c>
      <c r="B154" s="4" t="str">
        <f t="shared" si="6"/>
        <v>DIETAS</v>
      </c>
      <c r="C154" s="15">
        <f>(IF('[1]02 de julio 2021 omina transpar'!AU153=0,'[1]02 de julio 2021 omina transpar'!HI153,'[1]02 de julio 2021 omina transpar'!CE153))*2</f>
        <v>111242.24000000001</v>
      </c>
      <c r="D154" s="15">
        <f>C154-(14684.68*2)</f>
        <v>81872.88</v>
      </c>
      <c r="E154" s="4" t="str">
        <f t="shared" si="7"/>
        <v>PESOS MEXICANOS</v>
      </c>
      <c r="F154" s="4" t="str">
        <f t="shared" si="8"/>
        <v>MENSUAL</v>
      </c>
    </row>
    <row r="155" spans="1:6" x14ac:dyDescent="0.25">
      <c r="A155" s="5">
        <v>152</v>
      </c>
      <c r="B155" s="4" t="str">
        <f t="shared" si="6"/>
        <v>NO APLICA</v>
      </c>
      <c r="C155" s="15">
        <f>(IF('[1]02 de julio 2021 omina transpar'!AU154=0,'[1]02 de julio 2021 omina transpar'!HI154,'[1]02 de julio 2021 omina transpar'!CE154))*2</f>
        <v>0</v>
      </c>
      <c r="D155" s="15">
        <v>0</v>
      </c>
      <c r="E155" s="4" t="str">
        <f t="shared" si="7"/>
        <v>NO APLICA</v>
      </c>
      <c r="F155" s="4" t="str">
        <f t="shared" si="8"/>
        <v>NO APLICA</v>
      </c>
    </row>
    <row r="156" spans="1:6" x14ac:dyDescent="0.25">
      <c r="A156" s="5">
        <v>153</v>
      </c>
      <c r="B156" s="4" t="str">
        <f t="shared" si="6"/>
        <v>NO APLICA</v>
      </c>
      <c r="C156" s="15">
        <f>(IF('[1]02 de julio 2021 omina transpar'!AU155=0,'[1]02 de julio 2021 omina transpar'!HI155,'[1]02 de julio 2021 omina transpar'!CE155))*2</f>
        <v>0</v>
      </c>
      <c r="D156" s="15">
        <v>0</v>
      </c>
      <c r="E156" s="4" t="str">
        <f t="shared" si="7"/>
        <v>NO APLICA</v>
      </c>
      <c r="F156" s="4" t="str">
        <f t="shared" si="8"/>
        <v>NO APLICA</v>
      </c>
    </row>
    <row r="157" spans="1:6" x14ac:dyDescent="0.25">
      <c r="A157" s="5">
        <v>154</v>
      </c>
      <c r="B157" s="4" t="str">
        <f t="shared" si="6"/>
        <v>NO APLICA</v>
      </c>
      <c r="C157" s="15">
        <f>(IF('[1]02 de julio 2021 omina transpar'!AU156=0,'[1]02 de julio 2021 omina transpar'!HI156,'[1]02 de julio 2021 omina transpar'!CE156))*2</f>
        <v>0</v>
      </c>
      <c r="D157" s="15">
        <v>0</v>
      </c>
      <c r="E157" s="4" t="str">
        <f t="shared" si="7"/>
        <v>NO APLICA</v>
      </c>
      <c r="F157" s="4" t="str">
        <f t="shared" si="8"/>
        <v>NO APLICA</v>
      </c>
    </row>
    <row r="158" spans="1:6" x14ac:dyDescent="0.25">
      <c r="A158" s="5">
        <v>155</v>
      </c>
      <c r="B158" s="4" t="str">
        <f t="shared" si="6"/>
        <v>NO APLICA</v>
      </c>
      <c r="C158" s="15">
        <f>(IF('[1]02 de julio 2021 omina transpar'!AU157=0,'[1]02 de julio 2021 omina transpar'!HI157,'[1]02 de julio 2021 omina transpar'!CE157))*2</f>
        <v>0</v>
      </c>
      <c r="D158" s="15">
        <v>0</v>
      </c>
      <c r="E158" s="4" t="str">
        <f t="shared" si="7"/>
        <v>NO APLICA</v>
      </c>
      <c r="F158" s="4" t="str">
        <f t="shared" si="8"/>
        <v>NO APLICA</v>
      </c>
    </row>
    <row r="159" spans="1:6" x14ac:dyDescent="0.25">
      <c r="A159" s="5">
        <v>156</v>
      </c>
      <c r="B159" s="4" t="str">
        <f t="shared" si="6"/>
        <v>NO APLICA</v>
      </c>
      <c r="C159" s="15">
        <f>(IF('[1]02 de julio 2021 omina transpar'!AU158=0,'[1]02 de julio 2021 omina transpar'!HI158,'[1]02 de julio 2021 omina transpar'!CE158))*2</f>
        <v>0</v>
      </c>
      <c r="D159" s="15">
        <v>0</v>
      </c>
      <c r="E159" s="4" t="str">
        <f t="shared" si="7"/>
        <v>NO APLICA</v>
      </c>
      <c r="F159" s="4" t="str">
        <f t="shared" si="8"/>
        <v>NO APLICA</v>
      </c>
    </row>
    <row r="160" spans="1:6" x14ac:dyDescent="0.25">
      <c r="A160" s="5">
        <v>157</v>
      </c>
      <c r="B160" s="4" t="str">
        <f t="shared" si="6"/>
        <v>NO APLICA</v>
      </c>
      <c r="C160" s="15">
        <f>(IF('[1]02 de julio 2021 omina transpar'!AU159=0,'[1]02 de julio 2021 omina transpar'!HI159,'[1]02 de julio 2021 omina transpar'!CE159))*2</f>
        <v>0</v>
      </c>
      <c r="D160" s="15">
        <v>0</v>
      </c>
      <c r="E160" s="4" t="str">
        <f t="shared" si="7"/>
        <v>NO APLICA</v>
      </c>
      <c r="F160" s="4" t="str">
        <f t="shared" si="8"/>
        <v>NO APLICA</v>
      </c>
    </row>
    <row r="161" spans="1:6" x14ac:dyDescent="0.25">
      <c r="A161" s="5">
        <v>158</v>
      </c>
      <c r="B161" s="4" t="str">
        <f t="shared" si="6"/>
        <v>NO APLICA</v>
      </c>
      <c r="C161" s="15">
        <f>(IF('[1]02 de julio 2021 omina transpar'!AU160=0,'[1]02 de julio 2021 omina transpar'!HI160,'[1]02 de julio 2021 omina transpar'!CE160))*2</f>
        <v>0</v>
      </c>
      <c r="D161" s="15">
        <v>0</v>
      </c>
      <c r="E161" s="4" t="str">
        <f t="shared" si="7"/>
        <v>NO APLICA</v>
      </c>
      <c r="F161" s="4" t="str">
        <f t="shared" si="8"/>
        <v>NO APLICA</v>
      </c>
    </row>
    <row r="162" spans="1:6" x14ac:dyDescent="0.25">
      <c r="A162" s="5">
        <v>159</v>
      </c>
      <c r="B162" s="4" t="str">
        <f t="shared" si="6"/>
        <v>NO APLICA</v>
      </c>
      <c r="C162" s="15">
        <f>(IF('[1]02 de julio 2021 omina transpar'!AU161=0,'[1]02 de julio 2021 omina transpar'!HI161,'[1]02 de julio 2021 omina transpar'!CE161))*2</f>
        <v>0</v>
      </c>
      <c r="D162" s="15">
        <v>0</v>
      </c>
      <c r="E162" s="4" t="str">
        <f t="shared" si="7"/>
        <v>NO APLICA</v>
      </c>
      <c r="F162" s="4" t="str">
        <f t="shared" si="8"/>
        <v>NO APLICA</v>
      </c>
    </row>
    <row r="163" spans="1:6" x14ac:dyDescent="0.25">
      <c r="A163" s="9">
        <v>160</v>
      </c>
      <c r="B163" s="4" t="str">
        <f t="shared" si="6"/>
        <v>NO APLICA</v>
      </c>
      <c r="C163" s="15">
        <f>(IF('[1]02 de julio 2021 omina transpar'!AU162=0,'[1]02 de julio 2021 omina transpar'!HI162,'[1]02 de julio 2021 omina transpar'!CE162))*2</f>
        <v>0</v>
      </c>
      <c r="D163" s="15">
        <v>0</v>
      </c>
      <c r="E163" s="4" t="str">
        <f t="shared" si="7"/>
        <v>NO APLICA</v>
      </c>
      <c r="F163" s="4" t="str">
        <f t="shared" si="8"/>
        <v>NO APLICA</v>
      </c>
    </row>
    <row r="164" spans="1:6" x14ac:dyDescent="0.25">
      <c r="A164" s="5">
        <v>161</v>
      </c>
      <c r="B164" s="4" t="str">
        <f t="shared" si="6"/>
        <v>NO APLICA</v>
      </c>
      <c r="C164" s="15">
        <f>(IF('[1]02 de julio 2021 omina transpar'!AU163=0,'[1]02 de julio 2021 omina transpar'!HI163,'[1]02 de julio 2021 omina transpar'!CE163))*2</f>
        <v>0</v>
      </c>
      <c r="D164" s="15">
        <v>0</v>
      </c>
      <c r="E164" s="4" t="str">
        <f t="shared" si="7"/>
        <v>NO APLICA</v>
      </c>
      <c r="F164" s="4" t="str">
        <f t="shared" si="8"/>
        <v>NO APLICA</v>
      </c>
    </row>
    <row r="165" spans="1:6" x14ac:dyDescent="0.25">
      <c r="A165" s="9">
        <v>162</v>
      </c>
      <c r="B165" s="4" t="str">
        <f t="shared" si="6"/>
        <v>NO APLICA</v>
      </c>
      <c r="C165" s="15">
        <f>(IF('[1]02 de julio 2021 omina transpar'!AU164=0,'[1]02 de julio 2021 omina transpar'!HI164,'[1]02 de julio 2021 omina transpar'!CE164))*2</f>
        <v>0</v>
      </c>
      <c r="D165" s="15">
        <v>0</v>
      </c>
      <c r="E165" s="4" t="str">
        <f t="shared" si="7"/>
        <v>NO APLICA</v>
      </c>
      <c r="F165" s="4" t="str">
        <f t="shared" si="8"/>
        <v>NO APLICA</v>
      </c>
    </row>
    <row r="166" spans="1:6" x14ac:dyDescent="0.25">
      <c r="A166" s="5">
        <v>163</v>
      </c>
      <c r="B166" s="4" t="str">
        <f t="shared" si="6"/>
        <v>NO APLICA</v>
      </c>
      <c r="C166" s="15">
        <f>(IF('[1]02 de julio 2021 omina transpar'!AU165=0,'[1]02 de julio 2021 omina transpar'!HI165,'[1]02 de julio 2021 omina transpar'!CE165))*2</f>
        <v>0</v>
      </c>
      <c r="D166" s="15">
        <v>0</v>
      </c>
      <c r="E166" s="4" t="str">
        <f t="shared" si="7"/>
        <v>NO APLICA</v>
      </c>
      <c r="F166" s="4" t="str">
        <f t="shared" si="8"/>
        <v>NO APLICA</v>
      </c>
    </row>
    <row r="167" spans="1:6" x14ac:dyDescent="0.25">
      <c r="A167" s="5">
        <v>164</v>
      </c>
      <c r="B167" s="4" t="str">
        <f t="shared" si="6"/>
        <v>NO APLICA</v>
      </c>
      <c r="C167" s="15">
        <f>(IF('[1]02 de julio 2021 omina transpar'!AU166=0,'[1]02 de julio 2021 omina transpar'!HI166,'[1]02 de julio 2021 omina transpar'!CE166))*2</f>
        <v>0</v>
      </c>
      <c r="D167" s="15">
        <v>0</v>
      </c>
      <c r="E167" s="4" t="str">
        <f t="shared" si="7"/>
        <v>NO APLICA</v>
      </c>
      <c r="F167" s="4" t="str">
        <f t="shared" si="8"/>
        <v>NO APLICA</v>
      </c>
    </row>
    <row r="168" spans="1:6" x14ac:dyDescent="0.25">
      <c r="A168" s="5">
        <v>165</v>
      </c>
      <c r="B168" s="4" t="str">
        <f t="shared" si="6"/>
        <v>NO APLICA</v>
      </c>
      <c r="C168" s="15">
        <f>(IF('[1]02 de julio 2021 omina transpar'!AU167=0,'[1]02 de julio 2021 omina transpar'!HI167,'[1]02 de julio 2021 omina transpar'!CE167))*2</f>
        <v>0</v>
      </c>
      <c r="D168" s="15">
        <v>0</v>
      </c>
      <c r="E168" s="4" t="str">
        <f t="shared" si="7"/>
        <v>NO APLICA</v>
      </c>
      <c r="F168" s="4" t="str">
        <f t="shared" si="8"/>
        <v>NO APLICA</v>
      </c>
    </row>
    <row r="169" spans="1:6" x14ac:dyDescent="0.25">
      <c r="A169" s="5">
        <v>166</v>
      </c>
      <c r="B169" s="4" t="str">
        <f t="shared" si="6"/>
        <v>NO APLICA</v>
      </c>
      <c r="C169" s="15">
        <f>(IF('[1]02 de julio 2021 omina transpar'!AU168=0,'[1]02 de julio 2021 omina transpar'!HI168,'[1]02 de julio 2021 omina transpar'!CE168))*2</f>
        <v>0</v>
      </c>
      <c r="D169" s="15">
        <v>0</v>
      </c>
      <c r="E169" s="4" t="str">
        <f t="shared" si="7"/>
        <v>NO APLICA</v>
      </c>
      <c r="F169" s="4" t="str">
        <f t="shared" si="8"/>
        <v>NO APLICA</v>
      </c>
    </row>
    <row r="170" spans="1:6" x14ac:dyDescent="0.25">
      <c r="A170" s="5">
        <v>167</v>
      </c>
      <c r="B170" s="4" t="str">
        <f t="shared" si="6"/>
        <v>NO APLICA</v>
      </c>
      <c r="C170" s="15">
        <f>(IF('[1]02 de julio 2021 omina transpar'!AU169=0,'[1]02 de julio 2021 omina transpar'!HI169,'[1]02 de julio 2021 omina transpar'!CE169))*2</f>
        <v>0</v>
      </c>
      <c r="D170" s="15">
        <v>0</v>
      </c>
      <c r="E170" s="4" t="str">
        <f t="shared" si="7"/>
        <v>NO APLICA</v>
      </c>
      <c r="F170" s="4" t="str">
        <f t="shared" si="8"/>
        <v>NO APLICA</v>
      </c>
    </row>
    <row r="171" spans="1:6" x14ac:dyDescent="0.25">
      <c r="A171" s="9">
        <v>168</v>
      </c>
      <c r="B171" s="4" t="str">
        <f t="shared" si="6"/>
        <v>NO APLICA</v>
      </c>
      <c r="C171" s="15">
        <f>(IF('[1]02 de julio 2021 omina transpar'!AU170=0,'[1]02 de julio 2021 omina transpar'!HI170,'[1]02 de julio 2021 omina transpar'!CE170))*2</f>
        <v>0</v>
      </c>
      <c r="D171" s="15">
        <v>0</v>
      </c>
      <c r="E171" s="4" t="str">
        <f t="shared" si="7"/>
        <v>NO APLICA</v>
      </c>
      <c r="F171" s="4" t="str">
        <f t="shared" si="8"/>
        <v>NO APLICA</v>
      </c>
    </row>
    <row r="172" spans="1:6" x14ac:dyDescent="0.25">
      <c r="A172" s="5">
        <v>169</v>
      </c>
      <c r="B172" s="4" t="str">
        <f t="shared" si="6"/>
        <v>NO APLICA</v>
      </c>
      <c r="C172" s="15">
        <f>(IF('[1]02 de julio 2021 omina transpar'!AU171=0,'[1]02 de julio 2021 omina transpar'!HI171,'[1]02 de julio 2021 omina transpar'!CE171))*2</f>
        <v>0</v>
      </c>
      <c r="D172" s="15">
        <v>0</v>
      </c>
      <c r="E172" s="4" t="str">
        <f t="shared" si="7"/>
        <v>NO APLICA</v>
      </c>
      <c r="F172" s="4" t="str">
        <f t="shared" si="8"/>
        <v>NO APLICA</v>
      </c>
    </row>
    <row r="173" spans="1:6" x14ac:dyDescent="0.25">
      <c r="A173" s="5">
        <v>170</v>
      </c>
      <c r="B173" s="4" t="str">
        <f t="shared" si="6"/>
        <v>NO APLICA</v>
      </c>
      <c r="C173" s="15">
        <f>(IF('[1]02 de julio 2021 omina transpar'!AU172=0,'[1]02 de julio 2021 omina transpar'!HI172,'[1]02 de julio 2021 omina transpar'!CE172))*2</f>
        <v>0</v>
      </c>
      <c r="D173" s="15">
        <v>0</v>
      </c>
      <c r="E173" s="4" t="str">
        <f t="shared" si="7"/>
        <v>NO APLICA</v>
      </c>
      <c r="F173" s="4" t="str">
        <f t="shared" si="8"/>
        <v>NO APLICA</v>
      </c>
    </row>
    <row r="174" spans="1:6" x14ac:dyDescent="0.25">
      <c r="A174" s="5">
        <v>171</v>
      </c>
      <c r="B174" s="4" t="str">
        <f t="shared" si="6"/>
        <v>NO APLICA</v>
      </c>
      <c r="C174" s="15">
        <f>(IF('[1]02 de julio 2021 omina transpar'!AU173=0,'[1]02 de julio 2021 omina transpar'!HI173,'[1]02 de julio 2021 omina transpar'!CE173))*2</f>
        <v>0</v>
      </c>
      <c r="D174" s="15">
        <v>0</v>
      </c>
      <c r="E174" s="4" t="str">
        <f t="shared" si="7"/>
        <v>NO APLICA</v>
      </c>
      <c r="F174" s="4" t="str">
        <f t="shared" si="8"/>
        <v>NO APLICA</v>
      </c>
    </row>
    <row r="175" spans="1:6" x14ac:dyDescent="0.25">
      <c r="A175" s="5">
        <v>172</v>
      </c>
      <c r="B175" s="4" t="str">
        <f t="shared" si="6"/>
        <v>NO APLICA</v>
      </c>
      <c r="C175" s="15">
        <f>(IF('[1]02 de julio 2021 omina transpar'!AU174=0,'[1]02 de julio 2021 omina transpar'!HI174,'[1]02 de julio 2021 omina transpar'!CE174))*2</f>
        <v>0</v>
      </c>
      <c r="D175" s="15">
        <v>0</v>
      </c>
      <c r="E175" s="4" t="str">
        <f t="shared" si="7"/>
        <v>NO APLICA</v>
      </c>
      <c r="F175" s="4" t="str">
        <f t="shared" si="8"/>
        <v>NO APLICA</v>
      </c>
    </row>
    <row r="176" spans="1:6" x14ac:dyDescent="0.25">
      <c r="A176" s="5">
        <v>173</v>
      </c>
      <c r="B176" s="4" t="str">
        <f t="shared" si="6"/>
        <v>NO APLICA</v>
      </c>
      <c r="C176" s="15">
        <f>(IF('[1]02 de julio 2021 omina transpar'!AU175=0,'[1]02 de julio 2021 omina transpar'!HI175,'[1]02 de julio 2021 omina transpar'!CE175))*2</f>
        <v>0</v>
      </c>
      <c r="D176" s="15">
        <v>0</v>
      </c>
      <c r="E176" s="4" t="str">
        <f t="shared" si="7"/>
        <v>NO APLICA</v>
      </c>
      <c r="F176" s="4" t="str">
        <f t="shared" si="8"/>
        <v>NO APLICA</v>
      </c>
    </row>
    <row r="177" spans="1:6" x14ac:dyDescent="0.25">
      <c r="A177" s="5">
        <v>174</v>
      </c>
      <c r="B177" s="4" t="str">
        <f t="shared" si="6"/>
        <v>NO APLICA</v>
      </c>
      <c r="C177" s="15">
        <f>(IF('[1]02 de julio 2021 omina transpar'!AU176=0,'[1]02 de julio 2021 omina transpar'!HI176,'[1]02 de julio 2021 omina transpar'!CE176))*2</f>
        <v>0</v>
      </c>
      <c r="D177" s="15">
        <v>0</v>
      </c>
      <c r="E177" s="4" t="str">
        <f t="shared" si="7"/>
        <v>NO APLICA</v>
      </c>
      <c r="F177" s="4" t="str">
        <f t="shared" si="8"/>
        <v>NO APLICA</v>
      </c>
    </row>
    <row r="178" spans="1:6" x14ac:dyDescent="0.25">
      <c r="A178" s="5">
        <v>175</v>
      </c>
      <c r="B178" s="4" t="str">
        <f t="shared" si="6"/>
        <v>NO APLICA</v>
      </c>
      <c r="C178" s="15">
        <f>(IF('[1]02 de julio 2021 omina transpar'!AU177=0,'[1]02 de julio 2021 omina transpar'!HI177,'[1]02 de julio 2021 omina transpar'!CE177))*2</f>
        <v>0</v>
      </c>
      <c r="D178" s="15">
        <v>0</v>
      </c>
      <c r="E178" s="4" t="str">
        <f t="shared" si="7"/>
        <v>NO APLICA</v>
      </c>
      <c r="F178" s="4" t="str">
        <f t="shared" si="8"/>
        <v>NO APLICA</v>
      </c>
    </row>
    <row r="179" spans="1:6" x14ac:dyDescent="0.25">
      <c r="A179" s="5">
        <v>176</v>
      </c>
      <c r="B179" s="4" t="str">
        <f t="shared" si="6"/>
        <v>NO APLICA</v>
      </c>
      <c r="C179" s="15">
        <f>(IF('[1]02 de julio 2021 omina transpar'!AU178=0,'[1]02 de julio 2021 omina transpar'!HI178,'[1]02 de julio 2021 omina transpar'!CE178))*2</f>
        <v>0</v>
      </c>
      <c r="D179" s="15">
        <v>0</v>
      </c>
      <c r="E179" s="4" t="str">
        <f t="shared" si="7"/>
        <v>NO APLICA</v>
      </c>
      <c r="F179" s="4" t="str">
        <f t="shared" si="8"/>
        <v>NO APLICA</v>
      </c>
    </row>
    <row r="180" spans="1:6" x14ac:dyDescent="0.25">
      <c r="A180" s="5">
        <v>177</v>
      </c>
      <c r="B180" s="4" t="str">
        <f t="shared" si="6"/>
        <v>NO APLICA</v>
      </c>
      <c r="C180" s="15">
        <f>(IF('[1]02 de julio 2021 omina transpar'!AU179=0,'[1]02 de julio 2021 omina transpar'!HI179,'[1]02 de julio 2021 omina transpar'!CE179))*2</f>
        <v>0</v>
      </c>
      <c r="D180" s="15">
        <v>0</v>
      </c>
      <c r="E180" s="4" t="str">
        <f t="shared" si="7"/>
        <v>NO APLICA</v>
      </c>
      <c r="F180" s="4" t="str">
        <f t="shared" si="8"/>
        <v>NO APLICA</v>
      </c>
    </row>
    <row r="181" spans="1:6" x14ac:dyDescent="0.25">
      <c r="A181" s="5">
        <v>178</v>
      </c>
      <c r="B181" s="4" t="str">
        <f t="shared" si="6"/>
        <v>NO APLICA</v>
      </c>
      <c r="C181" s="15">
        <f>(IF('[1]02 de julio 2021 omina transpar'!AU180=0,'[1]02 de julio 2021 omina transpar'!HI180,'[1]02 de julio 2021 omina transpar'!CE180))*2</f>
        <v>0</v>
      </c>
      <c r="D181" s="15">
        <v>0</v>
      </c>
      <c r="E181" s="4" t="str">
        <f t="shared" si="7"/>
        <v>NO APLICA</v>
      </c>
      <c r="F181" s="4" t="str">
        <f t="shared" si="8"/>
        <v>NO APLICA</v>
      </c>
    </row>
    <row r="182" spans="1:6" x14ac:dyDescent="0.25">
      <c r="A182" s="5">
        <v>179</v>
      </c>
      <c r="B182" s="4" t="str">
        <f t="shared" si="6"/>
        <v>NO APLICA</v>
      </c>
      <c r="C182" s="15">
        <f>(IF('[1]02 de julio 2021 omina transpar'!AU181=0,'[1]02 de julio 2021 omina transpar'!HI181,'[1]02 de julio 2021 omina transpar'!CE181))*2</f>
        <v>0</v>
      </c>
      <c r="D182" s="15">
        <v>0</v>
      </c>
      <c r="E182" s="4" t="str">
        <f t="shared" si="7"/>
        <v>NO APLICA</v>
      </c>
      <c r="F182" s="4" t="str">
        <f t="shared" si="8"/>
        <v>NO APLICA</v>
      </c>
    </row>
    <row r="183" spans="1:6" x14ac:dyDescent="0.25">
      <c r="A183" s="5">
        <v>180</v>
      </c>
      <c r="B183" s="4" t="str">
        <f t="shared" si="6"/>
        <v>NO APLICA</v>
      </c>
      <c r="C183" s="15">
        <f>(IF('[1]02 de julio 2021 omina transpar'!AU182=0,'[1]02 de julio 2021 omina transpar'!HI182,'[1]02 de julio 2021 omina transpar'!CE182))*2</f>
        <v>0</v>
      </c>
      <c r="D183" s="15">
        <v>0</v>
      </c>
      <c r="E183" s="4" t="str">
        <f t="shared" si="7"/>
        <v>NO APLICA</v>
      </c>
      <c r="F183" s="4" t="str">
        <f t="shared" si="8"/>
        <v>NO APLICA</v>
      </c>
    </row>
    <row r="184" spans="1:6" x14ac:dyDescent="0.25">
      <c r="A184" s="5">
        <v>181</v>
      </c>
      <c r="B184" s="4" t="str">
        <f t="shared" si="6"/>
        <v>NO APLICA</v>
      </c>
      <c r="C184" s="15">
        <f>(IF('[1]02 de julio 2021 omina transpar'!AU183=0,'[1]02 de julio 2021 omina transpar'!HI183,'[1]02 de julio 2021 omina transpar'!CE183))*2</f>
        <v>0</v>
      </c>
      <c r="D184" s="15">
        <v>0</v>
      </c>
      <c r="E184" s="4" t="str">
        <f t="shared" si="7"/>
        <v>NO APLICA</v>
      </c>
      <c r="F184" s="4" t="str">
        <f t="shared" si="8"/>
        <v>NO APLICA</v>
      </c>
    </row>
    <row r="185" spans="1:6" x14ac:dyDescent="0.25">
      <c r="A185" s="5">
        <v>182</v>
      </c>
      <c r="B185" s="4" t="str">
        <f t="shared" si="6"/>
        <v>NO APLICA</v>
      </c>
      <c r="C185" s="15">
        <f>(IF('[1]02 de julio 2021 omina transpar'!AU184=0,'[1]02 de julio 2021 omina transpar'!HI184,'[1]02 de julio 2021 omina transpar'!CE184))*2</f>
        <v>0</v>
      </c>
      <c r="D185" s="15">
        <v>0</v>
      </c>
      <c r="E185" s="4" t="str">
        <f t="shared" si="7"/>
        <v>NO APLICA</v>
      </c>
      <c r="F185" s="4" t="str">
        <f t="shared" si="8"/>
        <v>NO APLICA</v>
      </c>
    </row>
    <row r="186" spans="1:6" x14ac:dyDescent="0.25">
      <c r="A186" s="5">
        <v>183</v>
      </c>
      <c r="B186" s="4" t="str">
        <f t="shared" si="6"/>
        <v>NO APLICA</v>
      </c>
      <c r="C186" s="15">
        <f>(IF('[1]02 de julio 2021 omina transpar'!AU185=0,'[1]02 de julio 2021 omina transpar'!HI185,'[1]02 de julio 2021 omina transpar'!CE185))*2</f>
        <v>0</v>
      </c>
      <c r="D186" s="15">
        <v>0</v>
      </c>
      <c r="E186" s="4" t="str">
        <f t="shared" si="7"/>
        <v>NO APLICA</v>
      </c>
      <c r="F186" s="4" t="str">
        <f t="shared" si="8"/>
        <v>NO APLICA</v>
      </c>
    </row>
    <row r="187" spans="1:6" x14ac:dyDescent="0.25">
      <c r="A187" s="5">
        <v>184</v>
      </c>
      <c r="B187" s="4" t="str">
        <f t="shared" si="6"/>
        <v>NO APLICA</v>
      </c>
      <c r="C187" s="15">
        <f>(IF('[1]02 de julio 2021 omina transpar'!AU186=0,'[1]02 de julio 2021 omina transpar'!HI186,'[1]02 de julio 2021 omina transpar'!CE186))*2</f>
        <v>0</v>
      </c>
      <c r="D187" s="15">
        <v>0</v>
      </c>
      <c r="E187" s="4" t="str">
        <f t="shared" si="7"/>
        <v>NO APLICA</v>
      </c>
      <c r="F187" s="4" t="str">
        <f t="shared" si="8"/>
        <v>NO APLICA</v>
      </c>
    </row>
    <row r="188" spans="1:6" x14ac:dyDescent="0.25">
      <c r="A188" s="5">
        <v>185</v>
      </c>
      <c r="B188" s="4" t="str">
        <f t="shared" si="6"/>
        <v>NO APLICA</v>
      </c>
      <c r="C188" s="15">
        <f>(IF('[1]02 de julio 2021 omina transpar'!AU187=0,'[1]02 de julio 2021 omina transpar'!HI187,'[1]02 de julio 2021 omina transpar'!CE187))*2</f>
        <v>0</v>
      </c>
      <c r="D188" s="15">
        <v>0</v>
      </c>
      <c r="E188" s="4" t="str">
        <f t="shared" si="7"/>
        <v>NO APLICA</v>
      </c>
      <c r="F188" s="4" t="str">
        <f t="shared" si="8"/>
        <v>NO APLICA</v>
      </c>
    </row>
    <row r="189" spans="1:6" x14ac:dyDescent="0.25">
      <c r="A189" s="5">
        <v>186</v>
      </c>
      <c r="B189" s="4" t="str">
        <f t="shared" si="6"/>
        <v>NO APLICA</v>
      </c>
      <c r="C189" s="15">
        <f>(IF('[1]02 de julio 2021 omina transpar'!AU188=0,'[1]02 de julio 2021 omina transpar'!HI188,'[1]02 de julio 2021 omina transpar'!CE188))*2</f>
        <v>0</v>
      </c>
      <c r="D189" s="15">
        <v>0</v>
      </c>
      <c r="E189" s="4" t="str">
        <f t="shared" si="7"/>
        <v>NO APLICA</v>
      </c>
      <c r="F189" s="4" t="str">
        <f t="shared" si="8"/>
        <v>NO APLICA</v>
      </c>
    </row>
    <row r="190" spans="1:6" x14ac:dyDescent="0.25">
      <c r="A190" s="5">
        <v>187</v>
      </c>
      <c r="B190" s="4" t="str">
        <f t="shared" si="6"/>
        <v>NO APLICA</v>
      </c>
      <c r="C190" s="15">
        <f>(IF('[1]02 de julio 2021 omina transpar'!AU189=0,'[1]02 de julio 2021 omina transpar'!HI189,'[1]02 de julio 2021 omina transpar'!CE189))*2</f>
        <v>0</v>
      </c>
      <c r="D190" s="15">
        <v>0</v>
      </c>
      <c r="E190" s="4" t="str">
        <f t="shared" si="7"/>
        <v>NO APLICA</v>
      </c>
      <c r="F190" s="4" t="str">
        <f t="shared" si="8"/>
        <v>NO APLICA</v>
      </c>
    </row>
    <row r="191" spans="1:6" x14ac:dyDescent="0.25">
      <c r="A191" s="5">
        <v>188</v>
      </c>
      <c r="B191" s="4" t="str">
        <f t="shared" si="6"/>
        <v>NO APLICA</v>
      </c>
      <c r="C191" s="15">
        <f>(IF('[1]02 de julio 2021 omina transpar'!AU190=0,'[1]02 de julio 2021 omina transpar'!HI190,'[1]02 de julio 2021 omina transpar'!CE190))*2</f>
        <v>0</v>
      </c>
      <c r="D191" s="15">
        <v>0</v>
      </c>
      <c r="E191" s="4" t="str">
        <f t="shared" si="7"/>
        <v>NO APLICA</v>
      </c>
      <c r="F191" s="4" t="str">
        <f t="shared" si="8"/>
        <v>NO APLICA</v>
      </c>
    </row>
    <row r="192" spans="1:6" x14ac:dyDescent="0.25">
      <c r="A192" s="9">
        <v>189</v>
      </c>
      <c r="B192" s="4" t="str">
        <f t="shared" si="6"/>
        <v>NO APLICA</v>
      </c>
      <c r="C192" s="15">
        <f>(IF('[1]02 de julio 2021 omina transpar'!AU191=0,'[1]02 de julio 2021 omina transpar'!HI191,'[1]02 de julio 2021 omina transpar'!CE191))*2</f>
        <v>0</v>
      </c>
      <c r="D192" s="15">
        <v>0</v>
      </c>
      <c r="E192" s="4" t="str">
        <f t="shared" si="7"/>
        <v>NO APLICA</v>
      </c>
      <c r="F192" s="4" t="str">
        <f t="shared" si="8"/>
        <v>NO APLICA</v>
      </c>
    </row>
    <row r="193" spans="1:6" x14ac:dyDescent="0.25">
      <c r="A193" s="5">
        <v>190</v>
      </c>
      <c r="B193" s="4" t="str">
        <f t="shared" si="6"/>
        <v>NO APLICA</v>
      </c>
      <c r="C193" s="15">
        <f>(IF('[1]02 de julio 2021 omina transpar'!AU192=0,'[1]02 de julio 2021 omina transpar'!HI192,'[1]02 de julio 2021 omina transpar'!CE192))*2</f>
        <v>0</v>
      </c>
      <c r="D193" s="15">
        <v>0</v>
      </c>
      <c r="E193" s="4" t="str">
        <f t="shared" si="7"/>
        <v>NO APLICA</v>
      </c>
      <c r="F193" s="4" t="str">
        <f t="shared" si="8"/>
        <v>NO APLICA</v>
      </c>
    </row>
    <row r="194" spans="1:6" x14ac:dyDescent="0.25">
      <c r="A194" s="5">
        <v>191</v>
      </c>
      <c r="B194" s="4" t="str">
        <f t="shared" si="6"/>
        <v>NO APLICA</v>
      </c>
      <c r="C194" s="15">
        <f>(IF('[1]02 de julio 2021 omina transpar'!AU193=0,'[1]02 de julio 2021 omina transpar'!HI193,'[1]02 de julio 2021 omina transpar'!CE193))*2</f>
        <v>0</v>
      </c>
      <c r="D194" s="15">
        <v>0</v>
      </c>
      <c r="E194" s="4" t="str">
        <f t="shared" si="7"/>
        <v>NO APLICA</v>
      </c>
      <c r="F194" s="4" t="str">
        <f t="shared" si="8"/>
        <v>NO APLICA</v>
      </c>
    </row>
    <row r="195" spans="1:6" x14ac:dyDescent="0.25">
      <c r="A195" s="5">
        <v>192</v>
      </c>
      <c r="B195" s="4" t="str">
        <f t="shared" si="6"/>
        <v>NO APLICA</v>
      </c>
      <c r="C195" s="15">
        <f>(IF('[1]02 de julio 2021 omina transpar'!AU194=0,'[1]02 de julio 2021 omina transpar'!HI194,'[1]02 de julio 2021 omina transpar'!CE194))*2</f>
        <v>0</v>
      </c>
      <c r="D195" s="15">
        <v>0</v>
      </c>
      <c r="E195" s="4" t="str">
        <f t="shared" si="7"/>
        <v>NO APLICA</v>
      </c>
      <c r="F195" s="4" t="str">
        <f t="shared" si="8"/>
        <v>NO APLICA</v>
      </c>
    </row>
    <row r="196" spans="1:6" x14ac:dyDescent="0.25">
      <c r="A196" s="5">
        <v>193</v>
      </c>
      <c r="B196" s="4" t="str">
        <f t="shared" si="6"/>
        <v>NO APLICA</v>
      </c>
      <c r="C196" s="15">
        <f>(IF('[1]02 de julio 2021 omina transpar'!AU195=0,'[1]02 de julio 2021 omina transpar'!HI195,'[1]02 de julio 2021 omina transpar'!CE195))*2</f>
        <v>0</v>
      </c>
      <c r="D196" s="15">
        <v>0</v>
      </c>
      <c r="E196" s="4" t="str">
        <f t="shared" si="7"/>
        <v>NO APLICA</v>
      </c>
      <c r="F196" s="4" t="str">
        <f t="shared" si="8"/>
        <v>NO APLICA</v>
      </c>
    </row>
    <row r="197" spans="1:6" x14ac:dyDescent="0.25">
      <c r="A197" s="5">
        <v>194</v>
      </c>
      <c r="B197" s="4" t="str">
        <f t="shared" ref="B197:B260" si="9">IF(C197&gt;0,"DIETAS","NO APLICA")</f>
        <v>NO APLICA</v>
      </c>
      <c r="C197" s="15">
        <f>(IF('[1]02 de julio 2021 omina transpar'!AU196=0,'[1]02 de julio 2021 omina transpar'!HI196,'[1]02 de julio 2021 omina transpar'!CE196))*2</f>
        <v>0</v>
      </c>
      <c r="D197" s="15">
        <v>0</v>
      </c>
      <c r="E197" s="4" t="str">
        <f t="shared" ref="E197:E260" si="10">IF(C197&gt;0,"PESOS MEXICANOS","NO APLICA")</f>
        <v>NO APLICA</v>
      </c>
      <c r="F197" s="4" t="str">
        <f t="shared" ref="F197:F260" si="11">IF(C197&gt;0,"MENSUAL","NO APLICA")</f>
        <v>NO APLICA</v>
      </c>
    </row>
    <row r="198" spans="1:6" x14ac:dyDescent="0.25">
      <c r="A198" s="5">
        <v>195</v>
      </c>
      <c r="B198" s="4" t="str">
        <f t="shared" si="9"/>
        <v>NO APLICA</v>
      </c>
      <c r="C198" s="15">
        <f>(IF('[1]02 de julio 2021 omina transpar'!AU197=0,'[1]02 de julio 2021 omina transpar'!HI197,'[1]02 de julio 2021 omina transpar'!CE197))*2</f>
        <v>0</v>
      </c>
      <c r="D198" s="15">
        <v>0</v>
      </c>
      <c r="E198" s="4" t="str">
        <f t="shared" si="10"/>
        <v>NO APLICA</v>
      </c>
      <c r="F198" s="4" t="str">
        <f t="shared" si="11"/>
        <v>NO APLICA</v>
      </c>
    </row>
    <row r="199" spans="1:6" x14ac:dyDescent="0.25">
      <c r="A199" s="5">
        <v>196</v>
      </c>
      <c r="B199" s="4" t="str">
        <f t="shared" si="9"/>
        <v>NO APLICA</v>
      </c>
      <c r="C199" s="15">
        <f>(IF('[1]02 de julio 2021 omina transpar'!AU198=0,'[1]02 de julio 2021 omina transpar'!HI198,'[1]02 de julio 2021 omina transpar'!CE198))*2</f>
        <v>0</v>
      </c>
      <c r="D199" s="15">
        <v>0</v>
      </c>
      <c r="E199" s="4" t="str">
        <f t="shared" si="10"/>
        <v>NO APLICA</v>
      </c>
      <c r="F199" s="4" t="str">
        <f t="shared" si="11"/>
        <v>NO APLICA</v>
      </c>
    </row>
    <row r="200" spans="1:6" x14ac:dyDescent="0.25">
      <c r="A200" s="5">
        <v>197</v>
      </c>
      <c r="B200" s="4" t="str">
        <f t="shared" si="9"/>
        <v>NO APLICA</v>
      </c>
      <c r="C200" s="15">
        <f>(IF('[1]02 de julio 2021 omina transpar'!AU199=0,'[1]02 de julio 2021 omina transpar'!HI199,'[1]02 de julio 2021 omina transpar'!CE199))*2</f>
        <v>0</v>
      </c>
      <c r="D200" s="15">
        <v>0</v>
      </c>
      <c r="E200" s="4" t="str">
        <f t="shared" si="10"/>
        <v>NO APLICA</v>
      </c>
      <c r="F200" s="4" t="str">
        <f t="shared" si="11"/>
        <v>NO APLICA</v>
      </c>
    </row>
    <row r="201" spans="1:6" x14ac:dyDescent="0.25">
      <c r="A201" s="5">
        <v>198</v>
      </c>
      <c r="B201" s="4" t="str">
        <f t="shared" si="9"/>
        <v>NO APLICA</v>
      </c>
      <c r="C201" s="15">
        <f>(IF('[1]02 de julio 2021 omina transpar'!AU200=0,'[1]02 de julio 2021 omina transpar'!HI200,'[1]02 de julio 2021 omina transpar'!CE200))*2</f>
        <v>0</v>
      </c>
      <c r="D201" s="15">
        <v>0</v>
      </c>
      <c r="E201" s="4" t="str">
        <f t="shared" si="10"/>
        <v>NO APLICA</v>
      </c>
      <c r="F201" s="4" t="str">
        <f t="shared" si="11"/>
        <v>NO APLICA</v>
      </c>
    </row>
    <row r="202" spans="1:6" x14ac:dyDescent="0.25">
      <c r="A202" s="5">
        <v>199</v>
      </c>
      <c r="B202" s="4" t="str">
        <f t="shared" si="9"/>
        <v>NO APLICA</v>
      </c>
      <c r="C202" s="15">
        <f>(IF('[1]02 de julio 2021 omina transpar'!AU201=0,'[1]02 de julio 2021 omina transpar'!HI201,'[1]02 de julio 2021 omina transpar'!CE201))*2</f>
        <v>0</v>
      </c>
      <c r="D202" s="15">
        <v>0</v>
      </c>
      <c r="E202" s="4" t="str">
        <f t="shared" si="10"/>
        <v>NO APLICA</v>
      </c>
      <c r="F202" s="4" t="str">
        <f t="shared" si="11"/>
        <v>NO APLICA</v>
      </c>
    </row>
    <row r="203" spans="1:6" x14ac:dyDescent="0.25">
      <c r="A203" s="5">
        <v>200</v>
      </c>
      <c r="B203" s="4" t="str">
        <f t="shared" si="9"/>
        <v>NO APLICA</v>
      </c>
      <c r="C203" s="15">
        <f>(IF('[1]02 de julio 2021 omina transpar'!AU202=0,'[1]02 de julio 2021 omina transpar'!HI202,'[1]02 de julio 2021 omina transpar'!CE202))*2</f>
        <v>0</v>
      </c>
      <c r="D203" s="15">
        <v>0</v>
      </c>
      <c r="E203" s="4" t="str">
        <f t="shared" si="10"/>
        <v>NO APLICA</v>
      </c>
      <c r="F203" s="4" t="str">
        <f t="shared" si="11"/>
        <v>NO APLICA</v>
      </c>
    </row>
    <row r="204" spans="1:6" x14ac:dyDescent="0.25">
      <c r="A204" s="9">
        <v>201</v>
      </c>
      <c r="B204" s="4" t="str">
        <f t="shared" si="9"/>
        <v>NO APLICA</v>
      </c>
      <c r="C204" s="15">
        <f>(IF('[1]02 de julio 2021 omina transpar'!AU203=0,'[1]02 de julio 2021 omina transpar'!HI203,'[1]02 de julio 2021 omina transpar'!CE203))*2</f>
        <v>0</v>
      </c>
      <c r="D204" s="15">
        <v>0</v>
      </c>
      <c r="E204" s="4" t="str">
        <f t="shared" si="10"/>
        <v>NO APLICA</v>
      </c>
      <c r="F204" s="4" t="str">
        <f t="shared" si="11"/>
        <v>NO APLICA</v>
      </c>
    </row>
    <row r="205" spans="1:6" x14ac:dyDescent="0.25">
      <c r="A205" s="5">
        <v>202</v>
      </c>
      <c r="B205" s="4" t="str">
        <f t="shared" si="9"/>
        <v>NO APLICA</v>
      </c>
      <c r="C205" s="15">
        <f>(IF('[1]02 de julio 2021 omina transpar'!AU204=0,'[1]02 de julio 2021 omina transpar'!HI204,'[1]02 de julio 2021 omina transpar'!CE204))*2</f>
        <v>0</v>
      </c>
      <c r="D205" s="15">
        <v>0</v>
      </c>
      <c r="E205" s="4" t="str">
        <f t="shared" si="10"/>
        <v>NO APLICA</v>
      </c>
      <c r="F205" s="4" t="str">
        <f t="shared" si="11"/>
        <v>NO APLICA</v>
      </c>
    </row>
    <row r="206" spans="1:6" x14ac:dyDescent="0.25">
      <c r="A206" s="5">
        <v>203</v>
      </c>
      <c r="B206" s="4" t="str">
        <f t="shared" si="9"/>
        <v>NO APLICA</v>
      </c>
      <c r="C206" s="15">
        <f>(IF('[1]02 de julio 2021 omina transpar'!AU205=0,'[1]02 de julio 2021 omina transpar'!HI205,'[1]02 de julio 2021 omina transpar'!CE205))*2</f>
        <v>0</v>
      </c>
      <c r="D206" s="15">
        <v>0</v>
      </c>
      <c r="E206" s="4" t="str">
        <f t="shared" si="10"/>
        <v>NO APLICA</v>
      </c>
      <c r="F206" s="4" t="str">
        <f t="shared" si="11"/>
        <v>NO APLICA</v>
      </c>
    </row>
    <row r="207" spans="1:6" x14ac:dyDescent="0.25">
      <c r="A207" s="5">
        <v>204</v>
      </c>
      <c r="B207" s="4" t="str">
        <f t="shared" si="9"/>
        <v>NO APLICA</v>
      </c>
      <c r="C207" s="15">
        <f>(IF('[1]02 de julio 2021 omina transpar'!AU206=0,'[1]02 de julio 2021 omina transpar'!HI206,'[1]02 de julio 2021 omina transpar'!CE206))*2</f>
        <v>0</v>
      </c>
      <c r="D207" s="15">
        <v>0</v>
      </c>
      <c r="E207" s="4" t="str">
        <f t="shared" si="10"/>
        <v>NO APLICA</v>
      </c>
      <c r="F207" s="4" t="str">
        <f t="shared" si="11"/>
        <v>NO APLICA</v>
      </c>
    </row>
    <row r="208" spans="1:6" x14ac:dyDescent="0.25">
      <c r="A208" s="5">
        <v>205</v>
      </c>
      <c r="B208" s="4" t="str">
        <f t="shared" si="9"/>
        <v>NO APLICA</v>
      </c>
      <c r="C208" s="15">
        <f>(IF('[1]02 de julio 2021 omina transpar'!AU207=0,'[1]02 de julio 2021 omina transpar'!HI207,'[1]02 de julio 2021 omina transpar'!CE207))*2</f>
        <v>0</v>
      </c>
      <c r="D208" s="15">
        <v>0</v>
      </c>
      <c r="E208" s="4" t="str">
        <f t="shared" si="10"/>
        <v>NO APLICA</v>
      </c>
      <c r="F208" s="4" t="str">
        <f t="shared" si="11"/>
        <v>NO APLICA</v>
      </c>
    </row>
    <row r="209" spans="1:6" x14ac:dyDescent="0.25">
      <c r="A209" s="5">
        <v>206</v>
      </c>
      <c r="B209" s="4" t="str">
        <f t="shared" si="9"/>
        <v>NO APLICA</v>
      </c>
      <c r="C209" s="15">
        <f>(IF('[1]02 de julio 2021 omina transpar'!AU208=0,'[1]02 de julio 2021 omina transpar'!HI208,'[1]02 de julio 2021 omina transpar'!CE208))*2</f>
        <v>0</v>
      </c>
      <c r="D209" s="15">
        <v>0</v>
      </c>
      <c r="E209" s="4" t="str">
        <f t="shared" si="10"/>
        <v>NO APLICA</v>
      </c>
      <c r="F209" s="4" t="str">
        <f t="shared" si="11"/>
        <v>NO APLICA</v>
      </c>
    </row>
    <row r="210" spans="1:6" x14ac:dyDescent="0.25">
      <c r="A210" s="9">
        <v>207</v>
      </c>
      <c r="B210" s="4" t="str">
        <f t="shared" si="9"/>
        <v>NO APLICA</v>
      </c>
      <c r="C210" s="15">
        <f>(IF('[1]02 de julio 2021 omina transpar'!AU209=0,'[1]02 de julio 2021 omina transpar'!HI209,'[1]02 de julio 2021 omina transpar'!CE209))*2</f>
        <v>0</v>
      </c>
      <c r="D210" s="15">
        <v>0</v>
      </c>
      <c r="E210" s="4" t="str">
        <f t="shared" si="10"/>
        <v>NO APLICA</v>
      </c>
      <c r="F210" s="4" t="str">
        <f t="shared" si="11"/>
        <v>NO APLICA</v>
      </c>
    </row>
    <row r="211" spans="1:6" x14ac:dyDescent="0.25">
      <c r="A211" s="5">
        <v>208</v>
      </c>
      <c r="B211" s="4" t="str">
        <f t="shared" si="9"/>
        <v>NO APLICA</v>
      </c>
      <c r="C211" s="15">
        <f>(IF('[1]02 de julio 2021 omina transpar'!AU210=0,'[1]02 de julio 2021 omina transpar'!HI210,'[1]02 de julio 2021 omina transpar'!CE210))*2</f>
        <v>0</v>
      </c>
      <c r="D211" s="15">
        <v>0</v>
      </c>
      <c r="E211" s="4" t="str">
        <f t="shared" si="10"/>
        <v>NO APLICA</v>
      </c>
      <c r="F211" s="4" t="str">
        <f t="shared" si="11"/>
        <v>NO APLICA</v>
      </c>
    </row>
    <row r="212" spans="1:6" x14ac:dyDescent="0.25">
      <c r="A212" s="5">
        <v>209</v>
      </c>
      <c r="B212" s="4" t="str">
        <f t="shared" si="9"/>
        <v>NO APLICA</v>
      </c>
      <c r="C212" s="15">
        <f>(IF('[1]02 de julio 2021 omina transpar'!AU211=0,'[1]02 de julio 2021 omina transpar'!HI211,'[1]02 de julio 2021 omina transpar'!CE211))*2</f>
        <v>0</v>
      </c>
      <c r="D212" s="15">
        <v>0</v>
      </c>
      <c r="E212" s="4" t="str">
        <f t="shared" si="10"/>
        <v>NO APLICA</v>
      </c>
      <c r="F212" s="4" t="str">
        <f t="shared" si="11"/>
        <v>NO APLICA</v>
      </c>
    </row>
    <row r="213" spans="1:6" x14ac:dyDescent="0.25">
      <c r="A213" s="5">
        <v>210</v>
      </c>
      <c r="B213" s="4" t="str">
        <f t="shared" si="9"/>
        <v>NO APLICA</v>
      </c>
      <c r="C213" s="15">
        <f>(IF('[1]02 de julio 2021 omina transpar'!AU212=0,'[1]02 de julio 2021 omina transpar'!HI212,'[1]02 de julio 2021 omina transpar'!CE212))*2</f>
        <v>0</v>
      </c>
      <c r="D213" s="15">
        <v>0</v>
      </c>
      <c r="E213" s="4" t="str">
        <f t="shared" si="10"/>
        <v>NO APLICA</v>
      </c>
      <c r="F213" s="4" t="str">
        <f t="shared" si="11"/>
        <v>NO APLICA</v>
      </c>
    </row>
    <row r="214" spans="1:6" x14ac:dyDescent="0.25">
      <c r="A214" s="5">
        <v>211</v>
      </c>
      <c r="B214" s="4" t="str">
        <f t="shared" si="9"/>
        <v>NO APLICA</v>
      </c>
      <c r="C214" s="15">
        <f>(IF('[1]02 de julio 2021 omina transpar'!AU213=0,'[1]02 de julio 2021 omina transpar'!HI213,'[1]02 de julio 2021 omina transpar'!CE213))*2</f>
        <v>0</v>
      </c>
      <c r="D214" s="15">
        <v>0</v>
      </c>
      <c r="E214" s="4" t="str">
        <f t="shared" si="10"/>
        <v>NO APLICA</v>
      </c>
      <c r="F214" s="4" t="str">
        <f t="shared" si="11"/>
        <v>NO APLICA</v>
      </c>
    </row>
    <row r="215" spans="1:6" x14ac:dyDescent="0.25">
      <c r="A215" s="5">
        <v>212</v>
      </c>
      <c r="B215" s="4" t="str">
        <f t="shared" si="9"/>
        <v>NO APLICA</v>
      </c>
      <c r="C215" s="15">
        <f>(IF('[1]02 de julio 2021 omina transpar'!AU214=0,'[1]02 de julio 2021 omina transpar'!HI214,'[1]02 de julio 2021 omina transpar'!CE214))*2</f>
        <v>0</v>
      </c>
      <c r="D215" s="15">
        <v>0</v>
      </c>
      <c r="E215" s="4" t="str">
        <f t="shared" si="10"/>
        <v>NO APLICA</v>
      </c>
      <c r="F215" s="4" t="str">
        <f t="shared" si="11"/>
        <v>NO APLICA</v>
      </c>
    </row>
    <row r="216" spans="1:6" x14ac:dyDescent="0.25">
      <c r="A216" s="5">
        <v>213</v>
      </c>
      <c r="B216" s="4" t="str">
        <f t="shared" si="9"/>
        <v>NO APLICA</v>
      </c>
      <c r="C216" s="15">
        <f>(IF('[1]02 de julio 2021 omina transpar'!AU215=0,'[1]02 de julio 2021 omina transpar'!HI215,'[1]02 de julio 2021 omina transpar'!CE215))*2</f>
        <v>0</v>
      </c>
      <c r="D216" s="15">
        <v>0</v>
      </c>
      <c r="E216" s="4" t="str">
        <f t="shared" si="10"/>
        <v>NO APLICA</v>
      </c>
      <c r="F216" s="4" t="str">
        <f t="shared" si="11"/>
        <v>NO APLICA</v>
      </c>
    </row>
    <row r="217" spans="1:6" x14ac:dyDescent="0.25">
      <c r="A217" s="5">
        <v>214</v>
      </c>
      <c r="B217" s="4" t="str">
        <f t="shared" si="9"/>
        <v>NO APLICA</v>
      </c>
      <c r="C217" s="15">
        <f>(IF('[1]02 de julio 2021 omina transpar'!AU216=0,'[1]02 de julio 2021 omina transpar'!HI216,'[1]02 de julio 2021 omina transpar'!CE216))*2</f>
        <v>0</v>
      </c>
      <c r="D217" s="15">
        <v>0</v>
      </c>
      <c r="E217" s="4" t="str">
        <f t="shared" si="10"/>
        <v>NO APLICA</v>
      </c>
      <c r="F217" s="4" t="str">
        <f t="shared" si="11"/>
        <v>NO APLICA</v>
      </c>
    </row>
    <row r="218" spans="1:6" x14ac:dyDescent="0.25">
      <c r="A218" s="5">
        <v>215</v>
      </c>
      <c r="B218" s="4" t="str">
        <f t="shared" si="9"/>
        <v>NO APLICA</v>
      </c>
      <c r="C218" s="15">
        <f>(IF('[1]02 de julio 2021 omina transpar'!AU217=0,'[1]02 de julio 2021 omina transpar'!HI217,'[1]02 de julio 2021 omina transpar'!CE217))*2</f>
        <v>0</v>
      </c>
      <c r="D218" s="15">
        <v>0</v>
      </c>
      <c r="E218" s="4" t="str">
        <f t="shared" si="10"/>
        <v>NO APLICA</v>
      </c>
      <c r="F218" s="4" t="str">
        <f t="shared" si="11"/>
        <v>NO APLICA</v>
      </c>
    </row>
    <row r="219" spans="1:6" x14ac:dyDescent="0.25">
      <c r="A219" s="5">
        <v>216</v>
      </c>
      <c r="B219" s="4" t="str">
        <f t="shared" si="9"/>
        <v>NO APLICA</v>
      </c>
      <c r="C219" s="15">
        <f>(IF('[1]02 de julio 2021 omina transpar'!AU218=0,'[1]02 de julio 2021 omina transpar'!HI218,'[1]02 de julio 2021 omina transpar'!CE218))*2</f>
        <v>0</v>
      </c>
      <c r="D219" s="15">
        <v>0</v>
      </c>
      <c r="E219" s="4" t="str">
        <f t="shared" si="10"/>
        <v>NO APLICA</v>
      </c>
      <c r="F219" s="4" t="str">
        <f t="shared" si="11"/>
        <v>NO APLICA</v>
      </c>
    </row>
    <row r="220" spans="1:6" x14ac:dyDescent="0.25">
      <c r="A220" s="9">
        <v>217</v>
      </c>
      <c r="B220" s="4" t="str">
        <f t="shared" si="9"/>
        <v>NO APLICA</v>
      </c>
      <c r="C220" s="15">
        <f>(IF('[1]02 de julio 2021 omina transpar'!AU219=0,'[1]02 de julio 2021 omina transpar'!HI219,'[1]02 de julio 2021 omina transpar'!CE219))*2</f>
        <v>0</v>
      </c>
      <c r="D220" s="15">
        <v>0</v>
      </c>
      <c r="E220" s="4" t="str">
        <f t="shared" si="10"/>
        <v>NO APLICA</v>
      </c>
      <c r="F220" s="4" t="str">
        <f t="shared" si="11"/>
        <v>NO APLICA</v>
      </c>
    </row>
    <row r="221" spans="1:6" x14ac:dyDescent="0.25">
      <c r="A221" s="5">
        <v>218</v>
      </c>
      <c r="B221" s="4" t="str">
        <f t="shared" si="9"/>
        <v>NO APLICA</v>
      </c>
      <c r="C221" s="15">
        <f>(IF('[1]02 de julio 2021 omina transpar'!AU220=0,'[1]02 de julio 2021 omina transpar'!HI220,'[1]02 de julio 2021 omina transpar'!CE220))*2</f>
        <v>0</v>
      </c>
      <c r="D221" s="15">
        <v>0</v>
      </c>
      <c r="E221" s="4" t="str">
        <f t="shared" si="10"/>
        <v>NO APLICA</v>
      </c>
      <c r="F221" s="4" t="str">
        <f t="shared" si="11"/>
        <v>NO APLICA</v>
      </c>
    </row>
    <row r="222" spans="1:6" x14ac:dyDescent="0.25">
      <c r="A222" s="9">
        <v>219</v>
      </c>
      <c r="B222" s="4" t="str">
        <f t="shared" si="9"/>
        <v>NO APLICA</v>
      </c>
      <c r="C222" s="15">
        <f>(IF('[1]02 de julio 2021 omina transpar'!AU221=0,'[1]02 de julio 2021 omina transpar'!HI221,'[1]02 de julio 2021 omina transpar'!CE221))*2</f>
        <v>0</v>
      </c>
      <c r="D222" s="15">
        <v>0</v>
      </c>
      <c r="E222" s="4" t="str">
        <f t="shared" si="10"/>
        <v>NO APLICA</v>
      </c>
      <c r="F222" s="4" t="str">
        <f t="shared" si="11"/>
        <v>NO APLICA</v>
      </c>
    </row>
    <row r="223" spans="1:6" x14ac:dyDescent="0.25">
      <c r="A223" s="9">
        <v>220</v>
      </c>
      <c r="B223" s="4" t="str">
        <f t="shared" si="9"/>
        <v>NO APLICA</v>
      </c>
      <c r="C223" s="15">
        <f>(IF('[1]02 de julio 2021 omina transpar'!AU222=0,'[1]02 de julio 2021 omina transpar'!HI222,'[1]02 de julio 2021 omina transpar'!CE222))*2</f>
        <v>0</v>
      </c>
      <c r="D223" s="15">
        <v>0</v>
      </c>
      <c r="E223" s="4" t="str">
        <f t="shared" si="10"/>
        <v>NO APLICA</v>
      </c>
      <c r="F223" s="4" t="str">
        <f t="shared" si="11"/>
        <v>NO APLICA</v>
      </c>
    </row>
    <row r="224" spans="1:6" x14ac:dyDescent="0.25">
      <c r="A224" s="5">
        <v>221</v>
      </c>
      <c r="B224" s="4" t="str">
        <f t="shared" si="9"/>
        <v>NO APLICA</v>
      </c>
      <c r="C224" s="15">
        <f>(IF('[1]02 de julio 2021 omina transpar'!AU223=0,'[1]02 de julio 2021 omina transpar'!HI223,'[1]02 de julio 2021 omina transpar'!CE223))*2</f>
        <v>0</v>
      </c>
      <c r="D224" s="15">
        <v>0</v>
      </c>
      <c r="E224" s="4" t="str">
        <f t="shared" si="10"/>
        <v>NO APLICA</v>
      </c>
      <c r="F224" s="4" t="str">
        <f t="shared" si="11"/>
        <v>NO APLICA</v>
      </c>
    </row>
    <row r="225" spans="1:6" x14ac:dyDescent="0.25">
      <c r="A225" s="5">
        <v>222</v>
      </c>
      <c r="B225" s="4" t="str">
        <f t="shared" si="9"/>
        <v>NO APLICA</v>
      </c>
      <c r="C225" s="15">
        <f>(IF('[1]02 de julio 2021 omina transpar'!AU224=0,'[1]02 de julio 2021 omina transpar'!HI224,'[1]02 de julio 2021 omina transpar'!CE224))*2</f>
        <v>0</v>
      </c>
      <c r="D225" s="15">
        <v>0</v>
      </c>
      <c r="E225" s="4" t="str">
        <f t="shared" si="10"/>
        <v>NO APLICA</v>
      </c>
      <c r="F225" s="4" t="str">
        <f t="shared" si="11"/>
        <v>NO APLICA</v>
      </c>
    </row>
    <row r="226" spans="1:6" x14ac:dyDescent="0.25">
      <c r="A226" s="5">
        <v>223</v>
      </c>
      <c r="B226" s="4" t="str">
        <f t="shared" si="9"/>
        <v>NO APLICA</v>
      </c>
      <c r="C226" s="15">
        <f>(IF('[1]02 de julio 2021 omina transpar'!AU225=0,'[1]02 de julio 2021 omina transpar'!HI225,'[1]02 de julio 2021 omina transpar'!CE225))*2</f>
        <v>0</v>
      </c>
      <c r="D226" s="15">
        <v>0</v>
      </c>
      <c r="E226" s="4" t="str">
        <f t="shared" si="10"/>
        <v>NO APLICA</v>
      </c>
      <c r="F226" s="4" t="str">
        <f t="shared" si="11"/>
        <v>NO APLICA</v>
      </c>
    </row>
    <row r="227" spans="1:6" x14ac:dyDescent="0.25">
      <c r="A227" s="5">
        <v>224</v>
      </c>
      <c r="B227" s="4" t="str">
        <f t="shared" si="9"/>
        <v>NO APLICA</v>
      </c>
      <c r="C227" s="15">
        <f>(IF('[1]02 de julio 2021 omina transpar'!AU226=0,'[1]02 de julio 2021 omina transpar'!HI226,'[1]02 de julio 2021 omina transpar'!CE226))*2</f>
        <v>0</v>
      </c>
      <c r="D227" s="15">
        <v>0</v>
      </c>
      <c r="E227" s="4" t="str">
        <f t="shared" si="10"/>
        <v>NO APLICA</v>
      </c>
      <c r="F227" s="4" t="str">
        <f t="shared" si="11"/>
        <v>NO APLICA</v>
      </c>
    </row>
    <row r="228" spans="1:6" x14ac:dyDescent="0.25">
      <c r="A228" s="5">
        <v>225</v>
      </c>
      <c r="B228" s="4" t="str">
        <f t="shared" si="9"/>
        <v>NO APLICA</v>
      </c>
      <c r="C228" s="15">
        <f>(IF('[1]02 de julio 2021 omina transpar'!AU227=0,'[1]02 de julio 2021 omina transpar'!HI227,'[1]02 de julio 2021 omina transpar'!CE227))*2</f>
        <v>0</v>
      </c>
      <c r="D228" s="15">
        <v>0</v>
      </c>
      <c r="E228" s="4" t="str">
        <f t="shared" si="10"/>
        <v>NO APLICA</v>
      </c>
      <c r="F228" s="4" t="str">
        <f t="shared" si="11"/>
        <v>NO APLICA</v>
      </c>
    </row>
    <row r="229" spans="1:6" x14ac:dyDescent="0.25">
      <c r="A229" s="5">
        <v>226</v>
      </c>
      <c r="B229" s="4" t="str">
        <f t="shared" si="9"/>
        <v>NO APLICA</v>
      </c>
      <c r="C229" s="15">
        <f>(IF('[1]02 de julio 2021 omina transpar'!AU228=0,'[1]02 de julio 2021 omina transpar'!HI228,'[1]02 de julio 2021 omina transpar'!CE228))*2</f>
        <v>0</v>
      </c>
      <c r="D229" s="15">
        <v>0</v>
      </c>
      <c r="E229" s="4" t="str">
        <f t="shared" si="10"/>
        <v>NO APLICA</v>
      </c>
      <c r="F229" s="4" t="str">
        <f t="shared" si="11"/>
        <v>NO APLICA</v>
      </c>
    </row>
    <row r="230" spans="1:6" x14ac:dyDescent="0.25">
      <c r="A230" s="5">
        <v>227</v>
      </c>
      <c r="B230" s="4" t="str">
        <f t="shared" si="9"/>
        <v>NO APLICA</v>
      </c>
      <c r="C230" s="15">
        <f>(IF('[1]02 de julio 2021 omina transpar'!AU229=0,'[1]02 de julio 2021 omina transpar'!HI229,'[1]02 de julio 2021 omina transpar'!CE229))*2</f>
        <v>0</v>
      </c>
      <c r="D230" s="15">
        <v>0</v>
      </c>
      <c r="E230" s="4" t="str">
        <f t="shared" si="10"/>
        <v>NO APLICA</v>
      </c>
      <c r="F230" s="4" t="str">
        <f t="shared" si="11"/>
        <v>NO APLICA</v>
      </c>
    </row>
    <row r="231" spans="1:6" x14ac:dyDescent="0.25">
      <c r="A231" s="5">
        <v>228</v>
      </c>
      <c r="B231" s="4" t="str">
        <f t="shared" si="9"/>
        <v>NO APLICA</v>
      </c>
      <c r="C231" s="15">
        <f>(IF('[1]02 de julio 2021 omina transpar'!AU230=0,'[1]02 de julio 2021 omina transpar'!HI230,'[1]02 de julio 2021 omina transpar'!CE230))*2</f>
        <v>0</v>
      </c>
      <c r="D231" s="15">
        <v>0</v>
      </c>
      <c r="E231" s="4" t="str">
        <f t="shared" si="10"/>
        <v>NO APLICA</v>
      </c>
      <c r="F231" s="4" t="str">
        <f t="shared" si="11"/>
        <v>NO APLICA</v>
      </c>
    </row>
    <row r="232" spans="1:6" x14ac:dyDescent="0.25">
      <c r="A232" s="5">
        <v>229</v>
      </c>
      <c r="B232" s="4" t="str">
        <f t="shared" si="9"/>
        <v>NO APLICA</v>
      </c>
      <c r="C232" s="15">
        <f>(IF('[1]02 de julio 2021 omina transpar'!AU231=0,'[1]02 de julio 2021 omina transpar'!HI231,'[1]02 de julio 2021 omina transpar'!CE231))*2</f>
        <v>0</v>
      </c>
      <c r="D232" s="15">
        <v>0</v>
      </c>
      <c r="E232" s="4" t="str">
        <f t="shared" si="10"/>
        <v>NO APLICA</v>
      </c>
      <c r="F232" s="4" t="str">
        <f t="shared" si="11"/>
        <v>NO APLICA</v>
      </c>
    </row>
    <row r="233" spans="1:6" x14ac:dyDescent="0.25">
      <c r="A233" s="5">
        <v>230</v>
      </c>
      <c r="B233" s="4" t="str">
        <f t="shared" si="9"/>
        <v>NO APLICA</v>
      </c>
      <c r="C233" s="15">
        <f>(IF('[1]02 de julio 2021 omina transpar'!AU232=0,'[1]02 de julio 2021 omina transpar'!HI232,'[1]02 de julio 2021 omina transpar'!CE232))*2</f>
        <v>0</v>
      </c>
      <c r="D233" s="15">
        <v>0</v>
      </c>
      <c r="E233" s="4" t="str">
        <f t="shared" si="10"/>
        <v>NO APLICA</v>
      </c>
      <c r="F233" s="4" t="str">
        <f t="shared" si="11"/>
        <v>NO APLICA</v>
      </c>
    </row>
    <row r="234" spans="1:6" x14ac:dyDescent="0.25">
      <c r="A234" s="5">
        <v>231</v>
      </c>
      <c r="B234" s="4" t="str">
        <f t="shared" si="9"/>
        <v>NO APLICA</v>
      </c>
      <c r="C234" s="15">
        <f>(IF('[1]02 de julio 2021 omina transpar'!AU233=0,'[1]02 de julio 2021 omina transpar'!HI233,'[1]02 de julio 2021 omina transpar'!CE233))*2</f>
        <v>0</v>
      </c>
      <c r="D234" s="15">
        <v>0</v>
      </c>
      <c r="E234" s="4" t="str">
        <f t="shared" si="10"/>
        <v>NO APLICA</v>
      </c>
      <c r="F234" s="4" t="str">
        <f t="shared" si="11"/>
        <v>NO APLICA</v>
      </c>
    </row>
    <row r="235" spans="1:6" x14ac:dyDescent="0.25">
      <c r="A235" s="5">
        <v>232</v>
      </c>
      <c r="B235" s="4" t="str">
        <f t="shared" si="9"/>
        <v>NO APLICA</v>
      </c>
      <c r="C235" s="15">
        <f>(IF('[1]02 de julio 2021 omina transpar'!AU234=0,'[1]02 de julio 2021 omina transpar'!HI234,'[1]02 de julio 2021 omina transpar'!CE234))*2</f>
        <v>0</v>
      </c>
      <c r="D235" s="15">
        <v>0</v>
      </c>
      <c r="E235" s="4" t="str">
        <f t="shared" si="10"/>
        <v>NO APLICA</v>
      </c>
      <c r="F235" s="4" t="str">
        <f t="shared" si="11"/>
        <v>NO APLICA</v>
      </c>
    </row>
    <row r="236" spans="1:6" x14ac:dyDescent="0.25">
      <c r="A236" s="5">
        <v>233</v>
      </c>
      <c r="B236" s="4" t="str">
        <f t="shared" si="9"/>
        <v>NO APLICA</v>
      </c>
      <c r="C236" s="15">
        <f>(IF('[1]02 de julio 2021 omina transpar'!AU235=0,'[1]02 de julio 2021 omina transpar'!HI235,'[1]02 de julio 2021 omina transpar'!CE235))*2</f>
        <v>0</v>
      </c>
      <c r="D236" s="15">
        <v>0</v>
      </c>
      <c r="E236" s="4" t="str">
        <f t="shared" si="10"/>
        <v>NO APLICA</v>
      </c>
      <c r="F236" s="4" t="str">
        <f t="shared" si="11"/>
        <v>NO APLICA</v>
      </c>
    </row>
    <row r="237" spans="1:6" x14ac:dyDescent="0.25">
      <c r="A237" s="5">
        <v>234</v>
      </c>
      <c r="B237" s="4" t="str">
        <f t="shared" si="9"/>
        <v>NO APLICA</v>
      </c>
      <c r="C237" s="15">
        <f>(IF('[1]02 de julio 2021 omina transpar'!AU236=0,'[1]02 de julio 2021 omina transpar'!HI236,'[1]02 de julio 2021 omina transpar'!CE236))*2</f>
        <v>0</v>
      </c>
      <c r="D237" s="15">
        <v>0</v>
      </c>
      <c r="E237" s="4" t="str">
        <f t="shared" si="10"/>
        <v>NO APLICA</v>
      </c>
      <c r="F237" s="4" t="str">
        <f t="shared" si="11"/>
        <v>NO APLICA</v>
      </c>
    </row>
    <row r="238" spans="1:6" x14ac:dyDescent="0.25">
      <c r="A238" s="5">
        <v>235</v>
      </c>
      <c r="B238" s="4" t="str">
        <f t="shared" si="9"/>
        <v>NO APLICA</v>
      </c>
      <c r="C238" s="15">
        <f>(IF('[1]02 de julio 2021 omina transpar'!AU237=0,'[1]02 de julio 2021 omina transpar'!HI237,'[1]02 de julio 2021 omina transpar'!CE237))*2</f>
        <v>0</v>
      </c>
      <c r="D238" s="15">
        <v>0</v>
      </c>
      <c r="E238" s="4" t="str">
        <f t="shared" si="10"/>
        <v>NO APLICA</v>
      </c>
      <c r="F238" s="4" t="str">
        <f t="shared" si="11"/>
        <v>NO APLICA</v>
      </c>
    </row>
    <row r="239" spans="1:6" x14ac:dyDescent="0.25">
      <c r="A239" s="5">
        <v>236</v>
      </c>
      <c r="B239" s="4" t="str">
        <f t="shared" si="9"/>
        <v>NO APLICA</v>
      </c>
      <c r="C239" s="15">
        <f>(IF('[1]02 de julio 2021 omina transpar'!AU238=0,'[1]02 de julio 2021 omina transpar'!HI238,'[1]02 de julio 2021 omina transpar'!CE238))*2</f>
        <v>0</v>
      </c>
      <c r="D239" s="15">
        <v>0</v>
      </c>
      <c r="E239" s="4" t="str">
        <f t="shared" si="10"/>
        <v>NO APLICA</v>
      </c>
      <c r="F239" s="4" t="str">
        <f t="shared" si="11"/>
        <v>NO APLICA</v>
      </c>
    </row>
    <row r="240" spans="1:6" x14ac:dyDescent="0.25">
      <c r="A240" s="5">
        <v>237</v>
      </c>
      <c r="B240" s="4" t="str">
        <f t="shared" si="9"/>
        <v>NO APLICA</v>
      </c>
      <c r="C240" s="15">
        <f>(IF('[1]02 de julio 2021 omina transpar'!AU239=0,'[1]02 de julio 2021 omina transpar'!HI239,'[1]02 de julio 2021 omina transpar'!CE239))*2</f>
        <v>0</v>
      </c>
      <c r="D240" s="15">
        <v>0</v>
      </c>
      <c r="E240" s="4" t="str">
        <f t="shared" si="10"/>
        <v>NO APLICA</v>
      </c>
      <c r="F240" s="4" t="str">
        <f t="shared" si="11"/>
        <v>NO APLICA</v>
      </c>
    </row>
    <row r="241" spans="1:6" x14ac:dyDescent="0.25">
      <c r="A241" s="5">
        <v>238</v>
      </c>
      <c r="B241" s="4" t="str">
        <f t="shared" si="9"/>
        <v>NO APLICA</v>
      </c>
      <c r="C241" s="15">
        <f>(IF('[1]02 de julio 2021 omina transpar'!AU240=0,'[1]02 de julio 2021 omina transpar'!HI240,'[1]02 de julio 2021 omina transpar'!CE240))*2</f>
        <v>0</v>
      </c>
      <c r="D241" s="15">
        <v>0</v>
      </c>
      <c r="E241" s="4" t="str">
        <f t="shared" si="10"/>
        <v>NO APLICA</v>
      </c>
      <c r="F241" s="4" t="str">
        <f t="shared" si="11"/>
        <v>NO APLICA</v>
      </c>
    </row>
    <row r="242" spans="1:6" x14ac:dyDescent="0.25">
      <c r="A242" s="5">
        <v>239</v>
      </c>
      <c r="B242" s="4" t="str">
        <f t="shared" si="9"/>
        <v>NO APLICA</v>
      </c>
      <c r="C242" s="15">
        <f>(IF('[1]02 de julio 2021 omina transpar'!AU241=0,'[1]02 de julio 2021 omina transpar'!HI241,'[1]02 de julio 2021 omina transpar'!CE241))*2</f>
        <v>0</v>
      </c>
      <c r="D242" s="15">
        <v>0</v>
      </c>
      <c r="E242" s="4" t="str">
        <f t="shared" si="10"/>
        <v>NO APLICA</v>
      </c>
      <c r="F242" s="4" t="str">
        <f t="shared" si="11"/>
        <v>NO APLICA</v>
      </c>
    </row>
    <row r="243" spans="1:6" x14ac:dyDescent="0.25">
      <c r="A243" s="5">
        <v>240</v>
      </c>
      <c r="B243" s="4" t="str">
        <f t="shared" si="9"/>
        <v>NO APLICA</v>
      </c>
      <c r="C243" s="15">
        <f>(IF('[1]02 de julio 2021 omina transpar'!AU242=0,'[1]02 de julio 2021 omina transpar'!HI242,'[1]02 de julio 2021 omina transpar'!CE242))*2</f>
        <v>0</v>
      </c>
      <c r="D243" s="15">
        <v>0</v>
      </c>
      <c r="E243" s="4" t="str">
        <f t="shared" si="10"/>
        <v>NO APLICA</v>
      </c>
      <c r="F243" s="4" t="str">
        <f t="shared" si="11"/>
        <v>NO APLICA</v>
      </c>
    </row>
    <row r="244" spans="1:6" x14ac:dyDescent="0.25">
      <c r="A244" s="5">
        <v>241</v>
      </c>
      <c r="B244" s="4" t="str">
        <f t="shared" si="9"/>
        <v>NO APLICA</v>
      </c>
      <c r="C244" s="15">
        <f>(IF('[1]02 de julio 2021 omina transpar'!AU243=0,'[1]02 de julio 2021 omina transpar'!HI243,'[1]02 de julio 2021 omina transpar'!CE243))*2</f>
        <v>0</v>
      </c>
      <c r="D244" s="15">
        <v>0</v>
      </c>
      <c r="E244" s="4" t="str">
        <f t="shared" si="10"/>
        <v>NO APLICA</v>
      </c>
      <c r="F244" s="4" t="str">
        <f t="shared" si="11"/>
        <v>NO APLICA</v>
      </c>
    </row>
    <row r="245" spans="1:6" x14ac:dyDescent="0.25">
      <c r="A245" s="5">
        <v>242</v>
      </c>
      <c r="B245" s="4" t="str">
        <f t="shared" si="9"/>
        <v>NO APLICA</v>
      </c>
      <c r="C245" s="15">
        <f>(IF('[1]02 de julio 2021 omina transpar'!AU244=0,'[1]02 de julio 2021 omina transpar'!HI244,'[1]02 de julio 2021 omina transpar'!CE244))*2</f>
        <v>0</v>
      </c>
      <c r="D245" s="15">
        <v>0</v>
      </c>
      <c r="E245" s="4" t="str">
        <f t="shared" si="10"/>
        <v>NO APLICA</v>
      </c>
      <c r="F245" s="4" t="str">
        <f t="shared" si="11"/>
        <v>NO APLICA</v>
      </c>
    </row>
    <row r="246" spans="1:6" x14ac:dyDescent="0.25">
      <c r="A246" s="5">
        <v>243</v>
      </c>
      <c r="B246" s="4" t="str">
        <f t="shared" si="9"/>
        <v>NO APLICA</v>
      </c>
      <c r="C246" s="15">
        <f>(IF('[1]02 de julio 2021 omina transpar'!AU245=0,'[1]02 de julio 2021 omina transpar'!HI245,'[1]02 de julio 2021 omina transpar'!CE245))*2</f>
        <v>0</v>
      </c>
      <c r="D246" s="15">
        <v>0</v>
      </c>
      <c r="E246" s="4" t="str">
        <f t="shared" si="10"/>
        <v>NO APLICA</v>
      </c>
      <c r="F246" s="4" t="str">
        <f t="shared" si="11"/>
        <v>NO APLICA</v>
      </c>
    </row>
    <row r="247" spans="1:6" x14ac:dyDescent="0.25">
      <c r="A247" s="5">
        <v>244</v>
      </c>
      <c r="B247" s="4" t="str">
        <f t="shared" si="9"/>
        <v>NO APLICA</v>
      </c>
      <c r="C247" s="15">
        <f>(IF('[1]02 de julio 2021 omina transpar'!AU246=0,'[1]02 de julio 2021 omina transpar'!HI246,'[1]02 de julio 2021 omina transpar'!CE246))*2</f>
        <v>0</v>
      </c>
      <c r="D247" s="15">
        <v>0</v>
      </c>
      <c r="E247" s="4" t="str">
        <f t="shared" si="10"/>
        <v>NO APLICA</v>
      </c>
      <c r="F247" s="4" t="str">
        <f t="shared" si="11"/>
        <v>NO APLICA</v>
      </c>
    </row>
    <row r="248" spans="1:6" x14ac:dyDescent="0.25">
      <c r="A248" s="5">
        <v>245</v>
      </c>
      <c r="B248" s="4" t="str">
        <f t="shared" si="9"/>
        <v>NO APLICA</v>
      </c>
      <c r="C248" s="15">
        <f>(IF('[1]02 de julio 2021 omina transpar'!AU247=0,'[1]02 de julio 2021 omina transpar'!HI247,'[1]02 de julio 2021 omina transpar'!CE247))*2</f>
        <v>0</v>
      </c>
      <c r="D248" s="15">
        <v>0</v>
      </c>
      <c r="E248" s="4" t="str">
        <f t="shared" si="10"/>
        <v>NO APLICA</v>
      </c>
      <c r="F248" s="4" t="str">
        <f t="shared" si="11"/>
        <v>NO APLICA</v>
      </c>
    </row>
    <row r="249" spans="1:6" x14ac:dyDescent="0.25">
      <c r="A249" s="5">
        <v>246</v>
      </c>
      <c r="B249" s="4" t="str">
        <f t="shared" si="9"/>
        <v>NO APLICA</v>
      </c>
      <c r="C249" s="15">
        <f>(IF('[1]02 de julio 2021 omina transpar'!AU248=0,'[1]02 de julio 2021 omina transpar'!HI248,'[1]02 de julio 2021 omina transpar'!CE248))*2</f>
        <v>0</v>
      </c>
      <c r="D249" s="15">
        <v>0</v>
      </c>
      <c r="E249" s="4" t="str">
        <f t="shared" si="10"/>
        <v>NO APLICA</v>
      </c>
      <c r="F249" s="4" t="str">
        <f t="shared" si="11"/>
        <v>NO APLICA</v>
      </c>
    </row>
    <row r="250" spans="1:6" x14ac:dyDescent="0.25">
      <c r="A250" s="5">
        <v>247</v>
      </c>
      <c r="B250" s="4" t="str">
        <f t="shared" si="9"/>
        <v>NO APLICA</v>
      </c>
      <c r="C250" s="15">
        <f>(IF('[1]02 de julio 2021 omina transpar'!AU249=0,'[1]02 de julio 2021 omina transpar'!HI249,'[1]02 de julio 2021 omina transpar'!CE249))*2</f>
        <v>0</v>
      </c>
      <c r="D250" s="15">
        <v>0</v>
      </c>
      <c r="E250" s="4" t="str">
        <f t="shared" si="10"/>
        <v>NO APLICA</v>
      </c>
      <c r="F250" s="4" t="str">
        <f t="shared" si="11"/>
        <v>NO APLICA</v>
      </c>
    </row>
    <row r="251" spans="1:6" x14ac:dyDescent="0.25">
      <c r="A251" s="5">
        <v>248</v>
      </c>
      <c r="B251" s="4" t="str">
        <f t="shared" si="9"/>
        <v>NO APLICA</v>
      </c>
      <c r="C251" s="15">
        <f>(IF('[1]02 de julio 2021 omina transpar'!AU250=0,'[1]02 de julio 2021 omina transpar'!HI250,'[1]02 de julio 2021 omina transpar'!CE250))*2</f>
        <v>0</v>
      </c>
      <c r="D251" s="15">
        <v>0</v>
      </c>
      <c r="E251" s="4" t="str">
        <f t="shared" si="10"/>
        <v>NO APLICA</v>
      </c>
      <c r="F251" s="4" t="str">
        <f t="shared" si="11"/>
        <v>NO APLICA</v>
      </c>
    </row>
    <row r="252" spans="1:6" x14ac:dyDescent="0.25">
      <c r="A252" s="5">
        <v>249</v>
      </c>
      <c r="B252" s="4" t="str">
        <f t="shared" si="9"/>
        <v>NO APLICA</v>
      </c>
      <c r="C252" s="15">
        <f>(IF('[1]02 de julio 2021 omina transpar'!AU251=0,'[1]02 de julio 2021 omina transpar'!HI251,'[1]02 de julio 2021 omina transpar'!CE251))*2</f>
        <v>0</v>
      </c>
      <c r="D252" s="15">
        <v>0</v>
      </c>
      <c r="E252" s="4" t="str">
        <f t="shared" si="10"/>
        <v>NO APLICA</v>
      </c>
      <c r="F252" s="4" t="str">
        <f t="shared" si="11"/>
        <v>NO APLICA</v>
      </c>
    </row>
    <row r="253" spans="1:6" x14ac:dyDescent="0.25">
      <c r="A253" s="5">
        <v>250</v>
      </c>
      <c r="B253" s="4" t="str">
        <f t="shared" si="9"/>
        <v>NO APLICA</v>
      </c>
      <c r="C253" s="15">
        <f>(IF('[1]02 de julio 2021 omina transpar'!AU252=0,'[1]02 de julio 2021 omina transpar'!HI252,'[1]02 de julio 2021 omina transpar'!CE252))*2</f>
        <v>0</v>
      </c>
      <c r="D253" s="15">
        <v>0</v>
      </c>
      <c r="E253" s="4" t="str">
        <f t="shared" si="10"/>
        <v>NO APLICA</v>
      </c>
      <c r="F253" s="4" t="str">
        <f t="shared" si="11"/>
        <v>NO APLICA</v>
      </c>
    </row>
    <row r="254" spans="1:6" x14ac:dyDescent="0.25">
      <c r="A254" s="5">
        <v>251</v>
      </c>
      <c r="B254" s="4" t="str">
        <f t="shared" si="9"/>
        <v>NO APLICA</v>
      </c>
      <c r="C254" s="15">
        <f>(IF('[1]02 de julio 2021 omina transpar'!AU253=0,'[1]02 de julio 2021 omina transpar'!HI253,'[1]02 de julio 2021 omina transpar'!CE253))*2</f>
        <v>0</v>
      </c>
      <c r="D254" s="15">
        <v>0</v>
      </c>
      <c r="E254" s="4" t="str">
        <f t="shared" si="10"/>
        <v>NO APLICA</v>
      </c>
      <c r="F254" s="4" t="str">
        <f t="shared" si="11"/>
        <v>NO APLICA</v>
      </c>
    </row>
    <row r="255" spans="1:6" x14ac:dyDescent="0.25">
      <c r="A255" s="5">
        <v>252</v>
      </c>
      <c r="B255" s="4" t="str">
        <f t="shared" si="9"/>
        <v>NO APLICA</v>
      </c>
      <c r="C255" s="15">
        <f>(IF('[1]02 de julio 2021 omina transpar'!AU254=0,'[1]02 de julio 2021 omina transpar'!HI254,'[1]02 de julio 2021 omina transpar'!CE254))*2</f>
        <v>0</v>
      </c>
      <c r="D255" s="15">
        <v>0</v>
      </c>
      <c r="E255" s="4" t="str">
        <f t="shared" si="10"/>
        <v>NO APLICA</v>
      </c>
      <c r="F255" s="4" t="str">
        <f t="shared" si="11"/>
        <v>NO APLICA</v>
      </c>
    </row>
    <row r="256" spans="1:6" x14ac:dyDescent="0.25">
      <c r="A256" s="5">
        <v>253</v>
      </c>
      <c r="B256" s="4" t="str">
        <f t="shared" si="9"/>
        <v>NO APLICA</v>
      </c>
      <c r="C256" s="15">
        <f>(IF('[1]02 de julio 2021 omina transpar'!AU255=0,'[1]02 de julio 2021 omina transpar'!HI255,'[1]02 de julio 2021 omina transpar'!CE255))*2</f>
        <v>0</v>
      </c>
      <c r="D256" s="15">
        <v>0</v>
      </c>
      <c r="E256" s="4" t="str">
        <f t="shared" si="10"/>
        <v>NO APLICA</v>
      </c>
      <c r="F256" s="4" t="str">
        <f t="shared" si="11"/>
        <v>NO APLICA</v>
      </c>
    </row>
    <row r="257" spans="1:6" x14ac:dyDescent="0.25">
      <c r="A257" s="5">
        <v>254</v>
      </c>
      <c r="B257" s="4" t="str">
        <f t="shared" si="9"/>
        <v>NO APLICA</v>
      </c>
      <c r="C257" s="15">
        <f>(IF('[1]02 de julio 2021 omina transpar'!AU256=0,'[1]02 de julio 2021 omina transpar'!HI256,'[1]02 de julio 2021 omina transpar'!CE256))*2</f>
        <v>0</v>
      </c>
      <c r="D257" s="15">
        <v>0</v>
      </c>
      <c r="E257" s="4" t="str">
        <f t="shared" si="10"/>
        <v>NO APLICA</v>
      </c>
      <c r="F257" s="4" t="str">
        <f t="shared" si="11"/>
        <v>NO APLICA</v>
      </c>
    </row>
    <row r="258" spans="1:6" x14ac:dyDescent="0.25">
      <c r="A258" s="5">
        <v>255</v>
      </c>
      <c r="B258" s="4" t="str">
        <f t="shared" si="9"/>
        <v>NO APLICA</v>
      </c>
      <c r="C258" s="15">
        <f>(IF('[1]02 de julio 2021 omina transpar'!AU257=0,'[1]02 de julio 2021 omina transpar'!HI257,'[1]02 de julio 2021 omina transpar'!CE257))*2</f>
        <v>0</v>
      </c>
      <c r="D258" s="15">
        <v>0</v>
      </c>
      <c r="E258" s="4" t="str">
        <f t="shared" si="10"/>
        <v>NO APLICA</v>
      </c>
      <c r="F258" s="4" t="str">
        <f t="shared" si="11"/>
        <v>NO APLICA</v>
      </c>
    </row>
    <row r="259" spans="1:6" x14ac:dyDescent="0.25">
      <c r="A259" s="5">
        <v>256</v>
      </c>
      <c r="B259" s="4" t="str">
        <f t="shared" si="9"/>
        <v>DIETAS</v>
      </c>
      <c r="C259" s="15">
        <f>(IF('[1]02 de julio 2021 omina transpar'!AU258=0,'[1]02 de julio 2021 omina transpar'!HI258,'[1]02 de julio 2021 omina transpar'!CE258))*2</f>
        <v>111242.24000000001</v>
      </c>
      <c r="D259" s="15">
        <f>C259-(14684.68*2)</f>
        <v>81872.88</v>
      </c>
      <c r="E259" s="4" t="str">
        <f t="shared" si="10"/>
        <v>PESOS MEXICANOS</v>
      </c>
      <c r="F259" s="4" t="str">
        <f t="shared" si="11"/>
        <v>MENSUAL</v>
      </c>
    </row>
    <row r="260" spans="1:6" x14ac:dyDescent="0.25">
      <c r="A260" s="5">
        <v>257</v>
      </c>
      <c r="B260" s="4" t="str">
        <f t="shared" si="9"/>
        <v>NO APLICA</v>
      </c>
      <c r="C260" s="15">
        <f>(IF('[1]02 de julio 2021 omina transpar'!AU259=0,'[1]02 de julio 2021 omina transpar'!HI259,'[1]02 de julio 2021 omina transpar'!CE259))*2</f>
        <v>0</v>
      </c>
      <c r="D260" s="15">
        <v>0</v>
      </c>
      <c r="E260" s="4" t="str">
        <f t="shared" si="10"/>
        <v>NO APLICA</v>
      </c>
      <c r="F260" s="4" t="str">
        <f t="shared" si="11"/>
        <v>NO APLICA</v>
      </c>
    </row>
    <row r="261" spans="1:6" x14ac:dyDescent="0.25">
      <c r="A261" s="5">
        <v>258</v>
      </c>
      <c r="B261" s="4" t="str">
        <f t="shared" ref="B261:B324" si="12">IF(C261&gt;0,"DIETAS","NO APLICA")</f>
        <v>NO APLICA</v>
      </c>
      <c r="C261" s="15">
        <f>(IF('[1]02 de julio 2021 omina transpar'!AU260=0,'[1]02 de julio 2021 omina transpar'!HI260,'[1]02 de julio 2021 omina transpar'!CE260))*2</f>
        <v>0</v>
      </c>
      <c r="D261" s="15">
        <v>0</v>
      </c>
      <c r="E261" s="4" t="str">
        <f t="shared" ref="E261:E324" si="13">IF(C261&gt;0,"PESOS MEXICANOS","NO APLICA")</f>
        <v>NO APLICA</v>
      </c>
      <c r="F261" s="4" t="str">
        <f t="shared" ref="F261:F324" si="14">IF(C261&gt;0,"MENSUAL","NO APLICA")</f>
        <v>NO APLICA</v>
      </c>
    </row>
    <row r="262" spans="1:6" x14ac:dyDescent="0.25">
      <c r="A262" s="5">
        <v>259</v>
      </c>
      <c r="B262" s="4" t="str">
        <f t="shared" si="12"/>
        <v>NO APLICA</v>
      </c>
      <c r="C262" s="15">
        <f>(IF('[1]02 de julio 2021 omina transpar'!AU261=0,'[1]02 de julio 2021 omina transpar'!HI261,'[1]02 de julio 2021 omina transpar'!CE261))*2</f>
        <v>0</v>
      </c>
      <c r="D262" s="15">
        <v>0</v>
      </c>
      <c r="E262" s="4" t="str">
        <f t="shared" si="13"/>
        <v>NO APLICA</v>
      </c>
      <c r="F262" s="4" t="str">
        <f t="shared" si="14"/>
        <v>NO APLICA</v>
      </c>
    </row>
    <row r="263" spans="1:6" x14ac:dyDescent="0.25">
      <c r="A263" s="5">
        <v>260</v>
      </c>
      <c r="B263" s="4" t="str">
        <f t="shared" si="12"/>
        <v>NO APLICA</v>
      </c>
      <c r="C263" s="15">
        <f>(IF('[1]02 de julio 2021 omina transpar'!AU262=0,'[1]02 de julio 2021 omina transpar'!HI262,'[1]02 de julio 2021 omina transpar'!CE262))*2</f>
        <v>0</v>
      </c>
      <c r="D263" s="15">
        <v>0</v>
      </c>
      <c r="E263" s="4" t="str">
        <f t="shared" si="13"/>
        <v>NO APLICA</v>
      </c>
      <c r="F263" s="4" t="str">
        <f t="shared" si="14"/>
        <v>NO APLICA</v>
      </c>
    </row>
    <row r="264" spans="1:6" x14ac:dyDescent="0.25">
      <c r="A264" s="5">
        <v>261</v>
      </c>
      <c r="B264" s="4" t="str">
        <f t="shared" si="12"/>
        <v>NO APLICA</v>
      </c>
      <c r="C264" s="15">
        <f>(IF('[1]02 de julio 2021 omina transpar'!AU263=0,'[1]02 de julio 2021 omina transpar'!HI263,'[1]02 de julio 2021 omina transpar'!CE263))*2</f>
        <v>0</v>
      </c>
      <c r="D264" s="15">
        <v>0</v>
      </c>
      <c r="E264" s="4" t="str">
        <f t="shared" si="13"/>
        <v>NO APLICA</v>
      </c>
      <c r="F264" s="4" t="str">
        <f t="shared" si="14"/>
        <v>NO APLICA</v>
      </c>
    </row>
    <row r="265" spans="1:6" x14ac:dyDescent="0.25">
      <c r="A265" s="5">
        <v>262</v>
      </c>
      <c r="B265" s="4" t="str">
        <f t="shared" si="12"/>
        <v>NO APLICA</v>
      </c>
      <c r="C265" s="15">
        <f>(IF('[1]02 de julio 2021 omina transpar'!AU264=0,'[1]02 de julio 2021 omina transpar'!HI264,'[1]02 de julio 2021 omina transpar'!CE264))*2</f>
        <v>0</v>
      </c>
      <c r="D265" s="15">
        <v>0</v>
      </c>
      <c r="E265" s="4" t="str">
        <f t="shared" si="13"/>
        <v>NO APLICA</v>
      </c>
      <c r="F265" s="4" t="str">
        <f t="shared" si="14"/>
        <v>NO APLICA</v>
      </c>
    </row>
    <row r="266" spans="1:6" x14ac:dyDescent="0.25">
      <c r="A266" s="5">
        <v>263</v>
      </c>
      <c r="B266" s="4" t="str">
        <f t="shared" si="12"/>
        <v>NO APLICA</v>
      </c>
      <c r="C266" s="15">
        <f>(IF('[1]02 de julio 2021 omina transpar'!AU265=0,'[1]02 de julio 2021 omina transpar'!HI265,'[1]02 de julio 2021 omina transpar'!CE265))*2</f>
        <v>0</v>
      </c>
      <c r="D266" s="15">
        <v>0</v>
      </c>
      <c r="E266" s="4" t="str">
        <f t="shared" si="13"/>
        <v>NO APLICA</v>
      </c>
      <c r="F266" s="4" t="str">
        <f t="shared" si="14"/>
        <v>NO APLICA</v>
      </c>
    </row>
    <row r="267" spans="1:6" x14ac:dyDescent="0.25">
      <c r="A267" s="5">
        <v>264</v>
      </c>
      <c r="B267" s="4" t="str">
        <f t="shared" si="12"/>
        <v>NO APLICA</v>
      </c>
      <c r="C267" s="15">
        <f>(IF('[1]02 de julio 2021 omina transpar'!AU266=0,'[1]02 de julio 2021 omina transpar'!HI266,'[1]02 de julio 2021 omina transpar'!CE266))*2</f>
        <v>0</v>
      </c>
      <c r="D267" s="15">
        <v>0</v>
      </c>
      <c r="E267" s="4" t="str">
        <f t="shared" si="13"/>
        <v>NO APLICA</v>
      </c>
      <c r="F267" s="4" t="str">
        <f t="shared" si="14"/>
        <v>NO APLICA</v>
      </c>
    </row>
    <row r="268" spans="1:6" x14ac:dyDescent="0.25">
      <c r="A268" s="5">
        <v>265</v>
      </c>
      <c r="B268" s="4" t="str">
        <f t="shared" si="12"/>
        <v>NO APLICA</v>
      </c>
      <c r="C268" s="15">
        <f>(IF('[1]02 de julio 2021 omina transpar'!AU267=0,'[1]02 de julio 2021 omina transpar'!HI267,'[1]02 de julio 2021 omina transpar'!CE267))*2</f>
        <v>0</v>
      </c>
      <c r="D268" s="15">
        <v>0</v>
      </c>
      <c r="E268" s="4" t="str">
        <f t="shared" si="13"/>
        <v>NO APLICA</v>
      </c>
      <c r="F268" s="4" t="str">
        <f t="shared" si="14"/>
        <v>NO APLICA</v>
      </c>
    </row>
    <row r="269" spans="1:6" x14ac:dyDescent="0.25">
      <c r="A269" s="5">
        <v>266</v>
      </c>
      <c r="B269" s="4" t="str">
        <f t="shared" si="12"/>
        <v>NO APLICA</v>
      </c>
      <c r="C269" s="15">
        <f>(IF('[1]02 de julio 2021 omina transpar'!AU268=0,'[1]02 de julio 2021 omina transpar'!HI268,'[1]02 de julio 2021 omina transpar'!CE268))*2</f>
        <v>0</v>
      </c>
      <c r="D269" s="15">
        <v>0</v>
      </c>
      <c r="E269" s="4" t="str">
        <f t="shared" si="13"/>
        <v>NO APLICA</v>
      </c>
      <c r="F269" s="4" t="str">
        <f t="shared" si="14"/>
        <v>NO APLICA</v>
      </c>
    </row>
    <row r="270" spans="1:6" x14ac:dyDescent="0.25">
      <c r="A270" s="5">
        <v>267</v>
      </c>
      <c r="B270" s="4" t="str">
        <f t="shared" si="12"/>
        <v>NO APLICA</v>
      </c>
      <c r="C270" s="15">
        <f>(IF('[1]02 de julio 2021 omina transpar'!AU269=0,'[1]02 de julio 2021 omina transpar'!HI269,'[1]02 de julio 2021 omina transpar'!CE269))*2</f>
        <v>0</v>
      </c>
      <c r="D270" s="15">
        <v>0</v>
      </c>
      <c r="E270" s="4" t="str">
        <f t="shared" si="13"/>
        <v>NO APLICA</v>
      </c>
      <c r="F270" s="4" t="str">
        <f t="shared" si="14"/>
        <v>NO APLICA</v>
      </c>
    </row>
    <row r="271" spans="1:6" x14ac:dyDescent="0.25">
      <c r="A271" s="5">
        <v>268</v>
      </c>
      <c r="B271" s="4" t="str">
        <f t="shared" si="12"/>
        <v>NO APLICA</v>
      </c>
      <c r="C271" s="15">
        <f>(IF('[1]02 de julio 2021 omina transpar'!AU270=0,'[1]02 de julio 2021 omina transpar'!HI270,'[1]02 de julio 2021 omina transpar'!CE270))*2</f>
        <v>0</v>
      </c>
      <c r="D271" s="15">
        <v>0</v>
      </c>
      <c r="E271" s="4" t="str">
        <f t="shared" si="13"/>
        <v>NO APLICA</v>
      </c>
      <c r="F271" s="4" t="str">
        <f t="shared" si="14"/>
        <v>NO APLICA</v>
      </c>
    </row>
    <row r="272" spans="1:6" x14ac:dyDescent="0.25">
      <c r="A272" s="5">
        <v>269</v>
      </c>
      <c r="B272" s="4" t="str">
        <f t="shared" si="12"/>
        <v>NO APLICA</v>
      </c>
      <c r="C272" s="15">
        <f>(IF('[1]02 de julio 2021 omina transpar'!AU271=0,'[1]02 de julio 2021 omina transpar'!HI271,'[1]02 de julio 2021 omina transpar'!CE271))*2</f>
        <v>0</v>
      </c>
      <c r="D272" s="15">
        <v>0</v>
      </c>
      <c r="E272" s="4" t="str">
        <f t="shared" si="13"/>
        <v>NO APLICA</v>
      </c>
      <c r="F272" s="4" t="str">
        <f t="shared" si="14"/>
        <v>NO APLICA</v>
      </c>
    </row>
    <row r="273" spans="1:6" x14ac:dyDescent="0.25">
      <c r="A273" s="5">
        <v>270</v>
      </c>
      <c r="B273" s="4" t="str">
        <f t="shared" si="12"/>
        <v>NO APLICA</v>
      </c>
      <c r="C273" s="15">
        <f>(IF('[1]02 de julio 2021 omina transpar'!AU272=0,'[1]02 de julio 2021 omina transpar'!HI272,'[1]02 de julio 2021 omina transpar'!CE272))*2</f>
        <v>0</v>
      </c>
      <c r="D273" s="15">
        <v>0</v>
      </c>
      <c r="E273" s="4" t="str">
        <f t="shared" si="13"/>
        <v>NO APLICA</v>
      </c>
      <c r="F273" s="4" t="str">
        <f t="shared" si="14"/>
        <v>NO APLICA</v>
      </c>
    </row>
    <row r="274" spans="1:6" x14ac:dyDescent="0.25">
      <c r="A274" s="5">
        <v>271</v>
      </c>
      <c r="B274" s="4" t="str">
        <f t="shared" si="12"/>
        <v>NO APLICA</v>
      </c>
      <c r="C274" s="15">
        <f>(IF('[1]02 de julio 2021 omina transpar'!AU273=0,'[1]02 de julio 2021 omina transpar'!HI273,'[1]02 de julio 2021 omina transpar'!CE273))*2</f>
        <v>0</v>
      </c>
      <c r="D274" s="15">
        <v>0</v>
      </c>
      <c r="E274" s="4" t="str">
        <f t="shared" si="13"/>
        <v>NO APLICA</v>
      </c>
      <c r="F274" s="4" t="str">
        <f t="shared" si="14"/>
        <v>NO APLICA</v>
      </c>
    </row>
    <row r="275" spans="1:6" x14ac:dyDescent="0.25">
      <c r="A275" s="5">
        <v>272</v>
      </c>
      <c r="B275" s="4" t="str">
        <f t="shared" si="12"/>
        <v>NO APLICA</v>
      </c>
      <c r="C275" s="15">
        <f>(IF('[1]02 de julio 2021 omina transpar'!AU274=0,'[1]02 de julio 2021 omina transpar'!HI274,'[1]02 de julio 2021 omina transpar'!CE274))*2</f>
        <v>0</v>
      </c>
      <c r="D275" s="15">
        <v>0</v>
      </c>
      <c r="E275" s="4" t="str">
        <f t="shared" si="13"/>
        <v>NO APLICA</v>
      </c>
      <c r="F275" s="4" t="str">
        <f t="shared" si="14"/>
        <v>NO APLICA</v>
      </c>
    </row>
    <row r="276" spans="1:6" x14ac:dyDescent="0.25">
      <c r="A276" s="5">
        <v>273</v>
      </c>
      <c r="B276" s="4" t="str">
        <f t="shared" si="12"/>
        <v>NO APLICA</v>
      </c>
      <c r="C276" s="15">
        <f>(IF('[1]02 de julio 2021 omina transpar'!AU275=0,'[1]02 de julio 2021 omina transpar'!HI275,'[1]02 de julio 2021 omina transpar'!CE275))*2</f>
        <v>0</v>
      </c>
      <c r="D276" s="15">
        <v>0</v>
      </c>
      <c r="E276" s="4" t="str">
        <f t="shared" si="13"/>
        <v>NO APLICA</v>
      </c>
      <c r="F276" s="4" t="str">
        <f t="shared" si="14"/>
        <v>NO APLICA</v>
      </c>
    </row>
    <row r="277" spans="1:6" x14ac:dyDescent="0.25">
      <c r="A277" s="5">
        <v>274</v>
      </c>
      <c r="B277" s="4" t="str">
        <f t="shared" si="12"/>
        <v>NO APLICA</v>
      </c>
      <c r="C277" s="15">
        <f>(IF('[1]02 de julio 2021 omina transpar'!AU276=0,'[1]02 de julio 2021 omina transpar'!HI276,'[1]02 de julio 2021 omina transpar'!CE276))*2</f>
        <v>0</v>
      </c>
      <c r="D277" s="15">
        <v>0</v>
      </c>
      <c r="E277" s="4" t="str">
        <f t="shared" si="13"/>
        <v>NO APLICA</v>
      </c>
      <c r="F277" s="4" t="str">
        <f t="shared" si="14"/>
        <v>NO APLICA</v>
      </c>
    </row>
    <row r="278" spans="1:6" x14ac:dyDescent="0.25">
      <c r="A278" s="5">
        <v>275</v>
      </c>
      <c r="B278" s="4" t="str">
        <f t="shared" si="12"/>
        <v>NO APLICA</v>
      </c>
      <c r="C278" s="15">
        <f>(IF('[1]02 de julio 2021 omina transpar'!AU277=0,'[1]02 de julio 2021 omina transpar'!HI277,'[1]02 de julio 2021 omina transpar'!CE277))*2</f>
        <v>0</v>
      </c>
      <c r="D278" s="15">
        <v>0</v>
      </c>
      <c r="E278" s="4" t="str">
        <f t="shared" si="13"/>
        <v>NO APLICA</v>
      </c>
      <c r="F278" s="4" t="str">
        <f t="shared" si="14"/>
        <v>NO APLICA</v>
      </c>
    </row>
    <row r="279" spans="1:6" x14ac:dyDescent="0.25">
      <c r="A279" s="5">
        <v>276</v>
      </c>
      <c r="B279" s="4" t="str">
        <f t="shared" si="12"/>
        <v>NO APLICA</v>
      </c>
      <c r="C279" s="15">
        <f>(IF('[1]02 de julio 2021 omina transpar'!AU278=0,'[1]02 de julio 2021 omina transpar'!HI278,'[1]02 de julio 2021 omina transpar'!CE278))*2</f>
        <v>0</v>
      </c>
      <c r="D279" s="15">
        <v>0</v>
      </c>
      <c r="E279" s="4" t="str">
        <f t="shared" si="13"/>
        <v>NO APLICA</v>
      </c>
      <c r="F279" s="4" t="str">
        <f t="shared" si="14"/>
        <v>NO APLICA</v>
      </c>
    </row>
    <row r="280" spans="1:6" x14ac:dyDescent="0.25">
      <c r="A280" s="5">
        <v>277</v>
      </c>
      <c r="B280" s="4" t="str">
        <f t="shared" si="12"/>
        <v>NO APLICA</v>
      </c>
      <c r="C280" s="15">
        <f>(IF('[1]02 de julio 2021 omina transpar'!AU279=0,'[1]02 de julio 2021 omina transpar'!HI279,'[1]02 de julio 2021 omina transpar'!CE279))*2</f>
        <v>0</v>
      </c>
      <c r="D280" s="15">
        <v>0</v>
      </c>
      <c r="E280" s="4" t="str">
        <f t="shared" si="13"/>
        <v>NO APLICA</v>
      </c>
      <c r="F280" s="4" t="str">
        <f t="shared" si="14"/>
        <v>NO APLICA</v>
      </c>
    </row>
    <row r="281" spans="1:6" x14ac:dyDescent="0.25">
      <c r="A281" s="5">
        <v>278</v>
      </c>
      <c r="B281" s="4" t="str">
        <f t="shared" si="12"/>
        <v>NO APLICA</v>
      </c>
      <c r="C281" s="15">
        <f>(IF('[1]02 de julio 2021 omina transpar'!AU280=0,'[1]02 de julio 2021 omina transpar'!HI280,'[1]02 de julio 2021 omina transpar'!CE280))*2</f>
        <v>0</v>
      </c>
      <c r="D281" s="15">
        <v>0</v>
      </c>
      <c r="E281" s="4" t="str">
        <f t="shared" si="13"/>
        <v>NO APLICA</v>
      </c>
      <c r="F281" s="4" t="str">
        <f t="shared" si="14"/>
        <v>NO APLICA</v>
      </c>
    </row>
    <row r="282" spans="1:6" x14ac:dyDescent="0.25">
      <c r="A282" s="5">
        <v>279</v>
      </c>
      <c r="B282" s="4" t="str">
        <f t="shared" si="12"/>
        <v>NO APLICA</v>
      </c>
      <c r="C282" s="15">
        <f>(IF('[1]02 de julio 2021 omina transpar'!AU281=0,'[1]02 de julio 2021 omina transpar'!HI281,'[1]02 de julio 2021 omina transpar'!CE281))*2</f>
        <v>0</v>
      </c>
      <c r="D282" s="15">
        <v>0</v>
      </c>
      <c r="E282" s="4" t="str">
        <f t="shared" si="13"/>
        <v>NO APLICA</v>
      </c>
      <c r="F282" s="4" t="str">
        <f t="shared" si="14"/>
        <v>NO APLICA</v>
      </c>
    </row>
    <row r="283" spans="1:6" x14ac:dyDescent="0.25">
      <c r="A283" s="5">
        <v>280</v>
      </c>
      <c r="B283" s="4" t="str">
        <f t="shared" si="12"/>
        <v>NO APLICA</v>
      </c>
      <c r="C283" s="15">
        <f>(IF('[1]02 de julio 2021 omina transpar'!AU282=0,'[1]02 de julio 2021 omina transpar'!HI282,'[1]02 de julio 2021 omina transpar'!CE282))*2</f>
        <v>0</v>
      </c>
      <c r="D283" s="15">
        <v>0</v>
      </c>
      <c r="E283" s="4" t="str">
        <f t="shared" si="13"/>
        <v>NO APLICA</v>
      </c>
      <c r="F283" s="4" t="str">
        <f t="shared" si="14"/>
        <v>NO APLICA</v>
      </c>
    </row>
    <row r="284" spans="1:6" x14ac:dyDescent="0.25">
      <c r="A284" s="5">
        <v>281</v>
      </c>
      <c r="B284" s="4" t="str">
        <f t="shared" si="12"/>
        <v>NO APLICA</v>
      </c>
      <c r="C284" s="15">
        <f>(IF('[1]02 de julio 2021 omina transpar'!AU283=0,'[1]02 de julio 2021 omina transpar'!HI283,'[1]02 de julio 2021 omina transpar'!CE283))*2</f>
        <v>0</v>
      </c>
      <c r="D284" s="15">
        <v>0</v>
      </c>
      <c r="E284" s="4" t="str">
        <f t="shared" si="13"/>
        <v>NO APLICA</v>
      </c>
      <c r="F284" s="4" t="str">
        <f t="shared" si="14"/>
        <v>NO APLICA</v>
      </c>
    </row>
    <row r="285" spans="1:6" x14ac:dyDescent="0.25">
      <c r="A285" s="5">
        <v>282</v>
      </c>
      <c r="B285" s="4" t="str">
        <f t="shared" si="12"/>
        <v>NO APLICA</v>
      </c>
      <c r="C285" s="15">
        <f>(IF('[1]02 de julio 2021 omina transpar'!AU284=0,'[1]02 de julio 2021 omina transpar'!HI284,'[1]02 de julio 2021 omina transpar'!CE284))*2</f>
        <v>0</v>
      </c>
      <c r="D285" s="15">
        <v>0</v>
      </c>
      <c r="E285" s="4" t="str">
        <f t="shared" si="13"/>
        <v>NO APLICA</v>
      </c>
      <c r="F285" s="4" t="str">
        <f t="shared" si="14"/>
        <v>NO APLICA</v>
      </c>
    </row>
    <row r="286" spans="1:6" x14ac:dyDescent="0.25">
      <c r="A286" s="5">
        <v>283</v>
      </c>
      <c r="B286" s="4" t="str">
        <f t="shared" si="12"/>
        <v>NO APLICA</v>
      </c>
      <c r="C286" s="15">
        <f>(IF('[1]02 de julio 2021 omina transpar'!AU285=0,'[1]02 de julio 2021 omina transpar'!HI285,'[1]02 de julio 2021 omina transpar'!CE285))*2</f>
        <v>0</v>
      </c>
      <c r="D286" s="15">
        <v>0</v>
      </c>
      <c r="E286" s="4" t="str">
        <f t="shared" si="13"/>
        <v>NO APLICA</v>
      </c>
      <c r="F286" s="4" t="str">
        <f t="shared" si="14"/>
        <v>NO APLICA</v>
      </c>
    </row>
    <row r="287" spans="1:6" x14ac:dyDescent="0.25">
      <c r="A287" s="5">
        <v>284</v>
      </c>
      <c r="B287" s="4" t="str">
        <f t="shared" si="12"/>
        <v>NO APLICA</v>
      </c>
      <c r="C287" s="15">
        <f>(IF('[1]02 de julio 2021 omina transpar'!AU286=0,'[1]02 de julio 2021 omina transpar'!HI286,'[1]02 de julio 2021 omina transpar'!CE286))*2</f>
        <v>0</v>
      </c>
      <c r="D287" s="15">
        <v>0</v>
      </c>
      <c r="E287" s="4" t="str">
        <f t="shared" si="13"/>
        <v>NO APLICA</v>
      </c>
      <c r="F287" s="4" t="str">
        <f t="shared" si="14"/>
        <v>NO APLICA</v>
      </c>
    </row>
    <row r="288" spans="1:6" x14ac:dyDescent="0.25">
      <c r="A288" s="5">
        <v>285</v>
      </c>
      <c r="B288" s="4" t="str">
        <f t="shared" si="12"/>
        <v>NO APLICA</v>
      </c>
      <c r="C288" s="15">
        <f>(IF('[1]02 de julio 2021 omina transpar'!AU287=0,'[1]02 de julio 2021 omina transpar'!HI287,'[1]02 de julio 2021 omina transpar'!CE287))*2</f>
        <v>0</v>
      </c>
      <c r="D288" s="15">
        <v>0</v>
      </c>
      <c r="E288" s="4" t="str">
        <f t="shared" si="13"/>
        <v>NO APLICA</v>
      </c>
      <c r="F288" s="4" t="str">
        <f t="shared" si="14"/>
        <v>NO APLICA</v>
      </c>
    </row>
    <row r="289" spans="1:6" x14ac:dyDescent="0.25">
      <c r="A289" s="5">
        <v>286</v>
      </c>
      <c r="B289" s="4" t="str">
        <f t="shared" si="12"/>
        <v>NO APLICA</v>
      </c>
      <c r="C289" s="15">
        <f>(IF('[1]02 de julio 2021 omina transpar'!AU288=0,'[1]02 de julio 2021 omina transpar'!HI288,'[1]02 de julio 2021 omina transpar'!CE288))*2</f>
        <v>0</v>
      </c>
      <c r="D289" s="15">
        <v>0</v>
      </c>
      <c r="E289" s="4" t="str">
        <f t="shared" si="13"/>
        <v>NO APLICA</v>
      </c>
      <c r="F289" s="4" t="str">
        <f t="shared" si="14"/>
        <v>NO APLICA</v>
      </c>
    </row>
    <row r="290" spans="1:6" x14ac:dyDescent="0.25">
      <c r="A290" s="5">
        <v>287</v>
      </c>
      <c r="B290" s="4" t="str">
        <f t="shared" si="12"/>
        <v>NO APLICA</v>
      </c>
      <c r="C290" s="15">
        <f>(IF('[1]02 de julio 2021 omina transpar'!AU289=0,'[1]02 de julio 2021 omina transpar'!HI289,'[1]02 de julio 2021 omina transpar'!CE289))*2</f>
        <v>0</v>
      </c>
      <c r="D290" s="15">
        <v>0</v>
      </c>
      <c r="E290" s="4" t="str">
        <f t="shared" si="13"/>
        <v>NO APLICA</v>
      </c>
      <c r="F290" s="4" t="str">
        <f t="shared" si="14"/>
        <v>NO APLICA</v>
      </c>
    </row>
    <row r="291" spans="1:6" x14ac:dyDescent="0.25">
      <c r="A291" s="5">
        <v>288</v>
      </c>
      <c r="B291" s="4" t="str">
        <f t="shared" si="12"/>
        <v>NO APLICA</v>
      </c>
      <c r="C291" s="15">
        <f>(IF('[1]02 de julio 2021 omina transpar'!AU290=0,'[1]02 de julio 2021 omina transpar'!HI290,'[1]02 de julio 2021 omina transpar'!CE290))*2</f>
        <v>0</v>
      </c>
      <c r="D291" s="15">
        <v>0</v>
      </c>
      <c r="E291" s="4" t="str">
        <f t="shared" si="13"/>
        <v>NO APLICA</v>
      </c>
      <c r="F291" s="4" t="str">
        <f t="shared" si="14"/>
        <v>NO APLICA</v>
      </c>
    </row>
    <row r="292" spans="1:6" x14ac:dyDescent="0.25">
      <c r="A292" s="5">
        <v>289</v>
      </c>
      <c r="B292" s="4" t="str">
        <f t="shared" si="12"/>
        <v>NO APLICA</v>
      </c>
      <c r="C292" s="15">
        <f>(IF('[1]02 de julio 2021 omina transpar'!AU291=0,'[1]02 de julio 2021 omina transpar'!HI291,'[1]02 de julio 2021 omina transpar'!CE291))*2</f>
        <v>0</v>
      </c>
      <c r="D292" s="15">
        <v>0</v>
      </c>
      <c r="E292" s="4" t="str">
        <f t="shared" si="13"/>
        <v>NO APLICA</v>
      </c>
      <c r="F292" s="4" t="str">
        <f t="shared" si="14"/>
        <v>NO APLICA</v>
      </c>
    </row>
    <row r="293" spans="1:6" x14ac:dyDescent="0.25">
      <c r="A293" s="5">
        <v>290</v>
      </c>
      <c r="B293" s="4" t="str">
        <f t="shared" si="12"/>
        <v>NO APLICA</v>
      </c>
      <c r="C293" s="15">
        <f>(IF('[1]02 de julio 2021 omina transpar'!AU292=0,'[1]02 de julio 2021 omina transpar'!HI292,'[1]02 de julio 2021 omina transpar'!CE292))*2</f>
        <v>0</v>
      </c>
      <c r="D293" s="15">
        <v>0</v>
      </c>
      <c r="E293" s="4" t="str">
        <f t="shared" si="13"/>
        <v>NO APLICA</v>
      </c>
      <c r="F293" s="4" t="str">
        <f t="shared" si="14"/>
        <v>NO APLICA</v>
      </c>
    </row>
    <row r="294" spans="1:6" x14ac:dyDescent="0.25">
      <c r="A294" s="5">
        <v>291</v>
      </c>
      <c r="B294" s="4" t="str">
        <f t="shared" si="12"/>
        <v>NO APLICA</v>
      </c>
      <c r="C294" s="15">
        <f>(IF('[1]02 de julio 2021 omina transpar'!AU293=0,'[1]02 de julio 2021 omina transpar'!HI293,'[1]02 de julio 2021 omina transpar'!CE293))*2</f>
        <v>0</v>
      </c>
      <c r="D294" s="15">
        <v>0</v>
      </c>
      <c r="E294" s="4" t="str">
        <f t="shared" si="13"/>
        <v>NO APLICA</v>
      </c>
      <c r="F294" s="4" t="str">
        <f t="shared" si="14"/>
        <v>NO APLICA</v>
      </c>
    </row>
    <row r="295" spans="1:6" x14ac:dyDescent="0.25">
      <c r="A295" s="5">
        <v>292</v>
      </c>
      <c r="B295" s="4" t="str">
        <f t="shared" si="12"/>
        <v>NO APLICA</v>
      </c>
      <c r="C295" s="15">
        <f>(IF('[1]02 de julio 2021 omina transpar'!AU294=0,'[1]02 de julio 2021 omina transpar'!HI294,'[1]02 de julio 2021 omina transpar'!CE294))*2</f>
        <v>0</v>
      </c>
      <c r="D295" s="15">
        <v>0</v>
      </c>
      <c r="E295" s="4" t="str">
        <f t="shared" si="13"/>
        <v>NO APLICA</v>
      </c>
      <c r="F295" s="4" t="str">
        <f t="shared" si="14"/>
        <v>NO APLICA</v>
      </c>
    </row>
    <row r="296" spans="1:6" x14ac:dyDescent="0.25">
      <c r="A296" s="5">
        <v>293</v>
      </c>
      <c r="B296" s="4" t="str">
        <f t="shared" si="12"/>
        <v>NO APLICA</v>
      </c>
      <c r="C296" s="15">
        <f>(IF('[1]02 de julio 2021 omina transpar'!AU295=0,'[1]02 de julio 2021 omina transpar'!HI295,'[1]02 de julio 2021 omina transpar'!CE295))*2</f>
        <v>0</v>
      </c>
      <c r="D296" s="15">
        <v>0</v>
      </c>
      <c r="E296" s="4" t="str">
        <f t="shared" si="13"/>
        <v>NO APLICA</v>
      </c>
      <c r="F296" s="4" t="str">
        <f t="shared" si="14"/>
        <v>NO APLICA</v>
      </c>
    </row>
    <row r="297" spans="1:6" x14ac:dyDescent="0.25">
      <c r="A297" s="5">
        <v>294</v>
      </c>
      <c r="B297" s="4" t="str">
        <f t="shared" si="12"/>
        <v>NO APLICA</v>
      </c>
      <c r="C297" s="15">
        <f>(IF('[1]02 de julio 2021 omina transpar'!AU296=0,'[1]02 de julio 2021 omina transpar'!HI296,'[1]02 de julio 2021 omina transpar'!CE296))*2</f>
        <v>0</v>
      </c>
      <c r="D297" s="15">
        <v>0</v>
      </c>
      <c r="E297" s="4" t="str">
        <f t="shared" si="13"/>
        <v>NO APLICA</v>
      </c>
      <c r="F297" s="4" t="str">
        <f t="shared" si="14"/>
        <v>NO APLICA</v>
      </c>
    </row>
    <row r="298" spans="1:6" x14ac:dyDescent="0.25">
      <c r="A298" s="5">
        <v>295</v>
      </c>
      <c r="B298" s="4" t="str">
        <f t="shared" si="12"/>
        <v>NO APLICA</v>
      </c>
      <c r="C298" s="15">
        <f>(IF('[1]02 de julio 2021 omina transpar'!AU297=0,'[1]02 de julio 2021 omina transpar'!HI297,'[1]02 de julio 2021 omina transpar'!CE297))*2</f>
        <v>0</v>
      </c>
      <c r="D298" s="15">
        <v>0</v>
      </c>
      <c r="E298" s="4" t="str">
        <f t="shared" si="13"/>
        <v>NO APLICA</v>
      </c>
      <c r="F298" s="4" t="str">
        <f t="shared" si="14"/>
        <v>NO APLICA</v>
      </c>
    </row>
    <row r="299" spans="1:6" x14ac:dyDescent="0.25">
      <c r="A299" s="5">
        <v>296</v>
      </c>
      <c r="B299" s="4" t="str">
        <f t="shared" si="12"/>
        <v>NO APLICA</v>
      </c>
      <c r="C299" s="15">
        <f>(IF('[1]02 de julio 2021 omina transpar'!AU298=0,'[1]02 de julio 2021 omina transpar'!HI298,'[1]02 de julio 2021 omina transpar'!CE298))*2</f>
        <v>0</v>
      </c>
      <c r="D299" s="15">
        <v>0</v>
      </c>
      <c r="E299" s="4" t="str">
        <f t="shared" si="13"/>
        <v>NO APLICA</v>
      </c>
      <c r="F299" s="4" t="str">
        <f t="shared" si="14"/>
        <v>NO APLICA</v>
      </c>
    </row>
    <row r="300" spans="1:6" x14ac:dyDescent="0.25">
      <c r="A300" s="5">
        <v>297</v>
      </c>
      <c r="B300" s="4" t="str">
        <f t="shared" si="12"/>
        <v>NO APLICA</v>
      </c>
      <c r="C300" s="15">
        <f>(IF('[1]02 de julio 2021 omina transpar'!AU299=0,'[1]02 de julio 2021 omina transpar'!HI299,'[1]02 de julio 2021 omina transpar'!CE299))*2</f>
        <v>0</v>
      </c>
      <c r="D300" s="15">
        <v>0</v>
      </c>
      <c r="E300" s="4" t="str">
        <f t="shared" si="13"/>
        <v>NO APLICA</v>
      </c>
      <c r="F300" s="4" t="str">
        <f t="shared" si="14"/>
        <v>NO APLICA</v>
      </c>
    </row>
    <row r="301" spans="1:6" x14ac:dyDescent="0.25">
      <c r="A301" s="5">
        <v>298</v>
      </c>
      <c r="B301" s="4" t="str">
        <f t="shared" si="12"/>
        <v>NO APLICA</v>
      </c>
      <c r="C301" s="15">
        <f>(IF('[1]02 de julio 2021 omina transpar'!AU300=0,'[1]02 de julio 2021 omina transpar'!HI300,'[1]02 de julio 2021 omina transpar'!CE300))*2</f>
        <v>0</v>
      </c>
      <c r="D301" s="15">
        <v>0</v>
      </c>
      <c r="E301" s="4" t="str">
        <f t="shared" si="13"/>
        <v>NO APLICA</v>
      </c>
      <c r="F301" s="4" t="str">
        <f t="shared" si="14"/>
        <v>NO APLICA</v>
      </c>
    </row>
    <row r="302" spans="1:6" x14ac:dyDescent="0.25">
      <c r="A302" s="5">
        <v>299</v>
      </c>
      <c r="B302" s="4" t="str">
        <f t="shared" si="12"/>
        <v>NO APLICA</v>
      </c>
      <c r="C302" s="15">
        <f>(IF('[1]02 de julio 2021 omina transpar'!AU301=0,'[1]02 de julio 2021 omina transpar'!HI301,'[1]02 de julio 2021 omina transpar'!CE301))*2</f>
        <v>0</v>
      </c>
      <c r="D302" s="15">
        <v>0</v>
      </c>
      <c r="E302" s="4" t="str">
        <f t="shared" si="13"/>
        <v>NO APLICA</v>
      </c>
      <c r="F302" s="4" t="str">
        <f t="shared" si="14"/>
        <v>NO APLICA</v>
      </c>
    </row>
    <row r="303" spans="1:6" x14ac:dyDescent="0.25">
      <c r="A303" s="5">
        <v>300</v>
      </c>
      <c r="B303" s="4" t="str">
        <f t="shared" si="12"/>
        <v>NO APLICA</v>
      </c>
      <c r="C303" s="15">
        <f>(IF('[1]02 de julio 2021 omina transpar'!AU302=0,'[1]02 de julio 2021 omina transpar'!HI302,'[1]02 de julio 2021 omina transpar'!CE302))*2</f>
        <v>0</v>
      </c>
      <c r="D303" s="15">
        <v>0</v>
      </c>
      <c r="E303" s="4" t="str">
        <f t="shared" si="13"/>
        <v>NO APLICA</v>
      </c>
      <c r="F303" s="4" t="str">
        <f t="shared" si="14"/>
        <v>NO APLICA</v>
      </c>
    </row>
    <row r="304" spans="1:6" x14ac:dyDescent="0.25">
      <c r="A304" s="5">
        <v>301</v>
      </c>
      <c r="B304" s="4" t="str">
        <f t="shared" si="12"/>
        <v>NO APLICA</v>
      </c>
      <c r="C304" s="15">
        <f>(IF('[1]02 de julio 2021 omina transpar'!AU303=0,'[1]02 de julio 2021 omina transpar'!HI303,'[1]02 de julio 2021 omina transpar'!CE303))*2</f>
        <v>0</v>
      </c>
      <c r="D304" s="15">
        <v>0</v>
      </c>
      <c r="E304" s="4" t="str">
        <f t="shared" si="13"/>
        <v>NO APLICA</v>
      </c>
      <c r="F304" s="4" t="str">
        <f t="shared" si="14"/>
        <v>NO APLICA</v>
      </c>
    </row>
    <row r="305" spans="1:6" x14ac:dyDescent="0.25">
      <c r="A305" s="5">
        <v>302</v>
      </c>
      <c r="B305" s="4" t="str">
        <f t="shared" si="12"/>
        <v>NO APLICA</v>
      </c>
      <c r="C305" s="15">
        <f>(IF('[1]02 de julio 2021 omina transpar'!AU304=0,'[1]02 de julio 2021 omina transpar'!HI304,'[1]02 de julio 2021 omina transpar'!CE304))*2</f>
        <v>0</v>
      </c>
      <c r="D305" s="15">
        <v>0</v>
      </c>
      <c r="E305" s="4" t="str">
        <f t="shared" si="13"/>
        <v>NO APLICA</v>
      </c>
      <c r="F305" s="4" t="str">
        <f t="shared" si="14"/>
        <v>NO APLICA</v>
      </c>
    </row>
    <row r="306" spans="1:6" x14ac:dyDescent="0.25">
      <c r="A306" s="5">
        <v>303</v>
      </c>
      <c r="B306" s="4" t="str">
        <f t="shared" si="12"/>
        <v>NO APLICA</v>
      </c>
      <c r="C306" s="15">
        <f>(IF('[1]02 de julio 2021 omina transpar'!AU305=0,'[1]02 de julio 2021 omina transpar'!HI305,'[1]02 de julio 2021 omina transpar'!CE305))*2</f>
        <v>0</v>
      </c>
      <c r="D306" s="15">
        <v>0</v>
      </c>
      <c r="E306" s="4" t="str">
        <f t="shared" si="13"/>
        <v>NO APLICA</v>
      </c>
      <c r="F306" s="4" t="str">
        <f t="shared" si="14"/>
        <v>NO APLICA</v>
      </c>
    </row>
    <row r="307" spans="1:6" x14ac:dyDescent="0.25">
      <c r="A307" s="5">
        <v>304</v>
      </c>
      <c r="B307" s="4" t="str">
        <f t="shared" si="12"/>
        <v>NO APLICA</v>
      </c>
      <c r="C307" s="15">
        <f>(IF('[1]02 de julio 2021 omina transpar'!AU306=0,'[1]02 de julio 2021 omina transpar'!HI306,'[1]02 de julio 2021 omina transpar'!CE306))*2</f>
        <v>0</v>
      </c>
      <c r="D307" s="15">
        <v>0</v>
      </c>
      <c r="E307" s="4" t="str">
        <f t="shared" si="13"/>
        <v>NO APLICA</v>
      </c>
      <c r="F307" s="4" t="str">
        <f t="shared" si="14"/>
        <v>NO APLICA</v>
      </c>
    </row>
    <row r="308" spans="1:6" x14ac:dyDescent="0.25">
      <c r="A308" s="5">
        <v>305</v>
      </c>
      <c r="B308" s="4" t="str">
        <f t="shared" si="12"/>
        <v>NO APLICA</v>
      </c>
      <c r="C308" s="15">
        <f>(IF('[1]02 de julio 2021 omina transpar'!AU307=0,'[1]02 de julio 2021 omina transpar'!HI307,'[1]02 de julio 2021 omina transpar'!CE307))*2</f>
        <v>0</v>
      </c>
      <c r="D308" s="15">
        <v>0</v>
      </c>
      <c r="E308" s="4" t="str">
        <f t="shared" si="13"/>
        <v>NO APLICA</v>
      </c>
      <c r="F308" s="4" t="str">
        <f t="shared" si="14"/>
        <v>NO APLICA</v>
      </c>
    </row>
    <row r="309" spans="1:6" x14ac:dyDescent="0.25">
      <c r="A309" s="5">
        <v>306</v>
      </c>
      <c r="B309" s="4" t="str">
        <f t="shared" si="12"/>
        <v>NO APLICA</v>
      </c>
      <c r="C309" s="15">
        <f>(IF('[1]02 de julio 2021 omina transpar'!AU308=0,'[1]02 de julio 2021 omina transpar'!HI308,'[1]02 de julio 2021 omina transpar'!CE308))*2</f>
        <v>0</v>
      </c>
      <c r="D309" s="15">
        <v>0</v>
      </c>
      <c r="E309" s="4" t="str">
        <f t="shared" si="13"/>
        <v>NO APLICA</v>
      </c>
      <c r="F309" s="4" t="str">
        <f t="shared" si="14"/>
        <v>NO APLICA</v>
      </c>
    </row>
    <row r="310" spans="1:6" x14ac:dyDescent="0.25">
      <c r="A310" s="5">
        <v>307</v>
      </c>
      <c r="B310" s="4" t="str">
        <f t="shared" si="12"/>
        <v>NO APLICA</v>
      </c>
      <c r="C310" s="15">
        <f>(IF('[1]02 de julio 2021 omina transpar'!AU309=0,'[1]02 de julio 2021 omina transpar'!HI309,'[1]02 de julio 2021 omina transpar'!CE309))*2</f>
        <v>0</v>
      </c>
      <c r="D310" s="15">
        <v>0</v>
      </c>
      <c r="E310" s="4" t="str">
        <f t="shared" si="13"/>
        <v>NO APLICA</v>
      </c>
      <c r="F310" s="4" t="str">
        <f t="shared" si="14"/>
        <v>NO APLICA</v>
      </c>
    </row>
    <row r="311" spans="1:6" x14ac:dyDescent="0.25">
      <c r="A311" s="5">
        <v>308</v>
      </c>
      <c r="B311" s="4" t="str">
        <f t="shared" si="12"/>
        <v>NO APLICA</v>
      </c>
      <c r="C311" s="15">
        <f>(IF('[1]02 de julio 2021 omina transpar'!AU310=0,'[1]02 de julio 2021 omina transpar'!HI310,'[1]02 de julio 2021 omina transpar'!CE310))*2</f>
        <v>0</v>
      </c>
      <c r="D311" s="15">
        <v>0</v>
      </c>
      <c r="E311" s="4" t="str">
        <f t="shared" si="13"/>
        <v>NO APLICA</v>
      </c>
      <c r="F311" s="4" t="str">
        <f t="shared" si="14"/>
        <v>NO APLICA</v>
      </c>
    </row>
    <row r="312" spans="1:6" x14ac:dyDescent="0.25">
      <c r="A312" s="5">
        <v>309</v>
      </c>
      <c r="B312" s="4" t="str">
        <f t="shared" si="12"/>
        <v>NO APLICA</v>
      </c>
      <c r="C312" s="15">
        <f>(IF('[1]02 de julio 2021 omina transpar'!AU311=0,'[1]02 de julio 2021 omina transpar'!HI311,'[1]02 de julio 2021 omina transpar'!CE311))*2</f>
        <v>0</v>
      </c>
      <c r="D312" s="15">
        <v>0</v>
      </c>
      <c r="E312" s="4" t="str">
        <f t="shared" si="13"/>
        <v>NO APLICA</v>
      </c>
      <c r="F312" s="4" t="str">
        <f t="shared" si="14"/>
        <v>NO APLICA</v>
      </c>
    </row>
    <row r="313" spans="1:6" x14ac:dyDescent="0.25">
      <c r="A313" s="5">
        <v>310</v>
      </c>
      <c r="B313" s="4" t="str">
        <f t="shared" si="12"/>
        <v>NO APLICA</v>
      </c>
      <c r="C313" s="15">
        <f>(IF('[1]02 de julio 2021 omina transpar'!AU312=0,'[1]02 de julio 2021 omina transpar'!HI312,'[1]02 de julio 2021 omina transpar'!CE312))*2</f>
        <v>0</v>
      </c>
      <c r="D313" s="15">
        <v>0</v>
      </c>
      <c r="E313" s="4" t="str">
        <f t="shared" si="13"/>
        <v>NO APLICA</v>
      </c>
      <c r="F313" s="4" t="str">
        <f t="shared" si="14"/>
        <v>NO APLICA</v>
      </c>
    </row>
    <row r="314" spans="1:6" x14ac:dyDescent="0.25">
      <c r="A314" s="5">
        <v>311</v>
      </c>
      <c r="B314" s="4" t="str">
        <f t="shared" si="12"/>
        <v>NO APLICA</v>
      </c>
      <c r="C314" s="15">
        <f>(IF('[1]02 de julio 2021 omina transpar'!AU313=0,'[1]02 de julio 2021 omina transpar'!HI313,'[1]02 de julio 2021 omina transpar'!CE313))*2</f>
        <v>0</v>
      </c>
      <c r="D314" s="15">
        <v>0</v>
      </c>
      <c r="E314" s="4" t="str">
        <f t="shared" si="13"/>
        <v>NO APLICA</v>
      </c>
      <c r="F314" s="4" t="str">
        <f t="shared" si="14"/>
        <v>NO APLICA</v>
      </c>
    </row>
    <row r="315" spans="1:6" x14ac:dyDescent="0.25">
      <c r="A315" s="5">
        <v>312</v>
      </c>
      <c r="B315" s="4" t="str">
        <f t="shared" si="12"/>
        <v>NO APLICA</v>
      </c>
      <c r="C315" s="15">
        <f>(IF('[1]02 de julio 2021 omina transpar'!AU314=0,'[1]02 de julio 2021 omina transpar'!HI314,'[1]02 de julio 2021 omina transpar'!CE314))*2</f>
        <v>0</v>
      </c>
      <c r="D315" s="15">
        <v>0</v>
      </c>
      <c r="E315" s="4" t="str">
        <f t="shared" si="13"/>
        <v>NO APLICA</v>
      </c>
      <c r="F315" s="4" t="str">
        <f t="shared" si="14"/>
        <v>NO APLICA</v>
      </c>
    </row>
    <row r="316" spans="1:6" x14ac:dyDescent="0.25">
      <c r="A316" s="5">
        <v>313</v>
      </c>
      <c r="B316" s="4" t="str">
        <f t="shared" si="12"/>
        <v>NO APLICA</v>
      </c>
      <c r="C316" s="15">
        <f>(IF('[1]02 de julio 2021 omina transpar'!AU315=0,'[1]02 de julio 2021 omina transpar'!HI315,'[1]02 de julio 2021 omina transpar'!CE315))*2</f>
        <v>0</v>
      </c>
      <c r="D316" s="15">
        <v>0</v>
      </c>
      <c r="E316" s="4" t="str">
        <f t="shared" si="13"/>
        <v>NO APLICA</v>
      </c>
      <c r="F316" s="4" t="str">
        <f t="shared" si="14"/>
        <v>NO APLICA</v>
      </c>
    </row>
    <row r="317" spans="1:6" x14ac:dyDescent="0.25">
      <c r="A317" s="5">
        <v>314</v>
      </c>
      <c r="B317" s="4" t="str">
        <f t="shared" si="12"/>
        <v>NO APLICA</v>
      </c>
      <c r="C317" s="15">
        <f>(IF('[1]02 de julio 2021 omina transpar'!AU316=0,'[1]02 de julio 2021 omina transpar'!HI316,'[1]02 de julio 2021 omina transpar'!CE316))*2</f>
        <v>0</v>
      </c>
      <c r="D317" s="15">
        <v>0</v>
      </c>
      <c r="E317" s="4" t="str">
        <f t="shared" si="13"/>
        <v>NO APLICA</v>
      </c>
      <c r="F317" s="4" t="str">
        <f t="shared" si="14"/>
        <v>NO APLICA</v>
      </c>
    </row>
    <row r="318" spans="1:6" x14ac:dyDescent="0.25">
      <c r="A318" s="5">
        <v>315</v>
      </c>
      <c r="B318" s="4" t="str">
        <f t="shared" si="12"/>
        <v>NO APLICA</v>
      </c>
      <c r="C318" s="15">
        <f>(IF('[1]02 de julio 2021 omina transpar'!AU317=0,'[1]02 de julio 2021 omina transpar'!HI317,'[1]02 de julio 2021 omina transpar'!CE317))*2</f>
        <v>0</v>
      </c>
      <c r="D318" s="15">
        <v>0</v>
      </c>
      <c r="E318" s="4" t="str">
        <f t="shared" si="13"/>
        <v>NO APLICA</v>
      </c>
      <c r="F318" s="4" t="str">
        <f t="shared" si="14"/>
        <v>NO APLICA</v>
      </c>
    </row>
    <row r="319" spans="1:6" x14ac:dyDescent="0.25">
      <c r="A319" s="5">
        <v>316</v>
      </c>
      <c r="B319" s="4" t="str">
        <f t="shared" si="12"/>
        <v>NO APLICA</v>
      </c>
      <c r="C319" s="15">
        <f>(IF('[1]02 de julio 2021 omina transpar'!AU318=0,'[1]02 de julio 2021 omina transpar'!HI318,'[1]02 de julio 2021 omina transpar'!CE318))*2</f>
        <v>0</v>
      </c>
      <c r="D319" s="15">
        <v>0</v>
      </c>
      <c r="E319" s="4" t="str">
        <f t="shared" si="13"/>
        <v>NO APLICA</v>
      </c>
      <c r="F319" s="4" t="str">
        <f t="shared" si="14"/>
        <v>NO APLICA</v>
      </c>
    </row>
    <row r="320" spans="1:6" x14ac:dyDescent="0.25">
      <c r="A320" s="5">
        <v>317</v>
      </c>
      <c r="B320" s="4" t="str">
        <f t="shared" si="12"/>
        <v>NO APLICA</v>
      </c>
      <c r="C320" s="15">
        <f>(IF('[1]02 de julio 2021 omina transpar'!AU319=0,'[1]02 de julio 2021 omina transpar'!HI319,'[1]02 de julio 2021 omina transpar'!CE319))*2</f>
        <v>0</v>
      </c>
      <c r="D320" s="15">
        <v>0</v>
      </c>
      <c r="E320" s="4" t="str">
        <f t="shared" si="13"/>
        <v>NO APLICA</v>
      </c>
      <c r="F320" s="4" t="str">
        <f t="shared" si="14"/>
        <v>NO APLICA</v>
      </c>
    </row>
    <row r="321" spans="1:6" x14ac:dyDescent="0.25">
      <c r="A321" s="5">
        <v>318</v>
      </c>
      <c r="B321" s="4" t="str">
        <f t="shared" si="12"/>
        <v>NO APLICA</v>
      </c>
      <c r="C321" s="15">
        <f>(IF('[1]02 de julio 2021 omina transpar'!AU320=0,'[1]02 de julio 2021 omina transpar'!HI320,'[1]02 de julio 2021 omina transpar'!CE320))*2</f>
        <v>0</v>
      </c>
      <c r="D321" s="15">
        <v>0</v>
      </c>
      <c r="E321" s="4" t="str">
        <f t="shared" si="13"/>
        <v>NO APLICA</v>
      </c>
      <c r="F321" s="4" t="str">
        <f t="shared" si="14"/>
        <v>NO APLICA</v>
      </c>
    </row>
    <row r="322" spans="1:6" x14ac:dyDescent="0.25">
      <c r="A322" s="5">
        <v>319</v>
      </c>
      <c r="B322" s="4" t="str">
        <f t="shared" si="12"/>
        <v>NO APLICA</v>
      </c>
      <c r="C322" s="15">
        <f>(IF('[1]02 de julio 2021 omina transpar'!AU321=0,'[1]02 de julio 2021 omina transpar'!HI321,'[1]02 de julio 2021 omina transpar'!CE321))*2</f>
        <v>0</v>
      </c>
      <c r="D322" s="15">
        <v>0</v>
      </c>
      <c r="E322" s="4" t="str">
        <f t="shared" si="13"/>
        <v>NO APLICA</v>
      </c>
      <c r="F322" s="4" t="str">
        <f t="shared" si="14"/>
        <v>NO APLICA</v>
      </c>
    </row>
    <row r="323" spans="1:6" x14ac:dyDescent="0.25">
      <c r="A323" s="5">
        <v>320</v>
      </c>
      <c r="B323" s="4" t="str">
        <f t="shared" si="12"/>
        <v>NO APLICA</v>
      </c>
      <c r="C323" s="15">
        <f>(IF('[1]02 de julio 2021 omina transpar'!AU322=0,'[1]02 de julio 2021 omina transpar'!HI322,'[1]02 de julio 2021 omina transpar'!CE322))*2</f>
        <v>0</v>
      </c>
      <c r="D323" s="15">
        <v>0</v>
      </c>
      <c r="E323" s="4" t="str">
        <f t="shared" si="13"/>
        <v>NO APLICA</v>
      </c>
      <c r="F323" s="4" t="str">
        <f t="shared" si="14"/>
        <v>NO APLICA</v>
      </c>
    </row>
    <row r="324" spans="1:6" x14ac:dyDescent="0.25">
      <c r="A324" s="5">
        <v>321</v>
      </c>
      <c r="B324" s="4" t="str">
        <f t="shared" si="12"/>
        <v>NO APLICA</v>
      </c>
      <c r="C324" s="15">
        <f>(IF('[1]02 de julio 2021 omina transpar'!AU323=0,'[1]02 de julio 2021 omina transpar'!HI323,'[1]02 de julio 2021 omina transpar'!CE323))*2</f>
        <v>0</v>
      </c>
      <c r="D324" s="15">
        <v>0</v>
      </c>
      <c r="E324" s="4" t="str">
        <f t="shared" si="13"/>
        <v>NO APLICA</v>
      </c>
      <c r="F324" s="4" t="str">
        <f t="shared" si="14"/>
        <v>NO APLICA</v>
      </c>
    </row>
    <row r="325" spans="1:6" x14ac:dyDescent="0.25">
      <c r="A325" s="5">
        <v>322</v>
      </c>
      <c r="B325" s="4" t="str">
        <f t="shared" ref="B325:B388" si="15">IF(C325&gt;0,"DIETAS","NO APLICA")</f>
        <v>NO APLICA</v>
      </c>
      <c r="C325" s="15">
        <f>(IF('[1]02 de julio 2021 omina transpar'!AU324=0,'[1]02 de julio 2021 omina transpar'!HI324,'[1]02 de julio 2021 omina transpar'!CE324))*2</f>
        <v>0</v>
      </c>
      <c r="D325" s="15">
        <v>0</v>
      </c>
      <c r="E325" s="4" t="str">
        <f t="shared" ref="E325:E388" si="16">IF(C325&gt;0,"PESOS MEXICANOS","NO APLICA")</f>
        <v>NO APLICA</v>
      </c>
      <c r="F325" s="4" t="str">
        <f t="shared" ref="F325:F388" si="17">IF(C325&gt;0,"MENSUAL","NO APLICA")</f>
        <v>NO APLICA</v>
      </c>
    </row>
    <row r="326" spans="1:6" x14ac:dyDescent="0.25">
      <c r="A326" s="5">
        <v>323</v>
      </c>
      <c r="B326" s="4" t="str">
        <f t="shared" si="15"/>
        <v>NO APLICA</v>
      </c>
      <c r="C326" s="15">
        <f>(IF('[1]02 de julio 2021 omina transpar'!AU325=0,'[1]02 de julio 2021 omina transpar'!HI325,'[1]02 de julio 2021 omina transpar'!CE325))*2</f>
        <v>0</v>
      </c>
      <c r="D326" s="15">
        <v>0</v>
      </c>
      <c r="E326" s="4" t="str">
        <f t="shared" si="16"/>
        <v>NO APLICA</v>
      </c>
      <c r="F326" s="4" t="str">
        <f t="shared" si="17"/>
        <v>NO APLICA</v>
      </c>
    </row>
    <row r="327" spans="1:6" x14ac:dyDescent="0.25">
      <c r="A327" s="5">
        <v>324</v>
      </c>
      <c r="B327" s="4" t="str">
        <f t="shared" si="15"/>
        <v>NO APLICA</v>
      </c>
      <c r="C327" s="15">
        <f>(IF('[1]02 de julio 2021 omina transpar'!AU326=0,'[1]02 de julio 2021 omina transpar'!HI326,'[1]02 de julio 2021 omina transpar'!CE326))*2</f>
        <v>0</v>
      </c>
      <c r="D327" s="15">
        <v>0</v>
      </c>
      <c r="E327" s="4" t="str">
        <f t="shared" si="16"/>
        <v>NO APLICA</v>
      </c>
      <c r="F327" s="4" t="str">
        <f t="shared" si="17"/>
        <v>NO APLICA</v>
      </c>
    </row>
    <row r="328" spans="1:6" x14ac:dyDescent="0.25">
      <c r="A328" s="5">
        <v>325</v>
      </c>
      <c r="B328" s="4" t="str">
        <f t="shared" si="15"/>
        <v>NO APLICA</v>
      </c>
      <c r="C328" s="15">
        <f>(IF('[1]02 de julio 2021 omina transpar'!AU327=0,'[1]02 de julio 2021 omina transpar'!HI327,'[1]02 de julio 2021 omina transpar'!CE327))*2</f>
        <v>0</v>
      </c>
      <c r="D328" s="15">
        <v>0</v>
      </c>
      <c r="E328" s="4" t="str">
        <f t="shared" si="16"/>
        <v>NO APLICA</v>
      </c>
      <c r="F328" s="4" t="str">
        <f t="shared" si="17"/>
        <v>NO APLICA</v>
      </c>
    </row>
    <row r="329" spans="1:6" x14ac:dyDescent="0.25">
      <c r="A329" s="5">
        <v>326</v>
      </c>
      <c r="B329" s="4" t="str">
        <f t="shared" si="15"/>
        <v>NO APLICA</v>
      </c>
      <c r="C329" s="15">
        <f>(IF('[1]02 de julio 2021 omina transpar'!AU328=0,'[1]02 de julio 2021 omina transpar'!HI328,'[1]02 de julio 2021 omina transpar'!CE328))*2</f>
        <v>0</v>
      </c>
      <c r="D329" s="15">
        <v>0</v>
      </c>
      <c r="E329" s="4" t="str">
        <f t="shared" si="16"/>
        <v>NO APLICA</v>
      </c>
      <c r="F329" s="4" t="str">
        <f t="shared" si="17"/>
        <v>NO APLICA</v>
      </c>
    </row>
    <row r="330" spans="1:6" x14ac:dyDescent="0.25">
      <c r="A330" s="5">
        <v>327</v>
      </c>
      <c r="B330" s="4" t="str">
        <f t="shared" si="15"/>
        <v>NO APLICA</v>
      </c>
      <c r="C330" s="15">
        <f>(IF('[1]02 de julio 2021 omina transpar'!AU329=0,'[1]02 de julio 2021 omina transpar'!HI329,'[1]02 de julio 2021 omina transpar'!CE329))*2</f>
        <v>0</v>
      </c>
      <c r="D330" s="15">
        <v>0</v>
      </c>
      <c r="E330" s="4" t="str">
        <f t="shared" si="16"/>
        <v>NO APLICA</v>
      </c>
      <c r="F330" s="4" t="str">
        <f t="shared" si="17"/>
        <v>NO APLICA</v>
      </c>
    </row>
    <row r="331" spans="1:6" x14ac:dyDescent="0.25">
      <c r="A331" s="5">
        <v>328</v>
      </c>
      <c r="B331" s="4" t="str">
        <f t="shared" si="15"/>
        <v>NO APLICA</v>
      </c>
      <c r="C331" s="15">
        <f>(IF('[1]02 de julio 2021 omina transpar'!AU330=0,'[1]02 de julio 2021 omina transpar'!HI330,'[1]02 de julio 2021 omina transpar'!CE330))*2</f>
        <v>0</v>
      </c>
      <c r="D331" s="15">
        <v>0</v>
      </c>
      <c r="E331" s="4" t="str">
        <f t="shared" si="16"/>
        <v>NO APLICA</v>
      </c>
      <c r="F331" s="4" t="str">
        <f t="shared" si="17"/>
        <v>NO APLICA</v>
      </c>
    </row>
    <row r="332" spans="1:6" x14ac:dyDescent="0.25">
      <c r="A332" s="5">
        <v>329</v>
      </c>
      <c r="B332" s="4" t="str">
        <f t="shared" si="15"/>
        <v>NO APLICA</v>
      </c>
      <c r="C332" s="15">
        <f>(IF('[1]02 de julio 2021 omina transpar'!AU331=0,'[1]02 de julio 2021 omina transpar'!HI331,'[1]02 de julio 2021 omina transpar'!CE331))*2</f>
        <v>0</v>
      </c>
      <c r="D332" s="15">
        <v>0</v>
      </c>
      <c r="E332" s="4" t="str">
        <f t="shared" si="16"/>
        <v>NO APLICA</v>
      </c>
      <c r="F332" s="4" t="str">
        <f t="shared" si="17"/>
        <v>NO APLICA</v>
      </c>
    </row>
    <row r="333" spans="1:6" x14ac:dyDescent="0.25">
      <c r="A333" s="5">
        <v>330</v>
      </c>
      <c r="B333" s="4" t="str">
        <f t="shared" si="15"/>
        <v>NO APLICA</v>
      </c>
      <c r="C333" s="15">
        <f>(IF('[1]02 de julio 2021 omina transpar'!AU332=0,'[1]02 de julio 2021 omina transpar'!HI332,'[1]02 de julio 2021 omina transpar'!CE332))*2</f>
        <v>0</v>
      </c>
      <c r="D333" s="15">
        <v>0</v>
      </c>
      <c r="E333" s="4" t="str">
        <f t="shared" si="16"/>
        <v>NO APLICA</v>
      </c>
      <c r="F333" s="4" t="str">
        <f t="shared" si="17"/>
        <v>NO APLICA</v>
      </c>
    </row>
    <row r="334" spans="1:6" x14ac:dyDescent="0.25">
      <c r="A334" s="5">
        <v>331</v>
      </c>
      <c r="B334" s="4" t="str">
        <f t="shared" si="15"/>
        <v>NO APLICA</v>
      </c>
      <c r="C334" s="15">
        <f>(IF('[1]02 de julio 2021 omina transpar'!AU333=0,'[1]02 de julio 2021 omina transpar'!HI333,'[1]02 de julio 2021 omina transpar'!CE333))*2</f>
        <v>0</v>
      </c>
      <c r="D334" s="15">
        <v>0</v>
      </c>
      <c r="E334" s="4" t="str">
        <f t="shared" si="16"/>
        <v>NO APLICA</v>
      </c>
      <c r="F334" s="4" t="str">
        <f t="shared" si="17"/>
        <v>NO APLICA</v>
      </c>
    </row>
    <row r="335" spans="1:6" x14ac:dyDescent="0.25">
      <c r="A335" s="5">
        <v>332</v>
      </c>
      <c r="B335" s="4" t="str">
        <f t="shared" si="15"/>
        <v>NO APLICA</v>
      </c>
      <c r="C335" s="15">
        <f>(IF('[1]02 de julio 2021 omina transpar'!AU334=0,'[1]02 de julio 2021 omina transpar'!HI334,'[1]02 de julio 2021 omina transpar'!CE334))*2</f>
        <v>0</v>
      </c>
      <c r="D335" s="15">
        <v>0</v>
      </c>
      <c r="E335" s="4" t="str">
        <f t="shared" si="16"/>
        <v>NO APLICA</v>
      </c>
      <c r="F335" s="4" t="str">
        <f t="shared" si="17"/>
        <v>NO APLICA</v>
      </c>
    </row>
    <row r="336" spans="1:6" x14ac:dyDescent="0.25">
      <c r="A336" s="5">
        <v>333</v>
      </c>
      <c r="B336" s="4" t="str">
        <f t="shared" si="15"/>
        <v>NO APLICA</v>
      </c>
      <c r="C336" s="15">
        <f>(IF('[1]02 de julio 2021 omina transpar'!AU335=0,'[1]02 de julio 2021 omina transpar'!HI335,'[1]02 de julio 2021 omina transpar'!CE335))*2</f>
        <v>0</v>
      </c>
      <c r="D336" s="15">
        <v>0</v>
      </c>
      <c r="E336" s="4" t="str">
        <f t="shared" si="16"/>
        <v>NO APLICA</v>
      </c>
      <c r="F336" s="4" t="str">
        <f t="shared" si="17"/>
        <v>NO APLICA</v>
      </c>
    </row>
    <row r="337" spans="1:6" x14ac:dyDescent="0.25">
      <c r="A337" s="5">
        <v>334</v>
      </c>
      <c r="B337" s="4" t="str">
        <f t="shared" si="15"/>
        <v>NO APLICA</v>
      </c>
      <c r="C337" s="15">
        <f>(IF('[1]02 de julio 2021 omina transpar'!AU336=0,'[1]02 de julio 2021 omina transpar'!HI336,'[1]02 de julio 2021 omina transpar'!CE336))*2</f>
        <v>0</v>
      </c>
      <c r="D337" s="15">
        <v>0</v>
      </c>
      <c r="E337" s="4" t="str">
        <f t="shared" si="16"/>
        <v>NO APLICA</v>
      </c>
      <c r="F337" s="4" t="str">
        <f t="shared" si="17"/>
        <v>NO APLICA</v>
      </c>
    </row>
    <row r="338" spans="1:6" x14ac:dyDescent="0.25">
      <c r="A338" s="5">
        <v>335</v>
      </c>
      <c r="B338" s="4" t="str">
        <f t="shared" si="15"/>
        <v>NO APLICA</v>
      </c>
      <c r="C338" s="15">
        <f>(IF('[1]02 de julio 2021 omina transpar'!AU337=0,'[1]02 de julio 2021 omina transpar'!HI337,'[1]02 de julio 2021 omina transpar'!CE337))*2</f>
        <v>0</v>
      </c>
      <c r="D338" s="15">
        <v>0</v>
      </c>
      <c r="E338" s="4" t="str">
        <f t="shared" si="16"/>
        <v>NO APLICA</v>
      </c>
      <c r="F338" s="4" t="str">
        <f t="shared" si="17"/>
        <v>NO APLICA</v>
      </c>
    </row>
    <row r="339" spans="1:6" x14ac:dyDescent="0.25">
      <c r="A339" s="5">
        <v>336</v>
      </c>
      <c r="B339" s="4" t="str">
        <f t="shared" si="15"/>
        <v>NO APLICA</v>
      </c>
      <c r="C339" s="15">
        <f>(IF('[1]02 de julio 2021 omina transpar'!AU338=0,'[1]02 de julio 2021 omina transpar'!HI338,'[1]02 de julio 2021 omina transpar'!CE338))*2</f>
        <v>0</v>
      </c>
      <c r="D339" s="15">
        <v>0</v>
      </c>
      <c r="E339" s="4" t="str">
        <f t="shared" si="16"/>
        <v>NO APLICA</v>
      </c>
      <c r="F339" s="4" t="str">
        <f t="shared" si="17"/>
        <v>NO APLICA</v>
      </c>
    </row>
    <row r="340" spans="1:6" x14ac:dyDescent="0.25">
      <c r="A340" s="5">
        <v>337</v>
      </c>
      <c r="B340" s="4" t="str">
        <f t="shared" si="15"/>
        <v>NO APLICA</v>
      </c>
      <c r="C340" s="15">
        <f>(IF('[1]02 de julio 2021 omina transpar'!AU339=0,'[1]02 de julio 2021 omina transpar'!HI339,'[1]02 de julio 2021 omina transpar'!CE339))*2</f>
        <v>0</v>
      </c>
      <c r="D340" s="15">
        <v>0</v>
      </c>
      <c r="E340" s="4" t="str">
        <f t="shared" si="16"/>
        <v>NO APLICA</v>
      </c>
      <c r="F340" s="4" t="str">
        <f t="shared" si="17"/>
        <v>NO APLICA</v>
      </c>
    </row>
    <row r="341" spans="1:6" x14ac:dyDescent="0.25">
      <c r="A341" s="5">
        <v>338</v>
      </c>
      <c r="B341" s="4" t="str">
        <f t="shared" si="15"/>
        <v>NO APLICA</v>
      </c>
      <c r="C341" s="15">
        <f>(IF('[1]02 de julio 2021 omina transpar'!AU340=0,'[1]02 de julio 2021 omina transpar'!HI340,'[1]02 de julio 2021 omina transpar'!CE340))*2</f>
        <v>0</v>
      </c>
      <c r="D341" s="15">
        <v>0</v>
      </c>
      <c r="E341" s="4" t="str">
        <f t="shared" si="16"/>
        <v>NO APLICA</v>
      </c>
      <c r="F341" s="4" t="str">
        <f t="shared" si="17"/>
        <v>NO APLICA</v>
      </c>
    </row>
    <row r="342" spans="1:6" x14ac:dyDescent="0.25">
      <c r="A342" s="5">
        <v>339</v>
      </c>
      <c r="B342" s="4" t="str">
        <f t="shared" si="15"/>
        <v>NO APLICA</v>
      </c>
      <c r="C342" s="15">
        <f>(IF('[1]02 de julio 2021 omina transpar'!AU341=0,'[1]02 de julio 2021 omina transpar'!HI341,'[1]02 de julio 2021 omina transpar'!CE341))*2</f>
        <v>0</v>
      </c>
      <c r="D342" s="15">
        <v>0</v>
      </c>
      <c r="E342" s="4" t="str">
        <f t="shared" si="16"/>
        <v>NO APLICA</v>
      </c>
      <c r="F342" s="4" t="str">
        <f t="shared" si="17"/>
        <v>NO APLICA</v>
      </c>
    </row>
    <row r="343" spans="1:6" x14ac:dyDescent="0.25">
      <c r="A343" s="5">
        <v>340</v>
      </c>
      <c r="B343" s="4" t="str">
        <f t="shared" si="15"/>
        <v>NO APLICA</v>
      </c>
      <c r="C343" s="15">
        <f>(IF('[1]02 de julio 2021 omina transpar'!AU342=0,'[1]02 de julio 2021 omina transpar'!HI342,'[1]02 de julio 2021 omina transpar'!CE342))*2</f>
        <v>0</v>
      </c>
      <c r="D343" s="15">
        <v>0</v>
      </c>
      <c r="E343" s="4" t="str">
        <f t="shared" si="16"/>
        <v>NO APLICA</v>
      </c>
      <c r="F343" s="4" t="str">
        <f t="shared" si="17"/>
        <v>NO APLICA</v>
      </c>
    </row>
    <row r="344" spans="1:6" x14ac:dyDescent="0.25">
      <c r="A344" s="5">
        <v>341</v>
      </c>
      <c r="B344" s="4" t="str">
        <f t="shared" si="15"/>
        <v>NO APLICA</v>
      </c>
      <c r="C344" s="15">
        <f>(IF('[1]02 de julio 2021 omina transpar'!AU343=0,'[1]02 de julio 2021 omina transpar'!HI343,'[1]02 de julio 2021 omina transpar'!CE343))*2</f>
        <v>0</v>
      </c>
      <c r="D344" s="15">
        <v>0</v>
      </c>
      <c r="E344" s="4" t="str">
        <f t="shared" si="16"/>
        <v>NO APLICA</v>
      </c>
      <c r="F344" s="4" t="str">
        <f t="shared" si="17"/>
        <v>NO APLICA</v>
      </c>
    </row>
    <row r="345" spans="1:6" x14ac:dyDescent="0.25">
      <c r="A345" s="5">
        <v>342</v>
      </c>
      <c r="B345" s="4" t="str">
        <f t="shared" si="15"/>
        <v>NO APLICA</v>
      </c>
      <c r="C345" s="15">
        <f>(IF('[1]02 de julio 2021 omina transpar'!AU344=0,'[1]02 de julio 2021 omina transpar'!HI344,'[1]02 de julio 2021 omina transpar'!CE344))*2</f>
        <v>0</v>
      </c>
      <c r="D345" s="15">
        <v>0</v>
      </c>
      <c r="E345" s="4" t="str">
        <f t="shared" si="16"/>
        <v>NO APLICA</v>
      </c>
      <c r="F345" s="4" t="str">
        <f t="shared" si="17"/>
        <v>NO APLICA</v>
      </c>
    </row>
    <row r="346" spans="1:6" x14ac:dyDescent="0.25">
      <c r="A346" s="5">
        <v>343</v>
      </c>
      <c r="B346" s="4" t="str">
        <f t="shared" si="15"/>
        <v>NO APLICA</v>
      </c>
      <c r="C346" s="15">
        <f>(IF('[1]02 de julio 2021 omina transpar'!AU345=0,'[1]02 de julio 2021 omina transpar'!HI345,'[1]02 de julio 2021 omina transpar'!CE345))*2</f>
        <v>0</v>
      </c>
      <c r="D346" s="15">
        <v>0</v>
      </c>
      <c r="E346" s="4" t="str">
        <f t="shared" si="16"/>
        <v>NO APLICA</v>
      </c>
      <c r="F346" s="4" t="str">
        <f t="shared" si="17"/>
        <v>NO APLICA</v>
      </c>
    </row>
    <row r="347" spans="1:6" x14ac:dyDescent="0.25">
      <c r="A347" s="5">
        <v>344</v>
      </c>
      <c r="B347" s="4" t="str">
        <f t="shared" si="15"/>
        <v>NO APLICA</v>
      </c>
      <c r="C347" s="15">
        <f>(IF('[1]02 de julio 2021 omina transpar'!AU346=0,'[1]02 de julio 2021 omina transpar'!HI346,'[1]02 de julio 2021 omina transpar'!CE346))*2</f>
        <v>0</v>
      </c>
      <c r="D347" s="15">
        <v>0</v>
      </c>
      <c r="E347" s="4" t="str">
        <f t="shared" si="16"/>
        <v>NO APLICA</v>
      </c>
      <c r="F347" s="4" t="str">
        <f t="shared" si="17"/>
        <v>NO APLICA</v>
      </c>
    </row>
    <row r="348" spans="1:6" x14ac:dyDescent="0.25">
      <c r="A348" s="5">
        <v>345</v>
      </c>
      <c r="B348" s="4" t="str">
        <f t="shared" si="15"/>
        <v>NO APLICA</v>
      </c>
      <c r="C348" s="15">
        <f>(IF('[1]02 de julio 2021 omina transpar'!AU347=0,'[1]02 de julio 2021 omina transpar'!HI347,'[1]02 de julio 2021 omina transpar'!CE347))*2</f>
        <v>0</v>
      </c>
      <c r="D348" s="15">
        <v>0</v>
      </c>
      <c r="E348" s="4" t="str">
        <f t="shared" si="16"/>
        <v>NO APLICA</v>
      </c>
      <c r="F348" s="4" t="str">
        <f t="shared" si="17"/>
        <v>NO APLICA</v>
      </c>
    </row>
    <row r="349" spans="1:6" x14ac:dyDescent="0.25">
      <c r="A349" s="5">
        <v>346</v>
      </c>
      <c r="B349" s="4" t="str">
        <f t="shared" si="15"/>
        <v>NO APLICA</v>
      </c>
      <c r="C349" s="15">
        <f>(IF('[1]02 de julio 2021 omina transpar'!AU348=0,'[1]02 de julio 2021 omina transpar'!HI348,'[1]02 de julio 2021 omina transpar'!CE348))*2</f>
        <v>0</v>
      </c>
      <c r="D349" s="15">
        <v>0</v>
      </c>
      <c r="E349" s="4" t="str">
        <f t="shared" si="16"/>
        <v>NO APLICA</v>
      </c>
      <c r="F349" s="4" t="str">
        <f t="shared" si="17"/>
        <v>NO APLICA</v>
      </c>
    </row>
    <row r="350" spans="1:6" x14ac:dyDescent="0.25">
      <c r="A350" s="5">
        <v>347</v>
      </c>
      <c r="B350" s="4" t="str">
        <f t="shared" si="15"/>
        <v>NO APLICA</v>
      </c>
      <c r="C350" s="15">
        <f>(IF('[1]02 de julio 2021 omina transpar'!AU349=0,'[1]02 de julio 2021 omina transpar'!HI349,'[1]02 de julio 2021 omina transpar'!CE349))*2</f>
        <v>0</v>
      </c>
      <c r="D350" s="15">
        <v>0</v>
      </c>
      <c r="E350" s="4" t="str">
        <f t="shared" si="16"/>
        <v>NO APLICA</v>
      </c>
      <c r="F350" s="4" t="str">
        <f t="shared" si="17"/>
        <v>NO APLICA</v>
      </c>
    </row>
    <row r="351" spans="1:6" x14ac:dyDescent="0.25">
      <c r="A351" s="5">
        <v>348</v>
      </c>
      <c r="B351" s="4" t="str">
        <f t="shared" si="15"/>
        <v>NO APLICA</v>
      </c>
      <c r="C351" s="15">
        <f>(IF('[1]02 de julio 2021 omina transpar'!AU350=0,'[1]02 de julio 2021 omina transpar'!HI350,'[1]02 de julio 2021 omina transpar'!CE350))*2</f>
        <v>0</v>
      </c>
      <c r="D351" s="15">
        <v>0</v>
      </c>
      <c r="E351" s="4" t="str">
        <f t="shared" si="16"/>
        <v>NO APLICA</v>
      </c>
      <c r="F351" s="4" t="str">
        <f t="shared" si="17"/>
        <v>NO APLICA</v>
      </c>
    </row>
    <row r="352" spans="1:6" x14ac:dyDescent="0.25">
      <c r="A352" s="5">
        <v>349</v>
      </c>
      <c r="B352" s="4" t="str">
        <f t="shared" si="15"/>
        <v>NO APLICA</v>
      </c>
      <c r="C352" s="15">
        <f>(IF('[1]02 de julio 2021 omina transpar'!AU351=0,'[1]02 de julio 2021 omina transpar'!HI351,'[1]02 de julio 2021 omina transpar'!CE351))*2</f>
        <v>0</v>
      </c>
      <c r="D352" s="15">
        <v>0</v>
      </c>
      <c r="E352" s="4" t="str">
        <f t="shared" si="16"/>
        <v>NO APLICA</v>
      </c>
      <c r="F352" s="4" t="str">
        <f t="shared" si="17"/>
        <v>NO APLICA</v>
      </c>
    </row>
    <row r="353" spans="1:6" x14ac:dyDescent="0.25">
      <c r="A353" s="5">
        <v>350</v>
      </c>
      <c r="B353" s="4" t="str">
        <f t="shared" si="15"/>
        <v>NO APLICA</v>
      </c>
      <c r="C353" s="15">
        <f>(IF('[1]02 de julio 2021 omina transpar'!AU352=0,'[1]02 de julio 2021 omina transpar'!HI352,'[1]02 de julio 2021 omina transpar'!CE352))*2</f>
        <v>0</v>
      </c>
      <c r="D353" s="15">
        <v>0</v>
      </c>
      <c r="E353" s="4" t="str">
        <f t="shared" si="16"/>
        <v>NO APLICA</v>
      </c>
      <c r="F353" s="4" t="str">
        <f t="shared" si="17"/>
        <v>NO APLICA</v>
      </c>
    </row>
    <row r="354" spans="1:6" x14ac:dyDescent="0.25">
      <c r="A354" s="5">
        <v>351</v>
      </c>
      <c r="B354" s="4" t="str">
        <f t="shared" si="15"/>
        <v>NO APLICA</v>
      </c>
      <c r="C354" s="15">
        <f>(IF('[1]02 de julio 2021 omina transpar'!AU353=0,'[1]02 de julio 2021 omina transpar'!HI353,'[1]02 de julio 2021 omina transpar'!CE353))*2</f>
        <v>0</v>
      </c>
      <c r="D354" s="15">
        <v>0</v>
      </c>
      <c r="E354" s="4" t="str">
        <f t="shared" si="16"/>
        <v>NO APLICA</v>
      </c>
      <c r="F354" s="4" t="str">
        <f t="shared" si="17"/>
        <v>NO APLICA</v>
      </c>
    </row>
    <row r="355" spans="1:6" x14ac:dyDescent="0.25">
      <c r="A355" s="5">
        <v>352</v>
      </c>
      <c r="B355" s="4" t="str">
        <f t="shared" si="15"/>
        <v>NO APLICA</v>
      </c>
      <c r="C355" s="15">
        <f>(IF('[1]02 de julio 2021 omina transpar'!AU354=0,'[1]02 de julio 2021 omina transpar'!HI354,'[1]02 de julio 2021 omina transpar'!CE354))*2</f>
        <v>0</v>
      </c>
      <c r="D355" s="15">
        <v>0</v>
      </c>
      <c r="E355" s="4" t="str">
        <f t="shared" si="16"/>
        <v>NO APLICA</v>
      </c>
      <c r="F355" s="4" t="str">
        <f t="shared" si="17"/>
        <v>NO APLICA</v>
      </c>
    </row>
    <row r="356" spans="1:6" x14ac:dyDescent="0.25">
      <c r="A356" s="5">
        <v>353</v>
      </c>
      <c r="B356" s="4" t="str">
        <f t="shared" si="15"/>
        <v>NO APLICA</v>
      </c>
      <c r="C356" s="15">
        <f>(IF('[1]02 de julio 2021 omina transpar'!AU355=0,'[1]02 de julio 2021 omina transpar'!HI355,'[1]02 de julio 2021 omina transpar'!CE355))*2</f>
        <v>0</v>
      </c>
      <c r="D356" s="15">
        <v>0</v>
      </c>
      <c r="E356" s="4" t="str">
        <f t="shared" si="16"/>
        <v>NO APLICA</v>
      </c>
      <c r="F356" s="4" t="str">
        <f t="shared" si="17"/>
        <v>NO APLICA</v>
      </c>
    </row>
    <row r="357" spans="1:6" x14ac:dyDescent="0.25">
      <c r="A357" s="5">
        <v>354</v>
      </c>
      <c r="B357" s="4" t="str">
        <f t="shared" si="15"/>
        <v>NO APLICA</v>
      </c>
      <c r="C357" s="15">
        <f>(IF('[1]02 de julio 2021 omina transpar'!AU356=0,'[1]02 de julio 2021 omina transpar'!HI356,'[1]02 de julio 2021 omina transpar'!CE356))*2</f>
        <v>0</v>
      </c>
      <c r="D357" s="15">
        <v>0</v>
      </c>
      <c r="E357" s="4" t="str">
        <f t="shared" si="16"/>
        <v>NO APLICA</v>
      </c>
      <c r="F357" s="4" t="str">
        <f t="shared" si="17"/>
        <v>NO APLICA</v>
      </c>
    </row>
    <row r="358" spans="1:6" x14ac:dyDescent="0.25">
      <c r="A358" s="5">
        <v>355</v>
      </c>
      <c r="B358" s="4" t="str">
        <f t="shared" si="15"/>
        <v>NO APLICA</v>
      </c>
      <c r="C358" s="15">
        <f>(IF('[1]02 de julio 2021 omina transpar'!AU357=0,'[1]02 de julio 2021 omina transpar'!HI357,'[1]02 de julio 2021 omina transpar'!CE357))*2</f>
        <v>0</v>
      </c>
      <c r="D358" s="15">
        <v>0</v>
      </c>
      <c r="E358" s="4" t="str">
        <f t="shared" si="16"/>
        <v>NO APLICA</v>
      </c>
      <c r="F358" s="4" t="str">
        <f t="shared" si="17"/>
        <v>NO APLICA</v>
      </c>
    </row>
    <row r="359" spans="1:6" x14ac:dyDescent="0.25">
      <c r="A359" s="5">
        <v>356</v>
      </c>
      <c r="B359" s="4" t="str">
        <f t="shared" si="15"/>
        <v>NO APLICA</v>
      </c>
      <c r="C359" s="15">
        <f>(IF('[1]02 de julio 2021 omina transpar'!AU358=0,'[1]02 de julio 2021 omina transpar'!HI358,'[1]02 de julio 2021 omina transpar'!CE358))*2</f>
        <v>0</v>
      </c>
      <c r="D359" s="15">
        <v>0</v>
      </c>
      <c r="E359" s="4" t="str">
        <f t="shared" si="16"/>
        <v>NO APLICA</v>
      </c>
      <c r="F359" s="4" t="str">
        <f t="shared" si="17"/>
        <v>NO APLICA</v>
      </c>
    </row>
    <row r="360" spans="1:6" x14ac:dyDescent="0.25">
      <c r="A360" s="5">
        <v>357</v>
      </c>
      <c r="B360" s="4" t="str">
        <f t="shared" si="15"/>
        <v>NO APLICA</v>
      </c>
      <c r="C360" s="15">
        <f>(IF('[1]02 de julio 2021 omina transpar'!AU359=0,'[1]02 de julio 2021 omina transpar'!HI359,'[1]02 de julio 2021 omina transpar'!CE359))*2</f>
        <v>0</v>
      </c>
      <c r="D360" s="15">
        <v>0</v>
      </c>
      <c r="E360" s="4" t="str">
        <f t="shared" si="16"/>
        <v>NO APLICA</v>
      </c>
      <c r="F360" s="4" t="str">
        <f t="shared" si="17"/>
        <v>NO APLICA</v>
      </c>
    </row>
    <row r="361" spans="1:6" x14ac:dyDescent="0.25">
      <c r="A361" s="5">
        <v>358</v>
      </c>
      <c r="B361" s="4" t="str">
        <f t="shared" si="15"/>
        <v>NO APLICA</v>
      </c>
      <c r="C361" s="15">
        <f>(IF('[1]02 de julio 2021 omina transpar'!AU360=0,'[1]02 de julio 2021 omina transpar'!HI360,'[1]02 de julio 2021 omina transpar'!CE360))*2</f>
        <v>0</v>
      </c>
      <c r="D361" s="15">
        <v>0</v>
      </c>
      <c r="E361" s="4" t="str">
        <f t="shared" si="16"/>
        <v>NO APLICA</v>
      </c>
      <c r="F361" s="4" t="str">
        <f t="shared" si="17"/>
        <v>NO APLICA</v>
      </c>
    </row>
    <row r="362" spans="1:6" x14ac:dyDescent="0.25">
      <c r="A362" s="5">
        <v>359</v>
      </c>
      <c r="B362" s="4" t="str">
        <f t="shared" si="15"/>
        <v>NO APLICA</v>
      </c>
      <c r="C362" s="15">
        <f>(IF('[1]02 de julio 2021 omina transpar'!AU361=0,'[1]02 de julio 2021 omina transpar'!HI361,'[1]02 de julio 2021 omina transpar'!CE361))*2</f>
        <v>0</v>
      </c>
      <c r="D362" s="15">
        <v>0</v>
      </c>
      <c r="E362" s="4" t="str">
        <f t="shared" si="16"/>
        <v>NO APLICA</v>
      </c>
      <c r="F362" s="4" t="str">
        <f t="shared" si="17"/>
        <v>NO APLICA</v>
      </c>
    </row>
    <row r="363" spans="1:6" x14ac:dyDescent="0.25">
      <c r="A363" s="5">
        <v>360</v>
      </c>
      <c r="B363" s="4" t="str">
        <f t="shared" si="15"/>
        <v>NO APLICA</v>
      </c>
      <c r="C363" s="15">
        <f>(IF('[1]02 de julio 2021 omina transpar'!AU362=0,'[1]02 de julio 2021 omina transpar'!HI362,'[1]02 de julio 2021 omina transpar'!CE362))*2</f>
        <v>0</v>
      </c>
      <c r="D363" s="15">
        <v>0</v>
      </c>
      <c r="E363" s="4" t="str">
        <f t="shared" si="16"/>
        <v>NO APLICA</v>
      </c>
      <c r="F363" s="4" t="str">
        <f t="shared" si="17"/>
        <v>NO APLICA</v>
      </c>
    </row>
    <row r="364" spans="1:6" x14ac:dyDescent="0.25">
      <c r="A364" s="5">
        <v>361</v>
      </c>
      <c r="B364" s="4" t="str">
        <f t="shared" si="15"/>
        <v>NO APLICA</v>
      </c>
      <c r="C364" s="15">
        <f>(IF('[1]02 de julio 2021 omina transpar'!AU363=0,'[1]02 de julio 2021 omina transpar'!HI363,'[1]02 de julio 2021 omina transpar'!CE363))*2</f>
        <v>0</v>
      </c>
      <c r="D364" s="15">
        <v>0</v>
      </c>
      <c r="E364" s="4" t="str">
        <f t="shared" si="16"/>
        <v>NO APLICA</v>
      </c>
      <c r="F364" s="4" t="str">
        <f t="shared" si="17"/>
        <v>NO APLICA</v>
      </c>
    </row>
    <row r="365" spans="1:6" x14ac:dyDescent="0.25">
      <c r="A365" s="5">
        <v>362</v>
      </c>
      <c r="B365" s="4" t="str">
        <f t="shared" si="15"/>
        <v>NO APLICA</v>
      </c>
      <c r="C365" s="15">
        <f>(IF('[1]02 de julio 2021 omina transpar'!AU364=0,'[1]02 de julio 2021 omina transpar'!HI364,'[1]02 de julio 2021 omina transpar'!CE364))*2</f>
        <v>0</v>
      </c>
      <c r="D365" s="15">
        <v>0</v>
      </c>
      <c r="E365" s="4" t="str">
        <f t="shared" si="16"/>
        <v>NO APLICA</v>
      </c>
      <c r="F365" s="4" t="str">
        <f t="shared" si="17"/>
        <v>NO APLICA</v>
      </c>
    </row>
    <row r="366" spans="1:6" x14ac:dyDescent="0.25">
      <c r="A366" s="5">
        <v>363</v>
      </c>
      <c r="B366" s="4" t="str">
        <f t="shared" si="15"/>
        <v>NO APLICA</v>
      </c>
      <c r="C366" s="15">
        <f>(IF('[1]02 de julio 2021 omina transpar'!AU365=0,'[1]02 de julio 2021 omina transpar'!HI365,'[1]02 de julio 2021 omina transpar'!CE365))*2</f>
        <v>0</v>
      </c>
      <c r="D366" s="15">
        <v>0</v>
      </c>
      <c r="E366" s="4" t="str">
        <f t="shared" si="16"/>
        <v>NO APLICA</v>
      </c>
      <c r="F366" s="4" t="str">
        <f t="shared" si="17"/>
        <v>NO APLICA</v>
      </c>
    </row>
    <row r="367" spans="1:6" x14ac:dyDescent="0.25">
      <c r="A367" s="5">
        <v>364</v>
      </c>
      <c r="B367" s="4" t="str">
        <f t="shared" si="15"/>
        <v>NO APLICA</v>
      </c>
      <c r="C367" s="15">
        <f>(IF('[1]02 de julio 2021 omina transpar'!AU366=0,'[1]02 de julio 2021 omina transpar'!HI366,'[1]02 de julio 2021 omina transpar'!CE366))*2</f>
        <v>0</v>
      </c>
      <c r="D367" s="15">
        <v>0</v>
      </c>
      <c r="E367" s="4" t="str">
        <f t="shared" si="16"/>
        <v>NO APLICA</v>
      </c>
      <c r="F367" s="4" t="str">
        <f t="shared" si="17"/>
        <v>NO APLICA</v>
      </c>
    </row>
    <row r="368" spans="1:6" x14ac:dyDescent="0.25">
      <c r="A368" s="5">
        <v>365</v>
      </c>
      <c r="B368" s="4" t="str">
        <f t="shared" si="15"/>
        <v>NO APLICA</v>
      </c>
      <c r="C368" s="15">
        <f>(IF('[1]02 de julio 2021 omina transpar'!AU367=0,'[1]02 de julio 2021 omina transpar'!HI367,'[1]02 de julio 2021 omina transpar'!CE367))*2</f>
        <v>0</v>
      </c>
      <c r="D368" s="15">
        <v>0</v>
      </c>
      <c r="E368" s="4" t="str">
        <f t="shared" si="16"/>
        <v>NO APLICA</v>
      </c>
      <c r="F368" s="4" t="str">
        <f t="shared" si="17"/>
        <v>NO APLICA</v>
      </c>
    </row>
    <row r="369" spans="1:6" x14ac:dyDescent="0.25">
      <c r="A369" s="5">
        <v>366</v>
      </c>
      <c r="B369" s="4" t="str">
        <f t="shared" si="15"/>
        <v>NO APLICA</v>
      </c>
      <c r="C369" s="15">
        <f>(IF('[1]02 de julio 2021 omina transpar'!AU368=0,'[1]02 de julio 2021 omina transpar'!HI368,'[1]02 de julio 2021 omina transpar'!CE368))*2</f>
        <v>0</v>
      </c>
      <c r="D369" s="15">
        <v>0</v>
      </c>
      <c r="E369" s="4" t="str">
        <f t="shared" si="16"/>
        <v>NO APLICA</v>
      </c>
      <c r="F369" s="4" t="str">
        <f t="shared" si="17"/>
        <v>NO APLICA</v>
      </c>
    </row>
    <row r="370" spans="1:6" x14ac:dyDescent="0.25">
      <c r="A370" s="5">
        <v>367</v>
      </c>
      <c r="B370" s="4" t="str">
        <f t="shared" si="15"/>
        <v>NO APLICA</v>
      </c>
      <c r="C370" s="15">
        <f>(IF('[1]02 de julio 2021 omina transpar'!AU369=0,'[1]02 de julio 2021 omina transpar'!HI369,'[1]02 de julio 2021 omina transpar'!CE369))*2</f>
        <v>0</v>
      </c>
      <c r="D370" s="15">
        <v>0</v>
      </c>
      <c r="E370" s="4" t="str">
        <f t="shared" si="16"/>
        <v>NO APLICA</v>
      </c>
      <c r="F370" s="4" t="str">
        <f t="shared" si="17"/>
        <v>NO APLICA</v>
      </c>
    </row>
    <row r="371" spans="1:6" x14ac:dyDescent="0.25">
      <c r="A371" s="5">
        <v>368</v>
      </c>
      <c r="B371" s="4" t="str">
        <f t="shared" si="15"/>
        <v>NO APLICA</v>
      </c>
      <c r="C371" s="15">
        <f>(IF('[1]02 de julio 2021 omina transpar'!AU370=0,'[1]02 de julio 2021 omina transpar'!HI370,'[1]02 de julio 2021 omina transpar'!CE370))*2</f>
        <v>0</v>
      </c>
      <c r="D371" s="15">
        <v>0</v>
      </c>
      <c r="E371" s="4" t="str">
        <f t="shared" si="16"/>
        <v>NO APLICA</v>
      </c>
      <c r="F371" s="4" t="str">
        <f t="shared" si="17"/>
        <v>NO APLICA</v>
      </c>
    </row>
    <row r="372" spans="1:6" x14ac:dyDescent="0.25">
      <c r="A372" s="5">
        <v>369</v>
      </c>
      <c r="B372" s="4" t="str">
        <f t="shared" si="15"/>
        <v>NO APLICA</v>
      </c>
      <c r="C372" s="15">
        <f>(IF('[1]02 de julio 2021 omina transpar'!AU371=0,'[1]02 de julio 2021 omina transpar'!HI371,'[1]02 de julio 2021 omina transpar'!CE371))*2</f>
        <v>0</v>
      </c>
      <c r="D372" s="15">
        <v>0</v>
      </c>
      <c r="E372" s="4" t="str">
        <f t="shared" si="16"/>
        <v>NO APLICA</v>
      </c>
      <c r="F372" s="4" t="str">
        <f t="shared" si="17"/>
        <v>NO APLICA</v>
      </c>
    </row>
    <row r="373" spans="1:6" x14ac:dyDescent="0.25">
      <c r="A373" s="5">
        <v>370</v>
      </c>
      <c r="B373" s="4" t="str">
        <f t="shared" si="15"/>
        <v>NO APLICA</v>
      </c>
      <c r="C373" s="15">
        <f>(IF('[1]02 de julio 2021 omina transpar'!AU372=0,'[1]02 de julio 2021 omina transpar'!HI372,'[1]02 de julio 2021 omina transpar'!CE372))*2</f>
        <v>0</v>
      </c>
      <c r="D373" s="15">
        <v>0</v>
      </c>
      <c r="E373" s="4" t="str">
        <f t="shared" si="16"/>
        <v>NO APLICA</v>
      </c>
      <c r="F373" s="4" t="str">
        <f t="shared" si="17"/>
        <v>NO APLICA</v>
      </c>
    </row>
    <row r="374" spans="1:6" x14ac:dyDescent="0.25">
      <c r="A374" s="5">
        <v>371</v>
      </c>
      <c r="B374" s="4" t="str">
        <f t="shared" si="15"/>
        <v>NO APLICA</v>
      </c>
      <c r="C374" s="15">
        <f>(IF('[1]02 de julio 2021 omina transpar'!AU373=0,'[1]02 de julio 2021 omina transpar'!HI373,'[1]02 de julio 2021 omina transpar'!CE373))*2</f>
        <v>0</v>
      </c>
      <c r="D374" s="15">
        <v>0</v>
      </c>
      <c r="E374" s="4" t="str">
        <f t="shared" si="16"/>
        <v>NO APLICA</v>
      </c>
      <c r="F374" s="4" t="str">
        <f t="shared" si="17"/>
        <v>NO APLICA</v>
      </c>
    </row>
    <row r="375" spans="1:6" x14ac:dyDescent="0.25">
      <c r="A375" s="5">
        <v>372</v>
      </c>
      <c r="B375" s="4" t="str">
        <f t="shared" si="15"/>
        <v>NO APLICA</v>
      </c>
      <c r="C375" s="15">
        <f>(IF('[1]02 de julio 2021 omina transpar'!AU374=0,'[1]02 de julio 2021 omina transpar'!HI374,'[1]02 de julio 2021 omina transpar'!CE374))*2</f>
        <v>0</v>
      </c>
      <c r="D375" s="15">
        <v>0</v>
      </c>
      <c r="E375" s="4" t="str">
        <f t="shared" si="16"/>
        <v>NO APLICA</v>
      </c>
      <c r="F375" s="4" t="str">
        <f t="shared" si="17"/>
        <v>NO APLICA</v>
      </c>
    </row>
    <row r="376" spans="1:6" x14ac:dyDescent="0.25">
      <c r="A376" s="5">
        <v>373</v>
      </c>
      <c r="B376" s="4" t="str">
        <f t="shared" si="15"/>
        <v>NO APLICA</v>
      </c>
      <c r="C376" s="15">
        <f>(IF('[1]02 de julio 2021 omina transpar'!AU375=0,'[1]02 de julio 2021 omina transpar'!HI375,'[1]02 de julio 2021 omina transpar'!CE375))*2</f>
        <v>0</v>
      </c>
      <c r="D376" s="15">
        <v>0</v>
      </c>
      <c r="E376" s="4" t="str">
        <f t="shared" si="16"/>
        <v>NO APLICA</v>
      </c>
      <c r="F376" s="4" t="str">
        <f t="shared" si="17"/>
        <v>NO APLICA</v>
      </c>
    </row>
    <row r="377" spans="1:6" x14ac:dyDescent="0.25">
      <c r="A377" s="5">
        <v>374</v>
      </c>
      <c r="B377" s="4" t="str">
        <f t="shared" si="15"/>
        <v>NO APLICA</v>
      </c>
      <c r="C377" s="15">
        <f>(IF('[1]02 de julio 2021 omina transpar'!AU376=0,'[1]02 de julio 2021 omina transpar'!HI376,'[1]02 de julio 2021 omina transpar'!CE376))*2</f>
        <v>0</v>
      </c>
      <c r="D377" s="15">
        <v>0</v>
      </c>
      <c r="E377" s="4" t="str">
        <f t="shared" si="16"/>
        <v>NO APLICA</v>
      </c>
      <c r="F377" s="4" t="str">
        <f t="shared" si="17"/>
        <v>NO APLICA</v>
      </c>
    </row>
    <row r="378" spans="1:6" x14ac:dyDescent="0.25">
      <c r="A378" s="5">
        <v>375</v>
      </c>
      <c r="B378" s="4" t="str">
        <f t="shared" si="15"/>
        <v>NO APLICA</v>
      </c>
      <c r="C378" s="15">
        <f>(IF('[1]02 de julio 2021 omina transpar'!AU377=0,'[1]02 de julio 2021 omina transpar'!HI377,'[1]02 de julio 2021 omina transpar'!CE377))*2</f>
        <v>0</v>
      </c>
      <c r="D378" s="15">
        <v>0</v>
      </c>
      <c r="E378" s="4" t="str">
        <f t="shared" si="16"/>
        <v>NO APLICA</v>
      </c>
      <c r="F378" s="4" t="str">
        <f t="shared" si="17"/>
        <v>NO APLICA</v>
      </c>
    </row>
    <row r="379" spans="1:6" x14ac:dyDescent="0.25">
      <c r="A379" s="5">
        <v>376</v>
      </c>
      <c r="B379" s="4" t="str">
        <f t="shared" si="15"/>
        <v>NO APLICA</v>
      </c>
      <c r="C379" s="15">
        <f>(IF('[1]02 de julio 2021 omina transpar'!AU378=0,'[1]02 de julio 2021 omina transpar'!HI378,'[1]02 de julio 2021 omina transpar'!CE378))*2</f>
        <v>0</v>
      </c>
      <c r="D379" s="15">
        <v>0</v>
      </c>
      <c r="E379" s="4" t="str">
        <f t="shared" si="16"/>
        <v>NO APLICA</v>
      </c>
      <c r="F379" s="4" t="str">
        <f t="shared" si="17"/>
        <v>NO APLICA</v>
      </c>
    </row>
    <row r="380" spans="1:6" x14ac:dyDescent="0.25">
      <c r="A380" s="5">
        <v>377</v>
      </c>
      <c r="B380" s="4" t="str">
        <f t="shared" si="15"/>
        <v>NO APLICA</v>
      </c>
      <c r="C380" s="15">
        <f>(IF('[1]02 de julio 2021 omina transpar'!AU379=0,'[1]02 de julio 2021 omina transpar'!HI379,'[1]02 de julio 2021 omina transpar'!CE379))*2</f>
        <v>0</v>
      </c>
      <c r="D380" s="15">
        <v>0</v>
      </c>
      <c r="E380" s="4" t="str">
        <f t="shared" si="16"/>
        <v>NO APLICA</v>
      </c>
      <c r="F380" s="4" t="str">
        <f t="shared" si="17"/>
        <v>NO APLICA</v>
      </c>
    </row>
    <row r="381" spans="1:6" x14ac:dyDescent="0.25">
      <c r="A381" s="5">
        <v>378</v>
      </c>
      <c r="B381" s="4" t="str">
        <f t="shared" si="15"/>
        <v>NO APLICA</v>
      </c>
      <c r="C381" s="15">
        <f>(IF('[1]02 de julio 2021 omina transpar'!AU380=0,'[1]02 de julio 2021 omina transpar'!HI380,'[1]02 de julio 2021 omina transpar'!CE380))*2</f>
        <v>0</v>
      </c>
      <c r="D381" s="15">
        <v>0</v>
      </c>
      <c r="E381" s="4" t="str">
        <f t="shared" si="16"/>
        <v>NO APLICA</v>
      </c>
      <c r="F381" s="4" t="str">
        <f t="shared" si="17"/>
        <v>NO APLICA</v>
      </c>
    </row>
    <row r="382" spans="1:6" x14ac:dyDescent="0.25">
      <c r="A382" s="5">
        <v>379</v>
      </c>
      <c r="B382" s="4" t="str">
        <f t="shared" si="15"/>
        <v>NO APLICA</v>
      </c>
      <c r="C382" s="15">
        <f>(IF('[1]02 de julio 2021 omina transpar'!AU381=0,'[1]02 de julio 2021 omina transpar'!HI381,'[1]02 de julio 2021 omina transpar'!CE381))*2</f>
        <v>0</v>
      </c>
      <c r="D382" s="15">
        <v>0</v>
      </c>
      <c r="E382" s="4" t="str">
        <f t="shared" si="16"/>
        <v>NO APLICA</v>
      </c>
      <c r="F382" s="4" t="str">
        <f t="shared" si="17"/>
        <v>NO APLICA</v>
      </c>
    </row>
    <row r="383" spans="1:6" x14ac:dyDescent="0.25">
      <c r="A383" s="5">
        <v>380</v>
      </c>
      <c r="B383" s="4" t="str">
        <f t="shared" si="15"/>
        <v>NO APLICA</v>
      </c>
      <c r="C383" s="15">
        <f>(IF('[1]02 de julio 2021 omina transpar'!AU382=0,'[1]02 de julio 2021 omina transpar'!HI382,'[1]02 de julio 2021 omina transpar'!CE382))*2</f>
        <v>0</v>
      </c>
      <c r="D383" s="15">
        <v>0</v>
      </c>
      <c r="E383" s="4" t="str">
        <f t="shared" si="16"/>
        <v>NO APLICA</v>
      </c>
      <c r="F383" s="4" t="str">
        <f t="shared" si="17"/>
        <v>NO APLICA</v>
      </c>
    </row>
    <row r="384" spans="1:6" x14ac:dyDescent="0.25">
      <c r="A384" s="5">
        <v>381</v>
      </c>
      <c r="B384" s="4" t="str">
        <f t="shared" si="15"/>
        <v>NO APLICA</v>
      </c>
      <c r="C384" s="15">
        <f>(IF('[1]02 de julio 2021 omina transpar'!AU383=0,'[1]02 de julio 2021 omina transpar'!HI383,'[1]02 de julio 2021 omina transpar'!CE383))*2</f>
        <v>0</v>
      </c>
      <c r="D384" s="15">
        <v>0</v>
      </c>
      <c r="E384" s="4" t="str">
        <f t="shared" si="16"/>
        <v>NO APLICA</v>
      </c>
      <c r="F384" s="4" t="str">
        <f t="shared" si="17"/>
        <v>NO APLICA</v>
      </c>
    </row>
    <row r="385" spans="1:6" x14ac:dyDescent="0.25">
      <c r="A385" s="5">
        <v>382</v>
      </c>
      <c r="B385" s="4" t="str">
        <f t="shared" si="15"/>
        <v>NO APLICA</v>
      </c>
      <c r="C385" s="15">
        <f>(IF('[1]02 de julio 2021 omina transpar'!AU384=0,'[1]02 de julio 2021 omina transpar'!HI384,'[1]02 de julio 2021 omina transpar'!CE384))*2</f>
        <v>0</v>
      </c>
      <c r="D385" s="15">
        <v>0</v>
      </c>
      <c r="E385" s="4" t="str">
        <f t="shared" si="16"/>
        <v>NO APLICA</v>
      </c>
      <c r="F385" s="4" t="str">
        <f t="shared" si="17"/>
        <v>NO APLICA</v>
      </c>
    </row>
    <row r="386" spans="1:6" x14ac:dyDescent="0.25">
      <c r="A386" s="5">
        <v>383</v>
      </c>
      <c r="B386" s="4" t="str">
        <f t="shared" si="15"/>
        <v>NO APLICA</v>
      </c>
      <c r="C386" s="15">
        <f>(IF('[1]02 de julio 2021 omina transpar'!AU385=0,'[1]02 de julio 2021 omina transpar'!HI385,'[1]02 de julio 2021 omina transpar'!CE385))*2</f>
        <v>0</v>
      </c>
      <c r="D386" s="15">
        <v>0</v>
      </c>
      <c r="E386" s="4" t="str">
        <f t="shared" si="16"/>
        <v>NO APLICA</v>
      </c>
      <c r="F386" s="4" t="str">
        <f t="shared" si="17"/>
        <v>NO APLICA</v>
      </c>
    </row>
    <row r="387" spans="1:6" x14ac:dyDescent="0.25">
      <c r="A387" s="5">
        <v>384</v>
      </c>
      <c r="B387" s="4" t="str">
        <f t="shared" si="15"/>
        <v>NO APLICA</v>
      </c>
      <c r="C387" s="15">
        <f>(IF('[1]02 de julio 2021 omina transpar'!AU386=0,'[1]02 de julio 2021 omina transpar'!HI386,'[1]02 de julio 2021 omina transpar'!CE386))*2</f>
        <v>0</v>
      </c>
      <c r="D387" s="15">
        <v>0</v>
      </c>
      <c r="E387" s="4" t="str">
        <f t="shared" si="16"/>
        <v>NO APLICA</v>
      </c>
      <c r="F387" s="4" t="str">
        <f t="shared" si="17"/>
        <v>NO APLICA</v>
      </c>
    </row>
    <row r="388" spans="1:6" x14ac:dyDescent="0.25">
      <c r="A388" s="5">
        <v>385</v>
      </c>
      <c r="B388" s="4" t="str">
        <f t="shared" si="15"/>
        <v>NO APLICA</v>
      </c>
      <c r="C388" s="15">
        <f>(IF('[1]02 de julio 2021 omina transpar'!AU387=0,'[1]02 de julio 2021 omina transpar'!HI387,'[1]02 de julio 2021 omina transpar'!CE387))*2</f>
        <v>0</v>
      </c>
      <c r="D388" s="15">
        <v>0</v>
      </c>
      <c r="E388" s="4" t="str">
        <f t="shared" si="16"/>
        <v>NO APLICA</v>
      </c>
      <c r="F388" s="4" t="str">
        <f t="shared" si="17"/>
        <v>NO APLICA</v>
      </c>
    </row>
    <row r="389" spans="1:6" x14ac:dyDescent="0.25">
      <c r="A389" s="5">
        <v>386</v>
      </c>
      <c r="B389" s="4" t="str">
        <f t="shared" ref="B389:B452" si="18">IF(C389&gt;0,"DIETAS","NO APLICA")</f>
        <v>NO APLICA</v>
      </c>
      <c r="C389" s="15">
        <f>(IF('[1]02 de julio 2021 omina transpar'!AU388=0,'[1]02 de julio 2021 omina transpar'!HI388,'[1]02 de julio 2021 omina transpar'!CE388))*2</f>
        <v>0</v>
      </c>
      <c r="D389" s="15">
        <v>0</v>
      </c>
      <c r="E389" s="4" t="str">
        <f t="shared" ref="E389:E452" si="19">IF(C389&gt;0,"PESOS MEXICANOS","NO APLICA")</f>
        <v>NO APLICA</v>
      </c>
      <c r="F389" s="4" t="str">
        <f t="shared" ref="F389:F452" si="20">IF(C389&gt;0,"MENSUAL","NO APLICA")</f>
        <v>NO APLICA</v>
      </c>
    </row>
    <row r="390" spans="1:6" x14ac:dyDescent="0.25">
      <c r="A390" s="5">
        <v>387</v>
      </c>
      <c r="B390" s="4" t="str">
        <f t="shared" si="18"/>
        <v>NO APLICA</v>
      </c>
      <c r="C390" s="15">
        <f>(IF('[1]02 de julio 2021 omina transpar'!AU389=0,'[1]02 de julio 2021 omina transpar'!HI389,'[1]02 de julio 2021 omina transpar'!CE389))*2</f>
        <v>0</v>
      </c>
      <c r="D390" s="15">
        <v>0</v>
      </c>
      <c r="E390" s="4" t="str">
        <f t="shared" si="19"/>
        <v>NO APLICA</v>
      </c>
      <c r="F390" s="4" t="str">
        <f t="shared" si="20"/>
        <v>NO APLICA</v>
      </c>
    </row>
    <row r="391" spans="1:6" x14ac:dyDescent="0.25">
      <c r="A391" s="5">
        <v>388</v>
      </c>
      <c r="B391" s="4" t="str">
        <f t="shared" si="18"/>
        <v>NO APLICA</v>
      </c>
      <c r="C391" s="15">
        <f>(IF('[1]02 de julio 2021 omina transpar'!AU390=0,'[1]02 de julio 2021 omina transpar'!HI390,'[1]02 de julio 2021 omina transpar'!CE390))*2</f>
        <v>0</v>
      </c>
      <c r="D391" s="15">
        <v>0</v>
      </c>
      <c r="E391" s="4" t="str">
        <f t="shared" si="19"/>
        <v>NO APLICA</v>
      </c>
      <c r="F391" s="4" t="str">
        <f t="shared" si="20"/>
        <v>NO APLICA</v>
      </c>
    </row>
    <row r="392" spans="1:6" x14ac:dyDescent="0.25">
      <c r="A392" s="5">
        <v>389</v>
      </c>
      <c r="B392" s="4" t="str">
        <f t="shared" si="18"/>
        <v>NO APLICA</v>
      </c>
      <c r="C392" s="15">
        <f>(IF('[1]02 de julio 2021 omina transpar'!AU391=0,'[1]02 de julio 2021 omina transpar'!HI391,'[1]02 de julio 2021 omina transpar'!CE391))*2</f>
        <v>0</v>
      </c>
      <c r="D392" s="15">
        <v>0</v>
      </c>
      <c r="E392" s="4" t="str">
        <f t="shared" si="19"/>
        <v>NO APLICA</v>
      </c>
      <c r="F392" s="4" t="str">
        <f t="shared" si="20"/>
        <v>NO APLICA</v>
      </c>
    </row>
    <row r="393" spans="1:6" x14ac:dyDescent="0.25">
      <c r="A393" s="5">
        <v>390</v>
      </c>
      <c r="B393" s="4" t="str">
        <f t="shared" si="18"/>
        <v>NO APLICA</v>
      </c>
      <c r="C393" s="15">
        <f>(IF('[1]02 de julio 2021 omina transpar'!AU392=0,'[1]02 de julio 2021 omina transpar'!HI392,'[1]02 de julio 2021 omina transpar'!CE392))*2</f>
        <v>0</v>
      </c>
      <c r="D393" s="15">
        <v>0</v>
      </c>
      <c r="E393" s="4" t="str">
        <f t="shared" si="19"/>
        <v>NO APLICA</v>
      </c>
      <c r="F393" s="4" t="str">
        <f t="shared" si="20"/>
        <v>NO APLICA</v>
      </c>
    </row>
    <row r="394" spans="1:6" x14ac:dyDescent="0.25">
      <c r="A394" s="5">
        <v>391</v>
      </c>
      <c r="B394" s="4" t="str">
        <f t="shared" si="18"/>
        <v>NO APLICA</v>
      </c>
      <c r="C394" s="15">
        <f>(IF('[1]02 de julio 2021 omina transpar'!AU393=0,'[1]02 de julio 2021 omina transpar'!HI393,'[1]02 de julio 2021 omina transpar'!CE393))*2</f>
        <v>0</v>
      </c>
      <c r="D394" s="15">
        <v>0</v>
      </c>
      <c r="E394" s="4" t="str">
        <f t="shared" si="19"/>
        <v>NO APLICA</v>
      </c>
      <c r="F394" s="4" t="str">
        <f t="shared" si="20"/>
        <v>NO APLICA</v>
      </c>
    </row>
    <row r="395" spans="1:6" x14ac:dyDescent="0.25">
      <c r="A395" s="5">
        <v>392</v>
      </c>
      <c r="B395" s="4" t="str">
        <f t="shared" si="18"/>
        <v>NO APLICA</v>
      </c>
      <c r="C395" s="15">
        <f>(IF('[1]02 de julio 2021 omina transpar'!AU394=0,'[1]02 de julio 2021 omina transpar'!HI394,'[1]02 de julio 2021 omina transpar'!CE394))*2</f>
        <v>0</v>
      </c>
      <c r="D395" s="15">
        <v>0</v>
      </c>
      <c r="E395" s="4" t="str">
        <f t="shared" si="19"/>
        <v>NO APLICA</v>
      </c>
      <c r="F395" s="4" t="str">
        <f t="shared" si="20"/>
        <v>NO APLICA</v>
      </c>
    </row>
    <row r="396" spans="1:6" x14ac:dyDescent="0.25">
      <c r="A396" s="5">
        <v>393</v>
      </c>
      <c r="B396" s="4" t="str">
        <f t="shared" si="18"/>
        <v>NO APLICA</v>
      </c>
      <c r="C396" s="15">
        <f>(IF('[1]02 de julio 2021 omina transpar'!AU395=0,'[1]02 de julio 2021 omina transpar'!HI395,'[1]02 de julio 2021 omina transpar'!CE395))*2</f>
        <v>0</v>
      </c>
      <c r="D396" s="15">
        <v>0</v>
      </c>
      <c r="E396" s="4" t="str">
        <f t="shared" si="19"/>
        <v>NO APLICA</v>
      </c>
      <c r="F396" s="4" t="str">
        <f t="shared" si="20"/>
        <v>NO APLICA</v>
      </c>
    </row>
    <row r="397" spans="1:6" x14ac:dyDescent="0.25">
      <c r="A397" s="5">
        <v>394</v>
      </c>
      <c r="B397" s="4" t="str">
        <f t="shared" si="18"/>
        <v>NO APLICA</v>
      </c>
      <c r="C397" s="15">
        <f>(IF('[1]02 de julio 2021 omina transpar'!AU396=0,'[1]02 de julio 2021 omina transpar'!HI396,'[1]02 de julio 2021 omina transpar'!CE396))*2</f>
        <v>0</v>
      </c>
      <c r="D397" s="15">
        <v>0</v>
      </c>
      <c r="E397" s="4" t="str">
        <f t="shared" si="19"/>
        <v>NO APLICA</v>
      </c>
      <c r="F397" s="4" t="str">
        <f t="shared" si="20"/>
        <v>NO APLICA</v>
      </c>
    </row>
    <row r="398" spans="1:6" x14ac:dyDescent="0.25">
      <c r="A398" s="5">
        <v>395</v>
      </c>
      <c r="B398" s="4" t="str">
        <f t="shared" si="18"/>
        <v>NO APLICA</v>
      </c>
      <c r="C398" s="15">
        <f>(IF('[1]02 de julio 2021 omina transpar'!AU397=0,'[1]02 de julio 2021 omina transpar'!HI397,'[1]02 de julio 2021 omina transpar'!CE397))*2</f>
        <v>0</v>
      </c>
      <c r="D398" s="15">
        <v>0</v>
      </c>
      <c r="E398" s="4" t="str">
        <f t="shared" si="19"/>
        <v>NO APLICA</v>
      </c>
      <c r="F398" s="4" t="str">
        <f t="shared" si="20"/>
        <v>NO APLICA</v>
      </c>
    </row>
    <row r="399" spans="1:6" x14ac:dyDescent="0.25">
      <c r="A399" s="5">
        <v>396</v>
      </c>
      <c r="B399" s="4" t="str">
        <f t="shared" si="18"/>
        <v>NO APLICA</v>
      </c>
      <c r="C399" s="15">
        <f>(IF('[1]02 de julio 2021 omina transpar'!AU398=0,'[1]02 de julio 2021 omina transpar'!HI398,'[1]02 de julio 2021 omina transpar'!CE398))*2</f>
        <v>0</v>
      </c>
      <c r="D399" s="15">
        <v>0</v>
      </c>
      <c r="E399" s="4" t="str">
        <f t="shared" si="19"/>
        <v>NO APLICA</v>
      </c>
      <c r="F399" s="4" t="str">
        <f t="shared" si="20"/>
        <v>NO APLICA</v>
      </c>
    </row>
    <row r="400" spans="1:6" x14ac:dyDescent="0.25">
      <c r="A400" s="5">
        <v>397</v>
      </c>
      <c r="B400" s="4" t="str">
        <f t="shared" si="18"/>
        <v>NO APLICA</v>
      </c>
      <c r="C400" s="15">
        <f>(IF('[1]02 de julio 2021 omina transpar'!AU399=0,'[1]02 de julio 2021 omina transpar'!HI399,'[1]02 de julio 2021 omina transpar'!CE399))*2</f>
        <v>0</v>
      </c>
      <c r="D400" s="15">
        <v>0</v>
      </c>
      <c r="E400" s="4" t="str">
        <f t="shared" si="19"/>
        <v>NO APLICA</v>
      </c>
      <c r="F400" s="4" t="str">
        <f t="shared" si="20"/>
        <v>NO APLICA</v>
      </c>
    </row>
    <row r="401" spans="1:6" x14ac:dyDescent="0.25">
      <c r="A401" s="5">
        <v>398</v>
      </c>
      <c r="B401" s="4" t="str">
        <f t="shared" si="18"/>
        <v>NO APLICA</v>
      </c>
      <c r="C401" s="15">
        <f>(IF('[1]02 de julio 2021 omina transpar'!AU400=0,'[1]02 de julio 2021 omina transpar'!HI400,'[1]02 de julio 2021 omina transpar'!CE400))*2</f>
        <v>0</v>
      </c>
      <c r="D401" s="15">
        <v>0</v>
      </c>
      <c r="E401" s="4" t="str">
        <f t="shared" si="19"/>
        <v>NO APLICA</v>
      </c>
      <c r="F401" s="4" t="str">
        <f t="shared" si="20"/>
        <v>NO APLICA</v>
      </c>
    </row>
    <row r="402" spans="1:6" x14ac:dyDescent="0.25">
      <c r="A402" s="5">
        <v>399</v>
      </c>
      <c r="B402" s="4" t="str">
        <f t="shared" si="18"/>
        <v>NO APLICA</v>
      </c>
      <c r="C402" s="15">
        <f>(IF('[1]02 de julio 2021 omina transpar'!AU401=0,'[1]02 de julio 2021 omina transpar'!HI401,'[1]02 de julio 2021 omina transpar'!CE401))*2</f>
        <v>0</v>
      </c>
      <c r="D402" s="15">
        <v>0</v>
      </c>
      <c r="E402" s="4" t="str">
        <f t="shared" si="19"/>
        <v>NO APLICA</v>
      </c>
      <c r="F402" s="4" t="str">
        <f t="shared" si="20"/>
        <v>NO APLICA</v>
      </c>
    </row>
    <row r="403" spans="1:6" x14ac:dyDescent="0.25">
      <c r="A403" s="5">
        <v>400</v>
      </c>
      <c r="B403" s="4" t="str">
        <f t="shared" si="18"/>
        <v>NO APLICA</v>
      </c>
      <c r="C403" s="15">
        <f>(IF('[1]02 de julio 2021 omina transpar'!AU402=0,'[1]02 de julio 2021 omina transpar'!HI402,'[1]02 de julio 2021 omina transpar'!CE402))*2</f>
        <v>0</v>
      </c>
      <c r="D403" s="15">
        <v>0</v>
      </c>
      <c r="E403" s="4" t="str">
        <f t="shared" si="19"/>
        <v>NO APLICA</v>
      </c>
      <c r="F403" s="4" t="str">
        <f t="shared" si="20"/>
        <v>NO APLICA</v>
      </c>
    </row>
    <row r="404" spans="1:6" x14ac:dyDescent="0.25">
      <c r="A404" s="5">
        <v>401</v>
      </c>
      <c r="B404" s="4" t="str">
        <f t="shared" si="18"/>
        <v>NO APLICA</v>
      </c>
      <c r="C404" s="15">
        <f>(IF('[1]02 de julio 2021 omina transpar'!AU403=0,'[1]02 de julio 2021 omina transpar'!HI403,'[1]02 de julio 2021 omina transpar'!CE403))*2</f>
        <v>0</v>
      </c>
      <c r="D404" s="15">
        <v>0</v>
      </c>
      <c r="E404" s="4" t="str">
        <f t="shared" si="19"/>
        <v>NO APLICA</v>
      </c>
      <c r="F404" s="4" t="str">
        <f t="shared" si="20"/>
        <v>NO APLICA</v>
      </c>
    </row>
    <row r="405" spans="1:6" x14ac:dyDescent="0.25">
      <c r="A405" s="5">
        <v>402</v>
      </c>
      <c r="B405" s="4" t="str">
        <f t="shared" si="18"/>
        <v>NO APLICA</v>
      </c>
      <c r="C405" s="15">
        <f>(IF('[1]02 de julio 2021 omina transpar'!AU404=0,'[1]02 de julio 2021 omina transpar'!HI404,'[1]02 de julio 2021 omina transpar'!CE404))*2</f>
        <v>0</v>
      </c>
      <c r="D405" s="15">
        <v>0</v>
      </c>
      <c r="E405" s="4" t="str">
        <f t="shared" si="19"/>
        <v>NO APLICA</v>
      </c>
      <c r="F405" s="4" t="str">
        <f t="shared" si="20"/>
        <v>NO APLICA</v>
      </c>
    </row>
    <row r="406" spans="1:6" x14ac:dyDescent="0.25">
      <c r="A406" s="5">
        <v>403</v>
      </c>
      <c r="B406" s="4" t="str">
        <f t="shared" si="18"/>
        <v>NO APLICA</v>
      </c>
      <c r="C406" s="15">
        <f>(IF('[1]02 de julio 2021 omina transpar'!AU405=0,'[1]02 de julio 2021 omina transpar'!HI405,'[1]02 de julio 2021 omina transpar'!CE405))*2</f>
        <v>0</v>
      </c>
      <c r="D406" s="15">
        <v>0</v>
      </c>
      <c r="E406" s="4" t="str">
        <f t="shared" si="19"/>
        <v>NO APLICA</v>
      </c>
      <c r="F406" s="4" t="str">
        <f t="shared" si="20"/>
        <v>NO APLICA</v>
      </c>
    </row>
    <row r="407" spans="1:6" x14ac:dyDescent="0.25">
      <c r="A407" s="5">
        <v>404</v>
      </c>
      <c r="B407" s="4" t="str">
        <f t="shared" si="18"/>
        <v>NO APLICA</v>
      </c>
      <c r="C407" s="15">
        <f>(IF('[1]02 de julio 2021 omina transpar'!AU406=0,'[1]02 de julio 2021 omina transpar'!HI406,'[1]02 de julio 2021 omina transpar'!CE406))*2</f>
        <v>0</v>
      </c>
      <c r="D407" s="15">
        <v>0</v>
      </c>
      <c r="E407" s="4" t="str">
        <f t="shared" si="19"/>
        <v>NO APLICA</v>
      </c>
      <c r="F407" s="4" t="str">
        <f t="shared" si="20"/>
        <v>NO APLICA</v>
      </c>
    </row>
    <row r="408" spans="1:6" x14ac:dyDescent="0.25">
      <c r="A408" s="5">
        <v>405</v>
      </c>
      <c r="B408" s="4" t="str">
        <f t="shared" si="18"/>
        <v>NO APLICA</v>
      </c>
      <c r="C408" s="15">
        <f>(IF('[1]02 de julio 2021 omina transpar'!AU407=0,'[1]02 de julio 2021 omina transpar'!HI407,'[1]02 de julio 2021 omina transpar'!CE407))*2</f>
        <v>0</v>
      </c>
      <c r="D408" s="15">
        <v>0</v>
      </c>
      <c r="E408" s="4" t="str">
        <f t="shared" si="19"/>
        <v>NO APLICA</v>
      </c>
      <c r="F408" s="4" t="str">
        <f t="shared" si="20"/>
        <v>NO APLICA</v>
      </c>
    </row>
    <row r="409" spans="1:6" x14ac:dyDescent="0.25">
      <c r="A409" s="5">
        <v>406</v>
      </c>
      <c r="B409" s="4" t="str">
        <f t="shared" si="18"/>
        <v>NO APLICA</v>
      </c>
      <c r="C409" s="15">
        <f>(IF('[1]02 de julio 2021 omina transpar'!AU408=0,'[1]02 de julio 2021 omina transpar'!HI408,'[1]02 de julio 2021 omina transpar'!CE408))*2</f>
        <v>0</v>
      </c>
      <c r="D409" s="15">
        <v>0</v>
      </c>
      <c r="E409" s="4" t="str">
        <f t="shared" si="19"/>
        <v>NO APLICA</v>
      </c>
      <c r="F409" s="4" t="str">
        <f t="shared" si="20"/>
        <v>NO APLICA</v>
      </c>
    </row>
    <row r="410" spans="1:6" x14ac:dyDescent="0.25">
      <c r="A410" s="5">
        <v>407</v>
      </c>
      <c r="B410" s="4" t="str">
        <f t="shared" si="18"/>
        <v>NO APLICA</v>
      </c>
      <c r="C410" s="15">
        <f>(IF('[1]02 de julio 2021 omina transpar'!AU409=0,'[1]02 de julio 2021 omina transpar'!HI409,'[1]02 de julio 2021 omina transpar'!CE409))*2</f>
        <v>0</v>
      </c>
      <c r="D410" s="15">
        <v>0</v>
      </c>
      <c r="E410" s="4" t="str">
        <f t="shared" si="19"/>
        <v>NO APLICA</v>
      </c>
      <c r="F410" s="4" t="str">
        <f t="shared" si="20"/>
        <v>NO APLICA</v>
      </c>
    </row>
    <row r="411" spans="1:6" x14ac:dyDescent="0.25">
      <c r="A411" s="5">
        <v>408</v>
      </c>
      <c r="B411" s="4" t="str">
        <f t="shared" si="18"/>
        <v>NO APLICA</v>
      </c>
      <c r="C411" s="15">
        <f>(IF('[1]02 de julio 2021 omina transpar'!AU410=0,'[1]02 de julio 2021 omina transpar'!HI410,'[1]02 de julio 2021 omina transpar'!CE410))*2</f>
        <v>0</v>
      </c>
      <c r="D411" s="15">
        <v>0</v>
      </c>
      <c r="E411" s="4" t="str">
        <f t="shared" si="19"/>
        <v>NO APLICA</v>
      </c>
      <c r="F411" s="4" t="str">
        <f t="shared" si="20"/>
        <v>NO APLICA</v>
      </c>
    </row>
    <row r="412" spans="1:6" x14ac:dyDescent="0.25">
      <c r="A412" s="5">
        <v>409</v>
      </c>
      <c r="B412" s="4" t="str">
        <f t="shared" si="18"/>
        <v>NO APLICA</v>
      </c>
      <c r="C412" s="15">
        <f>(IF('[1]02 de julio 2021 omina transpar'!AU411=0,'[1]02 de julio 2021 omina transpar'!HI411,'[1]02 de julio 2021 omina transpar'!CE411))*2</f>
        <v>0</v>
      </c>
      <c r="D412" s="15">
        <v>0</v>
      </c>
      <c r="E412" s="4" t="str">
        <f t="shared" si="19"/>
        <v>NO APLICA</v>
      </c>
      <c r="F412" s="4" t="str">
        <f t="shared" si="20"/>
        <v>NO APLICA</v>
      </c>
    </row>
    <row r="413" spans="1:6" x14ac:dyDescent="0.25">
      <c r="A413" s="5">
        <v>410</v>
      </c>
      <c r="B413" s="4" t="str">
        <f t="shared" si="18"/>
        <v>NO APLICA</v>
      </c>
      <c r="C413" s="15">
        <f>(IF('[1]02 de julio 2021 omina transpar'!AU412=0,'[1]02 de julio 2021 omina transpar'!HI412,'[1]02 de julio 2021 omina transpar'!CE412))*2</f>
        <v>0</v>
      </c>
      <c r="D413" s="15">
        <v>0</v>
      </c>
      <c r="E413" s="4" t="str">
        <f t="shared" si="19"/>
        <v>NO APLICA</v>
      </c>
      <c r="F413" s="4" t="str">
        <f t="shared" si="20"/>
        <v>NO APLICA</v>
      </c>
    </row>
    <row r="414" spans="1:6" x14ac:dyDescent="0.25">
      <c r="A414" s="5">
        <v>411</v>
      </c>
      <c r="B414" s="4" t="str">
        <f t="shared" si="18"/>
        <v>NO APLICA</v>
      </c>
      <c r="C414" s="15">
        <f>(IF('[1]02 de julio 2021 omina transpar'!AU413=0,'[1]02 de julio 2021 omina transpar'!HI413,'[1]02 de julio 2021 omina transpar'!CE413))*2</f>
        <v>0</v>
      </c>
      <c r="D414" s="15">
        <v>0</v>
      </c>
      <c r="E414" s="4" t="str">
        <f t="shared" si="19"/>
        <v>NO APLICA</v>
      </c>
      <c r="F414" s="4" t="str">
        <f t="shared" si="20"/>
        <v>NO APLICA</v>
      </c>
    </row>
    <row r="415" spans="1:6" x14ac:dyDescent="0.25">
      <c r="A415" s="5">
        <v>412</v>
      </c>
      <c r="B415" s="4" t="str">
        <f t="shared" si="18"/>
        <v>NO APLICA</v>
      </c>
      <c r="C415" s="15">
        <f>(IF('[1]02 de julio 2021 omina transpar'!AU414=0,'[1]02 de julio 2021 omina transpar'!HI414,'[1]02 de julio 2021 omina transpar'!CE414))*2</f>
        <v>0</v>
      </c>
      <c r="D415" s="15">
        <v>0</v>
      </c>
      <c r="E415" s="4" t="str">
        <f t="shared" si="19"/>
        <v>NO APLICA</v>
      </c>
      <c r="F415" s="4" t="str">
        <f t="shared" si="20"/>
        <v>NO APLICA</v>
      </c>
    </row>
    <row r="416" spans="1:6" x14ac:dyDescent="0.25">
      <c r="A416" s="5">
        <v>413</v>
      </c>
      <c r="B416" s="4" t="str">
        <f t="shared" si="18"/>
        <v>NO APLICA</v>
      </c>
      <c r="C416" s="15">
        <f>(IF('[1]02 de julio 2021 omina transpar'!AU415=0,'[1]02 de julio 2021 omina transpar'!HI415,'[1]02 de julio 2021 omina transpar'!CE415))*2</f>
        <v>0</v>
      </c>
      <c r="D416" s="15">
        <v>0</v>
      </c>
      <c r="E416" s="4" t="str">
        <f t="shared" si="19"/>
        <v>NO APLICA</v>
      </c>
      <c r="F416" s="4" t="str">
        <f t="shared" si="20"/>
        <v>NO APLICA</v>
      </c>
    </row>
    <row r="417" spans="1:6" x14ac:dyDescent="0.25">
      <c r="A417" s="5">
        <v>414</v>
      </c>
      <c r="B417" s="4" t="str">
        <f t="shared" si="18"/>
        <v>NO APLICA</v>
      </c>
      <c r="C417" s="15">
        <f>(IF('[1]02 de julio 2021 omina transpar'!AU416=0,'[1]02 de julio 2021 omina transpar'!HI416,'[1]02 de julio 2021 omina transpar'!CE416))*2</f>
        <v>0</v>
      </c>
      <c r="D417" s="15">
        <v>0</v>
      </c>
      <c r="E417" s="4" t="str">
        <f t="shared" si="19"/>
        <v>NO APLICA</v>
      </c>
      <c r="F417" s="4" t="str">
        <f t="shared" si="20"/>
        <v>NO APLICA</v>
      </c>
    </row>
    <row r="418" spans="1:6" x14ac:dyDescent="0.25">
      <c r="A418" s="5">
        <v>415</v>
      </c>
      <c r="B418" s="4" t="str">
        <f t="shared" si="18"/>
        <v>NO APLICA</v>
      </c>
      <c r="C418" s="15">
        <f>(IF('[1]02 de julio 2021 omina transpar'!AU417=0,'[1]02 de julio 2021 omina transpar'!HI417,'[1]02 de julio 2021 omina transpar'!CE417))*2</f>
        <v>0</v>
      </c>
      <c r="D418" s="15">
        <v>0</v>
      </c>
      <c r="E418" s="4" t="str">
        <f t="shared" si="19"/>
        <v>NO APLICA</v>
      </c>
      <c r="F418" s="4" t="str">
        <f t="shared" si="20"/>
        <v>NO APLICA</v>
      </c>
    </row>
    <row r="419" spans="1:6" x14ac:dyDescent="0.25">
      <c r="A419" s="5">
        <v>416</v>
      </c>
      <c r="B419" s="4" t="str">
        <f t="shared" si="18"/>
        <v>NO APLICA</v>
      </c>
      <c r="C419" s="15">
        <f>(IF('[1]02 de julio 2021 omina transpar'!AU418=0,'[1]02 de julio 2021 omina transpar'!HI418,'[1]02 de julio 2021 omina transpar'!CE418))*2</f>
        <v>0</v>
      </c>
      <c r="D419" s="15">
        <v>0</v>
      </c>
      <c r="E419" s="4" t="str">
        <f t="shared" si="19"/>
        <v>NO APLICA</v>
      </c>
      <c r="F419" s="4" t="str">
        <f t="shared" si="20"/>
        <v>NO APLICA</v>
      </c>
    </row>
    <row r="420" spans="1:6" x14ac:dyDescent="0.25">
      <c r="A420" s="5">
        <v>417</v>
      </c>
      <c r="B420" s="4" t="str">
        <f t="shared" si="18"/>
        <v>NO APLICA</v>
      </c>
      <c r="C420" s="15">
        <f>(IF('[1]02 de julio 2021 omina transpar'!AU419=0,'[1]02 de julio 2021 omina transpar'!HI419,'[1]02 de julio 2021 omina transpar'!CE419))*2</f>
        <v>0</v>
      </c>
      <c r="D420" s="15">
        <v>0</v>
      </c>
      <c r="E420" s="4" t="str">
        <f t="shared" si="19"/>
        <v>NO APLICA</v>
      </c>
      <c r="F420" s="4" t="str">
        <f t="shared" si="20"/>
        <v>NO APLICA</v>
      </c>
    </row>
    <row r="421" spans="1:6" x14ac:dyDescent="0.25">
      <c r="A421" s="5">
        <v>418</v>
      </c>
      <c r="B421" s="4" t="str">
        <f t="shared" si="18"/>
        <v>NO APLICA</v>
      </c>
      <c r="C421" s="15">
        <f>(IF('[1]02 de julio 2021 omina transpar'!AU420=0,'[1]02 de julio 2021 omina transpar'!HI420,'[1]02 de julio 2021 omina transpar'!CE420))*2</f>
        <v>0</v>
      </c>
      <c r="D421" s="15">
        <v>0</v>
      </c>
      <c r="E421" s="4" t="str">
        <f t="shared" si="19"/>
        <v>NO APLICA</v>
      </c>
      <c r="F421" s="4" t="str">
        <f t="shared" si="20"/>
        <v>NO APLICA</v>
      </c>
    </row>
    <row r="422" spans="1:6" x14ac:dyDescent="0.25">
      <c r="A422" s="5">
        <v>419</v>
      </c>
      <c r="B422" s="4" t="str">
        <f t="shared" si="18"/>
        <v>NO APLICA</v>
      </c>
      <c r="C422" s="15">
        <f>(IF('[1]02 de julio 2021 omina transpar'!AU421=0,'[1]02 de julio 2021 omina transpar'!HI421,'[1]02 de julio 2021 omina transpar'!CE421))*2</f>
        <v>0</v>
      </c>
      <c r="D422" s="15">
        <v>0</v>
      </c>
      <c r="E422" s="4" t="str">
        <f t="shared" si="19"/>
        <v>NO APLICA</v>
      </c>
      <c r="F422" s="4" t="str">
        <f t="shared" si="20"/>
        <v>NO APLICA</v>
      </c>
    </row>
    <row r="423" spans="1:6" x14ac:dyDescent="0.25">
      <c r="A423" s="5">
        <v>420</v>
      </c>
      <c r="B423" s="4" t="str">
        <f t="shared" si="18"/>
        <v>NO APLICA</v>
      </c>
      <c r="C423" s="15">
        <f>(IF('[1]02 de julio 2021 omina transpar'!AU422=0,'[1]02 de julio 2021 omina transpar'!HI422,'[1]02 de julio 2021 omina transpar'!CE422))*2</f>
        <v>0</v>
      </c>
      <c r="D423" s="15">
        <v>0</v>
      </c>
      <c r="E423" s="4" t="str">
        <f t="shared" si="19"/>
        <v>NO APLICA</v>
      </c>
      <c r="F423" s="4" t="str">
        <f t="shared" si="20"/>
        <v>NO APLICA</v>
      </c>
    </row>
    <row r="424" spans="1:6" x14ac:dyDescent="0.25">
      <c r="A424" s="5">
        <v>421</v>
      </c>
      <c r="B424" s="4" t="str">
        <f t="shared" si="18"/>
        <v>NO APLICA</v>
      </c>
      <c r="C424" s="15">
        <f>(IF('[1]02 de julio 2021 omina transpar'!AU423=0,'[1]02 de julio 2021 omina transpar'!HI423,'[1]02 de julio 2021 omina transpar'!CE423))*2</f>
        <v>0</v>
      </c>
      <c r="D424" s="15">
        <v>0</v>
      </c>
      <c r="E424" s="4" t="str">
        <f t="shared" si="19"/>
        <v>NO APLICA</v>
      </c>
      <c r="F424" s="4" t="str">
        <f t="shared" si="20"/>
        <v>NO APLICA</v>
      </c>
    </row>
    <row r="425" spans="1:6" x14ac:dyDescent="0.25">
      <c r="A425" s="5">
        <v>422</v>
      </c>
      <c r="B425" s="4" t="str">
        <f t="shared" si="18"/>
        <v>NO APLICA</v>
      </c>
      <c r="C425" s="15">
        <f>(IF('[1]02 de julio 2021 omina transpar'!AU424=0,'[1]02 de julio 2021 omina transpar'!HI424,'[1]02 de julio 2021 omina transpar'!CE424))*2</f>
        <v>0</v>
      </c>
      <c r="D425" s="15">
        <v>0</v>
      </c>
      <c r="E425" s="4" t="str">
        <f t="shared" si="19"/>
        <v>NO APLICA</v>
      </c>
      <c r="F425" s="4" t="str">
        <f t="shared" si="20"/>
        <v>NO APLICA</v>
      </c>
    </row>
    <row r="426" spans="1:6" x14ac:dyDescent="0.25">
      <c r="A426" s="5">
        <v>423</v>
      </c>
      <c r="B426" s="4" t="str">
        <f t="shared" si="18"/>
        <v>NO APLICA</v>
      </c>
      <c r="C426" s="15">
        <f>(IF('[1]02 de julio 2021 omina transpar'!AU425=0,'[1]02 de julio 2021 omina transpar'!HI425,'[1]02 de julio 2021 omina transpar'!CE425))*2</f>
        <v>0</v>
      </c>
      <c r="D426" s="15">
        <v>0</v>
      </c>
      <c r="E426" s="4" t="str">
        <f t="shared" si="19"/>
        <v>NO APLICA</v>
      </c>
      <c r="F426" s="4" t="str">
        <f t="shared" si="20"/>
        <v>NO APLICA</v>
      </c>
    </row>
    <row r="427" spans="1:6" x14ac:dyDescent="0.25">
      <c r="A427" s="5">
        <v>424</v>
      </c>
      <c r="B427" s="4" t="str">
        <f t="shared" si="18"/>
        <v>NO APLICA</v>
      </c>
      <c r="C427" s="15">
        <f>(IF('[1]02 de julio 2021 omina transpar'!AU426=0,'[1]02 de julio 2021 omina transpar'!HI426,'[1]02 de julio 2021 omina transpar'!CE426))*2</f>
        <v>0</v>
      </c>
      <c r="D427" s="15">
        <v>0</v>
      </c>
      <c r="E427" s="4" t="str">
        <f t="shared" si="19"/>
        <v>NO APLICA</v>
      </c>
      <c r="F427" s="4" t="str">
        <f t="shared" si="20"/>
        <v>NO APLICA</v>
      </c>
    </row>
    <row r="428" spans="1:6" x14ac:dyDescent="0.25">
      <c r="A428" s="5">
        <v>425</v>
      </c>
      <c r="B428" s="4" t="str">
        <f t="shared" si="18"/>
        <v>NO APLICA</v>
      </c>
      <c r="C428" s="15">
        <f>(IF('[1]02 de julio 2021 omina transpar'!AU427=0,'[1]02 de julio 2021 omina transpar'!HI427,'[1]02 de julio 2021 omina transpar'!CE427))*2</f>
        <v>0</v>
      </c>
      <c r="D428" s="15">
        <v>0</v>
      </c>
      <c r="E428" s="4" t="str">
        <f t="shared" si="19"/>
        <v>NO APLICA</v>
      </c>
      <c r="F428" s="4" t="str">
        <f t="shared" si="20"/>
        <v>NO APLICA</v>
      </c>
    </row>
    <row r="429" spans="1:6" x14ac:dyDescent="0.25">
      <c r="A429" s="5">
        <v>426</v>
      </c>
      <c r="B429" s="4" t="str">
        <f t="shared" si="18"/>
        <v>NO APLICA</v>
      </c>
      <c r="C429" s="15">
        <f>(IF('[1]02 de julio 2021 omina transpar'!AU428=0,'[1]02 de julio 2021 omina transpar'!HI428,'[1]02 de julio 2021 omina transpar'!CE428))*2</f>
        <v>0</v>
      </c>
      <c r="D429" s="15">
        <v>0</v>
      </c>
      <c r="E429" s="4" t="str">
        <f t="shared" si="19"/>
        <v>NO APLICA</v>
      </c>
      <c r="F429" s="4" t="str">
        <f t="shared" si="20"/>
        <v>NO APLICA</v>
      </c>
    </row>
    <row r="430" spans="1:6" x14ac:dyDescent="0.25">
      <c r="A430" s="5">
        <v>427</v>
      </c>
      <c r="B430" s="4" t="str">
        <f t="shared" si="18"/>
        <v>NO APLICA</v>
      </c>
      <c r="C430" s="15">
        <f>(IF('[1]02 de julio 2021 omina transpar'!AU429=0,'[1]02 de julio 2021 omina transpar'!HI429,'[1]02 de julio 2021 omina transpar'!CE429))*2</f>
        <v>0</v>
      </c>
      <c r="D430" s="15">
        <v>0</v>
      </c>
      <c r="E430" s="4" t="str">
        <f t="shared" si="19"/>
        <v>NO APLICA</v>
      </c>
      <c r="F430" s="4" t="str">
        <f t="shared" si="20"/>
        <v>NO APLICA</v>
      </c>
    </row>
    <row r="431" spans="1:6" x14ac:dyDescent="0.25">
      <c r="A431" s="5">
        <v>428</v>
      </c>
      <c r="B431" s="4" t="str">
        <f t="shared" si="18"/>
        <v>NO APLICA</v>
      </c>
      <c r="C431" s="15">
        <f>(IF('[1]02 de julio 2021 omina transpar'!AU430=0,'[1]02 de julio 2021 omina transpar'!HI430,'[1]02 de julio 2021 omina transpar'!CE430))*2</f>
        <v>0</v>
      </c>
      <c r="D431" s="15">
        <v>0</v>
      </c>
      <c r="E431" s="4" t="str">
        <f t="shared" si="19"/>
        <v>NO APLICA</v>
      </c>
      <c r="F431" s="4" t="str">
        <f t="shared" si="20"/>
        <v>NO APLICA</v>
      </c>
    </row>
    <row r="432" spans="1:6" x14ac:dyDescent="0.25">
      <c r="A432" s="5">
        <v>429</v>
      </c>
      <c r="B432" s="4" t="str">
        <f t="shared" si="18"/>
        <v>NO APLICA</v>
      </c>
      <c r="C432" s="15">
        <f>(IF('[1]02 de julio 2021 omina transpar'!AU431=0,'[1]02 de julio 2021 omina transpar'!HI431,'[1]02 de julio 2021 omina transpar'!CE431))*2</f>
        <v>0</v>
      </c>
      <c r="D432" s="15">
        <v>0</v>
      </c>
      <c r="E432" s="4" t="str">
        <f t="shared" si="19"/>
        <v>NO APLICA</v>
      </c>
      <c r="F432" s="4" t="str">
        <f t="shared" si="20"/>
        <v>NO APLICA</v>
      </c>
    </row>
    <row r="433" spans="1:6" x14ac:dyDescent="0.25">
      <c r="A433" s="5">
        <v>430</v>
      </c>
      <c r="B433" s="4" t="str">
        <f t="shared" si="18"/>
        <v>NO APLICA</v>
      </c>
      <c r="C433" s="15">
        <f>(IF('[1]02 de julio 2021 omina transpar'!AU432=0,'[1]02 de julio 2021 omina transpar'!HI432,'[1]02 de julio 2021 omina transpar'!CE432))*2</f>
        <v>0</v>
      </c>
      <c r="D433" s="15">
        <v>0</v>
      </c>
      <c r="E433" s="4" t="str">
        <f t="shared" si="19"/>
        <v>NO APLICA</v>
      </c>
      <c r="F433" s="4" t="str">
        <f t="shared" si="20"/>
        <v>NO APLICA</v>
      </c>
    </row>
    <row r="434" spans="1:6" x14ac:dyDescent="0.25">
      <c r="A434" s="5">
        <v>431</v>
      </c>
      <c r="B434" s="4" t="str">
        <f t="shared" si="18"/>
        <v>NO APLICA</v>
      </c>
      <c r="C434" s="15">
        <f>(IF('[1]02 de julio 2021 omina transpar'!AU433=0,'[1]02 de julio 2021 omina transpar'!HI433,'[1]02 de julio 2021 omina transpar'!CE433))*2</f>
        <v>0</v>
      </c>
      <c r="D434" s="15">
        <v>0</v>
      </c>
      <c r="E434" s="4" t="str">
        <f t="shared" si="19"/>
        <v>NO APLICA</v>
      </c>
      <c r="F434" s="4" t="str">
        <f t="shared" si="20"/>
        <v>NO APLICA</v>
      </c>
    </row>
    <row r="435" spans="1:6" x14ac:dyDescent="0.25">
      <c r="A435" s="5">
        <v>432</v>
      </c>
      <c r="B435" s="4" t="str">
        <f t="shared" si="18"/>
        <v>NO APLICA</v>
      </c>
      <c r="C435" s="15">
        <f>(IF('[1]02 de julio 2021 omina transpar'!AU434=0,'[1]02 de julio 2021 omina transpar'!HI434,'[1]02 de julio 2021 omina transpar'!CE434))*2</f>
        <v>0</v>
      </c>
      <c r="D435" s="15">
        <v>0</v>
      </c>
      <c r="E435" s="4" t="str">
        <f t="shared" si="19"/>
        <v>NO APLICA</v>
      </c>
      <c r="F435" s="4" t="str">
        <f t="shared" si="20"/>
        <v>NO APLICA</v>
      </c>
    </row>
    <row r="436" spans="1:6" x14ac:dyDescent="0.25">
      <c r="A436" s="5">
        <v>433</v>
      </c>
      <c r="B436" s="4" t="str">
        <f t="shared" si="18"/>
        <v>NO APLICA</v>
      </c>
      <c r="C436" s="15">
        <f>(IF('[1]02 de julio 2021 omina transpar'!AU435=0,'[1]02 de julio 2021 omina transpar'!HI435,'[1]02 de julio 2021 omina transpar'!CE435))*2</f>
        <v>0</v>
      </c>
      <c r="D436" s="15">
        <v>0</v>
      </c>
      <c r="E436" s="4" t="str">
        <f t="shared" si="19"/>
        <v>NO APLICA</v>
      </c>
      <c r="F436" s="4" t="str">
        <f t="shared" si="20"/>
        <v>NO APLICA</v>
      </c>
    </row>
    <row r="437" spans="1:6" x14ac:dyDescent="0.25">
      <c r="A437" s="5">
        <v>434</v>
      </c>
      <c r="B437" s="4" t="str">
        <f t="shared" si="18"/>
        <v>NO APLICA</v>
      </c>
      <c r="C437" s="15">
        <f>(IF('[1]02 de julio 2021 omina transpar'!AU436=0,'[1]02 de julio 2021 omina transpar'!HI436,'[1]02 de julio 2021 omina transpar'!CE436))*2</f>
        <v>0</v>
      </c>
      <c r="D437" s="15">
        <v>0</v>
      </c>
      <c r="E437" s="4" t="str">
        <f t="shared" si="19"/>
        <v>NO APLICA</v>
      </c>
      <c r="F437" s="4" t="str">
        <f t="shared" si="20"/>
        <v>NO APLICA</v>
      </c>
    </row>
    <row r="438" spans="1:6" x14ac:dyDescent="0.25">
      <c r="A438" s="5">
        <v>435</v>
      </c>
      <c r="B438" s="4" t="str">
        <f t="shared" si="18"/>
        <v>NO APLICA</v>
      </c>
      <c r="C438" s="15">
        <f>(IF('[1]02 de julio 2021 omina transpar'!AU437=0,'[1]02 de julio 2021 omina transpar'!HI437,'[1]02 de julio 2021 omina transpar'!CE437))*2</f>
        <v>0</v>
      </c>
      <c r="D438" s="15">
        <v>0</v>
      </c>
      <c r="E438" s="4" t="str">
        <f t="shared" si="19"/>
        <v>NO APLICA</v>
      </c>
      <c r="F438" s="4" t="str">
        <f t="shared" si="20"/>
        <v>NO APLICA</v>
      </c>
    </row>
    <row r="439" spans="1:6" x14ac:dyDescent="0.25">
      <c r="A439" s="5">
        <v>436</v>
      </c>
      <c r="B439" s="4" t="str">
        <f t="shared" si="18"/>
        <v>NO APLICA</v>
      </c>
      <c r="C439" s="15">
        <f>(IF('[1]02 de julio 2021 omina transpar'!AU438=0,'[1]02 de julio 2021 omina transpar'!HI438,'[1]02 de julio 2021 omina transpar'!CE438))*2</f>
        <v>0</v>
      </c>
      <c r="D439" s="15">
        <v>0</v>
      </c>
      <c r="E439" s="4" t="str">
        <f t="shared" si="19"/>
        <v>NO APLICA</v>
      </c>
      <c r="F439" s="4" t="str">
        <f t="shared" si="20"/>
        <v>NO APLICA</v>
      </c>
    </row>
    <row r="440" spans="1:6" x14ac:dyDescent="0.25">
      <c r="A440" s="5">
        <v>437</v>
      </c>
      <c r="B440" s="4" t="str">
        <f t="shared" si="18"/>
        <v>NO APLICA</v>
      </c>
      <c r="C440" s="15">
        <f>(IF('[1]02 de julio 2021 omina transpar'!AU439=0,'[1]02 de julio 2021 omina transpar'!HI439,'[1]02 de julio 2021 omina transpar'!CE439))*2</f>
        <v>0</v>
      </c>
      <c r="D440" s="15">
        <v>0</v>
      </c>
      <c r="E440" s="4" t="str">
        <f t="shared" si="19"/>
        <v>NO APLICA</v>
      </c>
      <c r="F440" s="4" t="str">
        <f t="shared" si="20"/>
        <v>NO APLICA</v>
      </c>
    </row>
    <row r="441" spans="1:6" x14ac:dyDescent="0.25">
      <c r="A441" s="5">
        <v>438</v>
      </c>
      <c r="B441" s="4" t="str">
        <f t="shared" si="18"/>
        <v>NO APLICA</v>
      </c>
      <c r="C441" s="15">
        <f>(IF('[1]02 de julio 2021 omina transpar'!AU440=0,'[1]02 de julio 2021 omina transpar'!HI440,'[1]02 de julio 2021 omina transpar'!CE440))*2</f>
        <v>0</v>
      </c>
      <c r="D441" s="15">
        <v>0</v>
      </c>
      <c r="E441" s="4" t="str">
        <f t="shared" si="19"/>
        <v>NO APLICA</v>
      </c>
      <c r="F441" s="4" t="str">
        <f t="shared" si="20"/>
        <v>NO APLICA</v>
      </c>
    </row>
    <row r="442" spans="1:6" x14ac:dyDescent="0.25">
      <c r="A442" s="5">
        <v>439</v>
      </c>
      <c r="B442" s="4" t="str">
        <f t="shared" si="18"/>
        <v>NO APLICA</v>
      </c>
      <c r="C442" s="15">
        <f>(IF('[1]02 de julio 2021 omina transpar'!AU441=0,'[1]02 de julio 2021 omina transpar'!HI441,'[1]02 de julio 2021 omina transpar'!CE441))*2</f>
        <v>0</v>
      </c>
      <c r="D442" s="15">
        <v>0</v>
      </c>
      <c r="E442" s="4" t="str">
        <f t="shared" si="19"/>
        <v>NO APLICA</v>
      </c>
      <c r="F442" s="4" t="str">
        <f t="shared" si="20"/>
        <v>NO APLICA</v>
      </c>
    </row>
    <row r="443" spans="1:6" x14ac:dyDescent="0.25">
      <c r="A443" s="5">
        <v>440</v>
      </c>
      <c r="B443" s="4" t="str">
        <f t="shared" si="18"/>
        <v>NO APLICA</v>
      </c>
      <c r="C443" s="15">
        <f>(IF('[1]02 de julio 2021 omina transpar'!AU442=0,'[1]02 de julio 2021 omina transpar'!HI442,'[1]02 de julio 2021 omina transpar'!CE442))*2</f>
        <v>0</v>
      </c>
      <c r="D443" s="15">
        <v>0</v>
      </c>
      <c r="E443" s="4" t="str">
        <f t="shared" si="19"/>
        <v>NO APLICA</v>
      </c>
      <c r="F443" s="4" t="str">
        <f t="shared" si="20"/>
        <v>NO APLICA</v>
      </c>
    </row>
    <row r="444" spans="1:6" x14ac:dyDescent="0.25">
      <c r="A444" s="5">
        <v>441</v>
      </c>
      <c r="B444" s="4" t="str">
        <f t="shared" si="18"/>
        <v>NO APLICA</v>
      </c>
      <c r="C444" s="15">
        <f>(IF('[1]02 de julio 2021 omina transpar'!AU443=0,'[1]02 de julio 2021 omina transpar'!HI443,'[1]02 de julio 2021 omina transpar'!CE443))*2</f>
        <v>0</v>
      </c>
      <c r="D444" s="15">
        <v>0</v>
      </c>
      <c r="E444" s="4" t="str">
        <f t="shared" si="19"/>
        <v>NO APLICA</v>
      </c>
      <c r="F444" s="4" t="str">
        <f t="shared" si="20"/>
        <v>NO APLICA</v>
      </c>
    </row>
    <row r="445" spans="1:6" x14ac:dyDescent="0.25">
      <c r="A445" s="5">
        <v>442</v>
      </c>
      <c r="B445" s="4" t="str">
        <f t="shared" si="18"/>
        <v>NO APLICA</v>
      </c>
      <c r="C445" s="15">
        <f>(IF('[1]02 de julio 2021 omina transpar'!AU444=0,'[1]02 de julio 2021 omina transpar'!HI444,'[1]02 de julio 2021 omina transpar'!CE444))*2</f>
        <v>0</v>
      </c>
      <c r="D445" s="15">
        <v>0</v>
      </c>
      <c r="E445" s="4" t="str">
        <f t="shared" si="19"/>
        <v>NO APLICA</v>
      </c>
      <c r="F445" s="4" t="str">
        <f t="shared" si="20"/>
        <v>NO APLICA</v>
      </c>
    </row>
    <row r="446" spans="1:6" x14ac:dyDescent="0.25">
      <c r="A446" s="5">
        <v>443</v>
      </c>
      <c r="B446" s="4" t="str">
        <f t="shared" si="18"/>
        <v>NO APLICA</v>
      </c>
      <c r="C446" s="15">
        <f>(IF('[1]02 de julio 2021 omina transpar'!AU445=0,'[1]02 de julio 2021 omina transpar'!HI445,'[1]02 de julio 2021 omina transpar'!CE445))*2</f>
        <v>0</v>
      </c>
      <c r="D446" s="15">
        <v>0</v>
      </c>
      <c r="E446" s="4" t="str">
        <f t="shared" si="19"/>
        <v>NO APLICA</v>
      </c>
      <c r="F446" s="4" t="str">
        <f t="shared" si="20"/>
        <v>NO APLICA</v>
      </c>
    </row>
    <row r="447" spans="1:6" x14ac:dyDescent="0.25">
      <c r="A447" s="5">
        <v>444</v>
      </c>
      <c r="B447" s="4" t="str">
        <f t="shared" si="18"/>
        <v>NO APLICA</v>
      </c>
      <c r="C447" s="15">
        <f>(IF('[1]02 de julio 2021 omina transpar'!AU446=0,'[1]02 de julio 2021 omina transpar'!HI446,'[1]02 de julio 2021 omina transpar'!CE446))*2</f>
        <v>0</v>
      </c>
      <c r="D447" s="15">
        <v>0</v>
      </c>
      <c r="E447" s="4" t="str">
        <f t="shared" si="19"/>
        <v>NO APLICA</v>
      </c>
      <c r="F447" s="4" t="str">
        <f t="shared" si="20"/>
        <v>NO APLICA</v>
      </c>
    </row>
    <row r="448" spans="1:6" x14ac:dyDescent="0.25">
      <c r="A448" s="5">
        <v>445</v>
      </c>
      <c r="B448" s="4" t="str">
        <f t="shared" si="18"/>
        <v>NO APLICA</v>
      </c>
      <c r="C448" s="15">
        <f>(IF('[1]02 de julio 2021 omina transpar'!AU447=0,'[1]02 de julio 2021 omina transpar'!HI447,'[1]02 de julio 2021 omina transpar'!CE447))*2</f>
        <v>0</v>
      </c>
      <c r="D448" s="15">
        <v>0</v>
      </c>
      <c r="E448" s="4" t="str">
        <f t="shared" si="19"/>
        <v>NO APLICA</v>
      </c>
      <c r="F448" s="4" t="str">
        <f t="shared" si="20"/>
        <v>NO APLICA</v>
      </c>
    </row>
    <row r="449" spans="1:6" x14ac:dyDescent="0.25">
      <c r="A449" s="5">
        <v>446</v>
      </c>
      <c r="B449" s="4" t="str">
        <f t="shared" si="18"/>
        <v>NO APLICA</v>
      </c>
      <c r="C449" s="15">
        <f>(IF('[1]02 de julio 2021 omina transpar'!AU448=0,'[1]02 de julio 2021 omina transpar'!HI448,'[1]02 de julio 2021 omina transpar'!CE448))*2</f>
        <v>0</v>
      </c>
      <c r="D449" s="15">
        <v>0</v>
      </c>
      <c r="E449" s="4" t="str">
        <f t="shared" si="19"/>
        <v>NO APLICA</v>
      </c>
      <c r="F449" s="4" t="str">
        <f t="shared" si="20"/>
        <v>NO APLICA</v>
      </c>
    </row>
    <row r="450" spans="1:6" x14ac:dyDescent="0.25">
      <c r="A450" s="5">
        <v>447</v>
      </c>
      <c r="B450" s="4" t="str">
        <f t="shared" si="18"/>
        <v>NO APLICA</v>
      </c>
      <c r="C450" s="15">
        <f>(IF('[1]02 de julio 2021 omina transpar'!AU449=0,'[1]02 de julio 2021 omina transpar'!HI449,'[1]02 de julio 2021 omina transpar'!CE449))*2</f>
        <v>0</v>
      </c>
      <c r="D450" s="15">
        <v>0</v>
      </c>
      <c r="E450" s="4" t="str">
        <f t="shared" si="19"/>
        <v>NO APLICA</v>
      </c>
      <c r="F450" s="4" t="str">
        <f t="shared" si="20"/>
        <v>NO APLICA</v>
      </c>
    </row>
    <row r="451" spans="1:6" x14ac:dyDescent="0.25">
      <c r="A451" s="5">
        <v>448</v>
      </c>
      <c r="B451" s="4" t="str">
        <f t="shared" si="18"/>
        <v>NO APLICA</v>
      </c>
      <c r="C451" s="15">
        <f>(IF('[1]02 de julio 2021 omina transpar'!AU450=0,'[1]02 de julio 2021 omina transpar'!HI450,'[1]02 de julio 2021 omina transpar'!CE450))*2</f>
        <v>0</v>
      </c>
      <c r="D451" s="15">
        <v>0</v>
      </c>
      <c r="E451" s="4" t="str">
        <f t="shared" si="19"/>
        <v>NO APLICA</v>
      </c>
      <c r="F451" s="4" t="str">
        <f t="shared" si="20"/>
        <v>NO APLICA</v>
      </c>
    </row>
    <row r="452" spans="1:6" x14ac:dyDescent="0.25">
      <c r="A452" s="5">
        <v>449</v>
      </c>
      <c r="B452" s="4" t="str">
        <f t="shared" si="18"/>
        <v>NO APLICA</v>
      </c>
      <c r="C452" s="15">
        <f>(IF('[1]02 de julio 2021 omina transpar'!AU451=0,'[1]02 de julio 2021 omina transpar'!HI451,'[1]02 de julio 2021 omina transpar'!CE451))*2</f>
        <v>0</v>
      </c>
      <c r="D452" s="15">
        <v>0</v>
      </c>
      <c r="E452" s="4" t="str">
        <f t="shared" si="19"/>
        <v>NO APLICA</v>
      </c>
      <c r="F452" s="4" t="str">
        <f t="shared" si="20"/>
        <v>NO APLICA</v>
      </c>
    </row>
    <row r="453" spans="1:6" x14ac:dyDescent="0.25">
      <c r="A453" s="5">
        <v>450</v>
      </c>
      <c r="B453" s="4" t="str">
        <f t="shared" ref="B453:B516" si="21">IF(C453&gt;0,"DIETAS","NO APLICA")</f>
        <v>NO APLICA</v>
      </c>
      <c r="C453" s="15">
        <f>(IF('[1]02 de julio 2021 omina transpar'!AU452=0,'[1]02 de julio 2021 omina transpar'!HI452,'[1]02 de julio 2021 omina transpar'!CE452))*2</f>
        <v>0</v>
      </c>
      <c r="D453" s="15">
        <v>0</v>
      </c>
      <c r="E453" s="4" t="str">
        <f t="shared" ref="E453:E516" si="22">IF(C453&gt;0,"PESOS MEXICANOS","NO APLICA")</f>
        <v>NO APLICA</v>
      </c>
      <c r="F453" s="4" t="str">
        <f t="shared" ref="F453:F516" si="23">IF(C453&gt;0,"MENSUAL","NO APLICA")</f>
        <v>NO APLICA</v>
      </c>
    </row>
    <row r="454" spans="1:6" x14ac:dyDescent="0.25">
      <c r="A454" s="5">
        <v>451</v>
      </c>
      <c r="B454" s="4" t="str">
        <f t="shared" si="21"/>
        <v>NO APLICA</v>
      </c>
      <c r="C454" s="15">
        <f>(IF('[1]02 de julio 2021 omina transpar'!AU453=0,'[1]02 de julio 2021 omina transpar'!HI453,'[1]02 de julio 2021 omina transpar'!CE453))*2</f>
        <v>0</v>
      </c>
      <c r="D454" s="15">
        <v>0</v>
      </c>
      <c r="E454" s="4" t="str">
        <f t="shared" si="22"/>
        <v>NO APLICA</v>
      </c>
      <c r="F454" s="4" t="str">
        <f t="shared" si="23"/>
        <v>NO APLICA</v>
      </c>
    </row>
    <row r="455" spans="1:6" x14ac:dyDescent="0.25">
      <c r="A455" s="5">
        <v>452</v>
      </c>
      <c r="B455" s="4" t="str">
        <f t="shared" si="21"/>
        <v>NO APLICA</v>
      </c>
      <c r="C455" s="15">
        <f>(IF('[1]02 de julio 2021 omina transpar'!AU454=0,'[1]02 de julio 2021 omina transpar'!HI454,'[1]02 de julio 2021 omina transpar'!CE454))*2</f>
        <v>0</v>
      </c>
      <c r="D455" s="15">
        <v>0</v>
      </c>
      <c r="E455" s="4" t="str">
        <f t="shared" si="22"/>
        <v>NO APLICA</v>
      </c>
      <c r="F455" s="4" t="str">
        <f t="shared" si="23"/>
        <v>NO APLICA</v>
      </c>
    </row>
    <row r="456" spans="1:6" x14ac:dyDescent="0.25">
      <c r="A456" s="5">
        <v>453</v>
      </c>
      <c r="B456" s="4" t="str">
        <f t="shared" si="21"/>
        <v>NO APLICA</v>
      </c>
      <c r="C456" s="15">
        <f>(IF('[1]02 de julio 2021 omina transpar'!AU455=0,'[1]02 de julio 2021 omina transpar'!HI455,'[1]02 de julio 2021 omina transpar'!CE455))*2</f>
        <v>0</v>
      </c>
      <c r="D456" s="15">
        <v>0</v>
      </c>
      <c r="E456" s="4" t="str">
        <f t="shared" si="22"/>
        <v>NO APLICA</v>
      </c>
      <c r="F456" s="4" t="str">
        <f t="shared" si="23"/>
        <v>NO APLICA</v>
      </c>
    </row>
    <row r="457" spans="1:6" x14ac:dyDescent="0.25">
      <c r="A457" s="5">
        <v>454</v>
      </c>
      <c r="B457" s="4" t="str">
        <f t="shared" si="21"/>
        <v>NO APLICA</v>
      </c>
      <c r="C457" s="15">
        <f>(IF('[1]02 de julio 2021 omina transpar'!AU456=0,'[1]02 de julio 2021 omina transpar'!HI456,'[1]02 de julio 2021 omina transpar'!CE456))*2</f>
        <v>0</v>
      </c>
      <c r="D457" s="15">
        <v>0</v>
      </c>
      <c r="E457" s="4" t="str">
        <f t="shared" si="22"/>
        <v>NO APLICA</v>
      </c>
      <c r="F457" s="4" t="str">
        <f t="shared" si="23"/>
        <v>NO APLICA</v>
      </c>
    </row>
    <row r="458" spans="1:6" x14ac:dyDescent="0.25">
      <c r="A458" s="5">
        <v>455</v>
      </c>
      <c r="B458" s="4" t="str">
        <f t="shared" si="21"/>
        <v>NO APLICA</v>
      </c>
      <c r="C458" s="15">
        <f>(IF('[1]02 de julio 2021 omina transpar'!AU457=0,'[1]02 de julio 2021 omina transpar'!HI457,'[1]02 de julio 2021 omina transpar'!CE457))*2</f>
        <v>0</v>
      </c>
      <c r="D458" s="15">
        <v>0</v>
      </c>
      <c r="E458" s="4" t="str">
        <f t="shared" si="22"/>
        <v>NO APLICA</v>
      </c>
      <c r="F458" s="4" t="str">
        <f t="shared" si="23"/>
        <v>NO APLICA</v>
      </c>
    </row>
    <row r="459" spans="1:6" x14ac:dyDescent="0.25">
      <c r="A459" s="5">
        <v>456</v>
      </c>
      <c r="B459" s="4" t="str">
        <f t="shared" si="21"/>
        <v>NO APLICA</v>
      </c>
      <c r="C459" s="15">
        <f>(IF('[1]02 de julio 2021 omina transpar'!AU458=0,'[1]02 de julio 2021 omina transpar'!HI458,'[1]02 de julio 2021 omina transpar'!CE458))*2</f>
        <v>0</v>
      </c>
      <c r="D459" s="15">
        <v>0</v>
      </c>
      <c r="E459" s="4" t="str">
        <f t="shared" si="22"/>
        <v>NO APLICA</v>
      </c>
      <c r="F459" s="4" t="str">
        <f t="shared" si="23"/>
        <v>NO APLICA</v>
      </c>
    </row>
    <row r="460" spans="1:6" x14ac:dyDescent="0.25">
      <c r="A460" s="5">
        <v>457</v>
      </c>
      <c r="B460" s="4" t="str">
        <f t="shared" si="21"/>
        <v>NO APLICA</v>
      </c>
      <c r="C460" s="15">
        <f>(IF('[1]02 de julio 2021 omina transpar'!AU459=0,'[1]02 de julio 2021 omina transpar'!HI459,'[1]02 de julio 2021 omina transpar'!CE459))*2</f>
        <v>0</v>
      </c>
      <c r="D460" s="15">
        <v>0</v>
      </c>
      <c r="E460" s="4" t="str">
        <f t="shared" si="22"/>
        <v>NO APLICA</v>
      </c>
      <c r="F460" s="4" t="str">
        <f t="shared" si="23"/>
        <v>NO APLICA</v>
      </c>
    </row>
    <row r="461" spans="1:6" x14ac:dyDescent="0.25">
      <c r="A461" s="5">
        <v>458</v>
      </c>
      <c r="B461" s="4" t="str">
        <f t="shared" si="21"/>
        <v>NO APLICA</v>
      </c>
      <c r="C461" s="15">
        <f>(IF('[1]02 de julio 2021 omina transpar'!AU460=0,'[1]02 de julio 2021 omina transpar'!HI460,'[1]02 de julio 2021 omina transpar'!CE460))*2</f>
        <v>0</v>
      </c>
      <c r="D461" s="15">
        <v>0</v>
      </c>
      <c r="E461" s="4" t="str">
        <f t="shared" si="22"/>
        <v>NO APLICA</v>
      </c>
      <c r="F461" s="4" t="str">
        <f t="shared" si="23"/>
        <v>NO APLICA</v>
      </c>
    </row>
    <row r="462" spans="1:6" x14ac:dyDescent="0.25">
      <c r="A462" s="5">
        <v>459</v>
      </c>
      <c r="B462" s="4" t="str">
        <f t="shared" si="21"/>
        <v>NO APLICA</v>
      </c>
      <c r="C462" s="15">
        <f>(IF('[1]02 de julio 2021 omina transpar'!AU461=0,'[1]02 de julio 2021 omina transpar'!HI461,'[1]02 de julio 2021 omina transpar'!CE461))*2</f>
        <v>0</v>
      </c>
      <c r="D462" s="15">
        <v>0</v>
      </c>
      <c r="E462" s="4" t="str">
        <f t="shared" si="22"/>
        <v>NO APLICA</v>
      </c>
      <c r="F462" s="4" t="str">
        <f t="shared" si="23"/>
        <v>NO APLICA</v>
      </c>
    </row>
    <row r="463" spans="1:6" x14ac:dyDescent="0.25">
      <c r="A463" s="5">
        <v>460</v>
      </c>
      <c r="B463" s="4" t="str">
        <f t="shared" si="21"/>
        <v>NO APLICA</v>
      </c>
      <c r="C463" s="15">
        <f>(IF('[1]02 de julio 2021 omina transpar'!AU462=0,'[1]02 de julio 2021 omina transpar'!HI462,'[1]02 de julio 2021 omina transpar'!CE462))*2</f>
        <v>0</v>
      </c>
      <c r="D463" s="15">
        <v>0</v>
      </c>
      <c r="E463" s="4" t="str">
        <f t="shared" si="22"/>
        <v>NO APLICA</v>
      </c>
      <c r="F463" s="4" t="str">
        <f t="shared" si="23"/>
        <v>NO APLICA</v>
      </c>
    </row>
    <row r="464" spans="1:6" x14ac:dyDescent="0.25">
      <c r="A464" s="5">
        <v>461</v>
      </c>
      <c r="B464" s="4" t="str">
        <f t="shared" si="21"/>
        <v>NO APLICA</v>
      </c>
      <c r="C464" s="15">
        <f>(IF('[1]02 de julio 2021 omina transpar'!AU463=0,'[1]02 de julio 2021 omina transpar'!HI463,'[1]02 de julio 2021 omina transpar'!CE463))*2</f>
        <v>0</v>
      </c>
      <c r="D464" s="15">
        <v>0</v>
      </c>
      <c r="E464" s="4" t="str">
        <f t="shared" si="22"/>
        <v>NO APLICA</v>
      </c>
      <c r="F464" s="4" t="str">
        <f t="shared" si="23"/>
        <v>NO APLICA</v>
      </c>
    </row>
    <row r="465" spans="1:6" x14ac:dyDescent="0.25">
      <c r="A465" s="5">
        <v>462</v>
      </c>
      <c r="B465" s="4" t="str">
        <f t="shared" si="21"/>
        <v>NO APLICA</v>
      </c>
      <c r="C465" s="15">
        <f>(IF('[1]02 de julio 2021 omina transpar'!AU464=0,'[1]02 de julio 2021 omina transpar'!HI464,'[1]02 de julio 2021 omina transpar'!CE464))*2</f>
        <v>0</v>
      </c>
      <c r="D465" s="15">
        <v>0</v>
      </c>
      <c r="E465" s="4" t="str">
        <f t="shared" si="22"/>
        <v>NO APLICA</v>
      </c>
      <c r="F465" s="4" t="str">
        <f t="shared" si="23"/>
        <v>NO APLICA</v>
      </c>
    </row>
    <row r="466" spans="1:6" x14ac:dyDescent="0.25">
      <c r="A466" s="5">
        <v>463</v>
      </c>
      <c r="B466" s="4" t="str">
        <f t="shared" si="21"/>
        <v>NO APLICA</v>
      </c>
      <c r="C466" s="15">
        <f>(IF('[1]02 de julio 2021 omina transpar'!AU465=0,'[1]02 de julio 2021 omina transpar'!HI465,'[1]02 de julio 2021 omina transpar'!CE465))*2</f>
        <v>0</v>
      </c>
      <c r="D466" s="15">
        <v>0</v>
      </c>
      <c r="E466" s="4" t="str">
        <f t="shared" si="22"/>
        <v>NO APLICA</v>
      </c>
      <c r="F466" s="4" t="str">
        <f t="shared" si="23"/>
        <v>NO APLICA</v>
      </c>
    </row>
    <row r="467" spans="1:6" x14ac:dyDescent="0.25">
      <c r="A467" s="5">
        <v>464</v>
      </c>
      <c r="B467" s="4" t="str">
        <f t="shared" si="21"/>
        <v>NO APLICA</v>
      </c>
      <c r="C467" s="15">
        <f>(IF('[1]02 de julio 2021 omina transpar'!AU466=0,'[1]02 de julio 2021 omina transpar'!HI466,'[1]02 de julio 2021 omina transpar'!CE466))*2</f>
        <v>0</v>
      </c>
      <c r="D467" s="15">
        <v>0</v>
      </c>
      <c r="E467" s="4" t="str">
        <f t="shared" si="22"/>
        <v>NO APLICA</v>
      </c>
      <c r="F467" s="4" t="str">
        <f t="shared" si="23"/>
        <v>NO APLICA</v>
      </c>
    </row>
    <row r="468" spans="1:6" x14ac:dyDescent="0.25">
      <c r="A468" s="5">
        <v>465</v>
      </c>
      <c r="B468" s="4" t="str">
        <f t="shared" si="21"/>
        <v>NO APLICA</v>
      </c>
      <c r="C468" s="15">
        <f>(IF('[1]02 de julio 2021 omina transpar'!AU467=0,'[1]02 de julio 2021 omina transpar'!HI467,'[1]02 de julio 2021 omina transpar'!CE467))*2</f>
        <v>0</v>
      </c>
      <c r="D468" s="15">
        <v>0</v>
      </c>
      <c r="E468" s="4" t="str">
        <f t="shared" si="22"/>
        <v>NO APLICA</v>
      </c>
      <c r="F468" s="4" t="str">
        <f t="shared" si="23"/>
        <v>NO APLICA</v>
      </c>
    </row>
    <row r="469" spans="1:6" x14ac:dyDescent="0.25">
      <c r="A469" s="5">
        <v>466</v>
      </c>
      <c r="B469" s="4" t="str">
        <f t="shared" si="21"/>
        <v>NO APLICA</v>
      </c>
      <c r="C469" s="15">
        <f>(IF('[1]02 de julio 2021 omina transpar'!AU468=0,'[1]02 de julio 2021 omina transpar'!HI468,'[1]02 de julio 2021 omina transpar'!CE468))*2</f>
        <v>0</v>
      </c>
      <c r="D469" s="15">
        <v>0</v>
      </c>
      <c r="E469" s="4" t="str">
        <f t="shared" si="22"/>
        <v>NO APLICA</v>
      </c>
      <c r="F469" s="4" t="str">
        <f t="shared" si="23"/>
        <v>NO APLICA</v>
      </c>
    </row>
    <row r="470" spans="1:6" x14ac:dyDescent="0.25">
      <c r="A470" s="5">
        <v>467</v>
      </c>
      <c r="B470" s="4" t="str">
        <f t="shared" si="21"/>
        <v>NO APLICA</v>
      </c>
      <c r="C470" s="15">
        <f>(IF('[1]02 de julio 2021 omina transpar'!AU469=0,'[1]02 de julio 2021 omina transpar'!HI469,'[1]02 de julio 2021 omina transpar'!CE469))*2</f>
        <v>0</v>
      </c>
      <c r="D470" s="15">
        <v>0</v>
      </c>
      <c r="E470" s="4" t="str">
        <f t="shared" si="22"/>
        <v>NO APLICA</v>
      </c>
      <c r="F470" s="4" t="str">
        <f t="shared" si="23"/>
        <v>NO APLICA</v>
      </c>
    </row>
    <row r="471" spans="1:6" x14ac:dyDescent="0.25">
      <c r="A471" s="5">
        <v>468</v>
      </c>
      <c r="B471" s="4" t="str">
        <f t="shared" si="21"/>
        <v>NO APLICA</v>
      </c>
      <c r="C471" s="15">
        <f>(IF('[1]02 de julio 2021 omina transpar'!AU470=0,'[1]02 de julio 2021 omina transpar'!HI470,'[1]02 de julio 2021 omina transpar'!CE470))*2</f>
        <v>0</v>
      </c>
      <c r="D471" s="15">
        <v>0</v>
      </c>
      <c r="E471" s="4" t="str">
        <f t="shared" si="22"/>
        <v>NO APLICA</v>
      </c>
      <c r="F471" s="4" t="str">
        <f t="shared" si="23"/>
        <v>NO APLICA</v>
      </c>
    </row>
    <row r="472" spans="1:6" x14ac:dyDescent="0.25">
      <c r="A472" s="5">
        <v>469</v>
      </c>
      <c r="B472" s="4" t="str">
        <f t="shared" si="21"/>
        <v>NO APLICA</v>
      </c>
      <c r="C472" s="15">
        <f>(IF('[1]02 de julio 2021 omina transpar'!AU471=0,'[1]02 de julio 2021 omina transpar'!HI471,'[1]02 de julio 2021 omina transpar'!CE471))*2</f>
        <v>0</v>
      </c>
      <c r="D472" s="15">
        <v>0</v>
      </c>
      <c r="E472" s="4" t="str">
        <f t="shared" si="22"/>
        <v>NO APLICA</v>
      </c>
      <c r="F472" s="4" t="str">
        <f t="shared" si="23"/>
        <v>NO APLICA</v>
      </c>
    </row>
    <row r="473" spans="1:6" x14ac:dyDescent="0.25">
      <c r="A473" s="5">
        <v>470</v>
      </c>
      <c r="B473" s="4" t="str">
        <f t="shared" si="21"/>
        <v>DIETAS</v>
      </c>
      <c r="C473" s="15">
        <f>(IF('[1]02 de julio 2021 omina transpar'!AU472=0,'[1]02 de julio 2021 omina transpar'!HI472,'[1]02 de julio 2021 omina transpar'!CE472))*2</f>
        <v>111242.24000000001</v>
      </c>
      <c r="D473" s="15">
        <f t="shared" ref="D473:D518" si="24">C473-(14684.68*2)</f>
        <v>81872.88</v>
      </c>
      <c r="E473" s="4" t="str">
        <f t="shared" si="22"/>
        <v>PESOS MEXICANOS</v>
      </c>
      <c r="F473" s="4" t="str">
        <f t="shared" si="23"/>
        <v>MENSUAL</v>
      </c>
    </row>
    <row r="474" spans="1:6" x14ac:dyDescent="0.25">
      <c r="A474" s="5">
        <v>471</v>
      </c>
      <c r="B474" s="4" t="str">
        <f t="shared" si="21"/>
        <v>DIETAS</v>
      </c>
      <c r="C474" s="15">
        <f>(IF('[1]02 de julio 2021 omina transpar'!AU473=0,'[1]02 de julio 2021 omina transpar'!HI473,'[1]02 de julio 2021 omina transpar'!CE473))*2</f>
        <v>111242.24000000001</v>
      </c>
      <c r="D474" s="15">
        <f t="shared" si="24"/>
        <v>81872.88</v>
      </c>
      <c r="E474" s="4" t="str">
        <f t="shared" si="22"/>
        <v>PESOS MEXICANOS</v>
      </c>
      <c r="F474" s="4" t="str">
        <f t="shared" si="23"/>
        <v>MENSUAL</v>
      </c>
    </row>
    <row r="475" spans="1:6" x14ac:dyDescent="0.25">
      <c r="A475" s="5">
        <v>472</v>
      </c>
      <c r="B475" s="4" t="str">
        <f t="shared" si="21"/>
        <v>DIETAS</v>
      </c>
      <c r="C475" s="15">
        <f>(IF('[1]02 de julio 2021 omina transpar'!AU474=0,'[1]02 de julio 2021 omina transpar'!HI474,'[1]02 de julio 2021 omina transpar'!CE474))*2</f>
        <v>111242.24000000001</v>
      </c>
      <c r="D475" s="15">
        <f t="shared" si="24"/>
        <v>81872.88</v>
      </c>
      <c r="E475" s="4" t="str">
        <f t="shared" si="22"/>
        <v>PESOS MEXICANOS</v>
      </c>
      <c r="F475" s="4" t="str">
        <f t="shared" si="23"/>
        <v>MENSUAL</v>
      </c>
    </row>
    <row r="476" spans="1:6" x14ac:dyDescent="0.25">
      <c r="A476" s="5">
        <v>473</v>
      </c>
      <c r="B476" s="4" t="str">
        <f t="shared" si="21"/>
        <v>DIETAS</v>
      </c>
      <c r="C476" s="15">
        <f>(IF('[1]02 de julio 2021 omina transpar'!AU475=0,'[1]02 de julio 2021 omina transpar'!HI475,'[1]02 de julio 2021 omina transpar'!CE475))*2</f>
        <v>111242.24000000001</v>
      </c>
      <c r="D476" s="15">
        <f t="shared" si="24"/>
        <v>81872.88</v>
      </c>
      <c r="E476" s="4" t="str">
        <f t="shared" si="22"/>
        <v>PESOS MEXICANOS</v>
      </c>
      <c r="F476" s="4" t="str">
        <f t="shared" si="23"/>
        <v>MENSUAL</v>
      </c>
    </row>
    <row r="477" spans="1:6" x14ac:dyDescent="0.25">
      <c r="A477" s="5">
        <v>474</v>
      </c>
      <c r="B477" s="4" t="str">
        <f t="shared" si="21"/>
        <v>DIETAS</v>
      </c>
      <c r="C477" s="15">
        <f>(IF('[1]02 de julio 2021 omina transpar'!AU476=0,'[1]02 de julio 2021 omina transpar'!HI476,'[1]02 de julio 2021 omina transpar'!CE476))*2</f>
        <v>111242.24000000001</v>
      </c>
      <c r="D477" s="15">
        <f t="shared" si="24"/>
        <v>81872.88</v>
      </c>
      <c r="E477" s="4" t="str">
        <f t="shared" si="22"/>
        <v>PESOS MEXICANOS</v>
      </c>
      <c r="F477" s="4" t="str">
        <f t="shared" si="23"/>
        <v>MENSUAL</v>
      </c>
    </row>
    <row r="478" spans="1:6" x14ac:dyDescent="0.25">
      <c r="A478" s="5">
        <v>475</v>
      </c>
      <c r="B478" s="4" t="str">
        <f t="shared" si="21"/>
        <v>DIETAS</v>
      </c>
      <c r="C478" s="15">
        <f>(IF('[1]02 de julio 2021 omina transpar'!AU477=0,'[1]02 de julio 2021 omina transpar'!HI477,'[1]02 de julio 2021 omina transpar'!CE477))*2</f>
        <v>111242.24000000001</v>
      </c>
      <c r="D478" s="15">
        <f t="shared" si="24"/>
        <v>81872.88</v>
      </c>
      <c r="E478" s="4" t="str">
        <f t="shared" si="22"/>
        <v>PESOS MEXICANOS</v>
      </c>
      <c r="F478" s="4" t="str">
        <f t="shared" si="23"/>
        <v>MENSUAL</v>
      </c>
    </row>
    <row r="479" spans="1:6" x14ac:dyDescent="0.25">
      <c r="A479" s="5">
        <v>476</v>
      </c>
      <c r="B479" s="4" t="str">
        <f t="shared" si="21"/>
        <v>DIETAS</v>
      </c>
      <c r="C479" s="15">
        <f>(IF('[1]02 de julio 2021 omina transpar'!AU478=0,'[1]02 de julio 2021 omina transpar'!HI478,'[1]02 de julio 2021 omina transpar'!CE478))*2</f>
        <v>111242.24000000001</v>
      </c>
      <c r="D479" s="15">
        <f t="shared" si="24"/>
        <v>81872.88</v>
      </c>
      <c r="E479" s="4" t="str">
        <f t="shared" si="22"/>
        <v>PESOS MEXICANOS</v>
      </c>
      <c r="F479" s="4" t="str">
        <f t="shared" si="23"/>
        <v>MENSUAL</v>
      </c>
    </row>
    <row r="480" spans="1:6" x14ac:dyDescent="0.25">
      <c r="A480" s="5">
        <v>477</v>
      </c>
      <c r="B480" s="4" t="str">
        <f t="shared" si="21"/>
        <v>DIETAS</v>
      </c>
      <c r="C480" s="15">
        <f>(IF('[1]02 de julio 2021 omina transpar'!AU479=0,'[1]02 de julio 2021 omina transpar'!HI479,'[1]02 de julio 2021 omina transpar'!CE479))*2</f>
        <v>111242.24000000001</v>
      </c>
      <c r="D480" s="15">
        <f t="shared" si="24"/>
        <v>81872.88</v>
      </c>
      <c r="E480" s="4" t="str">
        <f t="shared" si="22"/>
        <v>PESOS MEXICANOS</v>
      </c>
      <c r="F480" s="4" t="str">
        <f t="shared" si="23"/>
        <v>MENSUAL</v>
      </c>
    </row>
    <row r="481" spans="1:6" x14ac:dyDescent="0.25">
      <c r="A481" s="5">
        <v>478</v>
      </c>
      <c r="B481" s="4" t="str">
        <f t="shared" si="21"/>
        <v>DIETAS</v>
      </c>
      <c r="C481" s="15">
        <f>(IF('[1]02 de julio 2021 omina transpar'!AU480=0,'[1]02 de julio 2021 omina transpar'!HI480,'[1]02 de julio 2021 omina transpar'!CE480))*2</f>
        <v>111242.24000000001</v>
      </c>
      <c r="D481" s="15">
        <f t="shared" si="24"/>
        <v>81872.88</v>
      </c>
      <c r="E481" s="4" t="str">
        <f t="shared" si="22"/>
        <v>PESOS MEXICANOS</v>
      </c>
      <c r="F481" s="4" t="str">
        <f t="shared" si="23"/>
        <v>MENSUAL</v>
      </c>
    </row>
    <row r="482" spans="1:6" x14ac:dyDescent="0.25">
      <c r="A482" s="5">
        <v>479</v>
      </c>
      <c r="B482" s="4" t="str">
        <f t="shared" si="21"/>
        <v>DIETAS</v>
      </c>
      <c r="C482" s="15">
        <f>(IF('[1]02 de julio 2021 omina transpar'!AU481=0,'[1]02 de julio 2021 omina transpar'!HI481,'[1]02 de julio 2021 omina transpar'!CE481))*2</f>
        <v>111242.24000000001</v>
      </c>
      <c r="D482" s="15">
        <f t="shared" si="24"/>
        <v>81872.88</v>
      </c>
      <c r="E482" s="4" t="str">
        <f t="shared" si="22"/>
        <v>PESOS MEXICANOS</v>
      </c>
      <c r="F482" s="4" t="str">
        <f t="shared" si="23"/>
        <v>MENSUAL</v>
      </c>
    </row>
    <row r="483" spans="1:6" x14ac:dyDescent="0.25">
      <c r="A483" s="5">
        <v>480</v>
      </c>
      <c r="B483" s="4" t="str">
        <f t="shared" si="21"/>
        <v>DIETAS</v>
      </c>
      <c r="C483" s="15">
        <f>(IF('[1]02 de julio 2021 omina transpar'!AU482=0,'[1]02 de julio 2021 omina transpar'!HI482,'[1]02 de julio 2021 omina transpar'!CE482))*2</f>
        <v>111242.24000000001</v>
      </c>
      <c r="D483" s="15">
        <f t="shared" si="24"/>
        <v>81872.88</v>
      </c>
      <c r="E483" s="4" t="str">
        <f t="shared" si="22"/>
        <v>PESOS MEXICANOS</v>
      </c>
      <c r="F483" s="4" t="str">
        <f t="shared" si="23"/>
        <v>MENSUAL</v>
      </c>
    </row>
    <row r="484" spans="1:6" x14ac:dyDescent="0.25">
      <c r="A484" s="5">
        <v>481</v>
      </c>
      <c r="B484" s="4" t="str">
        <f t="shared" si="21"/>
        <v>DIETAS</v>
      </c>
      <c r="C484" s="15">
        <f>(IF('[1]02 de julio 2021 omina transpar'!AU483=0,'[1]02 de julio 2021 omina transpar'!HI483,'[1]02 de julio 2021 omina transpar'!CE483))*2</f>
        <v>111242.24000000001</v>
      </c>
      <c r="D484" s="15">
        <f t="shared" si="24"/>
        <v>81872.88</v>
      </c>
      <c r="E484" s="4" t="str">
        <f t="shared" si="22"/>
        <v>PESOS MEXICANOS</v>
      </c>
      <c r="F484" s="4" t="str">
        <f t="shared" si="23"/>
        <v>MENSUAL</v>
      </c>
    </row>
    <row r="485" spans="1:6" x14ac:dyDescent="0.25">
      <c r="A485" s="5">
        <v>482</v>
      </c>
      <c r="B485" s="4" t="str">
        <f t="shared" si="21"/>
        <v>DIETAS</v>
      </c>
      <c r="C485" s="15">
        <f>(IF('[1]02 de julio 2021 omina transpar'!AU484=0,'[1]02 de julio 2021 omina transpar'!HI484,'[1]02 de julio 2021 omina transpar'!CE484))*2</f>
        <v>111242.24000000001</v>
      </c>
      <c r="D485" s="15">
        <f t="shared" si="24"/>
        <v>81872.88</v>
      </c>
      <c r="E485" s="4" t="str">
        <f t="shared" si="22"/>
        <v>PESOS MEXICANOS</v>
      </c>
      <c r="F485" s="4" t="str">
        <f t="shared" si="23"/>
        <v>MENSUAL</v>
      </c>
    </row>
    <row r="486" spans="1:6" x14ac:dyDescent="0.25">
      <c r="A486" s="5">
        <v>483</v>
      </c>
      <c r="B486" s="4" t="str">
        <f t="shared" si="21"/>
        <v>DIETAS</v>
      </c>
      <c r="C486" s="15">
        <f>(IF('[1]02 de julio 2021 omina transpar'!AU485=0,'[1]02 de julio 2021 omina transpar'!HI485,'[1]02 de julio 2021 omina transpar'!CE485))*2</f>
        <v>111242.24000000001</v>
      </c>
      <c r="D486" s="15">
        <f t="shared" si="24"/>
        <v>81872.88</v>
      </c>
      <c r="E486" s="4" t="str">
        <f t="shared" si="22"/>
        <v>PESOS MEXICANOS</v>
      </c>
      <c r="F486" s="4" t="str">
        <f t="shared" si="23"/>
        <v>MENSUAL</v>
      </c>
    </row>
    <row r="487" spans="1:6" x14ac:dyDescent="0.25">
      <c r="A487" s="5">
        <v>484</v>
      </c>
      <c r="B487" s="4" t="str">
        <f t="shared" si="21"/>
        <v>DIETAS</v>
      </c>
      <c r="C487" s="15">
        <f>(IF('[1]02 de julio 2021 omina transpar'!AU486=0,'[1]02 de julio 2021 omina transpar'!HI486,'[1]02 de julio 2021 omina transpar'!CE486))*2</f>
        <v>111242.24000000001</v>
      </c>
      <c r="D487" s="15">
        <f t="shared" si="24"/>
        <v>81872.88</v>
      </c>
      <c r="E487" s="4" t="str">
        <f t="shared" si="22"/>
        <v>PESOS MEXICANOS</v>
      </c>
      <c r="F487" s="4" t="str">
        <f t="shared" si="23"/>
        <v>MENSUAL</v>
      </c>
    </row>
    <row r="488" spans="1:6" x14ac:dyDescent="0.25">
      <c r="A488" s="5">
        <v>485</v>
      </c>
      <c r="B488" s="4" t="str">
        <f t="shared" si="21"/>
        <v>DIETAS</v>
      </c>
      <c r="C488" s="15">
        <v>111242.24000000001</v>
      </c>
      <c r="D488" s="15">
        <f t="shared" si="24"/>
        <v>81872.88</v>
      </c>
      <c r="E488" s="4" t="str">
        <f t="shared" si="22"/>
        <v>PESOS MEXICANOS</v>
      </c>
      <c r="F488" s="4" t="str">
        <f t="shared" si="23"/>
        <v>MENSUAL</v>
      </c>
    </row>
    <row r="489" spans="1:6" x14ac:dyDescent="0.25">
      <c r="A489" s="5">
        <v>486</v>
      </c>
      <c r="B489" s="4" t="str">
        <f t="shared" si="21"/>
        <v>DIETAS</v>
      </c>
      <c r="C489" s="15">
        <f>(IF('[1]02 de julio 2021 omina transpar'!AU488=0,'[1]02 de julio 2021 omina transpar'!HI488,'[1]02 de julio 2021 omina transpar'!CE488))*2</f>
        <v>111242.24000000001</v>
      </c>
      <c r="D489" s="15">
        <f t="shared" si="24"/>
        <v>81872.88</v>
      </c>
      <c r="E489" s="4" t="str">
        <f t="shared" si="22"/>
        <v>PESOS MEXICANOS</v>
      </c>
      <c r="F489" s="4" t="str">
        <f t="shared" si="23"/>
        <v>MENSUAL</v>
      </c>
    </row>
    <row r="490" spans="1:6" x14ac:dyDescent="0.25">
      <c r="A490" s="5">
        <v>487</v>
      </c>
      <c r="B490" s="4" t="str">
        <f t="shared" si="21"/>
        <v>DIETAS</v>
      </c>
      <c r="C490" s="15">
        <f>(IF('[1]02 de julio 2021 omina transpar'!AU489=0,'[1]02 de julio 2021 omina transpar'!HI489,'[1]02 de julio 2021 omina transpar'!CE489))*2</f>
        <v>111242.24000000001</v>
      </c>
      <c r="D490" s="15">
        <f t="shared" si="24"/>
        <v>81872.88</v>
      </c>
      <c r="E490" s="4" t="str">
        <f t="shared" si="22"/>
        <v>PESOS MEXICANOS</v>
      </c>
      <c r="F490" s="4" t="str">
        <f t="shared" si="23"/>
        <v>MENSUAL</v>
      </c>
    </row>
    <row r="491" spans="1:6" x14ac:dyDescent="0.25">
      <c r="A491" s="5">
        <v>488</v>
      </c>
      <c r="B491" s="4" t="str">
        <f t="shared" si="21"/>
        <v>DIETAS</v>
      </c>
      <c r="C491" s="15">
        <f>(IF('[1]02 de julio 2021 omina transpar'!AU490=0,'[1]02 de julio 2021 omina transpar'!HI490,'[1]02 de julio 2021 omina transpar'!CE490))*2</f>
        <v>111242.24000000001</v>
      </c>
      <c r="D491" s="15">
        <f t="shared" si="24"/>
        <v>81872.88</v>
      </c>
      <c r="E491" s="4" t="str">
        <f t="shared" si="22"/>
        <v>PESOS MEXICANOS</v>
      </c>
      <c r="F491" s="4" t="str">
        <f t="shared" si="23"/>
        <v>MENSUAL</v>
      </c>
    </row>
    <row r="492" spans="1:6" x14ac:dyDescent="0.25">
      <c r="A492" s="5">
        <v>489</v>
      </c>
      <c r="B492" s="4" t="str">
        <f t="shared" si="21"/>
        <v>DIETAS</v>
      </c>
      <c r="C492" s="15">
        <f>(IF('[1]02 de julio 2021 omina transpar'!AU491=0,'[1]02 de julio 2021 omina transpar'!HI491,'[1]02 de julio 2021 omina transpar'!CE491))*2</f>
        <v>111242.24000000001</v>
      </c>
      <c r="D492" s="15">
        <f t="shared" si="24"/>
        <v>81872.88</v>
      </c>
      <c r="E492" s="4" t="str">
        <f t="shared" si="22"/>
        <v>PESOS MEXICANOS</v>
      </c>
      <c r="F492" s="4" t="str">
        <f t="shared" si="23"/>
        <v>MENSUAL</v>
      </c>
    </row>
    <row r="493" spans="1:6" x14ac:dyDescent="0.25">
      <c r="A493" s="5">
        <v>490</v>
      </c>
      <c r="B493" s="4" t="str">
        <f t="shared" si="21"/>
        <v>DIETAS</v>
      </c>
      <c r="C493" s="15">
        <f>(IF('[1]02 de julio 2021 omina transpar'!AU492=0,'[1]02 de julio 2021 omina transpar'!HI492,'[1]02 de julio 2021 omina transpar'!CE492))*2</f>
        <v>111242.24000000001</v>
      </c>
      <c r="D493" s="15">
        <f t="shared" si="24"/>
        <v>81872.88</v>
      </c>
      <c r="E493" s="4" t="str">
        <f t="shared" si="22"/>
        <v>PESOS MEXICANOS</v>
      </c>
      <c r="F493" s="4" t="str">
        <f t="shared" si="23"/>
        <v>MENSUAL</v>
      </c>
    </row>
    <row r="494" spans="1:6" x14ac:dyDescent="0.25">
      <c r="A494" s="5">
        <v>491</v>
      </c>
      <c r="B494" s="4" t="str">
        <f t="shared" si="21"/>
        <v>DIETAS</v>
      </c>
      <c r="C494" s="15">
        <f>(IF('[1]02 de julio 2021 omina transpar'!AU493=0,'[1]02 de julio 2021 omina transpar'!HI493,'[1]02 de julio 2021 omina transpar'!CE493))*2</f>
        <v>111242.24000000001</v>
      </c>
      <c r="D494" s="15">
        <f t="shared" si="24"/>
        <v>81872.88</v>
      </c>
      <c r="E494" s="4" t="str">
        <f t="shared" si="22"/>
        <v>PESOS MEXICANOS</v>
      </c>
      <c r="F494" s="4" t="str">
        <f t="shared" si="23"/>
        <v>MENSUAL</v>
      </c>
    </row>
    <row r="495" spans="1:6" x14ac:dyDescent="0.25">
      <c r="A495" s="5">
        <v>492</v>
      </c>
      <c r="B495" s="4" t="str">
        <f t="shared" si="21"/>
        <v>DIETAS</v>
      </c>
      <c r="C495" s="15">
        <f>(IF('[1]02 de julio 2021 omina transpar'!AU494=0,'[1]02 de julio 2021 omina transpar'!HI494,'[1]02 de julio 2021 omina transpar'!CE494))*2</f>
        <v>111242.24000000001</v>
      </c>
      <c r="D495" s="15">
        <f t="shared" si="24"/>
        <v>81872.88</v>
      </c>
      <c r="E495" s="4" t="str">
        <f t="shared" si="22"/>
        <v>PESOS MEXICANOS</v>
      </c>
      <c r="F495" s="4" t="str">
        <f t="shared" si="23"/>
        <v>MENSUAL</v>
      </c>
    </row>
    <row r="496" spans="1:6" x14ac:dyDescent="0.25">
      <c r="A496" s="5">
        <v>493</v>
      </c>
      <c r="B496" s="4" t="str">
        <f t="shared" si="21"/>
        <v>DIETAS</v>
      </c>
      <c r="C496" s="15">
        <f>(IF('[1]02 de julio 2021 omina transpar'!AU495=0,'[1]02 de julio 2021 omina transpar'!HI495,'[1]02 de julio 2021 omina transpar'!CE495))*2</f>
        <v>111242.24000000001</v>
      </c>
      <c r="D496" s="15">
        <f t="shared" si="24"/>
        <v>81872.88</v>
      </c>
      <c r="E496" s="4" t="str">
        <f t="shared" si="22"/>
        <v>PESOS MEXICANOS</v>
      </c>
      <c r="F496" s="4" t="str">
        <f t="shared" si="23"/>
        <v>MENSUAL</v>
      </c>
    </row>
    <row r="497" spans="1:6" x14ac:dyDescent="0.25">
      <c r="A497" s="5">
        <v>494</v>
      </c>
      <c r="B497" s="4" t="str">
        <f t="shared" si="21"/>
        <v>DIETAS</v>
      </c>
      <c r="C497" s="15">
        <f>(IF('[1]02 de julio 2021 omina transpar'!AU496=0,'[1]02 de julio 2021 omina transpar'!HI496,'[1]02 de julio 2021 omina transpar'!CE496))*2</f>
        <v>111242.24000000001</v>
      </c>
      <c r="D497" s="15">
        <f t="shared" si="24"/>
        <v>81872.88</v>
      </c>
      <c r="E497" s="4" t="str">
        <f t="shared" si="22"/>
        <v>PESOS MEXICANOS</v>
      </c>
      <c r="F497" s="4" t="str">
        <f t="shared" si="23"/>
        <v>MENSUAL</v>
      </c>
    </row>
    <row r="498" spans="1:6" x14ac:dyDescent="0.25">
      <c r="A498" s="5">
        <v>495</v>
      </c>
      <c r="B498" s="4" t="str">
        <f t="shared" si="21"/>
        <v>DIETAS</v>
      </c>
      <c r="C498" s="15">
        <f>(IF('[1]02 de julio 2021 omina transpar'!AU497=0,'[1]02 de julio 2021 omina transpar'!HI497,'[1]02 de julio 2021 omina transpar'!CE497))*2</f>
        <v>111242.24000000001</v>
      </c>
      <c r="D498" s="15">
        <f t="shared" si="24"/>
        <v>81872.88</v>
      </c>
      <c r="E498" s="4" t="str">
        <f t="shared" si="22"/>
        <v>PESOS MEXICANOS</v>
      </c>
      <c r="F498" s="4" t="str">
        <f t="shared" si="23"/>
        <v>MENSUAL</v>
      </c>
    </row>
    <row r="499" spans="1:6" x14ac:dyDescent="0.25">
      <c r="A499" s="5">
        <v>496</v>
      </c>
      <c r="B499" s="4" t="str">
        <f t="shared" si="21"/>
        <v>DIETAS</v>
      </c>
      <c r="C499" s="15">
        <f>(IF('[1]02 de julio 2021 omina transpar'!AU498=0,'[1]02 de julio 2021 omina transpar'!HI498,'[1]02 de julio 2021 omina transpar'!CE498))*2</f>
        <v>111242.24000000001</v>
      </c>
      <c r="D499" s="15">
        <f t="shared" si="24"/>
        <v>81872.88</v>
      </c>
      <c r="E499" s="4" t="str">
        <f t="shared" si="22"/>
        <v>PESOS MEXICANOS</v>
      </c>
      <c r="F499" s="4" t="str">
        <f t="shared" si="23"/>
        <v>MENSUAL</v>
      </c>
    </row>
    <row r="500" spans="1:6" x14ac:dyDescent="0.25">
      <c r="A500" s="5">
        <v>497</v>
      </c>
      <c r="B500" s="4" t="str">
        <f t="shared" si="21"/>
        <v>DIETAS</v>
      </c>
      <c r="C500" s="15">
        <f>(IF('[1]02 de julio 2021 omina transpar'!AU499=0,'[1]02 de julio 2021 omina transpar'!HI499,'[1]02 de julio 2021 omina transpar'!CE499))*2</f>
        <v>111242.24000000001</v>
      </c>
      <c r="D500" s="15">
        <f t="shared" si="24"/>
        <v>81872.88</v>
      </c>
      <c r="E500" s="4" t="str">
        <f t="shared" si="22"/>
        <v>PESOS MEXICANOS</v>
      </c>
      <c r="F500" s="4" t="str">
        <f t="shared" si="23"/>
        <v>MENSUAL</v>
      </c>
    </row>
    <row r="501" spans="1:6" x14ac:dyDescent="0.25">
      <c r="A501" s="5">
        <v>498</v>
      </c>
      <c r="B501" s="4" t="str">
        <f t="shared" si="21"/>
        <v>DIETAS</v>
      </c>
      <c r="C501" s="15">
        <f>(IF('[1]02 de julio 2021 omina transpar'!AU500=0,'[1]02 de julio 2021 omina transpar'!HI500,'[1]02 de julio 2021 omina transpar'!CE500))*2</f>
        <v>111242.24000000001</v>
      </c>
      <c r="D501" s="15">
        <f t="shared" si="24"/>
        <v>81872.88</v>
      </c>
      <c r="E501" s="4" t="str">
        <f t="shared" si="22"/>
        <v>PESOS MEXICANOS</v>
      </c>
      <c r="F501" s="4" t="str">
        <f t="shared" si="23"/>
        <v>MENSUAL</v>
      </c>
    </row>
    <row r="502" spans="1:6" x14ac:dyDescent="0.25">
      <c r="A502" s="5">
        <v>499</v>
      </c>
      <c r="B502" s="4" t="str">
        <f t="shared" si="21"/>
        <v>DIETAS</v>
      </c>
      <c r="C502" s="15">
        <f>(IF('[1]02 de julio 2021 omina transpar'!AU501=0,'[1]02 de julio 2021 omina transpar'!HI501,'[1]02 de julio 2021 omina transpar'!CE501))*2</f>
        <v>111242.24000000001</v>
      </c>
      <c r="D502" s="15">
        <f t="shared" si="24"/>
        <v>81872.88</v>
      </c>
      <c r="E502" s="4" t="str">
        <f t="shared" si="22"/>
        <v>PESOS MEXICANOS</v>
      </c>
      <c r="F502" s="4" t="str">
        <f t="shared" si="23"/>
        <v>MENSUAL</v>
      </c>
    </row>
    <row r="503" spans="1:6" x14ac:dyDescent="0.25">
      <c r="A503" s="5">
        <v>500</v>
      </c>
      <c r="B503" s="4" t="str">
        <f t="shared" si="21"/>
        <v>DIETAS</v>
      </c>
      <c r="C503" s="15">
        <f>(IF('[1]02 de julio 2021 omina transpar'!AU502=0,'[1]02 de julio 2021 omina transpar'!HI502,'[1]02 de julio 2021 omina transpar'!CE502))*2</f>
        <v>111242.24000000001</v>
      </c>
      <c r="D503" s="15">
        <f t="shared" si="24"/>
        <v>81872.88</v>
      </c>
      <c r="E503" s="4" t="str">
        <f t="shared" si="22"/>
        <v>PESOS MEXICANOS</v>
      </c>
      <c r="F503" s="4" t="str">
        <f t="shared" si="23"/>
        <v>MENSUAL</v>
      </c>
    </row>
    <row r="504" spans="1:6" x14ac:dyDescent="0.25">
      <c r="A504" s="5">
        <v>501</v>
      </c>
      <c r="B504" s="4" t="str">
        <f t="shared" si="21"/>
        <v>DIETAS</v>
      </c>
      <c r="C504" s="15">
        <f>(IF('[1]02 de julio 2021 omina transpar'!AU503=0,'[1]02 de julio 2021 omina transpar'!HI503,'[1]02 de julio 2021 omina transpar'!CE503))*2</f>
        <v>111242.24000000001</v>
      </c>
      <c r="D504" s="15">
        <f t="shared" si="24"/>
        <v>81872.88</v>
      </c>
      <c r="E504" s="4" t="str">
        <f t="shared" si="22"/>
        <v>PESOS MEXICANOS</v>
      </c>
      <c r="F504" s="4" t="str">
        <f t="shared" si="23"/>
        <v>MENSUAL</v>
      </c>
    </row>
    <row r="505" spans="1:6" x14ac:dyDescent="0.25">
      <c r="A505" s="5">
        <v>502</v>
      </c>
      <c r="B505" s="4" t="str">
        <f t="shared" si="21"/>
        <v>DIETAS</v>
      </c>
      <c r="C505" s="15">
        <f>(IF('[1]02 de julio 2021 omina transpar'!AU504=0,'[1]02 de julio 2021 omina transpar'!HI504,'[1]02 de julio 2021 omina transpar'!CE504))*2</f>
        <v>111242.24000000001</v>
      </c>
      <c r="D505" s="15">
        <f t="shared" si="24"/>
        <v>81872.88</v>
      </c>
      <c r="E505" s="4" t="str">
        <f t="shared" si="22"/>
        <v>PESOS MEXICANOS</v>
      </c>
      <c r="F505" s="4" t="str">
        <f t="shared" si="23"/>
        <v>MENSUAL</v>
      </c>
    </row>
    <row r="506" spans="1:6" x14ac:dyDescent="0.25">
      <c r="A506" s="5">
        <v>503</v>
      </c>
      <c r="B506" s="4" t="str">
        <f t="shared" si="21"/>
        <v>DIETAS</v>
      </c>
      <c r="C506" s="15">
        <f>(IF('[1]02 de julio 2021 omina transpar'!AU505=0,'[1]02 de julio 2021 omina transpar'!HI505,'[1]02 de julio 2021 omina transpar'!CE505))*2</f>
        <v>111242.24000000001</v>
      </c>
      <c r="D506" s="15">
        <f t="shared" si="24"/>
        <v>81872.88</v>
      </c>
      <c r="E506" s="4" t="str">
        <f t="shared" si="22"/>
        <v>PESOS MEXICANOS</v>
      </c>
      <c r="F506" s="4" t="str">
        <f t="shared" si="23"/>
        <v>MENSUAL</v>
      </c>
    </row>
    <row r="507" spans="1:6" x14ac:dyDescent="0.25">
      <c r="A507" s="5">
        <v>504</v>
      </c>
      <c r="B507" s="4" t="str">
        <f t="shared" si="21"/>
        <v>DIETAS</v>
      </c>
      <c r="C507" s="15">
        <f>(IF('[1]02 de julio 2021 omina transpar'!AU506=0,'[1]02 de julio 2021 omina transpar'!HI506,'[1]02 de julio 2021 omina transpar'!CE506))*2</f>
        <v>111242.24000000001</v>
      </c>
      <c r="D507" s="15">
        <f t="shared" si="24"/>
        <v>81872.88</v>
      </c>
      <c r="E507" s="4" t="str">
        <f t="shared" si="22"/>
        <v>PESOS MEXICANOS</v>
      </c>
      <c r="F507" s="4" t="str">
        <f t="shared" si="23"/>
        <v>MENSUAL</v>
      </c>
    </row>
    <row r="508" spans="1:6" x14ac:dyDescent="0.25">
      <c r="A508" s="5">
        <v>505</v>
      </c>
      <c r="B508" s="4" t="str">
        <f t="shared" si="21"/>
        <v>DIETAS</v>
      </c>
      <c r="C508" s="15">
        <f>(IF('[1]02 de julio 2021 omina transpar'!AU507=0,'[1]02 de julio 2021 omina transpar'!HI507,'[1]02 de julio 2021 omina transpar'!CE507))*2</f>
        <v>111242.24000000001</v>
      </c>
      <c r="D508" s="15">
        <f t="shared" si="24"/>
        <v>81872.88</v>
      </c>
      <c r="E508" s="4" t="str">
        <f t="shared" si="22"/>
        <v>PESOS MEXICANOS</v>
      </c>
      <c r="F508" s="4" t="str">
        <f t="shared" si="23"/>
        <v>MENSUAL</v>
      </c>
    </row>
    <row r="509" spans="1:6" x14ac:dyDescent="0.25">
      <c r="A509" s="5">
        <v>506</v>
      </c>
      <c r="B509" s="4" t="str">
        <f t="shared" si="21"/>
        <v>DIETAS</v>
      </c>
      <c r="C509" s="15">
        <f>(IF('[1]02 de julio 2021 omina transpar'!AU508=0,'[1]02 de julio 2021 omina transpar'!HI508,'[1]02 de julio 2021 omina transpar'!CE508))*2</f>
        <v>111242.24000000001</v>
      </c>
      <c r="D509" s="15">
        <f t="shared" si="24"/>
        <v>81872.88</v>
      </c>
      <c r="E509" s="4" t="str">
        <f t="shared" si="22"/>
        <v>PESOS MEXICANOS</v>
      </c>
      <c r="F509" s="4" t="str">
        <f t="shared" si="23"/>
        <v>MENSUAL</v>
      </c>
    </row>
    <row r="510" spans="1:6" x14ac:dyDescent="0.25">
      <c r="A510" s="5">
        <v>507</v>
      </c>
      <c r="B510" s="4" t="str">
        <f t="shared" si="21"/>
        <v>DIETAS</v>
      </c>
      <c r="C510" s="15">
        <f>(IF('[1]02 de julio 2021 omina transpar'!AU509=0,'[1]02 de julio 2021 omina transpar'!HI509,'[1]02 de julio 2021 omina transpar'!CE509))*2</f>
        <v>111242.24000000001</v>
      </c>
      <c r="D510" s="15">
        <f t="shared" si="24"/>
        <v>81872.88</v>
      </c>
      <c r="E510" s="4" t="str">
        <f t="shared" si="22"/>
        <v>PESOS MEXICANOS</v>
      </c>
      <c r="F510" s="4" t="str">
        <f t="shared" si="23"/>
        <v>MENSUAL</v>
      </c>
    </row>
    <row r="511" spans="1:6" x14ac:dyDescent="0.25">
      <c r="A511" s="5">
        <v>508</v>
      </c>
      <c r="B511" s="4" t="str">
        <f t="shared" si="21"/>
        <v>DIETAS</v>
      </c>
      <c r="C511" s="15">
        <f>(IF('[1]02 de julio 2021 omina transpar'!AU510=0,'[1]02 de julio 2021 omina transpar'!HI510,'[1]02 de julio 2021 omina transpar'!CE510))*2</f>
        <v>111242.24000000001</v>
      </c>
      <c r="D511" s="15">
        <f t="shared" si="24"/>
        <v>81872.88</v>
      </c>
      <c r="E511" s="4" t="str">
        <f t="shared" si="22"/>
        <v>PESOS MEXICANOS</v>
      </c>
      <c r="F511" s="4" t="str">
        <f t="shared" si="23"/>
        <v>MENSUAL</v>
      </c>
    </row>
    <row r="512" spans="1:6" x14ac:dyDescent="0.25">
      <c r="A512" s="5">
        <v>509</v>
      </c>
      <c r="B512" s="4" t="str">
        <f t="shared" si="21"/>
        <v>DIETAS</v>
      </c>
      <c r="C512" s="15">
        <f>(IF('[1]02 de julio 2021 omina transpar'!AU511=0,'[1]02 de julio 2021 omina transpar'!HI511,'[1]02 de julio 2021 omina transpar'!CE511))*2</f>
        <v>135922.79999999999</v>
      </c>
      <c r="D512" s="15">
        <f>C512-(18880.37*2)</f>
        <v>98162.06</v>
      </c>
      <c r="E512" s="4" t="str">
        <f t="shared" si="22"/>
        <v>PESOS MEXICANOS</v>
      </c>
      <c r="F512" s="4" t="str">
        <f t="shared" si="23"/>
        <v>MENSUAL</v>
      </c>
    </row>
    <row r="513" spans="1:6" x14ac:dyDescent="0.25">
      <c r="A513" s="5">
        <v>510</v>
      </c>
      <c r="B513" s="4" t="str">
        <f t="shared" si="21"/>
        <v>DIETAS</v>
      </c>
      <c r="C513" s="15">
        <f>(IF('[1]02 de julio 2021 omina transpar'!AU512=0,'[1]02 de julio 2021 omina transpar'!HI512,'[1]02 de julio 2021 omina transpar'!CE512))*2</f>
        <v>111242.24000000001</v>
      </c>
      <c r="D513" s="15">
        <f t="shared" si="24"/>
        <v>81872.88</v>
      </c>
      <c r="E513" s="4" t="str">
        <f t="shared" si="22"/>
        <v>PESOS MEXICANOS</v>
      </c>
      <c r="F513" s="4" t="str">
        <f t="shared" si="23"/>
        <v>MENSUAL</v>
      </c>
    </row>
    <row r="514" spans="1:6" x14ac:dyDescent="0.25">
      <c r="A514" s="5">
        <v>511</v>
      </c>
      <c r="B514" s="4" t="str">
        <f t="shared" si="21"/>
        <v>DIETAS</v>
      </c>
      <c r="C514" s="15">
        <f>(IF('[1]02 de julio 2021 omina transpar'!AU513=0,'[1]02 de julio 2021 omina transpar'!HI513,'[1]02 de julio 2021 omina transpar'!CE513))*2</f>
        <v>111242.24000000001</v>
      </c>
      <c r="D514" s="15">
        <f t="shared" si="24"/>
        <v>81872.88</v>
      </c>
      <c r="E514" s="4" t="str">
        <f t="shared" si="22"/>
        <v>PESOS MEXICANOS</v>
      </c>
      <c r="F514" s="4" t="str">
        <f t="shared" si="23"/>
        <v>MENSUAL</v>
      </c>
    </row>
    <row r="515" spans="1:6" x14ac:dyDescent="0.25">
      <c r="A515" s="5">
        <v>512</v>
      </c>
      <c r="B515" s="4" t="str">
        <f t="shared" si="21"/>
        <v>DIETAS</v>
      </c>
      <c r="C515" s="15">
        <f>(IF('[1]02 de julio 2021 omina transpar'!AU514=0,'[1]02 de julio 2021 omina transpar'!HI514,'[1]02 de julio 2021 omina transpar'!CE514))*2</f>
        <v>111242.24000000001</v>
      </c>
      <c r="D515" s="15">
        <f t="shared" si="24"/>
        <v>81872.88</v>
      </c>
      <c r="E515" s="4" t="str">
        <f t="shared" si="22"/>
        <v>PESOS MEXICANOS</v>
      </c>
      <c r="F515" s="4" t="str">
        <f t="shared" si="23"/>
        <v>MENSUAL</v>
      </c>
    </row>
    <row r="516" spans="1:6" x14ac:dyDescent="0.25">
      <c r="A516" s="5">
        <v>513</v>
      </c>
      <c r="B516" s="4" t="str">
        <f t="shared" si="21"/>
        <v>DIETAS</v>
      </c>
      <c r="C516" s="15">
        <f>(IF('[1]02 de julio 2021 omina transpar'!AU515=0,'[1]02 de julio 2021 omina transpar'!HI515,'[1]02 de julio 2021 omina transpar'!CE515))*2</f>
        <v>111242.24000000001</v>
      </c>
      <c r="D516" s="15">
        <f t="shared" si="24"/>
        <v>81872.88</v>
      </c>
      <c r="E516" s="4" t="str">
        <f t="shared" si="22"/>
        <v>PESOS MEXICANOS</v>
      </c>
      <c r="F516" s="4" t="str">
        <f t="shared" si="23"/>
        <v>MENSUAL</v>
      </c>
    </row>
    <row r="517" spans="1:6" x14ac:dyDescent="0.25">
      <c r="A517" s="5">
        <v>514</v>
      </c>
      <c r="B517" s="4" t="str">
        <f t="shared" ref="B517:B530" si="25">IF(C517&gt;0,"DIETAS","NO APLICA")</f>
        <v>DIETAS</v>
      </c>
      <c r="C517" s="15">
        <f>(IF('[1]02 de julio 2021 omina transpar'!AU516=0,'[1]02 de julio 2021 omina transpar'!HI516,'[1]02 de julio 2021 omina transpar'!CE516))*2</f>
        <v>135922.79999999999</v>
      </c>
      <c r="D517" s="15">
        <f>C517-(18880.37*2)</f>
        <v>98162.06</v>
      </c>
      <c r="E517" s="4" t="str">
        <f t="shared" ref="E517:E530" si="26">IF(C517&gt;0,"PESOS MEXICANOS","NO APLICA")</f>
        <v>PESOS MEXICANOS</v>
      </c>
      <c r="F517" s="4" t="str">
        <f t="shared" ref="F517:F530" si="27">IF(C517&gt;0,"MENSUAL","NO APLICA")</f>
        <v>MENSUAL</v>
      </c>
    </row>
    <row r="518" spans="1:6" x14ac:dyDescent="0.25">
      <c r="A518" s="5">
        <v>515</v>
      </c>
      <c r="B518" s="4" t="str">
        <f t="shared" si="25"/>
        <v>DIETAS</v>
      </c>
      <c r="C518" s="15">
        <f>(IF('[1]02 de julio 2021 omina transpar'!AU517=0,'[1]02 de julio 2021 omina transpar'!HI517,'[1]02 de julio 2021 omina transpar'!CE517))*2</f>
        <v>111242.24000000001</v>
      </c>
      <c r="D518" s="15">
        <f t="shared" si="24"/>
        <v>81872.88</v>
      </c>
      <c r="E518" s="4" t="str">
        <f t="shared" si="26"/>
        <v>PESOS MEXICANOS</v>
      </c>
      <c r="F518" s="4" t="str">
        <f t="shared" si="27"/>
        <v>MENSUAL</v>
      </c>
    </row>
    <row r="519" spans="1:6" x14ac:dyDescent="0.25">
      <c r="A519" s="5">
        <v>516</v>
      </c>
      <c r="B519" s="4" t="str">
        <f t="shared" si="25"/>
        <v>NO APLICA</v>
      </c>
      <c r="C519" s="15">
        <f>(IF('[1]02 de julio 2021 omina transpar'!AU518=0,'[1]02 de julio 2021 omina transpar'!HI518,'[1]02 de julio 2021 omina transpar'!CE518))*2</f>
        <v>0</v>
      </c>
      <c r="D519" s="15">
        <v>0</v>
      </c>
      <c r="E519" s="4" t="str">
        <f t="shared" si="26"/>
        <v>NO APLICA</v>
      </c>
      <c r="F519" s="4" t="str">
        <f t="shared" si="27"/>
        <v>NO APLICA</v>
      </c>
    </row>
    <row r="520" spans="1:6" x14ac:dyDescent="0.25">
      <c r="A520" s="5">
        <v>517</v>
      </c>
      <c r="B520" s="4" t="str">
        <f t="shared" si="25"/>
        <v>NO APLICA</v>
      </c>
      <c r="C520" s="15">
        <f>(IF('[1]02 de julio 2021 omina transpar'!AU519=0,'[1]02 de julio 2021 omina transpar'!HI519,'[1]02 de julio 2021 omina transpar'!CE519))*2</f>
        <v>0</v>
      </c>
      <c r="D520" s="15">
        <v>0</v>
      </c>
      <c r="E520" s="4" t="str">
        <f t="shared" si="26"/>
        <v>NO APLICA</v>
      </c>
      <c r="F520" s="4" t="str">
        <f t="shared" si="27"/>
        <v>NO APLICA</v>
      </c>
    </row>
    <row r="521" spans="1:6" x14ac:dyDescent="0.25">
      <c r="A521" s="5">
        <v>518</v>
      </c>
      <c r="B521" s="4" t="str">
        <f t="shared" si="25"/>
        <v>NO APLICA</v>
      </c>
      <c r="C521" s="15">
        <f>(IF('[1]02 de julio 2021 omina transpar'!AU520=0,'[1]02 de julio 2021 omina transpar'!HI520,'[1]02 de julio 2021 omina transpar'!CE520))*2</f>
        <v>0</v>
      </c>
      <c r="D521" s="15">
        <v>0</v>
      </c>
      <c r="E521" s="4" t="str">
        <f t="shared" si="26"/>
        <v>NO APLICA</v>
      </c>
      <c r="F521" s="4" t="str">
        <f t="shared" si="27"/>
        <v>NO APLICA</v>
      </c>
    </row>
    <row r="522" spans="1:6" x14ac:dyDescent="0.25">
      <c r="A522" s="5">
        <v>519</v>
      </c>
      <c r="B522" s="4" t="str">
        <f t="shared" si="25"/>
        <v>NO APLICA</v>
      </c>
      <c r="C522" s="15">
        <f>(IF('[1]02 de julio 2021 omina transpar'!AU521=0,'[1]02 de julio 2021 omina transpar'!HI521,'[1]02 de julio 2021 omina transpar'!CE521))*2</f>
        <v>0</v>
      </c>
      <c r="D522" s="15">
        <v>0</v>
      </c>
      <c r="E522" s="4" t="str">
        <f t="shared" si="26"/>
        <v>NO APLICA</v>
      </c>
      <c r="F522" s="4" t="str">
        <f t="shared" si="27"/>
        <v>NO APLICA</v>
      </c>
    </row>
    <row r="523" spans="1:6" x14ac:dyDescent="0.25">
      <c r="A523" s="5">
        <v>520</v>
      </c>
      <c r="B523" s="4" t="str">
        <f t="shared" si="25"/>
        <v>NO APLICA</v>
      </c>
      <c r="C523" s="15">
        <f>(IF('[1]02 de julio 2021 omina transpar'!AU522=0,'[1]02 de julio 2021 omina transpar'!HI522,'[1]02 de julio 2021 omina transpar'!CE522))*2</f>
        <v>0</v>
      </c>
      <c r="D523" s="15">
        <v>0</v>
      </c>
      <c r="E523" s="4" t="str">
        <f t="shared" si="26"/>
        <v>NO APLICA</v>
      </c>
      <c r="F523" s="4" t="str">
        <f t="shared" si="27"/>
        <v>NO APLICA</v>
      </c>
    </row>
    <row r="524" spans="1:6" x14ac:dyDescent="0.25">
      <c r="A524" s="5">
        <v>521</v>
      </c>
      <c r="B524" s="4" t="str">
        <f t="shared" si="25"/>
        <v>NO APLICA</v>
      </c>
      <c r="C524" s="15">
        <f>(IF('[1]02 de julio 2021 omina transpar'!AU523=0,'[1]02 de julio 2021 omina transpar'!HI523,'[1]02 de julio 2021 omina transpar'!CE523))*2</f>
        <v>0</v>
      </c>
      <c r="D524" s="15">
        <v>0</v>
      </c>
      <c r="E524" s="4" t="str">
        <f t="shared" si="26"/>
        <v>NO APLICA</v>
      </c>
      <c r="F524" s="4" t="str">
        <f t="shared" si="27"/>
        <v>NO APLICA</v>
      </c>
    </row>
    <row r="525" spans="1:6" x14ac:dyDescent="0.25">
      <c r="A525" s="5">
        <v>522</v>
      </c>
      <c r="B525" s="4" t="str">
        <f t="shared" si="25"/>
        <v>NO APLICA</v>
      </c>
      <c r="C525" s="15">
        <f>(IF('[1]02 de julio 2021 omina transpar'!AU524=0,'[1]02 de julio 2021 omina transpar'!HI524,'[1]02 de julio 2021 omina transpar'!CE524))*2</f>
        <v>0</v>
      </c>
      <c r="D525" s="15">
        <v>0</v>
      </c>
      <c r="E525" s="4" t="str">
        <f t="shared" si="26"/>
        <v>NO APLICA</v>
      </c>
      <c r="F525" s="4" t="str">
        <f t="shared" si="27"/>
        <v>NO APLICA</v>
      </c>
    </row>
    <row r="526" spans="1:6" x14ac:dyDescent="0.25">
      <c r="A526" s="5">
        <v>523</v>
      </c>
      <c r="B526" s="4" t="str">
        <f t="shared" si="25"/>
        <v>NO APLICA</v>
      </c>
      <c r="C526" s="15">
        <f>(IF('[1]02 de julio 2021 omina transpar'!AU525=0,'[1]02 de julio 2021 omina transpar'!HI525,'[1]02 de julio 2021 omina transpar'!CE525))*2</f>
        <v>0</v>
      </c>
      <c r="D526" s="15">
        <v>0</v>
      </c>
      <c r="E526" s="4" t="str">
        <f t="shared" si="26"/>
        <v>NO APLICA</v>
      </c>
      <c r="F526" s="4" t="str">
        <f t="shared" si="27"/>
        <v>NO APLICA</v>
      </c>
    </row>
    <row r="527" spans="1:6" x14ac:dyDescent="0.25">
      <c r="A527" s="5">
        <v>524</v>
      </c>
      <c r="B527" s="4" t="str">
        <f t="shared" si="25"/>
        <v>NO APLICA</v>
      </c>
      <c r="C527" s="15">
        <f>(IF('[1]02 de julio 2021 omina transpar'!AU526=0,'[1]02 de julio 2021 omina transpar'!HI526,'[1]02 de julio 2021 omina transpar'!CE526))*2</f>
        <v>0</v>
      </c>
      <c r="D527" s="15">
        <v>0</v>
      </c>
      <c r="E527" s="4" t="str">
        <f t="shared" si="26"/>
        <v>NO APLICA</v>
      </c>
      <c r="F527" s="4" t="str">
        <f t="shared" si="27"/>
        <v>NO APLICA</v>
      </c>
    </row>
    <row r="528" spans="1:6" x14ac:dyDescent="0.25">
      <c r="A528" s="5">
        <v>525</v>
      </c>
      <c r="B528" s="4" t="str">
        <f t="shared" si="25"/>
        <v>NO APLICA</v>
      </c>
      <c r="C528" s="15">
        <f>(IF('[1]02 de julio 2021 omina transpar'!AU527=0,'[1]02 de julio 2021 omina transpar'!HI527,'[1]02 de julio 2021 omina transpar'!CE527))*2</f>
        <v>0</v>
      </c>
      <c r="D528" s="15">
        <v>0</v>
      </c>
      <c r="E528" s="4" t="str">
        <f t="shared" si="26"/>
        <v>NO APLICA</v>
      </c>
      <c r="F528" s="4" t="str">
        <f t="shared" si="27"/>
        <v>NO APLICA</v>
      </c>
    </row>
    <row r="529" spans="1:11" x14ac:dyDescent="0.25">
      <c r="A529" s="5">
        <v>526</v>
      </c>
      <c r="B529" s="4" t="str">
        <f t="shared" si="25"/>
        <v>NO APLICA</v>
      </c>
      <c r="C529" s="15">
        <f>(IF('[1]02 de julio 2021 omina transpar'!AU528=0,'[1]02 de julio 2021 omina transpar'!HI528,'[1]02 de julio 2021 omina transpar'!CE528))*2</f>
        <v>0</v>
      </c>
      <c r="D529" s="15">
        <v>0</v>
      </c>
      <c r="E529" s="4" t="str">
        <f t="shared" si="26"/>
        <v>NO APLICA</v>
      </c>
      <c r="F529" s="4" t="str">
        <f t="shared" si="27"/>
        <v>NO APLICA</v>
      </c>
    </row>
    <row r="530" spans="1:11" x14ac:dyDescent="0.25">
      <c r="A530" s="5">
        <v>527</v>
      </c>
      <c r="B530" s="4" t="str">
        <f t="shared" si="25"/>
        <v>NO APLICA</v>
      </c>
      <c r="C530" s="15">
        <f>(IF('[1]02 de julio 2021 omina transpar'!AU529=0,'[1]02 de julio 2021 omina transpar'!HI529,'[1]02 de julio 2021 omina transpar'!CE529))*2</f>
        <v>0</v>
      </c>
      <c r="D530" s="15">
        <v>0</v>
      </c>
      <c r="E530" s="4" t="str">
        <f t="shared" si="26"/>
        <v>NO APLICA</v>
      </c>
      <c r="F530" s="4" t="str">
        <f t="shared" si="27"/>
        <v>NO APLICA</v>
      </c>
      <c r="K530" t="s">
        <v>237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30"/>
  <sheetViews>
    <sheetView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48.85546875" style="17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x14ac:dyDescent="0.25">
      <c r="B1" s="17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s="17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3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30" x14ac:dyDescent="0.25">
      <c r="A4" s="5">
        <v>1</v>
      </c>
      <c r="B4" s="17" t="s">
        <v>230</v>
      </c>
      <c r="C4" t="s">
        <v>228</v>
      </c>
      <c r="D4" t="s">
        <v>228</v>
      </c>
      <c r="E4" t="s">
        <v>228</v>
      </c>
      <c r="F4" t="s">
        <v>228</v>
      </c>
    </row>
    <row r="5" spans="1:6" ht="30" x14ac:dyDescent="0.25">
      <c r="A5" s="5">
        <v>2</v>
      </c>
      <c r="B5" s="17" t="s">
        <v>230</v>
      </c>
      <c r="C5" s="4" t="s">
        <v>228</v>
      </c>
      <c r="D5" s="4" t="s">
        <v>228</v>
      </c>
      <c r="E5" s="4" t="s">
        <v>228</v>
      </c>
      <c r="F5" s="4" t="s">
        <v>228</v>
      </c>
    </row>
    <row r="6" spans="1:6" ht="30" x14ac:dyDescent="0.25">
      <c r="A6" s="5">
        <v>3</v>
      </c>
      <c r="B6" s="17" t="s">
        <v>230</v>
      </c>
      <c r="C6" s="4" t="s">
        <v>228</v>
      </c>
      <c r="D6" s="4" t="s">
        <v>228</v>
      </c>
      <c r="E6" s="4" t="s">
        <v>228</v>
      </c>
      <c r="F6" s="4" t="s">
        <v>228</v>
      </c>
    </row>
    <row r="7" spans="1:6" ht="30" x14ac:dyDescent="0.25">
      <c r="A7" s="5">
        <v>4</v>
      </c>
      <c r="B7" s="17" t="s">
        <v>230</v>
      </c>
      <c r="C7" s="4" t="s">
        <v>228</v>
      </c>
      <c r="D7" s="4" t="s">
        <v>228</v>
      </c>
      <c r="E7" s="4" t="s">
        <v>228</v>
      </c>
      <c r="F7" s="4" t="s">
        <v>228</v>
      </c>
    </row>
    <row r="8" spans="1:6" ht="30" x14ac:dyDescent="0.25">
      <c r="A8" s="5">
        <v>5</v>
      </c>
      <c r="B8" s="17" t="s">
        <v>230</v>
      </c>
      <c r="C8" s="4" t="s">
        <v>228</v>
      </c>
      <c r="D8" s="4" t="s">
        <v>228</v>
      </c>
      <c r="E8" s="4" t="s">
        <v>228</v>
      </c>
      <c r="F8" s="4" t="s">
        <v>228</v>
      </c>
    </row>
    <row r="9" spans="1:6" ht="30" x14ac:dyDescent="0.25">
      <c r="A9" s="5">
        <v>6</v>
      </c>
      <c r="B9" s="17" t="s">
        <v>230</v>
      </c>
      <c r="C9" s="4" t="s">
        <v>228</v>
      </c>
      <c r="D9" s="4" t="s">
        <v>228</v>
      </c>
      <c r="E9" s="4" t="s">
        <v>228</v>
      </c>
      <c r="F9" s="4" t="s">
        <v>228</v>
      </c>
    </row>
    <row r="10" spans="1:6" ht="30" x14ac:dyDescent="0.25">
      <c r="A10" s="5">
        <v>7</v>
      </c>
      <c r="B10" s="17" t="s">
        <v>230</v>
      </c>
      <c r="C10" s="4" t="s">
        <v>228</v>
      </c>
      <c r="D10" s="4" t="s">
        <v>228</v>
      </c>
      <c r="E10" s="4" t="s">
        <v>228</v>
      </c>
      <c r="F10" s="4" t="s">
        <v>228</v>
      </c>
    </row>
    <row r="11" spans="1:6" ht="30" x14ac:dyDescent="0.25">
      <c r="A11" s="5">
        <v>8</v>
      </c>
      <c r="B11" s="17" t="s">
        <v>230</v>
      </c>
      <c r="C11" s="4" t="s">
        <v>228</v>
      </c>
      <c r="D11" s="4" t="s">
        <v>228</v>
      </c>
      <c r="E11" s="4" t="s">
        <v>228</v>
      </c>
      <c r="F11" s="4" t="s">
        <v>228</v>
      </c>
    </row>
    <row r="12" spans="1:6" ht="30" x14ac:dyDescent="0.25">
      <c r="A12" s="5">
        <v>9</v>
      </c>
      <c r="B12" s="17" t="s">
        <v>230</v>
      </c>
      <c r="C12" s="4" t="s">
        <v>228</v>
      </c>
      <c r="D12" s="4" t="s">
        <v>228</v>
      </c>
      <c r="E12" s="4" t="s">
        <v>228</v>
      </c>
      <c r="F12" s="4" t="s">
        <v>228</v>
      </c>
    </row>
    <row r="13" spans="1:6" ht="30" x14ac:dyDescent="0.25">
      <c r="A13" s="5">
        <v>10</v>
      </c>
      <c r="B13" s="17" t="s">
        <v>230</v>
      </c>
      <c r="C13" s="4" t="s">
        <v>228</v>
      </c>
      <c r="D13" s="4" t="s">
        <v>228</v>
      </c>
      <c r="E13" s="4" t="s">
        <v>228</v>
      </c>
      <c r="F13" s="4" t="s">
        <v>228</v>
      </c>
    </row>
    <row r="14" spans="1:6" ht="30" x14ac:dyDescent="0.25">
      <c r="A14" s="5">
        <v>11</v>
      </c>
      <c r="B14" s="17" t="s">
        <v>230</v>
      </c>
      <c r="C14" s="4" t="s">
        <v>228</v>
      </c>
      <c r="D14" s="4" t="s">
        <v>228</v>
      </c>
      <c r="E14" s="4" t="s">
        <v>228</v>
      </c>
      <c r="F14" s="4" t="s">
        <v>228</v>
      </c>
    </row>
    <row r="15" spans="1:6" ht="30" x14ac:dyDescent="0.25">
      <c r="A15" s="5">
        <v>12</v>
      </c>
      <c r="B15" s="17" t="s">
        <v>230</v>
      </c>
      <c r="C15" s="4" t="s">
        <v>228</v>
      </c>
      <c r="D15" s="4" t="s">
        <v>228</v>
      </c>
      <c r="E15" s="4" t="s">
        <v>228</v>
      </c>
      <c r="F15" s="4" t="s">
        <v>228</v>
      </c>
    </row>
    <row r="16" spans="1:6" ht="30" x14ac:dyDescent="0.25">
      <c r="A16" s="5">
        <v>13</v>
      </c>
      <c r="B16" s="17" t="s">
        <v>230</v>
      </c>
      <c r="C16" s="4" t="s">
        <v>228</v>
      </c>
      <c r="D16" s="4" t="s">
        <v>228</v>
      </c>
      <c r="E16" s="4" t="s">
        <v>228</v>
      </c>
      <c r="F16" s="4" t="s">
        <v>228</v>
      </c>
    </row>
    <row r="17" spans="1:6" ht="30" x14ac:dyDescent="0.25">
      <c r="A17" s="5">
        <v>14</v>
      </c>
      <c r="B17" s="17" t="s">
        <v>230</v>
      </c>
      <c r="C17" s="4" t="s">
        <v>228</v>
      </c>
      <c r="D17" s="4" t="s">
        <v>228</v>
      </c>
      <c r="E17" s="4" t="s">
        <v>228</v>
      </c>
      <c r="F17" s="4" t="s">
        <v>228</v>
      </c>
    </row>
    <row r="18" spans="1:6" ht="30" x14ac:dyDescent="0.25">
      <c r="A18" s="5">
        <v>15</v>
      </c>
      <c r="B18" s="17" t="s">
        <v>230</v>
      </c>
      <c r="C18" s="4" t="s">
        <v>228</v>
      </c>
      <c r="D18" s="4" t="s">
        <v>228</v>
      </c>
      <c r="E18" s="4" t="s">
        <v>228</v>
      </c>
      <c r="F18" s="4" t="s">
        <v>228</v>
      </c>
    </row>
    <row r="19" spans="1:6" ht="30" x14ac:dyDescent="0.25">
      <c r="A19" s="5">
        <v>16</v>
      </c>
      <c r="B19" s="17" t="s">
        <v>230</v>
      </c>
      <c r="C19" s="4" t="s">
        <v>228</v>
      </c>
      <c r="D19" s="4" t="s">
        <v>228</v>
      </c>
      <c r="E19" s="4" t="s">
        <v>228</v>
      </c>
      <c r="F19" s="4" t="s">
        <v>228</v>
      </c>
    </row>
    <row r="20" spans="1:6" ht="30" x14ac:dyDescent="0.25">
      <c r="A20" s="5">
        <v>17</v>
      </c>
      <c r="B20" s="17" t="s">
        <v>230</v>
      </c>
      <c r="C20" s="4" t="s">
        <v>228</v>
      </c>
      <c r="D20" s="4" t="s">
        <v>228</v>
      </c>
      <c r="E20" s="4" t="s">
        <v>228</v>
      </c>
      <c r="F20" s="4" t="s">
        <v>228</v>
      </c>
    </row>
    <row r="21" spans="1:6" ht="30" x14ac:dyDescent="0.25">
      <c r="A21" s="5">
        <v>18</v>
      </c>
      <c r="B21" s="17" t="s">
        <v>230</v>
      </c>
      <c r="C21" s="4" t="s">
        <v>228</v>
      </c>
      <c r="D21" s="4" t="s">
        <v>228</v>
      </c>
      <c r="E21" s="4" t="s">
        <v>228</v>
      </c>
      <c r="F21" s="4" t="s">
        <v>228</v>
      </c>
    </row>
    <row r="22" spans="1:6" ht="30" x14ac:dyDescent="0.25">
      <c r="A22" s="5">
        <v>19</v>
      </c>
      <c r="B22" s="17" t="s">
        <v>230</v>
      </c>
      <c r="C22" s="4" t="s">
        <v>228</v>
      </c>
      <c r="D22" s="4" t="s">
        <v>228</v>
      </c>
      <c r="E22" s="4" t="s">
        <v>228</v>
      </c>
      <c r="F22" s="4" t="s">
        <v>228</v>
      </c>
    </row>
    <row r="23" spans="1:6" ht="30" x14ac:dyDescent="0.25">
      <c r="A23" s="5">
        <v>20</v>
      </c>
      <c r="B23" s="17" t="s">
        <v>230</v>
      </c>
      <c r="C23" s="4" t="s">
        <v>228</v>
      </c>
      <c r="D23" s="4" t="s">
        <v>228</v>
      </c>
      <c r="E23" s="4" t="s">
        <v>228</v>
      </c>
      <c r="F23" s="4" t="s">
        <v>228</v>
      </c>
    </row>
    <row r="24" spans="1:6" ht="30" x14ac:dyDescent="0.25">
      <c r="A24" s="5">
        <v>21</v>
      </c>
      <c r="B24" s="17" t="s">
        <v>230</v>
      </c>
      <c r="C24" s="4" t="s">
        <v>228</v>
      </c>
      <c r="D24" s="4" t="s">
        <v>228</v>
      </c>
      <c r="E24" s="4" t="s">
        <v>228</v>
      </c>
      <c r="F24" s="4" t="s">
        <v>228</v>
      </c>
    </row>
    <row r="25" spans="1:6" ht="30" x14ac:dyDescent="0.25">
      <c r="A25" s="5">
        <v>22</v>
      </c>
      <c r="B25" s="17" t="s">
        <v>230</v>
      </c>
      <c r="C25" s="4" t="s">
        <v>228</v>
      </c>
      <c r="D25" s="4" t="s">
        <v>228</v>
      </c>
      <c r="E25" s="4" t="s">
        <v>228</v>
      </c>
      <c r="F25" s="4" t="s">
        <v>228</v>
      </c>
    </row>
    <row r="26" spans="1:6" ht="30" x14ac:dyDescent="0.25">
      <c r="A26" s="5">
        <v>23</v>
      </c>
      <c r="B26" s="17" t="s">
        <v>230</v>
      </c>
      <c r="C26" s="4" t="s">
        <v>228</v>
      </c>
      <c r="D26" s="4" t="s">
        <v>228</v>
      </c>
      <c r="E26" s="4" t="s">
        <v>228</v>
      </c>
      <c r="F26" s="4" t="s">
        <v>228</v>
      </c>
    </row>
    <row r="27" spans="1:6" ht="30" x14ac:dyDescent="0.25">
      <c r="A27" s="5">
        <v>24</v>
      </c>
      <c r="B27" s="17" t="s">
        <v>230</v>
      </c>
      <c r="C27" s="4" t="s">
        <v>228</v>
      </c>
      <c r="D27" s="4" t="s">
        <v>228</v>
      </c>
      <c r="E27" s="4" t="s">
        <v>228</v>
      </c>
      <c r="F27" s="4" t="s">
        <v>228</v>
      </c>
    </row>
    <row r="28" spans="1:6" ht="30" x14ac:dyDescent="0.25">
      <c r="A28" s="5">
        <v>25</v>
      </c>
      <c r="B28" s="17" t="s">
        <v>230</v>
      </c>
      <c r="C28" s="4" t="s">
        <v>228</v>
      </c>
      <c r="D28" s="4" t="s">
        <v>228</v>
      </c>
      <c r="E28" s="4" t="s">
        <v>228</v>
      </c>
      <c r="F28" s="4" t="s">
        <v>228</v>
      </c>
    </row>
    <row r="29" spans="1:6" ht="30" x14ac:dyDescent="0.25">
      <c r="A29" s="5">
        <v>26</v>
      </c>
      <c r="B29" s="17" t="s">
        <v>230</v>
      </c>
      <c r="C29" s="4" t="s">
        <v>228</v>
      </c>
      <c r="D29" s="4" t="s">
        <v>228</v>
      </c>
      <c r="E29" s="4" t="s">
        <v>228</v>
      </c>
      <c r="F29" s="4" t="s">
        <v>228</v>
      </c>
    </row>
    <row r="30" spans="1:6" ht="30" x14ac:dyDescent="0.25">
      <c r="A30" s="5">
        <v>27</v>
      </c>
      <c r="B30" s="17" t="s">
        <v>230</v>
      </c>
      <c r="C30" s="4" t="s">
        <v>228</v>
      </c>
      <c r="D30" s="4" t="s">
        <v>228</v>
      </c>
      <c r="E30" s="4" t="s">
        <v>228</v>
      </c>
      <c r="F30" s="4" t="s">
        <v>228</v>
      </c>
    </row>
    <row r="31" spans="1:6" ht="30" x14ac:dyDescent="0.25">
      <c r="A31" s="5">
        <v>28</v>
      </c>
      <c r="B31" s="17" t="s">
        <v>230</v>
      </c>
      <c r="C31" s="4" t="s">
        <v>228</v>
      </c>
      <c r="D31" s="4" t="s">
        <v>228</v>
      </c>
      <c r="E31" s="4" t="s">
        <v>228</v>
      </c>
      <c r="F31" s="4" t="s">
        <v>228</v>
      </c>
    </row>
    <row r="32" spans="1:6" ht="30" x14ac:dyDescent="0.25">
      <c r="A32" s="5">
        <v>29</v>
      </c>
      <c r="B32" s="17" t="s">
        <v>230</v>
      </c>
      <c r="C32" s="4" t="s">
        <v>228</v>
      </c>
      <c r="D32" s="4" t="s">
        <v>228</v>
      </c>
      <c r="E32" s="4" t="s">
        <v>228</v>
      </c>
      <c r="F32" s="4" t="s">
        <v>228</v>
      </c>
    </row>
    <row r="33" spans="1:6" ht="30" x14ac:dyDescent="0.25">
      <c r="A33" s="5">
        <v>30</v>
      </c>
      <c r="B33" s="17" t="s">
        <v>230</v>
      </c>
      <c r="C33" s="4" t="s">
        <v>228</v>
      </c>
      <c r="D33" s="4" t="s">
        <v>228</v>
      </c>
      <c r="E33" s="4" t="s">
        <v>228</v>
      </c>
      <c r="F33" s="4" t="s">
        <v>228</v>
      </c>
    </row>
    <row r="34" spans="1:6" ht="30" x14ac:dyDescent="0.25">
      <c r="A34" s="5">
        <v>31</v>
      </c>
      <c r="B34" s="17" t="s">
        <v>230</v>
      </c>
      <c r="C34" s="4" t="s">
        <v>228</v>
      </c>
      <c r="D34" s="4" t="s">
        <v>228</v>
      </c>
      <c r="E34" s="4" t="s">
        <v>228</v>
      </c>
      <c r="F34" s="4" t="s">
        <v>228</v>
      </c>
    </row>
    <row r="35" spans="1:6" ht="30" x14ac:dyDescent="0.25">
      <c r="A35" s="5">
        <v>32</v>
      </c>
      <c r="B35" s="17" t="s">
        <v>230</v>
      </c>
      <c r="C35" s="4" t="s">
        <v>228</v>
      </c>
      <c r="D35" s="4" t="s">
        <v>228</v>
      </c>
      <c r="E35" s="4" t="s">
        <v>228</v>
      </c>
      <c r="F35" s="4" t="s">
        <v>228</v>
      </c>
    </row>
    <row r="36" spans="1:6" ht="30" x14ac:dyDescent="0.25">
      <c r="A36" s="5">
        <v>33</v>
      </c>
      <c r="B36" s="17" t="s">
        <v>230</v>
      </c>
      <c r="C36" s="4" t="s">
        <v>228</v>
      </c>
      <c r="D36" s="4" t="s">
        <v>228</v>
      </c>
      <c r="E36" s="4" t="s">
        <v>228</v>
      </c>
      <c r="F36" s="4" t="s">
        <v>228</v>
      </c>
    </row>
    <row r="37" spans="1:6" ht="30" x14ac:dyDescent="0.25">
      <c r="A37" s="5">
        <v>34</v>
      </c>
      <c r="B37" s="17" t="s">
        <v>230</v>
      </c>
      <c r="C37" s="4" t="s">
        <v>228</v>
      </c>
      <c r="D37" s="4" t="s">
        <v>228</v>
      </c>
      <c r="E37" s="4" t="s">
        <v>228</v>
      </c>
      <c r="F37" s="4" t="s">
        <v>228</v>
      </c>
    </row>
    <row r="38" spans="1:6" ht="30" x14ac:dyDescent="0.25">
      <c r="A38" s="5">
        <v>35</v>
      </c>
      <c r="B38" s="17" t="s">
        <v>230</v>
      </c>
      <c r="C38" s="4" t="s">
        <v>228</v>
      </c>
      <c r="D38" s="4" t="s">
        <v>228</v>
      </c>
      <c r="E38" s="4" t="s">
        <v>228</v>
      </c>
      <c r="F38" s="4" t="s">
        <v>228</v>
      </c>
    </row>
    <row r="39" spans="1:6" ht="30" x14ac:dyDescent="0.25">
      <c r="A39" s="5">
        <v>36</v>
      </c>
      <c r="B39" s="17" t="s">
        <v>230</v>
      </c>
      <c r="C39" s="4" t="s">
        <v>228</v>
      </c>
      <c r="D39" s="4" t="s">
        <v>228</v>
      </c>
      <c r="E39" s="4" t="s">
        <v>228</v>
      </c>
      <c r="F39" s="4" t="s">
        <v>228</v>
      </c>
    </row>
    <row r="40" spans="1:6" ht="30" x14ac:dyDescent="0.25">
      <c r="A40" s="5">
        <v>37</v>
      </c>
      <c r="B40" s="17" t="s">
        <v>230</v>
      </c>
      <c r="C40" s="4" t="s">
        <v>228</v>
      </c>
      <c r="D40" s="4" t="s">
        <v>228</v>
      </c>
      <c r="E40" s="4" t="s">
        <v>228</v>
      </c>
      <c r="F40" s="4" t="s">
        <v>228</v>
      </c>
    </row>
    <row r="41" spans="1:6" ht="30" x14ac:dyDescent="0.25">
      <c r="A41" s="5">
        <v>38</v>
      </c>
      <c r="B41" s="17" t="s">
        <v>230</v>
      </c>
      <c r="C41" s="4" t="s">
        <v>228</v>
      </c>
      <c r="D41" s="4" t="s">
        <v>228</v>
      </c>
      <c r="E41" s="4" t="s">
        <v>228</v>
      </c>
      <c r="F41" s="4" t="s">
        <v>228</v>
      </c>
    </row>
    <row r="42" spans="1:6" ht="30" x14ac:dyDescent="0.25">
      <c r="A42" s="5">
        <v>39</v>
      </c>
      <c r="B42" s="17" t="s">
        <v>230</v>
      </c>
      <c r="C42" s="4" t="s">
        <v>228</v>
      </c>
      <c r="D42" s="4" t="s">
        <v>228</v>
      </c>
      <c r="E42" s="4" t="s">
        <v>228</v>
      </c>
      <c r="F42" s="4" t="s">
        <v>228</v>
      </c>
    </row>
    <row r="43" spans="1:6" ht="30" x14ac:dyDescent="0.25">
      <c r="A43" s="5">
        <v>40</v>
      </c>
      <c r="B43" s="17" t="s">
        <v>230</v>
      </c>
      <c r="C43" s="4" t="s">
        <v>228</v>
      </c>
      <c r="D43" s="4" t="s">
        <v>228</v>
      </c>
      <c r="E43" s="4" t="s">
        <v>228</v>
      </c>
      <c r="F43" s="4" t="s">
        <v>228</v>
      </c>
    </row>
    <row r="44" spans="1:6" ht="30" x14ac:dyDescent="0.25">
      <c r="A44" s="5">
        <v>41</v>
      </c>
      <c r="B44" s="17" t="s">
        <v>230</v>
      </c>
      <c r="C44" s="4" t="s">
        <v>228</v>
      </c>
      <c r="D44" s="4" t="s">
        <v>228</v>
      </c>
      <c r="E44" s="4" t="s">
        <v>228</v>
      </c>
      <c r="F44" s="4" t="s">
        <v>228</v>
      </c>
    </row>
    <row r="45" spans="1:6" ht="30" x14ac:dyDescent="0.25">
      <c r="A45" s="5">
        <v>42</v>
      </c>
      <c r="B45" s="17" t="s">
        <v>230</v>
      </c>
      <c r="C45" s="4" t="s">
        <v>228</v>
      </c>
      <c r="D45" s="4" t="s">
        <v>228</v>
      </c>
      <c r="E45" s="4" t="s">
        <v>228</v>
      </c>
      <c r="F45" s="4" t="s">
        <v>228</v>
      </c>
    </row>
    <row r="46" spans="1:6" ht="30" x14ac:dyDescent="0.25">
      <c r="A46" s="5">
        <v>43</v>
      </c>
      <c r="B46" s="17" t="s">
        <v>230</v>
      </c>
      <c r="C46" s="4" t="s">
        <v>228</v>
      </c>
      <c r="D46" s="4" t="s">
        <v>228</v>
      </c>
      <c r="E46" s="4" t="s">
        <v>228</v>
      </c>
      <c r="F46" s="4" t="s">
        <v>228</v>
      </c>
    </row>
    <row r="47" spans="1:6" ht="30" x14ac:dyDescent="0.25">
      <c r="A47" s="5">
        <v>44</v>
      </c>
      <c r="B47" s="17" t="s">
        <v>230</v>
      </c>
      <c r="C47" s="4" t="s">
        <v>228</v>
      </c>
      <c r="D47" s="4" t="s">
        <v>228</v>
      </c>
      <c r="E47" s="4" t="s">
        <v>228</v>
      </c>
      <c r="F47" s="4" t="s">
        <v>228</v>
      </c>
    </row>
    <row r="48" spans="1:6" ht="30" x14ac:dyDescent="0.25">
      <c r="A48" s="5">
        <v>45</v>
      </c>
      <c r="B48" s="17" t="s">
        <v>230</v>
      </c>
      <c r="C48" s="4" t="s">
        <v>228</v>
      </c>
      <c r="D48" s="4" t="s">
        <v>228</v>
      </c>
      <c r="E48" s="4" t="s">
        <v>228</v>
      </c>
      <c r="F48" s="4" t="s">
        <v>228</v>
      </c>
    </row>
    <row r="49" spans="1:6" ht="30" x14ac:dyDescent="0.25">
      <c r="A49" s="5">
        <v>46</v>
      </c>
      <c r="B49" s="17" t="s">
        <v>230</v>
      </c>
      <c r="C49" s="4" t="s">
        <v>228</v>
      </c>
      <c r="D49" s="4" t="s">
        <v>228</v>
      </c>
      <c r="E49" s="4" t="s">
        <v>228</v>
      </c>
      <c r="F49" s="4" t="s">
        <v>228</v>
      </c>
    </row>
    <row r="50" spans="1:6" ht="30" x14ac:dyDescent="0.25">
      <c r="A50" s="5">
        <v>47</v>
      </c>
      <c r="B50" s="17" t="s">
        <v>230</v>
      </c>
      <c r="C50" s="4" t="s">
        <v>228</v>
      </c>
      <c r="D50" s="4" t="s">
        <v>228</v>
      </c>
      <c r="E50" s="4" t="s">
        <v>228</v>
      </c>
      <c r="F50" s="4" t="s">
        <v>228</v>
      </c>
    </row>
    <row r="51" spans="1:6" ht="30" x14ac:dyDescent="0.25">
      <c r="A51" s="5">
        <v>48</v>
      </c>
      <c r="B51" s="17" t="s">
        <v>230</v>
      </c>
      <c r="C51" s="4" t="s">
        <v>228</v>
      </c>
      <c r="D51" s="4" t="s">
        <v>228</v>
      </c>
      <c r="E51" s="4" t="s">
        <v>228</v>
      </c>
      <c r="F51" s="4" t="s">
        <v>228</v>
      </c>
    </row>
    <row r="52" spans="1:6" ht="30" x14ac:dyDescent="0.25">
      <c r="A52" s="5">
        <v>49</v>
      </c>
      <c r="B52" s="17" t="s">
        <v>230</v>
      </c>
      <c r="C52" s="4" t="s">
        <v>228</v>
      </c>
      <c r="D52" s="4" t="s">
        <v>228</v>
      </c>
      <c r="E52" s="4" t="s">
        <v>228</v>
      </c>
      <c r="F52" s="4" t="s">
        <v>228</v>
      </c>
    </row>
    <row r="53" spans="1:6" ht="30" x14ac:dyDescent="0.25">
      <c r="A53" s="9">
        <v>50</v>
      </c>
      <c r="B53" s="17" t="s">
        <v>230</v>
      </c>
      <c r="C53" s="4" t="s">
        <v>228</v>
      </c>
      <c r="D53" s="4" t="s">
        <v>228</v>
      </c>
      <c r="E53" s="4" t="s">
        <v>228</v>
      </c>
      <c r="F53" s="4" t="s">
        <v>228</v>
      </c>
    </row>
    <row r="54" spans="1:6" ht="30" x14ac:dyDescent="0.25">
      <c r="A54" s="5">
        <v>51</v>
      </c>
      <c r="B54" s="17" t="s">
        <v>230</v>
      </c>
      <c r="C54" s="4" t="s">
        <v>228</v>
      </c>
      <c r="D54" s="4" t="s">
        <v>228</v>
      </c>
      <c r="E54" s="4" t="s">
        <v>228</v>
      </c>
      <c r="F54" s="4" t="s">
        <v>228</v>
      </c>
    </row>
    <row r="55" spans="1:6" ht="30" x14ac:dyDescent="0.25">
      <c r="A55" s="5">
        <v>52</v>
      </c>
      <c r="B55" s="17" t="s">
        <v>230</v>
      </c>
      <c r="C55" s="4" t="s">
        <v>228</v>
      </c>
      <c r="D55" s="4" t="s">
        <v>228</v>
      </c>
      <c r="E55" s="4" t="s">
        <v>228</v>
      </c>
      <c r="F55" s="4" t="s">
        <v>228</v>
      </c>
    </row>
    <row r="56" spans="1:6" ht="30" x14ac:dyDescent="0.25">
      <c r="A56" s="5">
        <v>53</v>
      </c>
      <c r="B56" s="17" t="s">
        <v>230</v>
      </c>
      <c r="C56" s="4" t="s">
        <v>228</v>
      </c>
      <c r="D56" s="4" t="s">
        <v>228</v>
      </c>
      <c r="E56" s="4" t="s">
        <v>228</v>
      </c>
      <c r="F56" s="4" t="s">
        <v>228</v>
      </c>
    </row>
    <row r="57" spans="1:6" ht="30" x14ac:dyDescent="0.25">
      <c r="A57" s="5">
        <v>54</v>
      </c>
      <c r="B57" s="17" t="s">
        <v>230</v>
      </c>
      <c r="C57" s="4" t="s">
        <v>228</v>
      </c>
      <c r="D57" s="4" t="s">
        <v>228</v>
      </c>
      <c r="E57" s="4" t="s">
        <v>228</v>
      </c>
      <c r="F57" s="4" t="s">
        <v>228</v>
      </c>
    </row>
    <row r="58" spans="1:6" ht="30" x14ac:dyDescent="0.25">
      <c r="A58" s="5">
        <v>55</v>
      </c>
      <c r="B58" s="17" t="s">
        <v>230</v>
      </c>
      <c r="C58" s="4" t="s">
        <v>228</v>
      </c>
      <c r="D58" s="4" t="s">
        <v>228</v>
      </c>
      <c r="E58" s="4" t="s">
        <v>228</v>
      </c>
      <c r="F58" s="4" t="s">
        <v>228</v>
      </c>
    </row>
    <row r="59" spans="1:6" ht="30" x14ac:dyDescent="0.25">
      <c r="A59" s="5">
        <v>56</v>
      </c>
      <c r="B59" s="17" t="s">
        <v>230</v>
      </c>
      <c r="C59" s="4" t="s">
        <v>228</v>
      </c>
      <c r="D59" s="4" t="s">
        <v>228</v>
      </c>
      <c r="E59" s="4" t="s">
        <v>228</v>
      </c>
      <c r="F59" s="4" t="s">
        <v>228</v>
      </c>
    </row>
    <row r="60" spans="1:6" ht="30" x14ac:dyDescent="0.25">
      <c r="A60" s="9">
        <v>57</v>
      </c>
      <c r="B60" s="17" t="s">
        <v>230</v>
      </c>
      <c r="C60" s="4" t="s">
        <v>228</v>
      </c>
      <c r="D60" s="4" t="s">
        <v>228</v>
      </c>
      <c r="E60" s="4" t="s">
        <v>228</v>
      </c>
      <c r="F60" s="4" t="s">
        <v>228</v>
      </c>
    </row>
    <row r="61" spans="1:6" ht="30" x14ac:dyDescent="0.25">
      <c r="A61" s="5">
        <v>58</v>
      </c>
      <c r="B61" s="17" t="s">
        <v>230</v>
      </c>
      <c r="C61" s="4" t="s">
        <v>228</v>
      </c>
      <c r="D61" s="4" t="s">
        <v>228</v>
      </c>
      <c r="E61" s="4" t="s">
        <v>228</v>
      </c>
      <c r="F61" s="4" t="s">
        <v>228</v>
      </c>
    </row>
    <row r="62" spans="1:6" ht="30" x14ac:dyDescent="0.25">
      <c r="A62" s="5">
        <v>59</v>
      </c>
      <c r="B62" s="17" t="s">
        <v>230</v>
      </c>
      <c r="C62" s="4" t="s">
        <v>228</v>
      </c>
      <c r="D62" s="4" t="s">
        <v>228</v>
      </c>
      <c r="E62" s="4" t="s">
        <v>228</v>
      </c>
      <c r="F62" s="4" t="s">
        <v>228</v>
      </c>
    </row>
    <row r="63" spans="1:6" ht="30" x14ac:dyDescent="0.25">
      <c r="A63" s="9">
        <v>60</v>
      </c>
      <c r="B63" s="17" t="s">
        <v>230</v>
      </c>
      <c r="C63" s="4" t="s">
        <v>228</v>
      </c>
      <c r="D63" s="4" t="s">
        <v>228</v>
      </c>
      <c r="E63" s="4" t="s">
        <v>228</v>
      </c>
      <c r="F63" s="4" t="s">
        <v>228</v>
      </c>
    </row>
    <row r="64" spans="1:6" ht="30" x14ac:dyDescent="0.25">
      <c r="A64" s="5">
        <v>61</v>
      </c>
      <c r="B64" s="17" t="s">
        <v>230</v>
      </c>
      <c r="C64" s="4" t="s">
        <v>228</v>
      </c>
      <c r="D64" s="4" t="s">
        <v>228</v>
      </c>
      <c r="E64" s="4" t="s">
        <v>228</v>
      </c>
      <c r="F64" s="4" t="s">
        <v>228</v>
      </c>
    </row>
    <row r="65" spans="1:6" ht="30" x14ac:dyDescent="0.25">
      <c r="A65" s="5">
        <v>62</v>
      </c>
      <c r="B65" s="17" t="s">
        <v>230</v>
      </c>
      <c r="C65" s="4" t="s">
        <v>228</v>
      </c>
      <c r="D65" s="4" t="s">
        <v>228</v>
      </c>
      <c r="E65" s="4" t="s">
        <v>228</v>
      </c>
      <c r="F65" s="4" t="s">
        <v>228</v>
      </c>
    </row>
    <row r="66" spans="1:6" ht="30" x14ac:dyDescent="0.25">
      <c r="A66" s="5">
        <v>63</v>
      </c>
      <c r="B66" s="17" t="s">
        <v>230</v>
      </c>
      <c r="C66" s="4" t="s">
        <v>228</v>
      </c>
      <c r="D66" s="4" t="s">
        <v>228</v>
      </c>
      <c r="E66" s="4" t="s">
        <v>228</v>
      </c>
      <c r="F66" s="4" t="s">
        <v>228</v>
      </c>
    </row>
    <row r="67" spans="1:6" ht="30" x14ac:dyDescent="0.25">
      <c r="A67" s="5">
        <v>64</v>
      </c>
      <c r="B67" s="17" t="s">
        <v>230</v>
      </c>
      <c r="C67" s="4" t="s">
        <v>228</v>
      </c>
      <c r="D67" s="4" t="s">
        <v>228</v>
      </c>
      <c r="E67" s="4" t="s">
        <v>228</v>
      </c>
      <c r="F67" s="4" t="s">
        <v>228</v>
      </c>
    </row>
    <row r="68" spans="1:6" ht="30" x14ac:dyDescent="0.25">
      <c r="A68" s="5">
        <v>65</v>
      </c>
      <c r="B68" s="17" t="s">
        <v>230</v>
      </c>
      <c r="C68" s="4" t="s">
        <v>228</v>
      </c>
      <c r="D68" s="4" t="s">
        <v>228</v>
      </c>
      <c r="E68" s="4" t="s">
        <v>228</v>
      </c>
      <c r="F68" s="4" t="s">
        <v>228</v>
      </c>
    </row>
    <row r="69" spans="1:6" ht="30" x14ac:dyDescent="0.25">
      <c r="A69" s="5">
        <v>66</v>
      </c>
      <c r="B69" s="17" t="s">
        <v>230</v>
      </c>
      <c r="C69" s="4" t="s">
        <v>228</v>
      </c>
      <c r="D69" s="4" t="s">
        <v>228</v>
      </c>
      <c r="E69" s="4" t="s">
        <v>228</v>
      </c>
      <c r="F69" s="4" t="s">
        <v>228</v>
      </c>
    </row>
    <row r="70" spans="1:6" ht="30" x14ac:dyDescent="0.25">
      <c r="A70" s="5">
        <v>67</v>
      </c>
      <c r="B70" s="17" t="s">
        <v>230</v>
      </c>
      <c r="C70" s="4" t="s">
        <v>228</v>
      </c>
      <c r="D70" s="4" t="s">
        <v>228</v>
      </c>
      <c r="E70" s="4" t="s">
        <v>228</v>
      </c>
      <c r="F70" s="4" t="s">
        <v>228</v>
      </c>
    </row>
    <row r="71" spans="1:6" ht="30" x14ac:dyDescent="0.25">
      <c r="A71" s="5">
        <v>68</v>
      </c>
      <c r="B71" s="17" t="s">
        <v>230</v>
      </c>
      <c r="C71" s="4" t="s">
        <v>228</v>
      </c>
      <c r="D71" s="4" t="s">
        <v>228</v>
      </c>
      <c r="E71" s="4" t="s">
        <v>228</v>
      </c>
      <c r="F71" s="4" t="s">
        <v>228</v>
      </c>
    </row>
    <row r="72" spans="1:6" ht="30" x14ac:dyDescent="0.25">
      <c r="A72" s="5">
        <v>69</v>
      </c>
      <c r="B72" s="17" t="s">
        <v>230</v>
      </c>
      <c r="C72" s="4" t="s">
        <v>228</v>
      </c>
      <c r="D72" s="4" t="s">
        <v>228</v>
      </c>
      <c r="E72" s="4" t="s">
        <v>228</v>
      </c>
      <c r="F72" s="4" t="s">
        <v>228</v>
      </c>
    </row>
    <row r="73" spans="1:6" ht="30" x14ac:dyDescent="0.25">
      <c r="A73" s="5">
        <v>70</v>
      </c>
      <c r="B73" s="17" t="s">
        <v>230</v>
      </c>
      <c r="C73" s="4" t="s">
        <v>228</v>
      </c>
      <c r="D73" s="4" t="s">
        <v>228</v>
      </c>
      <c r="E73" s="4" t="s">
        <v>228</v>
      </c>
      <c r="F73" s="4" t="s">
        <v>228</v>
      </c>
    </row>
    <row r="74" spans="1:6" ht="30" x14ac:dyDescent="0.25">
      <c r="A74" s="5">
        <v>71</v>
      </c>
      <c r="B74" s="17" t="s">
        <v>230</v>
      </c>
      <c r="C74" s="4" t="s">
        <v>228</v>
      </c>
      <c r="D74" s="4" t="s">
        <v>228</v>
      </c>
      <c r="E74" s="4" t="s">
        <v>228</v>
      </c>
      <c r="F74" s="4" t="s">
        <v>228</v>
      </c>
    </row>
    <row r="75" spans="1:6" ht="30" x14ac:dyDescent="0.25">
      <c r="A75" s="5">
        <v>72</v>
      </c>
      <c r="B75" s="17" t="s">
        <v>230</v>
      </c>
      <c r="C75" s="4" t="s">
        <v>228</v>
      </c>
      <c r="D75" s="4" t="s">
        <v>228</v>
      </c>
      <c r="E75" s="4" t="s">
        <v>228</v>
      </c>
      <c r="F75" s="4" t="s">
        <v>228</v>
      </c>
    </row>
    <row r="76" spans="1:6" ht="30" x14ac:dyDescent="0.25">
      <c r="A76" s="5">
        <v>73</v>
      </c>
      <c r="B76" s="17" t="s">
        <v>230</v>
      </c>
      <c r="C76" s="4" t="s">
        <v>228</v>
      </c>
      <c r="D76" s="4" t="s">
        <v>228</v>
      </c>
      <c r="E76" s="4" t="s">
        <v>228</v>
      </c>
      <c r="F76" s="4" t="s">
        <v>228</v>
      </c>
    </row>
    <row r="77" spans="1:6" ht="30" x14ac:dyDescent="0.25">
      <c r="A77" s="5">
        <v>74</v>
      </c>
      <c r="B77" s="17" t="s">
        <v>230</v>
      </c>
      <c r="C77" s="4" t="s">
        <v>228</v>
      </c>
      <c r="D77" s="4" t="s">
        <v>228</v>
      </c>
      <c r="E77" s="4" t="s">
        <v>228</v>
      </c>
      <c r="F77" s="4" t="s">
        <v>228</v>
      </c>
    </row>
    <row r="78" spans="1:6" ht="30" x14ac:dyDescent="0.25">
      <c r="A78" s="5">
        <v>75</v>
      </c>
      <c r="B78" s="17" t="s">
        <v>230</v>
      </c>
      <c r="C78" s="4" t="s">
        <v>228</v>
      </c>
      <c r="D78" s="4" t="s">
        <v>228</v>
      </c>
      <c r="E78" s="4" t="s">
        <v>228</v>
      </c>
      <c r="F78" s="4" t="s">
        <v>228</v>
      </c>
    </row>
    <row r="79" spans="1:6" ht="30" x14ac:dyDescent="0.25">
      <c r="A79" s="5">
        <v>76</v>
      </c>
      <c r="B79" s="17" t="s">
        <v>230</v>
      </c>
      <c r="C79" s="4" t="s">
        <v>228</v>
      </c>
      <c r="D79" s="4" t="s">
        <v>228</v>
      </c>
      <c r="E79" s="4" t="s">
        <v>228</v>
      </c>
      <c r="F79" s="4" t="s">
        <v>228</v>
      </c>
    </row>
    <row r="80" spans="1:6" ht="30" x14ac:dyDescent="0.25">
      <c r="A80" s="5">
        <v>77</v>
      </c>
      <c r="B80" s="17" t="s">
        <v>230</v>
      </c>
      <c r="C80" s="4" t="s">
        <v>228</v>
      </c>
      <c r="D80" s="4" t="s">
        <v>228</v>
      </c>
      <c r="E80" s="4" t="s">
        <v>228</v>
      </c>
      <c r="F80" s="4" t="s">
        <v>228</v>
      </c>
    </row>
    <row r="81" spans="1:6" ht="30" x14ac:dyDescent="0.25">
      <c r="A81" s="5">
        <v>78</v>
      </c>
      <c r="B81" s="17" t="s">
        <v>230</v>
      </c>
      <c r="C81" s="4" t="s">
        <v>228</v>
      </c>
      <c r="D81" s="4" t="s">
        <v>228</v>
      </c>
      <c r="E81" s="4" t="s">
        <v>228</v>
      </c>
      <c r="F81" s="4" t="s">
        <v>228</v>
      </c>
    </row>
    <row r="82" spans="1:6" ht="30" x14ac:dyDescent="0.25">
      <c r="A82" s="5">
        <v>79</v>
      </c>
      <c r="B82" s="17" t="s">
        <v>230</v>
      </c>
      <c r="C82" s="4" t="s">
        <v>228</v>
      </c>
      <c r="D82" s="4" t="s">
        <v>228</v>
      </c>
      <c r="E82" s="4" t="s">
        <v>228</v>
      </c>
      <c r="F82" s="4" t="s">
        <v>228</v>
      </c>
    </row>
    <row r="83" spans="1:6" ht="30" x14ac:dyDescent="0.25">
      <c r="A83" s="5">
        <v>80</v>
      </c>
      <c r="B83" s="17" t="s">
        <v>230</v>
      </c>
      <c r="C83" s="4" t="s">
        <v>228</v>
      </c>
      <c r="D83" s="4" t="s">
        <v>228</v>
      </c>
      <c r="E83" s="4" t="s">
        <v>228</v>
      </c>
      <c r="F83" s="4" t="s">
        <v>228</v>
      </c>
    </row>
    <row r="84" spans="1:6" ht="30" x14ac:dyDescent="0.25">
      <c r="A84" s="5">
        <v>81</v>
      </c>
      <c r="B84" s="17" t="s">
        <v>230</v>
      </c>
      <c r="C84" s="4" t="s">
        <v>228</v>
      </c>
      <c r="D84" s="4" t="s">
        <v>228</v>
      </c>
      <c r="E84" s="4" t="s">
        <v>228</v>
      </c>
      <c r="F84" s="4" t="s">
        <v>228</v>
      </c>
    </row>
    <row r="85" spans="1:6" ht="30" x14ac:dyDescent="0.25">
      <c r="A85" s="5">
        <v>82</v>
      </c>
      <c r="B85" s="17" t="s">
        <v>230</v>
      </c>
      <c r="C85" s="4" t="s">
        <v>228</v>
      </c>
      <c r="D85" s="4" t="s">
        <v>228</v>
      </c>
      <c r="E85" s="4" t="s">
        <v>228</v>
      </c>
      <c r="F85" s="4" t="s">
        <v>228</v>
      </c>
    </row>
    <row r="86" spans="1:6" ht="30" x14ac:dyDescent="0.25">
      <c r="A86" s="5">
        <v>83</v>
      </c>
      <c r="B86" s="17" t="s">
        <v>230</v>
      </c>
      <c r="C86" s="4" t="s">
        <v>228</v>
      </c>
      <c r="D86" s="4" t="s">
        <v>228</v>
      </c>
      <c r="E86" s="4" t="s">
        <v>228</v>
      </c>
      <c r="F86" s="4" t="s">
        <v>228</v>
      </c>
    </row>
    <row r="87" spans="1:6" ht="30" x14ac:dyDescent="0.25">
      <c r="A87" s="5">
        <v>84</v>
      </c>
      <c r="B87" s="17" t="s">
        <v>230</v>
      </c>
      <c r="C87" s="4" t="s">
        <v>228</v>
      </c>
      <c r="D87" s="4" t="s">
        <v>228</v>
      </c>
      <c r="E87" s="4" t="s">
        <v>228</v>
      </c>
      <c r="F87" s="4" t="s">
        <v>228</v>
      </c>
    </row>
    <row r="88" spans="1:6" ht="30" x14ac:dyDescent="0.25">
      <c r="A88" s="5">
        <v>85</v>
      </c>
      <c r="B88" s="17" t="s">
        <v>230</v>
      </c>
      <c r="C88" s="4" t="s">
        <v>228</v>
      </c>
      <c r="D88" s="4" t="s">
        <v>228</v>
      </c>
      <c r="E88" s="4" t="s">
        <v>228</v>
      </c>
      <c r="F88" s="4" t="s">
        <v>228</v>
      </c>
    </row>
    <row r="89" spans="1:6" ht="30" x14ac:dyDescent="0.25">
      <c r="A89" s="5">
        <v>86</v>
      </c>
      <c r="B89" s="17" t="s">
        <v>230</v>
      </c>
      <c r="C89" s="4" t="s">
        <v>228</v>
      </c>
      <c r="D89" s="4" t="s">
        <v>228</v>
      </c>
      <c r="E89" s="4" t="s">
        <v>228</v>
      </c>
      <c r="F89" s="4" t="s">
        <v>228</v>
      </c>
    </row>
    <row r="90" spans="1:6" ht="30" x14ac:dyDescent="0.25">
      <c r="A90" s="5">
        <v>87</v>
      </c>
      <c r="B90" s="17" t="s">
        <v>230</v>
      </c>
      <c r="C90" s="4" t="s">
        <v>228</v>
      </c>
      <c r="D90" s="4" t="s">
        <v>228</v>
      </c>
      <c r="E90" s="4" t="s">
        <v>228</v>
      </c>
      <c r="F90" s="4" t="s">
        <v>228</v>
      </c>
    </row>
    <row r="91" spans="1:6" ht="30" x14ac:dyDescent="0.25">
      <c r="A91" s="5">
        <v>88</v>
      </c>
      <c r="B91" s="17" t="s">
        <v>230</v>
      </c>
      <c r="C91" s="4" t="s">
        <v>228</v>
      </c>
      <c r="D91" s="4" t="s">
        <v>228</v>
      </c>
      <c r="E91" s="4" t="s">
        <v>228</v>
      </c>
      <c r="F91" s="4" t="s">
        <v>228</v>
      </c>
    </row>
    <row r="92" spans="1:6" ht="30" x14ac:dyDescent="0.25">
      <c r="A92" s="5">
        <v>89</v>
      </c>
      <c r="B92" s="17" t="s">
        <v>230</v>
      </c>
      <c r="C92" s="4" t="s">
        <v>228</v>
      </c>
      <c r="D92" s="4" t="s">
        <v>228</v>
      </c>
      <c r="E92" s="4" t="s">
        <v>228</v>
      </c>
      <c r="F92" s="4" t="s">
        <v>228</v>
      </c>
    </row>
    <row r="93" spans="1:6" ht="30" x14ac:dyDescent="0.25">
      <c r="A93" s="5">
        <v>90</v>
      </c>
      <c r="B93" s="17" t="s">
        <v>230</v>
      </c>
      <c r="C93" s="4" t="s">
        <v>228</v>
      </c>
      <c r="D93" s="4" t="s">
        <v>228</v>
      </c>
      <c r="E93" s="4" t="s">
        <v>228</v>
      </c>
      <c r="F93" s="4" t="s">
        <v>228</v>
      </c>
    </row>
    <row r="94" spans="1:6" ht="30" x14ac:dyDescent="0.25">
      <c r="A94" s="5">
        <v>91</v>
      </c>
      <c r="B94" s="17" t="s">
        <v>230</v>
      </c>
      <c r="C94" s="4" t="s">
        <v>228</v>
      </c>
      <c r="D94" s="4" t="s">
        <v>228</v>
      </c>
      <c r="E94" s="4" t="s">
        <v>228</v>
      </c>
      <c r="F94" s="4" t="s">
        <v>228</v>
      </c>
    </row>
    <row r="95" spans="1:6" ht="30" x14ac:dyDescent="0.25">
      <c r="A95" s="5">
        <v>92</v>
      </c>
      <c r="B95" s="17" t="s">
        <v>230</v>
      </c>
      <c r="C95" s="4" t="s">
        <v>228</v>
      </c>
      <c r="D95" s="4" t="s">
        <v>228</v>
      </c>
      <c r="E95" s="4" t="s">
        <v>228</v>
      </c>
      <c r="F95" s="4" t="s">
        <v>228</v>
      </c>
    </row>
    <row r="96" spans="1:6" ht="30" x14ac:dyDescent="0.25">
      <c r="A96" s="5">
        <v>93</v>
      </c>
      <c r="B96" s="17" t="s">
        <v>230</v>
      </c>
      <c r="C96" s="4" t="s">
        <v>228</v>
      </c>
      <c r="D96" s="4" t="s">
        <v>228</v>
      </c>
      <c r="E96" s="4" t="s">
        <v>228</v>
      </c>
      <c r="F96" s="4" t="s">
        <v>228</v>
      </c>
    </row>
    <row r="97" spans="1:6" ht="30" x14ac:dyDescent="0.25">
      <c r="A97" s="5">
        <v>94</v>
      </c>
      <c r="B97" s="17" t="s">
        <v>230</v>
      </c>
      <c r="C97" s="4" t="s">
        <v>228</v>
      </c>
      <c r="D97" s="4" t="s">
        <v>228</v>
      </c>
      <c r="E97" s="4" t="s">
        <v>228</v>
      </c>
      <c r="F97" s="4" t="s">
        <v>228</v>
      </c>
    </row>
    <row r="98" spans="1:6" ht="30" x14ac:dyDescent="0.25">
      <c r="A98" s="5">
        <v>95</v>
      </c>
      <c r="B98" s="17" t="s">
        <v>230</v>
      </c>
      <c r="C98" s="4" t="s">
        <v>228</v>
      </c>
      <c r="D98" s="4" t="s">
        <v>228</v>
      </c>
      <c r="E98" s="4" t="s">
        <v>228</v>
      </c>
      <c r="F98" s="4" t="s">
        <v>228</v>
      </c>
    </row>
    <row r="99" spans="1:6" ht="30" x14ac:dyDescent="0.25">
      <c r="A99" s="5">
        <v>96</v>
      </c>
      <c r="B99" s="17" t="s">
        <v>230</v>
      </c>
      <c r="C99" s="4" t="s">
        <v>228</v>
      </c>
      <c r="D99" s="4" t="s">
        <v>228</v>
      </c>
      <c r="E99" s="4" t="s">
        <v>228</v>
      </c>
      <c r="F99" s="4" t="s">
        <v>228</v>
      </c>
    </row>
    <row r="100" spans="1:6" ht="30" x14ac:dyDescent="0.25">
      <c r="A100" s="5">
        <v>97</v>
      </c>
      <c r="B100" s="17" t="s">
        <v>230</v>
      </c>
      <c r="C100" s="4" t="s">
        <v>228</v>
      </c>
      <c r="D100" s="4" t="s">
        <v>228</v>
      </c>
      <c r="E100" s="4" t="s">
        <v>228</v>
      </c>
      <c r="F100" s="4" t="s">
        <v>228</v>
      </c>
    </row>
    <row r="101" spans="1:6" ht="30" x14ac:dyDescent="0.25">
      <c r="A101" s="5">
        <v>98</v>
      </c>
      <c r="B101" s="17" t="s">
        <v>230</v>
      </c>
      <c r="C101" s="4" t="s">
        <v>228</v>
      </c>
      <c r="D101" s="4" t="s">
        <v>228</v>
      </c>
      <c r="E101" s="4" t="s">
        <v>228</v>
      </c>
      <c r="F101" s="4" t="s">
        <v>228</v>
      </c>
    </row>
    <row r="102" spans="1:6" ht="30" x14ac:dyDescent="0.25">
      <c r="A102" s="5">
        <v>99</v>
      </c>
      <c r="B102" s="17" t="s">
        <v>230</v>
      </c>
      <c r="C102" s="4" t="s">
        <v>228</v>
      </c>
      <c r="D102" s="4" t="s">
        <v>228</v>
      </c>
      <c r="E102" s="4" t="s">
        <v>228</v>
      </c>
      <c r="F102" s="4" t="s">
        <v>228</v>
      </c>
    </row>
    <row r="103" spans="1:6" ht="30" x14ac:dyDescent="0.25">
      <c r="A103" s="5">
        <v>100</v>
      </c>
      <c r="B103" s="17" t="s">
        <v>230</v>
      </c>
      <c r="C103" s="4" t="s">
        <v>228</v>
      </c>
      <c r="D103" s="4" t="s">
        <v>228</v>
      </c>
      <c r="E103" s="4" t="s">
        <v>228</v>
      </c>
      <c r="F103" s="4" t="s">
        <v>228</v>
      </c>
    </row>
    <row r="104" spans="1:6" ht="30" x14ac:dyDescent="0.25">
      <c r="A104" s="5">
        <v>101</v>
      </c>
      <c r="B104" s="17" t="s">
        <v>230</v>
      </c>
      <c r="C104" s="4" t="s">
        <v>228</v>
      </c>
      <c r="D104" s="4" t="s">
        <v>228</v>
      </c>
      <c r="E104" s="4" t="s">
        <v>228</v>
      </c>
      <c r="F104" s="4" t="s">
        <v>228</v>
      </c>
    </row>
    <row r="105" spans="1:6" ht="30" x14ac:dyDescent="0.25">
      <c r="A105" s="5">
        <v>102</v>
      </c>
      <c r="B105" s="17" t="s">
        <v>230</v>
      </c>
      <c r="C105" s="4" t="s">
        <v>228</v>
      </c>
      <c r="D105" s="4" t="s">
        <v>228</v>
      </c>
      <c r="E105" s="4" t="s">
        <v>228</v>
      </c>
      <c r="F105" s="4" t="s">
        <v>228</v>
      </c>
    </row>
    <row r="106" spans="1:6" ht="30" x14ac:dyDescent="0.25">
      <c r="A106" s="5">
        <v>103</v>
      </c>
      <c r="B106" s="17" t="s">
        <v>230</v>
      </c>
      <c r="C106" s="4" t="s">
        <v>228</v>
      </c>
      <c r="D106" s="4" t="s">
        <v>228</v>
      </c>
      <c r="E106" s="4" t="s">
        <v>228</v>
      </c>
      <c r="F106" s="4" t="s">
        <v>228</v>
      </c>
    </row>
    <row r="107" spans="1:6" ht="30" x14ac:dyDescent="0.25">
      <c r="A107" s="5">
        <v>104</v>
      </c>
      <c r="B107" s="17" t="s">
        <v>230</v>
      </c>
      <c r="C107" s="4" t="s">
        <v>228</v>
      </c>
      <c r="D107" s="4" t="s">
        <v>228</v>
      </c>
      <c r="E107" s="4" t="s">
        <v>228</v>
      </c>
      <c r="F107" s="4" t="s">
        <v>228</v>
      </c>
    </row>
    <row r="108" spans="1:6" ht="30" x14ac:dyDescent="0.25">
      <c r="A108" s="5">
        <v>105</v>
      </c>
      <c r="B108" s="17" t="s">
        <v>230</v>
      </c>
      <c r="C108" s="4" t="s">
        <v>228</v>
      </c>
      <c r="D108" s="4" t="s">
        <v>228</v>
      </c>
      <c r="E108" s="4" t="s">
        <v>228</v>
      </c>
      <c r="F108" s="4" t="s">
        <v>228</v>
      </c>
    </row>
    <row r="109" spans="1:6" ht="30" x14ac:dyDescent="0.25">
      <c r="A109" s="5">
        <v>106</v>
      </c>
      <c r="B109" s="17" t="s">
        <v>230</v>
      </c>
      <c r="C109" s="4" t="s">
        <v>228</v>
      </c>
      <c r="D109" s="4" t="s">
        <v>228</v>
      </c>
      <c r="E109" s="4" t="s">
        <v>228</v>
      </c>
      <c r="F109" s="4" t="s">
        <v>228</v>
      </c>
    </row>
    <row r="110" spans="1:6" ht="30" x14ac:dyDescent="0.25">
      <c r="A110" s="5">
        <v>107</v>
      </c>
      <c r="B110" s="17" t="s">
        <v>230</v>
      </c>
      <c r="C110" s="4" t="s">
        <v>228</v>
      </c>
      <c r="D110" s="4" t="s">
        <v>228</v>
      </c>
      <c r="E110" s="4" t="s">
        <v>228</v>
      </c>
      <c r="F110" s="4" t="s">
        <v>228</v>
      </c>
    </row>
    <row r="111" spans="1:6" ht="30" x14ac:dyDescent="0.25">
      <c r="A111" s="5">
        <v>108</v>
      </c>
      <c r="B111" s="17" t="s">
        <v>230</v>
      </c>
      <c r="C111" s="4" t="s">
        <v>228</v>
      </c>
      <c r="D111" s="4" t="s">
        <v>228</v>
      </c>
      <c r="E111" s="4" t="s">
        <v>228</v>
      </c>
      <c r="F111" s="4" t="s">
        <v>228</v>
      </c>
    </row>
    <row r="112" spans="1:6" ht="30" x14ac:dyDescent="0.25">
      <c r="A112" s="5">
        <v>109</v>
      </c>
      <c r="B112" s="17" t="s">
        <v>230</v>
      </c>
      <c r="C112" s="4" t="s">
        <v>228</v>
      </c>
      <c r="D112" s="4" t="s">
        <v>228</v>
      </c>
      <c r="E112" s="4" t="s">
        <v>228</v>
      </c>
      <c r="F112" s="4" t="s">
        <v>228</v>
      </c>
    </row>
    <row r="113" spans="1:6" ht="30" x14ac:dyDescent="0.25">
      <c r="A113" s="5">
        <v>110</v>
      </c>
      <c r="B113" s="17" t="s">
        <v>230</v>
      </c>
      <c r="C113" s="4" t="s">
        <v>228</v>
      </c>
      <c r="D113" s="4" t="s">
        <v>228</v>
      </c>
      <c r="E113" s="4" t="s">
        <v>228</v>
      </c>
      <c r="F113" s="4" t="s">
        <v>228</v>
      </c>
    </row>
    <row r="114" spans="1:6" ht="30" x14ac:dyDescent="0.25">
      <c r="A114" s="5">
        <v>111</v>
      </c>
      <c r="B114" s="17" t="s">
        <v>230</v>
      </c>
      <c r="C114" s="4" t="s">
        <v>228</v>
      </c>
      <c r="D114" s="4" t="s">
        <v>228</v>
      </c>
      <c r="E114" s="4" t="s">
        <v>228</v>
      </c>
      <c r="F114" s="4" t="s">
        <v>228</v>
      </c>
    </row>
    <row r="115" spans="1:6" ht="30" x14ac:dyDescent="0.25">
      <c r="A115" s="5">
        <v>112</v>
      </c>
      <c r="B115" s="17" t="s">
        <v>230</v>
      </c>
      <c r="C115" s="4" t="s">
        <v>228</v>
      </c>
      <c r="D115" s="4" t="s">
        <v>228</v>
      </c>
      <c r="E115" s="4" t="s">
        <v>228</v>
      </c>
      <c r="F115" s="4" t="s">
        <v>228</v>
      </c>
    </row>
    <row r="116" spans="1:6" ht="30" x14ac:dyDescent="0.25">
      <c r="A116" s="5">
        <v>113</v>
      </c>
      <c r="B116" s="17" t="s">
        <v>230</v>
      </c>
      <c r="C116" s="4" t="s">
        <v>228</v>
      </c>
      <c r="D116" s="4" t="s">
        <v>228</v>
      </c>
      <c r="E116" s="4" t="s">
        <v>228</v>
      </c>
      <c r="F116" s="4" t="s">
        <v>228</v>
      </c>
    </row>
    <row r="117" spans="1:6" ht="30" x14ac:dyDescent="0.25">
      <c r="A117" s="5">
        <v>114</v>
      </c>
      <c r="B117" s="17" t="s">
        <v>230</v>
      </c>
      <c r="C117" s="4" t="s">
        <v>228</v>
      </c>
      <c r="D117" s="4" t="s">
        <v>228</v>
      </c>
      <c r="E117" s="4" t="s">
        <v>228</v>
      </c>
      <c r="F117" s="4" t="s">
        <v>228</v>
      </c>
    </row>
    <row r="118" spans="1:6" ht="30" x14ac:dyDescent="0.25">
      <c r="A118" s="5">
        <v>115</v>
      </c>
      <c r="B118" s="17" t="s">
        <v>230</v>
      </c>
      <c r="C118" s="4" t="s">
        <v>228</v>
      </c>
      <c r="D118" s="4" t="s">
        <v>228</v>
      </c>
      <c r="E118" s="4" t="s">
        <v>228</v>
      </c>
      <c r="F118" s="4" t="s">
        <v>228</v>
      </c>
    </row>
    <row r="119" spans="1:6" ht="30" x14ac:dyDescent="0.25">
      <c r="A119" s="5">
        <v>116</v>
      </c>
      <c r="B119" s="17" t="s">
        <v>230</v>
      </c>
      <c r="C119" s="4" t="s">
        <v>228</v>
      </c>
      <c r="D119" s="4" t="s">
        <v>228</v>
      </c>
      <c r="E119" s="4" t="s">
        <v>228</v>
      </c>
      <c r="F119" s="4" t="s">
        <v>228</v>
      </c>
    </row>
    <row r="120" spans="1:6" ht="30" x14ac:dyDescent="0.25">
      <c r="A120" s="5">
        <v>117</v>
      </c>
      <c r="B120" s="17" t="s">
        <v>230</v>
      </c>
      <c r="C120" s="4" t="s">
        <v>228</v>
      </c>
      <c r="D120" s="4" t="s">
        <v>228</v>
      </c>
      <c r="E120" s="4" t="s">
        <v>228</v>
      </c>
      <c r="F120" s="4" t="s">
        <v>228</v>
      </c>
    </row>
    <row r="121" spans="1:6" ht="30" x14ac:dyDescent="0.25">
      <c r="A121" s="5">
        <v>118</v>
      </c>
      <c r="B121" s="17" t="s">
        <v>230</v>
      </c>
      <c r="C121" s="4" t="s">
        <v>228</v>
      </c>
      <c r="D121" s="4" t="s">
        <v>228</v>
      </c>
      <c r="E121" s="4" t="s">
        <v>228</v>
      </c>
      <c r="F121" s="4" t="s">
        <v>228</v>
      </c>
    </row>
    <row r="122" spans="1:6" ht="30" x14ac:dyDescent="0.25">
      <c r="A122" s="5">
        <v>119</v>
      </c>
      <c r="B122" s="17" t="s">
        <v>230</v>
      </c>
      <c r="C122" s="4" t="s">
        <v>228</v>
      </c>
      <c r="D122" s="4" t="s">
        <v>228</v>
      </c>
      <c r="E122" s="4" t="s">
        <v>228</v>
      </c>
      <c r="F122" s="4" t="s">
        <v>228</v>
      </c>
    </row>
    <row r="123" spans="1:6" ht="30" x14ac:dyDescent="0.25">
      <c r="A123" s="5">
        <v>120</v>
      </c>
      <c r="B123" s="17" t="s">
        <v>230</v>
      </c>
      <c r="C123" s="4" t="s">
        <v>228</v>
      </c>
      <c r="D123" s="4" t="s">
        <v>228</v>
      </c>
      <c r="E123" s="4" t="s">
        <v>228</v>
      </c>
      <c r="F123" s="4" t="s">
        <v>228</v>
      </c>
    </row>
    <row r="124" spans="1:6" ht="30" x14ac:dyDescent="0.25">
      <c r="A124" s="5">
        <v>121</v>
      </c>
      <c r="B124" s="17" t="s">
        <v>230</v>
      </c>
      <c r="C124" s="4" t="s">
        <v>228</v>
      </c>
      <c r="D124" s="4" t="s">
        <v>228</v>
      </c>
      <c r="E124" s="4" t="s">
        <v>228</v>
      </c>
      <c r="F124" s="4" t="s">
        <v>228</v>
      </c>
    </row>
    <row r="125" spans="1:6" ht="30" x14ac:dyDescent="0.25">
      <c r="A125" s="5">
        <v>122</v>
      </c>
      <c r="B125" s="17" t="s">
        <v>230</v>
      </c>
      <c r="C125" s="4" t="s">
        <v>228</v>
      </c>
      <c r="D125" s="4" t="s">
        <v>228</v>
      </c>
      <c r="E125" s="4" t="s">
        <v>228</v>
      </c>
      <c r="F125" s="4" t="s">
        <v>228</v>
      </c>
    </row>
    <row r="126" spans="1:6" ht="30" x14ac:dyDescent="0.25">
      <c r="A126" s="5">
        <v>123</v>
      </c>
      <c r="B126" s="17" t="s">
        <v>230</v>
      </c>
      <c r="C126" s="4" t="s">
        <v>228</v>
      </c>
      <c r="D126" s="4" t="s">
        <v>228</v>
      </c>
      <c r="E126" s="4" t="s">
        <v>228</v>
      </c>
      <c r="F126" s="4" t="s">
        <v>228</v>
      </c>
    </row>
    <row r="127" spans="1:6" ht="30" x14ac:dyDescent="0.25">
      <c r="A127" s="5">
        <v>124</v>
      </c>
      <c r="B127" s="17" t="s">
        <v>230</v>
      </c>
      <c r="C127" s="4" t="s">
        <v>228</v>
      </c>
      <c r="D127" s="4" t="s">
        <v>228</v>
      </c>
      <c r="E127" s="4" t="s">
        <v>228</v>
      </c>
      <c r="F127" s="4" t="s">
        <v>228</v>
      </c>
    </row>
    <row r="128" spans="1:6" ht="30" x14ac:dyDescent="0.25">
      <c r="A128" s="5">
        <v>125</v>
      </c>
      <c r="B128" s="17" t="s">
        <v>230</v>
      </c>
      <c r="C128" s="4" t="s">
        <v>228</v>
      </c>
      <c r="D128" s="4" t="s">
        <v>228</v>
      </c>
      <c r="E128" s="4" t="s">
        <v>228</v>
      </c>
      <c r="F128" s="4" t="s">
        <v>228</v>
      </c>
    </row>
    <row r="129" spans="1:6" ht="30" x14ac:dyDescent="0.25">
      <c r="A129" s="5">
        <v>126</v>
      </c>
      <c r="B129" s="17" t="s">
        <v>230</v>
      </c>
      <c r="C129" s="4" t="s">
        <v>228</v>
      </c>
      <c r="D129" s="4" t="s">
        <v>228</v>
      </c>
      <c r="E129" s="4" t="s">
        <v>228</v>
      </c>
      <c r="F129" s="4" t="s">
        <v>228</v>
      </c>
    </row>
    <row r="130" spans="1:6" ht="30" x14ac:dyDescent="0.25">
      <c r="A130" s="5">
        <v>127</v>
      </c>
      <c r="B130" s="17" t="s">
        <v>230</v>
      </c>
      <c r="C130" s="4" t="s">
        <v>228</v>
      </c>
      <c r="D130" s="4" t="s">
        <v>228</v>
      </c>
      <c r="E130" s="4" t="s">
        <v>228</v>
      </c>
      <c r="F130" s="4" t="s">
        <v>228</v>
      </c>
    </row>
    <row r="131" spans="1:6" ht="30" x14ac:dyDescent="0.25">
      <c r="A131" s="5">
        <v>128</v>
      </c>
      <c r="B131" s="17" t="s">
        <v>230</v>
      </c>
      <c r="C131" s="4" t="s">
        <v>228</v>
      </c>
      <c r="D131" s="4" t="s">
        <v>228</v>
      </c>
      <c r="E131" s="4" t="s">
        <v>228</v>
      </c>
      <c r="F131" s="4" t="s">
        <v>228</v>
      </c>
    </row>
    <row r="132" spans="1:6" ht="30" x14ac:dyDescent="0.25">
      <c r="A132" s="5">
        <v>129</v>
      </c>
      <c r="B132" s="17" t="s">
        <v>230</v>
      </c>
      <c r="C132" s="4" t="s">
        <v>228</v>
      </c>
      <c r="D132" s="4" t="s">
        <v>228</v>
      </c>
      <c r="E132" s="4" t="s">
        <v>228</v>
      </c>
      <c r="F132" s="4" t="s">
        <v>228</v>
      </c>
    </row>
    <row r="133" spans="1:6" ht="30" x14ac:dyDescent="0.25">
      <c r="A133" s="5">
        <v>130</v>
      </c>
      <c r="B133" s="17" t="s">
        <v>230</v>
      </c>
      <c r="C133" s="4" t="s">
        <v>228</v>
      </c>
      <c r="D133" s="4" t="s">
        <v>228</v>
      </c>
      <c r="E133" s="4" t="s">
        <v>228</v>
      </c>
      <c r="F133" s="4" t="s">
        <v>228</v>
      </c>
    </row>
    <row r="134" spans="1:6" ht="30" x14ac:dyDescent="0.25">
      <c r="A134" s="5">
        <v>131</v>
      </c>
      <c r="B134" s="17" t="s">
        <v>230</v>
      </c>
      <c r="C134" s="4" t="s">
        <v>228</v>
      </c>
      <c r="D134" s="4" t="s">
        <v>228</v>
      </c>
      <c r="E134" s="4" t="s">
        <v>228</v>
      </c>
      <c r="F134" s="4" t="s">
        <v>228</v>
      </c>
    </row>
    <row r="135" spans="1:6" ht="30" x14ac:dyDescent="0.25">
      <c r="A135" s="5">
        <v>132</v>
      </c>
      <c r="B135" s="17" t="s">
        <v>230</v>
      </c>
      <c r="C135" s="4" t="s">
        <v>228</v>
      </c>
      <c r="D135" s="4" t="s">
        <v>228</v>
      </c>
      <c r="E135" s="4" t="s">
        <v>228</v>
      </c>
      <c r="F135" s="4" t="s">
        <v>228</v>
      </c>
    </row>
    <row r="136" spans="1:6" ht="30" x14ac:dyDescent="0.25">
      <c r="A136" s="5">
        <v>133</v>
      </c>
      <c r="B136" s="17" t="s">
        <v>230</v>
      </c>
      <c r="C136" s="4" t="s">
        <v>228</v>
      </c>
      <c r="D136" s="4" t="s">
        <v>228</v>
      </c>
      <c r="E136" s="4" t="s">
        <v>228</v>
      </c>
      <c r="F136" s="4" t="s">
        <v>228</v>
      </c>
    </row>
    <row r="137" spans="1:6" ht="30" x14ac:dyDescent="0.25">
      <c r="A137" s="5">
        <v>134</v>
      </c>
      <c r="B137" s="17" t="s">
        <v>230</v>
      </c>
      <c r="C137" s="4" t="s">
        <v>228</v>
      </c>
      <c r="D137" s="4" t="s">
        <v>228</v>
      </c>
      <c r="E137" s="4" t="s">
        <v>228</v>
      </c>
      <c r="F137" s="4" t="s">
        <v>228</v>
      </c>
    </row>
    <row r="138" spans="1:6" ht="30" x14ac:dyDescent="0.25">
      <c r="A138" s="5">
        <v>135</v>
      </c>
      <c r="B138" s="17" t="s">
        <v>230</v>
      </c>
      <c r="C138" s="4" t="s">
        <v>228</v>
      </c>
      <c r="D138" s="4" t="s">
        <v>228</v>
      </c>
      <c r="E138" s="4" t="s">
        <v>228</v>
      </c>
      <c r="F138" s="4" t="s">
        <v>228</v>
      </c>
    </row>
    <row r="139" spans="1:6" ht="30" x14ac:dyDescent="0.25">
      <c r="A139" s="5">
        <v>136</v>
      </c>
      <c r="B139" s="17" t="s">
        <v>230</v>
      </c>
      <c r="C139" s="4" t="s">
        <v>228</v>
      </c>
      <c r="D139" s="4" t="s">
        <v>228</v>
      </c>
      <c r="E139" s="4" t="s">
        <v>228</v>
      </c>
      <c r="F139" s="4" t="s">
        <v>228</v>
      </c>
    </row>
    <row r="140" spans="1:6" ht="30" x14ac:dyDescent="0.25">
      <c r="A140" s="5">
        <v>137</v>
      </c>
      <c r="B140" s="17" t="s">
        <v>230</v>
      </c>
      <c r="C140" s="4" t="s">
        <v>228</v>
      </c>
      <c r="D140" s="4" t="s">
        <v>228</v>
      </c>
      <c r="E140" s="4" t="s">
        <v>228</v>
      </c>
      <c r="F140" s="4" t="s">
        <v>228</v>
      </c>
    </row>
    <row r="141" spans="1:6" ht="30" x14ac:dyDescent="0.25">
      <c r="A141" s="5">
        <v>138</v>
      </c>
      <c r="B141" s="17" t="s">
        <v>230</v>
      </c>
      <c r="C141" s="4" t="s">
        <v>228</v>
      </c>
      <c r="D141" s="4" t="s">
        <v>228</v>
      </c>
      <c r="E141" s="4" t="s">
        <v>228</v>
      </c>
      <c r="F141" s="4" t="s">
        <v>228</v>
      </c>
    </row>
    <row r="142" spans="1:6" ht="30" x14ac:dyDescent="0.25">
      <c r="A142" s="5">
        <v>139</v>
      </c>
      <c r="B142" s="17" t="s">
        <v>230</v>
      </c>
      <c r="C142" s="4" t="s">
        <v>228</v>
      </c>
      <c r="D142" s="4" t="s">
        <v>228</v>
      </c>
      <c r="E142" s="4" t="s">
        <v>228</v>
      </c>
      <c r="F142" s="4" t="s">
        <v>228</v>
      </c>
    </row>
    <row r="143" spans="1:6" ht="30" x14ac:dyDescent="0.25">
      <c r="A143" s="5">
        <v>140</v>
      </c>
      <c r="B143" s="17" t="s">
        <v>230</v>
      </c>
      <c r="C143" s="4" t="s">
        <v>228</v>
      </c>
      <c r="D143" s="4" t="s">
        <v>228</v>
      </c>
      <c r="E143" s="4" t="s">
        <v>228</v>
      </c>
      <c r="F143" s="4" t="s">
        <v>228</v>
      </c>
    </row>
    <row r="144" spans="1:6" ht="30" x14ac:dyDescent="0.25">
      <c r="A144" s="5">
        <v>141</v>
      </c>
      <c r="B144" s="17" t="s">
        <v>230</v>
      </c>
      <c r="C144" s="4" t="s">
        <v>228</v>
      </c>
      <c r="D144" s="4" t="s">
        <v>228</v>
      </c>
      <c r="E144" s="4" t="s">
        <v>228</v>
      </c>
      <c r="F144" s="4" t="s">
        <v>228</v>
      </c>
    </row>
    <row r="145" spans="1:6" ht="30" x14ac:dyDescent="0.25">
      <c r="A145" s="5">
        <v>142</v>
      </c>
      <c r="B145" s="17" t="s">
        <v>230</v>
      </c>
      <c r="C145" s="4" t="s">
        <v>228</v>
      </c>
      <c r="D145" s="4" t="s">
        <v>228</v>
      </c>
      <c r="E145" s="4" t="s">
        <v>228</v>
      </c>
      <c r="F145" s="4" t="s">
        <v>228</v>
      </c>
    </row>
    <row r="146" spans="1:6" ht="30" x14ac:dyDescent="0.25">
      <c r="A146" s="5">
        <v>143</v>
      </c>
      <c r="B146" s="17" t="s">
        <v>230</v>
      </c>
      <c r="C146" s="4" t="s">
        <v>228</v>
      </c>
      <c r="D146" s="4" t="s">
        <v>228</v>
      </c>
      <c r="E146" s="4" t="s">
        <v>228</v>
      </c>
      <c r="F146" s="4" t="s">
        <v>228</v>
      </c>
    </row>
    <row r="147" spans="1:6" ht="30" x14ac:dyDescent="0.25">
      <c r="A147" s="5">
        <v>144</v>
      </c>
      <c r="B147" s="17" t="s">
        <v>230</v>
      </c>
      <c r="C147" s="4" t="s">
        <v>228</v>
      </c>
      <c r="D147" s="4" t="s">
        <v>228</v>
      </c>
      <c r="E147" s="4" t="s">
        <v>228</v>
      </c>
      <c r="F147" s="4" t="s">
        <v>228</v>
      </c>
    </row>
    <row r="148" spans="1:6" ht="30" x14ac:dyDescent="0.25">
      <c r="A148" s="5">
        <v>145</v>
      </c>
      <c r="B148" s="17" t="s">
        <v>230</v>
      </c>
      <c r="C148" s="4" t="s">
        <v>228</v>
      </c>
      <c r="D148" s="4" t="s">
        <v>228</v>
      </c>
      <c r="E148" s="4" t="s">
        <v>228</v>
      </c>
      <c r="F148" s="4" t="s">
        <v>228</v>
      </c>
    </row>
    <row r="149" spans="1:6" ht="30" x14ac:dyDescent="0.25">
      <c r="A149" s="5">
        <v>146</v>
      </c>
      <c r="B149" s="17" t="s">
        <v>230</v>
      </c>
      <c r="C149" s="4" t="s">
        <v>228</v>
      </c>
      <c r="D149" s="4" t="s">
        <v>228</v>
      </c>
      <c r="E149" s="4" t="s">
        <v>228</v>
      </c>
      <c r="F149" s="4" t="s">
        <v>228</v>
      </c>
    </row>
    <row r="150" spans="1:6" ht="30" x14ac:dyDescent="0.25">
      <c r="A150" s="5">
        <v>147</v>
      </c>
      <c r="B150" s="17" t="s">
        <v>230</v>
      </c>
      <c r="C150" s="4" t="s">
        <v>228</v>
      </c>
      <c r="D150" s="4" t="s">
        <v>228</v>
      </c>
      <c r="E150" s="4" t="s">
        <v>228</v>
      </c>
      <c r="F150" s="4" t="s">
        <v>228</v>
      </c>
    </row>
    <row r="151" spans="1:6" ht="30" x14ac:dyDescent="0.25">
      <c r="A151" s="5">
        <v>148</v>
      </c>
      <c r="B151" s="17" t="s">
        <v>230</v>
      </c>
      <c r="C151" s="4" t="s">
        <v>228</v>
      </c>
      <c r="D151" s="4" t="s">
        <v>228</v>
      </c>
      <c r="E151" s="4" t="s">
        <v>228</v>
      </c>
      <c r="F151" s="4" t="s">
        <v>228</v>
      </c>
    </row>
    <row r="152" spans="1:6" ht="30" x14ac:dyDescent="0.25">
      <c r="A152" s="5">
        <v>149</v>
      </c>
      <c r="B152" s="17" t="s">
        <v>230</v>
      </c>
      <c r="C152" s="4" t="s">
        <v>228</v>
      </c>
      <c r="D152" s="4" t="s">
        <v>228</v>
      </c>
      <c r="E152" s="4" t="s">
        <v>228</v>
      </c>
      <c r="F152" s="4" t="s">
        <v>228</v>
      </c>
    </row>
    <row r="153" spans="1:6" ht="30" x14ac:dyDescent="0.25">
      <c r="A153" s="5">
        <v>150</v>
      </c>
      <c r="B153" s="17" t="s">
        <v>230</v>
      </c>
      <c r="C153" s="4" t="s">
        <v>228</v>
      </c>
      <c r="D153" s="4" t="s">
        <v>228</v>
      </c>
      <c r="E153" s="4" t="s">
        <v>228</v>
      </c>
      <c r="F153" s="4" t="s">
        <v>228</v>
      </c>
    </row>
    <row r="154" spans="1:6" ht="30" x14ac:dyDescent="0.25">
      <c r="A154" s="5">
        <v>151</v>
      </c>
      <c r="B154" s="17" t="s">
        <v>230</v>
      </c>
      <c r="C154" s="4" t="s">
        <v>228</v>
      </c>
      <c r="D154" s="4" t="s">
        <v>228</v>
      </c>
      <c r="E154" s="4" t="s">
        <v>228</v>
      </c>
      <c r="F154" s="4" t="s">
        <v>228</v>
      </c>
    </row>
    <row r="155" spans="1:6" ht="30" x14ac:dyDescent="0.25">
      <c r="A155" s="5">
        <v>152</v>
      </c>
      <c r="B155" s="17" t="s">
        <v>230</v>
      </c>
      <c r="C155" s="4" t="s">
        <v>228</v>
      </c>
      <c r="D155" s="4" t="s">
        <v>228</v>
      </c>
      <c r="E155" s="4" t="s">
        <v>228</v>
      </c>
      <c r="F155" s="4" t="s">
        <v>228</v>
      </c>
    </row>
    <row r="156" spans="1:6" ht="30" x14ac:dyDescent="0.25">
      <c r="A156" s="5">
        <v>153</v>
      </c>
      <c r="B156" s="17" t="s">
        <v>230</v>
      </c>
      <c r="C156" s="4" t="s">
        <v>228</v>
      </c>
      <c r="D156" s="4" t="s">
        <v>228</v>
      </c>
      <c r="E156" s="4" t="s">
        <v>228</v>
      </c>
      <c r="F156" s="4" t="s">
        <v>228</v>
      </c>
    </row>
    <row r="157" spans="1:6" ht="30" x14ac:dyDescent="0.25">
      <c r="A157" s="5">
        <v>154</v>
      </c>
      <c r="B157" s="17" t="s">
        <v>230</v>
      </c>
      <c r="C157" s="4" t="s">
        <v>228</v>
      </c>
      <c r="D157" s="4" t="s">
        <v>228</v>
      </c>
      <c r="E157" s="4" t="s">
        <v>228</v>
      </c>
      <c r="F157" s="4" t="s">
        <v>228</v>
      </c>
    </row>
    <row r="158" spans="1:6" ht="30" x14ac:dyDescent="0.25">
      <c r="A158" s="5">
        <v>155</v>
      </c>
      <c r="B158" s="17" t="s">
        <v>230</v>
      </c>
      <c r="C158" s="4" t="s">
        <v>228</v>
      </c>
      <c r="D158" s="4" t="s">
        <v>228</v>
      </c>
      <c r="E158" s="4" t="s">
        <v>228</v>
      </c>
      <c r="F158" s="4" t="s">
        <v>228</v>
      </c>
    </row>
    <row r="159" spans="1:6" ht="30" x14ac:dyDescent="0.25">
      <c r="A159" s="5">
        <v>156</v>
      </c>
      <c r="B159" s="17" t="s">
        <v>230</v>
      </c>
      <c r="C159" s="4" t="s">
        <v>228</v>
      </c>
      <c r="D159" s="4" t="s">
        <v>228</v>
      </c>
      <c r="E159" s="4" t="s">
        <v>228</v>
      </c>
      <c r="F159" s="4" t="s">
        <v>228</v>
      </c>
    </row>
    <row r="160" spans="1:6" ht="30" x14ac:dyDescent="0.25">
      <c r="A160" s="5">
        <v>157</v>
      </c>
      <c r="B160" s="17" t="s">
        <v>230</v>
      </c>
      <c r="C160" s="4" t="s">
        <v>228</v>
      </c>
      <c r="D160" s="4" t="s">
        <v>228</v>
      </c>
      <c r="E160" s="4" t="s">
        <v>228</v>
      </c>
      <c r="F160" s="4" t="s">
        <v>228</v>
      </c>
    </row>
    <row r="161" spans="1:6" ht="30" x14ac:dyDescent="0.25">
      <c r="A161" s="5">
        <v>158</v>
      </c>
      <c r="B161" s="17" t="s">
        <v>230</v>
      </c>
      <c r="C161" s="4" t="s">
        <v>228</v>
      </c>
      <c r="D161" s="4" t="s">
        <v>228</v>
      </c>
      <c r="E161" s="4" t="s">
        <v>228</v>
      </c>
      <c r="F161" s="4" t="s">
        <v>228</v>
      </c>
    </row>
    <row r="162" spans="1:6" ht="30" x14ac:dyDescent="0.25">
      <c r="A162" s="5">
        <v>159</v>
      </c>
      <c r="B162" s="17" t="s">
        <v>230</v>
      </c>
      <c r="C162" s="4" t="s">
        <v>228</v>
      </c>
      <c r="D162" s="4" t="s">
        <v>228</v>
      </c>
      <c r="E162" s="4" t="s">
        <v>228</v>
      </c>
      <c r="F162" s="4" t="s">
        <v>228</v>
      </c>
    </row>
    <row r="163" spans="1:6" ht="30" x14ac:dyDescent="0.25">
      <c r="A163" s="9">
        <v>160</v>
      </c>
      <c r="B163" s="17" t="s">
        <v>230</v>
      </c>
      <c r="C163" s="4" t="s">
        <v>228</v>
      </c>
      <c r="D163" s="4" t="s">
        <v>228</v>
      </c>
      <c r="E163" s="4" t="s">
        <v>228</v>
      </c>
      <c r="F163" s="4" t="s">
        <v>228</v>
      </c>
    </row>
    <row r="164" spans="1:6" ht="30" x14ac:dyDescent="0.25">
      <c r="A164" s="5">
        <v>161</v>
      </c>
      <c r="B164" s="17" t="s">
        <v>230</v>
      </c>
      <c r="C164" s="4" t="s">
        <v>228</v>
      </c>
      <c r="D164" s="4" t="s">
        <v>228</v>
      </c>
      <c r="E164" s="4" t="s">
        <v>228</v>
      </c>
      <c r="F164" s="4" t="s">
        <v>228</v>
      </c>
    </row>
    <row r="165" spans="1:6" ht="30" x14ac:dyDescent="0.25">
      <c r="A165" s="9">
        <v>162</v>
      </c>
      <c r="B165" s="17" t="s">
        <v>230</v>
      </c>
      <c r="C165" s="4" t="s">
        <v>228</v>
      </c>
      <c r="D165" s="4" t="s">
        <v>228</v>
      </c>
      <c r="E165" s="4" t="s">
        <v>228</v>
      </c>
      <c r="F165" s="4" t="s">
        <v>228</v>
      </c>
    </row>
    <row r="166" spans="1:6" ht="30" x14ac:dyDescent="0.25">
      <c r="A166" s="5">
        <v>163</v>
      </c>
      <c r="B166" s="17" t="s">
        <v>230</v>
      </c>
      <c r="C166" s="4" t="s">
        <v>228</v>
      </c>
      <c r="D166" s="4" t="s">
        <v>228</v>
      </c>
      <c r="E166" s="4" t="s">
        <v>228</v>
      </c>
      <c r="F166" s="4" t="s">
        <v>228</v>
      </c>
    </row>
    <row r="167" spans="1:6" ht="30" x14ac:dyDescent="0.25">
      <c r="A167" s="5">
        <v>164</v>
      </c>
      <c r="B167" s="17" t="s">
        <v>230</v>
      </c>
      <c r="C167" s="4" t="s">
        <v>228</v>
      </c>
      <c r="D167" s="4" t="s">
        <v>228</v>
      </c>
      <c r="E167" s="4" t="s">
        <v>228</v>
      </c>
      <c r="F167" s="4" t="s">
        <v>228</v>
      </c>
    </row>
    <row r="168" spans="1:6" ht="30" x14ac:dyDescent="0.25">
      <c r="A168" s="5">
        <v>165</v>
      </c>
      <c r="B168" s="17" t="s">
        <v>230</v>
      </c>
      <c r="C168" s="4" t="s">
        <v>228</v>
      </c>
      <c r="D168" s="4" t="s">
        <v>228</v>
      </c>
      <c r="E168" s="4" t="s">
        <v>228</v>
      </c>
      <c r="F168" s="4" t="s">
        <v>228</v>
      </c>
    </row>
    <row r="169" spans="1:6" ht="30" x14ac:dyDescent="0.25">
      <c r="A169" s="5">
        <v>166</v>
      </c>
      <c r="B169" s="17" t="s">
        <v>230</v>
      </c>
      <c r="C169" s="4" t="s">
        <v>228</v>
      </c>
      <c r="D169" s="4" t="s">
        <v>228</v>
      </c>
      <c r="E169" s="4" t="s">
        <v>228</v>
      </c>
      <c r="F169" s="4" t="s">
        <v>228</v>
      </c>
    </row>
    <row r="170" spans="1:6" ht="30" x14ac:dyDescent="0.25">
      <c r="A170" s="5">
        <v>167</v>
      </c>
      <c r="B170" s="17" t="s">
        <v>230</v>
      </c>
      <c r="C170" s="4" t="s">
        <v>228</v>
      </c>
      <c r="D170" s="4" t="s">
        <v>228</v>
      </c>
      <c r="E170" s="4" t="s">
        <v>228</v>
      </c>
      <c r="F170" s="4" t="s">
        <v>228</v>
      </c>
    </row>
    <row r="171" spans="1:6" ht="30" x14ac:dyDescent="0.25">
      <c r="A171" s="9">
        <v>168</v>
      </c>
      <c r="B171" s="17" t="s">
        <v>230</v>
      </c>
      <c r="C171" s="4" t="s">
        <v>228</v>
      </c>
      <c r="D171" s="4" t="s">
        <v>228</v>
      </c>
      <c r="E171" s="4" t="s">
        <v>228</v>
      </c>
      <c r="F171" s="4" t="s">
        <v>228</v>
      </c>
    </row>
    <row r="172" spans="1:6" ht="30" x14ac:dyDescent="0.25">
      <c r="A172" s="5">
        <v>169</v>
      </c>
      <c r="B172" s="17" t="s">
        <v>230</v>
      </c>
      <c r="C172" s="4" t="s">
        <v>228</v>
      </c>
      <c r="D172" s="4" t="s">
        <v>228</v>
      </c>
      <c r="E172" s="4" t="s">
        <v>228</v>
      </c>
      <c r="F172" s="4" t="s">
        <v>228</v>
      </c>
    </row>
    <row r="173" spans="1:6" ht="30" x14ac:dyDescent="0.25">
      <c r="A173" s="5">
        <v>170</v>
      </c>
      <c r="B173" s="17" t="s">
        <v>230</v>
      </c>
      <c r="C173" s="4" t="s">
        <v>228</v>
      </c>
      <c r="D173" s="4" t="s">
        <v>228</v>
      </c>
      <c r="E173" s="4" t="s">
        <v>228</v>
      </c>
      <c r="F173" s="4" t="s">
        <v>228</v>
      </c>
    </row>
    <row r="174" spans="1:6" ht="30" x14ac:dyDescent="0.25">
      <c r="A174" s="5">
        <v>171</v>
      </c>
      <c r="B174" s="17" t="s">
        <v>230</v>
      </c>
      <c r="C174" s="4" t="s">
        <v>228</v>
      </c>
      <c r="D174" s="4" t="s">
        <v>228</v>
      </c>
      <c r="E174" s="4" t="s">
        <v>228</v>
      </c>
      <c r="F174" s="4" t="s">
        <v>228</v>
      </c>
    </row>
    <row r="175" spans="1:6" ht="30" x14ac:dyDescent="0.25">
      <c r="A175" s="5">
        <v>172</v>
      </c>
      <c r="B175" s="17" t="s">
        <v>230</v>
      </c>
      <c r="C175" s="4" t="s">
        <v>228</v>
      </c>
      <c r="D175" s="4" t="s">
        <v>228</v>
      </c>
      <c r="E175" s="4" t="s">
        <v>228</v>
      </c>
      <c r="F175" s="4" t="s">
        <v>228</v>
      </c>
    </row>
    <row r="176" spans="1:6" ht="30" x14ac:dyDescent="0.25">
      <c r="A176" s="5">
        <v>173</v>
      </c>
      <c r="B176" s="17" t="s">
        <v>230</v>
      </c>
      <c r="C176" s="4" t="s">
        <v>228</v>
      </c>
      <c r="D176" s="4" t="s">
        <v>228</v>
      </c>
      <c r="E176" s="4" t="s">
        <v>228</v>
      </c>
      <c r="F176" s="4" t="s">
        <v>228</v>
      </c>
    </row>
    <row r="177" spans="1:6" ht="30" x14ac:dyDescent="0.25">
      <c r="A177" s="5">
        <v>174</v>
      </c>
      <c r="B177" s="17" t="s">
        <v>230</v>
      </c>
      <c r="C177" s="4" t="s">
        <v>228</v>
      </c>
      <c r="D177" s="4" t="s">
        <v>228</v>
      </c>
      <c r="E177" s="4" t="s">
        <v>228</v>
      </c>
      <c r="F177" s="4" t="s">
        <v>228</v>
      </c>
    </row>
    <row r="178" spans="1:6" ht="30" x14ac:dyDescent="0.25">
      <c r="A178" s="5">
        <v>175</v>
      </c>
      <c r="B178" s="17" t="s">
        <v>230</v>
      </c>
      <c r="C178" s="4" t="s">
        <v>228</v>
      </c>
      <c r="D178" s="4" t="s">
        <v>228</v>
      </c>
      <c r="E178" s="4" t="s">
        <v>228</v>
      </c>
      <c r="F178" s="4" t="s">
        <v>228</v>
      </c>
    </row>
    <row r="179" spans="1:6" ht="30" x14ac:dyDescent="0.25">
      <c r="A179" s="5">
        <v>176</v>
      </c>
      <c r="B179" s="17" t="s">
        <v>230</v>
      </c>
      <c r="C179" s="4" t="s">
        <v>228</v>
      </c>
      <c r="D179" s="4" t="s">
        <v>228</v>
      </c>
      <c r="E179" s="4" t="s">
        <v>228</v>
      </c>
      <c r="F179" s="4" t="s">
        <v>228</v>
      </c>
    </row>
    <row r="180" spans="1:6" ht="30" x14ac:dyDescent="0.25">
      <c r="A180" s="5">
        <v>177</v>
      </c>
      <c r="B180" s="17" t="s">
        <v>230</v>
      </c>
      <c r="C180" s="4" t="s">
        <v>228</v>
      </c>
      <c r="D180" s="4" t="s">
        <v>228</v>
      </c>
      <c r="E180" s="4" t="s">
        <v>228</v>
      </c>
      <c r="F180" s="4" t="s">
        <v>228</v>
      </c>
    </row>
    <row r="181" spans="1:6" ht="30" x14ac:dyDescent="0.25">
      <c r="A181" s="5">
        <v>178</v>
      </c>
      <c r="B181" s="17" t="s">
        <v>230</v>
      </c>
      <c r="C181" s="4" t="s">
        <v>228</v>
      </c>
      <c r="D181" s="4" t="s">
        <v>228</v>
      </c>
      <c r="E181" s="4" t="s">
        <v>228</v>
      </c>
      <c r="F181" s="4" t="s">
        <v>228</v>
      </c>
    </row>
    <row r="182" spans="1:6" ht="30" x14ac:dyDescent="0.25">
      <c r="A182" s="5">
        <v>179</v>
      </c>
      <c r="B182" s="17" t="s">
        <v>230</v>
      </c>
      <c r="C182" s="4" t="s">
        <v>228</v>
      </c>
      <c r="D182" s="4" t="s">
        <v>228</v>
      </c>
      <c r="E182" s="4" t="s">
        <v>228</v>
      </c>
      <c r="F182" s="4" t="s">
        <v>228</v>
      </c>
    </row>
    <row r="183" spans="1:6" ht="30" x14ac:dyDescent="0.25">
      <c r="A183" s="5">
        <v>180</v>
      </c>
      <c r="B183" s="17" t="s">
        <v>230</v>
      </c>
      <c r="C183" s="4" t="s">
        <v>228</v>
      </c>
      <c r="D183" s="4" t="s">
        <v>228</v>
      </c>
      <c r="E183" s="4" t="s">
        <v>228</v>
      </c>
      <c r="F183" s="4" t="s">
        <v>228</v>
      </c>
    </row>
    <row r="184" spans="1:6" ht="30" x14ac:dyDescent="0.25">
      <c r="A184" s="5">
        <v>181</v>
      </c>
      <c r="B184" s="17" t="s">
        <v>230</v>
      </c>
      <c r="C184" s="4" t="s">
        <v>228</v>
      </c>
      <c r="D184" s="4" t="s">
        <v>228</v>
      </c>
      <c r="E184" s="4" t="s">
        <v>228</v>
      </c>
      <c r="F184" s="4" t="s">
        <v>228</v>
      </c>
    </row>
    <row r="185" spans="1:6" ht="30" x14ac:dyDescent="0.25">
      <c r="A185" s="5">
        <v>182</v>
      </c>
      <c r="B185" s="17" t="s">
        <v>230</v>
      </c>
      <c r="C185" s="4" t="s">
        <v>228</v>
      </c>
      <c r="D185" s="4" t="s">
        <v>228</v>
      </c>
      <c r="E185" s="4" t="s">
        <v>228</v>
      </c>
      <c r="F185" s="4" t="s">
        <v>228</v>
      </c>
    </row>
    <row r="186" spans="1:6" ht="30" x14ac:dyDescent="0.25">
      <c r="A186" s="5">
        <v>183</v>
      </c>
      <c r="B186" s="17" t="s">
        <v>230</v>
      </c>
      <c r="C186" s="4" t="s">
        <v>228</v>
      </c>
      <c r="D186" s="4" t="s">
        <v>228</v>
      </c>
      <c r="E186" s="4" t="s">
        <v>228</v>
      </c>
      <c r="F186" s="4" t="s">
        <v>228</v>
      </c>
    </row>
    <row r="187" spans="1:6" ht="30" x14ac:dyDescent="0.25">
      <c r="A187" s="5">
        <v>184</v>
      </c>
      <c r="B187" s="17" t="s">
        <v>230</v>
      </c>
      <c r="C187" s="4" t="s">
        <v>228</v>
      </c>
      <c r="D187" s="4" t="s">
        <v>228</v>
      </c>
      <c r="E187" s="4" t="s">
        <v>228</v>
      </c>
      <c r="F187" s="4" t="s">
        <v>228</v>
      </c>
    </row>
    <row r="188" spans="1:6" ht="30" x14ac:dyDescent="0.25">
      <c r="A188" s="5">
        <v>185</v>
      </c>
      <c r="B188" s="17" t="s">
        <v>230</v>
      </c>
      <c r="C188" s="4" t="s">
        <v>228</v>
      </c>
      <c r="D188" s="4" t="s">
        <v>228</v>
      </c>
      <c r="E188" s="4" t="s">
        <v>228</v>
      </c>
      <c r="F188" s="4" t="s">
        <v>228</v>
      </c>
    </row>
    <row r="189" spans="1:6" ht="30" x14ac:dyDescent="0.25">
      <c r="A189" s="5">
        <v>186</v>
      </c>
      <c r="B189" s="17" t="s">
        <v>230</v>
      </c>
      <c r="C189" s="4" t="s">
        <v>228</v>
      </c>
      <c r="D189" s="4" t="s">
        <v>228</v>
      </c>
      <c r="E189" s="4" t="s">
        <v>228</v>
      </c>
      <c r="F189" s="4" t="s">
        <v>228</v>
      </c>
    </row>
    <row r="190" spans="1:6" ht="30" x14ac:dyDescent="0.25">
      <c r="A190" s="5">
        <v>187</v>
      </c>
      <c r="B190" s="17" t="s">
        <v>230</v>
      </c>
      <c r="C190" s="4" t="s">
        <v>228</v>
      </c>
      <c r="D190" s="4" t="s">
        <v>228</v>
      </c>
      <c r="E190" s="4" t="s">
        <v>228</v>
      </c>
      <c r="F190" s="4" t="s">
        <v>228</v>
      </c>
    </row>
    <row r="191" spans="1:6" ht="30" x14ac:dyDescent="0.25">
      <c r="A191" s="5">
        <v>188</v>
      </c>
      <c r="B191" s="17" t="s">
        <v>230</v>
      </c>
      <c r="C191" s="4" t="s">
        <v>228</v>
      </c>
      <c r="D191" s="4" t="s">
        <v>228</v>
      </c>
      <c r="E191" s="4" t="s">
        <v>228</v>
      </c>
      <c r="F191" s="4" t="s">
        <v>228</v>
      </c>
    </row>
    <row r="192" spans="1:6" ht="30" x14ac:dyDescent="0.25">
      <c r="A192" s="9">
        <v>189</v>
      </c>
      <c r="B192" s="17" t="s">
        <v>230</v>
      </c>
      <c r="C192" s="4" t="s">
        <v>228</v>
      </c>
      <c r="D192" s="4" t="s">
        <v>228</v>
      </c>
      <c r="E192" s="4" t="s">
        <v>228</v>
      </c>
      <c r="F192" s="4" t="s">
        <v>228</v>
      </c>
    </row>
    <row r="193" spans="1:6" ht="30" x14ac:dyDescent="0.25">
      <c r="A193" s="5">
        <v>190</v>
      </c>
      <c r="B193" s="17" t="s">
        <v>230</v>
      </c>
      <c r="C193" s="4" t="s">
        <v>228</v>
      </c>
      <c r="D193" s="4" t="s">
        <v>228</v>
      </c>
      <c r="E193" s="4" t="s">
        <v>228</v>
      </c>
      <c r="F193" s="4" t="s">
        <v>228</v>
      </c>
    </row>
    <row r="194" spans="1:6" ht="30" x14ac:dyDescent="0.25">
      <c r="A194" s="5">
        <v>191</v>
      </c>
      <c r="B194" s="17" t="s">
        <v>230</v>
      </c>
      <c r="C194" s="4" t="s">
        <v>228</v>
      </c>
      <c r="D194" s="4" t="s">
        <v>228</v>
      </c>
      <c r="E194" s="4" t="s">
        <v>228</v>
      </c>
      <c r="F194" s="4" t="s">
        <v>228</v>
      </c>
    </row>
    <row r="195" spans="1:6" ht="30" x14ac:dyDescent="0.25">
      <c r="A195" s="5">
        <v>192</v>
      </c>
      <c r="B195" s="17" t="s">
        <v>230</v>
      </c>
      <c r="C195" s="4" t="s">
        <v>228</v>
      </c>
      <c r="D195" s="4" t="s">
        <v>228</v>
      </c>
      <c r="E195" s="4" t="s">
        <v>228</v>
      </c>
      <c r="F195" s="4" t="s">
        <v>228</v>
      </c>
    </row>
    <row r="196" spans="1:6" ht="30" x14ac:dyDescent="0.25">
      <c r="A196" s="5">
        <v>193</v>
      </c>
      <c r="B196" s="17" t="s">
        <v>230</v>
      </c>
      <c r="C196" s="4" t="s">
        <v>228</v>
      </c>
      <c r="D196" s="4" t="s">
        <v>228</v>
      </c>
      <c r="E196" s="4" t="s">
        <v>228</v>
      </c>
      <c r="F196" s="4" t="s">
        <v>228</v>
      </c>
    </row>
    <row r="197" spans="1:6" ht="30" x14ac:dyDescent="0.25">
      <c r="A197" s="5">
        <v>194</v>
      </c>
      <c r="B197" s="17" t="s">
        <v>230</v>
      </c>
      <c r="C197" s="4" t="s">
        <v>228</v>
      </c>
      <c r="D197" s="4" t="s">
        <v>228</v>
      </c>
      <c r="E197" s="4" t="s">
        <v>228</v>
      </c>
      <c r="F197" s="4" t="s">
        <v>228</v>
      </c>
    </row>
    <row r="198" spans="1:6" ht="30" x14ac:dyDescent="0.25">
      <c r="A198" s="5">
        <v>195</v>
      </c>
      <c r="B198" s="17" t="s">
        <v>230</v>
      </c>
      <c r="C198" s="4" t="s">
        <v>228</v>
      </c>
      <c r="D198" s="4" t="s">
        <v>228</v>
      </c>
      <c r="E198" s="4" t="s">
        <v>228</v>
      </c>
      <c r="F198" s="4" t="s">
        <v>228</v>
      </c>
    </row>
    <row r="199" spans="1:6" ht="30" x14ac:dyDescent="0.25">
      <c r="A199" s="5">
        <v>196</v>
      </c>
      <c r="B199" s="17" t="s">
        <v>230</v>
      </c>
      <c r="C199" s="4" t="s">
        <v>228</v>
      </c>
      <c r="D199" s="4" t="s">
        <v>228</v>
      </c>
      <c r="E199" s="4" t="s">
        <v>228</v>
      </c>
      <c r="F199" s="4" t="s">
        <v>228</v>
      </c>
    </row>
    <row r="200" spans="1:6" ht="30" x14ac:dyDescent="0.25">
      <c r="A200" s="5">
        <v>197</v>
      </c>
      <c r="B200" s="17" t="s">
        <v>230</v>
      </c>
      <c r="C200" s="4" t="s">
        <v>228</v>
      </c>
      <c r="D200" s="4" t="s">
        <v>228</v>
      </c>
      <c r="E200" s="4" t="s">
        <v>228</v>
      </c>
      <c r="F200" s="4" t="s">
        <v>228</v>
      </c>
    </row>
    <row r="201" spans="1:6" ht="30" x14ac:dyDescent="0.25">
      <c r="A201" s="5">
        <v>198</v>
      </c>
      <c r="B201" s="17" t="s">
        <v>230</v>
      </c>
      <c r="C201" s="4" t="s">
        <v>228</v>
      </c>
      <c r="D201" s="4" t="s">
        <v>228</v>
      </c>
      <c r="E201" s="4" t="s">
        <v>228</v>
      </c>
      <c r="F201" s="4" t="s">
        <v>228</v>
      </c>
    </row>
    <row r="202" spans="1:6" ht="30" x14ac:dyDescent="0.25">
      <c r="A202" s="5">
        <v>199</v>
      </c>
      <c r="B202" s="17" t="s">
        <v>230</v>
      </c>
      <c r="C202" s="4" t="s">
        <v>228</v>
      </c>
      <c r="D202" s="4" t="s">
        <v>228</v>
      </c>
      <c r="E202" s="4" t="s">
        <v>228</v>
      </c>
      <c r="F202" s="4" t="s">
        <v>228</v>
      </c>
    </row>
    <row r="203" spans="1:6" ht="30" x14ac:dyDescent="0.25">
      <c r="A203" s="5">
        <v>200</v>
      </c>
      <c r="B203" s="17" t="s">
        <v>230</v>
      </c>
      <c r="C203" s="4" t="s">
        <v>228</v>
      </c>
      <c r="D203" s="4" t="s">
        <v>228</v>
      </c>
      <c r="E203" s="4" t="s">
        <v>228</v>
      </c>
      <c r="F203" s="4" t="s">
        <v>228</v>
      </c>
    </row>
    <row r="204" spans="1:6" ht="30" x14ac:dyDescent="0.25">
      <c r="A204" s="9">
        <v>201</v>
      </c>
      <c r="B204" s="17" t="s">
        <v>230</v>
      </c>
      <c r="C204" s="4" t="s">
        <v>228</v>
      </c>
      <c r="D204" s="4" t="s">
        <v>228</v>
      </c>
      <c r="E204" s="4" t="s">
        <v>228</v>
      </c>
      <c r="F204" s="4" t="s">
        <v>228</v>
      </c>
    </row>
    <row r="205" spans="1:6" ht="30" x14ac:dyDescent="0.25">
      <c r="A205" s="5">
        <v>202</v>
      </c>
      <c r="B205" s="17" t="s">
        <v>230</v>
      </c>
      <c r="C205" s="4" t="s">
        <v>228</v>
      </c>
      <c r="D205" s="4" t="s">
        <v>228</v>
      </c>
      <c r="E205" s="4" t="s">
        <v>228</v>
      </c>
      <c r="F205" s="4" t="s">
        <v>228</v>
      </c>
    </row>
    <row r="206" spans="1:6" ht="30" x14ac:dyDescent="0.25">
      <c r="A206" s="5">
        <v>203</v>
      </c>
      <c r="B206" s="17" t="s">
        <v>230</v>
      </c>
      <c r="C206" s="4" t="s">
        <v>228</v>
      </c>
      <c r="D206" s="4" t="s">
        <v>228</v>
      </c>
      <c r="E206" s="4" t="s">
        <v>228</v>
      </c>
      <c r="F206" s="4" t="s">
        <v>228</v>
      </c>
    </row>
    <row r="207" spans="1:6" ht="30" x14ac:dyDescent="0.25">
      <c r="A207" s="5">
        <v>204</v>
      </c>
      <c r="B207" s="17" t="s">
        <v>230</v>
      </c>
      <c r="C207" s="4" t="s">
        <v>228</v>
      </c>
      <c r="D207" s="4" t="s">
        <v>228</v>
      </c>
      <c r="E207" s="4" t="s">
        <v>228</v>
      </c>
      <c r="F207" s="4" t="s">
        <v>228</v>
      </c>
    </row>
    <row r="208" spans="1:6" ht="30" x14ac:dyDescent="0.25">
      <c r="A208" s="5">
        <v>205</v>
      </c>
      <c r="B208" s="17" t="s">
        <v>230</v>
      </c>
      <c r="C208" s="4" t="s">
        <v>228</v>
      </c>
      <c r="D208" s="4" t="s">
        <v>228</v>
      </c>
      <c r="E208" s="4" t="s">
        <v>228</v>
      </c>
      <c r="F208" s="4" t="s">
        <v>228</v>
      </c>
    </row>
    <row r="209" spans="1:6" ht="30" x14ac:dyDescent="0.25">
      <c r="A209" s="5">
        <v>206</v>
      </c>
      <c r="B209" s="17" t="s">
        <v>230</v>
      </c>
      <c r="C209" s="4" t="s">
        <v>228</v>
      </c>
      <c r="D209" s="4" t="s">
        <v>228</v>
      </c>
      <c r="E209" s="4" t="s">
        <v>228</v>
      </c>
      <c r="F209" s="4" t="s">
        <v>228</v>
      </c>
    </row>
    <row r="210" spans="1:6" ht="30" x14ac:dyDescent="0.25">
      <c r="A210" s="9">
        <v>207</v>
      </c>
      <c r="B210" s="17" t="s">
        <v>230</v>
      </c>
      <c r="C210" s="4" t="s">
        <v>228</v>
      </c>
      <c r="D210" s="4" t="s">
        <v>228</v>
      </c>
      <c r="E210" s="4" t="s">
        <v>228</v>
      </c>
      <c r="F210" s="4" t="s">
        <v>228</v>
      </c>
    </row>
    <row r="211" spans="1:6" ht="30" x14ac:dyDescent="0.25">
      <c r="A211" s="5">
        <v>208</v>
      </c>
      <c r="B211" s="17" t="s">
        <v>230</v>
      </c>
      <c r="C211" s="4" t="s">
        <v>228</v>
      </c>
      <c r="D211" s="4" t="s">
        <v>228</v>
      </c>
      <c r="E211" s="4" t="s">
        <v>228</v>
      </c>
      <c r="F211" s="4" t="s">
        <v>228</v>
      </c>
    </row>
    <row r="212" spans="1:6" ht="30" x14ac:dyDescent="0.25">
      <c r="A212" s="5">
        <v>209</v>
      </c>
      <c r="B212" s="17" t="s">
        <v>230</v>
      </c>
      <c r="C212" s="4" t="s">
        <v>228</v>
      </c>
      <c r="D212" s="4" t="s">
        <v>228</v>
      </c>
      <c r="E212" s="4" t="s">
        <v>228</v>
      </c>
      <c r="F212" s="4" t="s">
        <v>228</v>
      </c>
    </row>
    <row r="213" spans="1:6" ht="30" x14ac:dyDescent="0.25">
      <c r="A213" s="5">
        <v>210</v>
      </c>
      <c r="B213" s="17" t="s">
        <v>230</v>
      </c>
      <c r="C213" s="4" t="s">
        <v>228</v>
      </c>
      <c r="D213" s="4" t="s">
        <v>228</v>
      </c>
      <c r="E213" s="4" t="s">
        <v>228</v>
      </c>
      <c r="F213" s="4" t="s">
        <v>228</v>
      </c>
    </row>
    <row r="214" spans="1:6" ht="30" x14ac:dyDescent="0.25">
      <c r="A214" s="5">
        <v>211</v>
      </c>
      <c r="B214" s="17" t="s">
        <v>230</v>
      </c>
      <c r="C214" s="4" t="s">
        <v>228</v>
      </c>
      <c r="D214" s="4" t="s">
        <v>228</v>
      </c>
      <c r="E214" s="4" t="s">
        <v>228</v>
      </c>
      <c r="F214" s="4" t="s">
        <v>228</v>
      </c>
    </row>
    <row r="215" spans="1:6" ht="30" x14ac:dyDescent="0.25">
      <c r="A215" s="5">
        <v>212</v>
      </c>
      <c r="B215" s="17" t="s">
        <v>230</v>
      </c>
      <c r="C215" s="4" t="s">
        <v>228</v>
      </c>
      <c r="D215" s="4" t="s">
        <v>228</v>
      </c>
      <c r="E215" s="4" t="s">
        <v>228</v>
      </c>
      <c r="F215" s="4" t="s">
        <v>228</v>
      </c>
    </row>
    <row r="216" spans="1:6" ht="30" x14ac:dyDescent="0.25">
      <c r="A216" s="5">
        <v>213</v>
      </c>
      <c r="B216" s="17" t="s">
        <v>230</v>
      </c>
      <c r="C216" s="4" t="s">
        <v>228</v>
      </c>
      <c r="D216" s="4" t="s">
        <v>228</v>
      </c>
      <c r="E216" s="4" t="s">
        <v>228</v>
      </c>
      <c r="F216" s="4" t="s">
        <v>228</v>
      </c>
    </row>
    <row r="217" spans="1:6" ht="30" x14ac:dyDescent="0.25">
      <c r="A217" s="5">
        <v>214</v>
      </c>
      <c r="B217" s="17" t="s">
        <v>230</v>
      </c>
      <c r="C217" s="4" t="s">
        <v>228</v>
      </c>
      <c r="D217" s="4" t="s">
        <v>228</v>
      </c>
      <c r="E217" s="4" t="s">
        <v>228</v>
      </c>
      <c r="F217" s="4" t="s">
        <v>228</v>
      </c>
    </row>
    <row r="218" spans="1:6" ht="30" x14ac:dyDescent="0.25">
      <c r="A218" s="5">
        <v>215</v>
      </c>
      <c r="B218" s="17" t="s">
        <v>230</v>
      </c>
      <c r="C218" s="4" t="s">
        <v>228</v>
      </c>
      <c r="D218" s="4" t="s">
        <v>228</v>
      </c>
      <c r="E218" s="4" t="s">
        <v>228</v>
      </c>
      <c r="F218" s="4" t="s">
        <v>228</v>
      </c>
    </row>
    <row r="219" spans="1:6" ht="30" x14ac:dyDescent="0.25">
      <c r="A219" s="5">
        <v>216</v>
      </c>
      <c r="B219" s="17" t="s">
        <v>230</v>
      </c>
      <c r="C219" s="4" t="s">
        <v>228</v>
      </c>
      <c r="D219" s="4" t="s">
        <v>228</v>
      </c>
      <c r="E219" s="4" t="s">
        <v>228</v>
      </c>
      <c r="F219" s="4" t="s">
        <v>228</v>
      </c>
    </row>
    <row r="220" spans="1:6" ht="30" x14ac:dyDescent="0.25">
      <c r="A220" s="9">
        <v>217</v>
      </c>
      <c r="B220" s="17" t="s">
        <v>230</v>
      </c>
      <c r="C220" s="4" t="s">
        <v>228</v>
      </c>
      <c r="D220" s="4" t="s">
        <v>228</v>
      </c>
      <c r="E220" s="4" t="s">
        <v>228</v>
      </c>
      <c r="F220" s="4" t="s">
        <v>228</v>
      </c>
    </row>
    <row r="221" spans="1:6" ht="30" x14ac:dyDescent="0.25">
      <c r="A221" s="5">
        <v>218</v>
      </c>
      <c r="B221" s="17" t="s">
        <v>230</v>
      </c>
      <c r="C221" s="4" t="s">
        <v>228</v>
      </c>
      <c r="D221" s="4" t="s">
        <v>228</v>
      </c>
      <c r="E221" s="4" t="s">
        <v>228</v>
      </c>
      <c r="F221" s="4" t="s">
        <v>228</v>
      </c>
    </row>
    <row r="222" spans="1:6" ht="30" x14ac:dyDescent="0.25">
      <c r="A222" s="9">
        <v>219</v>
      </c>
      <c r="B222" s="17" t="s">
        <v>230</v>
      </c>
      <c r="C222" s="4" t="s">
        <v>228</v>
      </c>
      <c r="D222" s="4" t="s">
        <v>228</v>
      </c>
      <c r="E222" s="4" t="s">
        <v>228</v>
      </c>
      <c r="F222" s="4" t="s">
        <v>228</v>
      </c>
    </row>
    <row r="223" spans="1:6" ht="30" x14ac:dyDescent="0.25">
      <c r="A223" s="9">
        <v>220</v>
      </c>
      <c r="B223" s="17" t="s">
        <v>230</v>
      </c>
      <c r="C223" s="4" t="s">
        <v>228</v>
      </c>
      <c r="D223" s="4" t="s">
        <v>228</v>
      </c>
      <c r="E223" s="4" t="s">
        <v>228</v>
      </c>
      <c r="F223" s="4" t="s">
        <v>228</v>
      </c>
    </row>
    <row r="224" spans="1:6" ht="30" x14ac:dyDescent="0.25">
      <c r="A224" s="5">
        <v>221</v>
      </c>
      <c r="B224" s="17" t="s">
        <v>230</v>
      </c>
      <c r="C224" s="4" t="s">
        <v>228</v>
      </c>
      <c r="D224" s="4" t="s">
        <v>228</v>
      </c>
      <c r="E224" s="4" t="s">
        <v>228</v>
      </c>
      <c r="F224" s="4" t="s">
        <v>228</v>
      </c>
    </row>
    <row r="225" spans="1:6" ht="30" x14ac:dyDescent="0.25">
      <c r="A225" s="5">
        <v>222</v>
      </c>
      <c r="B225" s="17" t="s">
        <v>230</v>
      </c>
      <c r="C225" s="4" t="s">
        <v>228</v>
      </c>
      <c r="D225" s="4" t="s">
        <v>228</v>
      </c>
      <c r="E225" s="4" t="s">
        <v>228</v>
      </c>
      <c r="F225" s="4" t="s">
        <v>228</v>
      </c>
    </row>
    <row r="226" spans="1:6" ht="30" x14ac:dyDescent="0.25">
      <c r="A226" s="5">
        <v>223</v>
      </c>
      <c r="B226" s="17" t="s">
        <v>230</v>
      </c>
      <c r="C226" s="4" t="s">
        <v>228</v>
      </c>
      <c r="D226" s="4" t="s">
        <v>228</v>
      </c>
      <c r="E226" s="4" t="s">
        <v>228</v>
      </c>
      <c r="F226" s="4" t="s">
        <v>228</v>
      </c>
    </row>
    <row r="227" spans="1:6" ht="30" x14ac:dyDescent="0.25">
      <c r="A227" s="5">
        <v>224</v>
      </c>
      <c r="B227" s="17" t="s">
        <v>230</v>
      </c>
      <c r="C227" s="4" t="s">
        <v>228</v>
      </c>
      <c r="D227" s="4" t="s">
        <v>228</v>
      </c>
      <c r="E227" s="4" t="s">
        <v>228</v>
      </c>
      <c r="F227" s="4" t="s">
        <v>228</v>
      </c>
    </row>
    <row r="228" spans="1:6" ht="30" x14ac:dyDescent="0.25">
      <c r="A228" s="5">
        <v>225</v>
      </c>
      <c r="B228" s="17" t="s">
        <v>230</v>
      </c>
      <c r="C228" s="4" t="s">
        <v>228</v>
      </c>
      <c r="D228" s="4" t="s">
        <v>228</v>
      </c>
      <c r="E228" s="4" t="s">
        <v>228</v>
      </c>
      <c r="F228" s="4" t="s">
        <v>228</v>
      </c>
    </row>
    <row r="229" spans="1:6" ht="30" x14ac:dyDescent="0.25">
      <c r="A229" s="5">
        <v>226</v>
      </c>
      <c r="B229" s="17" t="s">
        <v>230</v>
      </c>
      <c r="C229" s="4" t="s">
        <v>228</v>
      </c>
      <c r="D229" s="4" t="s">
        <v>228</v>
      </c>
      <c r="E229" s="4" t="s">
        <v>228</v>
      </c>
      <c r="F229" s="4" t="s">
        <v>228</v>
      </c>
    </row>
    <row r="230" spans="1:6" ht="30" x14ac:dyDescent="0.25">
      <c r="A230" s="5">
        <v>227</v>
      </c>
      <c r="B230" s="17" t="s">
        <v>230</v>
      </c>
      <c r="C230" s="4" t="s">
        <v>228</v>
      </c>
      <c r="D230" s="4" t="s">
        <v>228</v>
      </c>
      <c r="E230" s="4" t="s">
        <v>228</v>
      </c>
      <c r="F230" s="4" t="s">
        <v>228</v>
      </c>
    </row>
    <row r="231" spans="1:6" ht="30" x14ac:dyDescent="0.25">
      <c r="A231" s="5">
        <v>228</v>
      </c>
      <c r="B231" s="17" t="s">
        <v>230</v>
      </c>
      <c r="C231" s="4" t="s">
        <v>228</v>
      </c>
      <c r="D231" s="4" t="s">
        <v>228</v>
      </c>
      <c r="E231" s="4" t="s">
        <v>228</v>
      </c>
      <c r="F231" s="4" t="s">
        <v>228</v>
      </c>
    </row>
    <row r="232" spans="1:6" ht="30" x14ac:dyDescent="0.25">
      <c r="A232" s="5">
        <v>229</v>
      </c>
      <c r="B232" s="17" t="s">
        <v>230</v>
      </c>
      <c r="C232" s="4" t="s">
        <v>228</v>
      </c>
      <c r="D232" s="4" t="s">
        <v>228</v>
      </c>
      <c r="E232" s="4" t="s">
        <v>228</v>
      </c>
      <c r="F232" s="4" t="s">
        <v>228</v>
      </c>
    </row>
    <row r="233" spans="1:6" ht="30" x14ac:dyDescent="0.25">
      <c r="A233" s="5">
        <v>230</v>
      </c>
      <c r="B233" s="17" t="s">
        <v>230</v>
      </c>
      <c r="C233" s="4" t="s">
        <v>228</v>
      </c>
      <c r="D233" s="4" t="s">
        <v>228</v>
      </c>
      <c r="E233" s="4" t="s">
        <v>228</v>
      </c>
      <c r="F233" s="4" t="s">
        <v>228</v>
      </c>
    </row>
    <row r="234" spans="1:6" ht="30" x14ac:dyDescent="0.25">
      <c r="A234" s="5">
        <v>231</v>
      </c>
      <c r="B234" s="17" t="s">
        <v>230</v>
      </c>
      <c r="C234" s="4" t="s">
        <v>228</v>
      </c>
      <c r="D234" s="4" t="s">
        <v>228</v>
      </c>
      <c r="E234" s="4" t="s">
        <v>228</v>
      </c>
      <c r="F234" s="4" t="s">
        <v>228</v>
      </c>
    </row>
    <row r="235" spans="1:6" ht="30" x14ac:dyDescent="0.25">
      <c r="A235" s="5">
        <v>232</v>
      </c>
      <c r="B235" s="17" t="s">
        <v>230</v>
      </c>
      <c r="C235" s="4" t="s">
        <v>228</v>
      </c>
      <c r="D235" s="4" t="s">
        <v>228</v>
      </c>
      <c r="E235" s="4" t="s">
        <v>228</v>
      </c>
      <c r="F235" s="4" t="s">
        <v>228</v>
      </c>
    </row>
    <row r="236" spans="1:6" ht="30" x14ac:dyDescent="0.25">
      <c r="A236" s="5">
        <v>233</v>
      </c>
      <c r="B236" s="17" t="s">
        <v>230</v>
      </c>
      <c r="C236" s="4" t="s">
        <v>228</v>
      </c>
      <c r="D236" s="4" t="s">
        <v>228</v>
      </c>
      <c r="E236" s="4" t="s">
        <v>228</v>
      </c>
      <c r="F236" s="4" t="s">
        <v>228</v>
      </c>
    </row>
    <row r="237" spans="1:6" ht="30" x14ac:dyDescent="0.25">
      <c r="A237" s="5">
        <v>234</v>
      </c>
      <c r="B237" s="17" t="s">
        <v>230</v>
      </c>
      <c r="C237" s="4" t="s">
        <v>228</v>
      </c>
      <c r="D237" s="4" t="s">
        <v>228</v>
      </c>
      <c r="E237" s="4" t="s">
        <v>228</v>
      </c>
      <c r="F237" s="4" t="s">
        <v>228</v>
      </c>
    </row>
    <row r="238" spans="1:6" ht="30" x14ac:dyDescent="0.25">
      <c r="A238" s="5">
        <v>235</v>
      </c>
      <c r="B238" s="17" t="s">
        <v>230</v>
      </c>
      <c r="C238" s="4" t="s">
        <v>228</v>
      </c>
      <c r="D238" s="4" t="s">
        <v>228</v>
      </c>
      <c r="E238" s="4" t="s">
        <v>228</v>
      </c>
      <c r="F238" s="4" t="s">
        <v>228</v>
      </c>
    </row>
    <row r="239" spans="1:6" ht="30" x14ac:dyDescent="0.25">
      <c r="A239" s="5">
        <v>236</v>
      </c>
      <c r="B239" s="17" t="s">
        <v>230</v>
      </c>
      <c r="C239" s="4" t="s">
        <v>228</v>
      </c>
      <c r="D239" s="4" t="s">
        <v>228</v>
      </c>
      <c r="E239" s="4" t="s">
        <v>228</v>
      </c>
      <c r="F239" s="4" t="s">
        <v>228</v>
      </c>
    </row>
    <row r="240" spans="1:6" ht="30" x14ac:dyDescent="0.25">
      <c r="A240" s="5">
        <v>237</v>
      </c>
      <c r="B240" s="17" t="s">
        <v>230</v>
      </c>
      <c r="C240" s="4" t="s">
        <v>228</v>
      </c>
      <c r="D240" s="4" t="s">
        <v>228</v>
      </c>
      <c r="E240" s="4" t="s">
        <v>228</v>
      </c>
      <c r="F240" s="4" t="s">
        <v>228</v>
      </c>
    </row>
    <row r="241" spans="1:6" ht="30" x14ac:dyDescent="0.25">
      <c r="A241" s="5">
        <v>238</v>
      </c>
      <c r="B241" s="17" t="s">
        <v>230</v>
      </c>
      <c r="C241" s="4" t="s">
        <v>228</v>
      </c>
      <c r="D241" s="4" t="s">
        <v>228</v>
      </c>
      <c r="E241" s="4" t="s">
        <v>228</v>
      </c>
      <c r="F241" s="4" t="s">
        <v>228</v>
      </c>
    </row>
    <row r="242" spans="1:6" ht="30" x14ac:dyDescent="0.25">
      <c r="A242" s="5">
        <v>239</v>
      </c>
      <c r="B242" s="17" t="s">
        <v>230</v>
      </c>
      <c r="C242" s="4" t="s">
        <v>228</v>
      </c>
      <c r="D242" s="4" t="s">
        <v>228</v>
      </c>
      <c r="E242" s="4" t="s">
        <v>228</v>
      </c>
      <c r="F242" s="4" t="s">
        <v>228</v>
      </c>
    </row>
    <row r="243" spans="1:6" ht="30" x14ac:dyDescent="0.25">
      <c r="A243" s="5">
        <v>240</v>
      </c>
      <c r="B243" s="17" t="s">
        <v>230</v>
      </c>
      <c r="C243" s="4" t="s">
        <v>228</v>
      </c>
      <c r="D243" s="4" t="s">
        <v>228</v>
      </c>
      <c r="E243" s="4" t="s">
        <v>228</v>
      </c>
      <c r="F243" s="4" t="s">
        <v>228</v>
      </c>
    </row>
    <row r="244" spans="1:6" ht="30" x14ac:dyDescent="0.25">
      <c r="A244" s="5">
        <v>241</v>
      </c>
      <c r="B244" s="17" t="s">
        <v>230</v>
      </c>
      <c r="C244" s="4" t="s">
        <v>228</v>
      </c>
      <c r="D244" s="4" t="s">
        <v>228</v>
      </c>
      <c r="E244" s="4" t="s">
        <v>228</v>
      </c>
      <c r="F244" s="4" t="s">
        <v>228</v>
      </c>
    </row>
    <row r="245" spans="1:6" ht="30" x14ac:dyDescent="0.25">
      <c r="A245" s="5">
        <v>242</v>
      </c>
      <c r="B245" s="17" t="s">
        <v>230</v>
      </c>
      <c r="C245" s="4" t="s">
        <v>228</v>
      </c>
      <c r="D245" s="4" t="s">
        <v>228</v>
      </c>
      <c r="E245" s="4" t="s">
        <v>228</v>
      </c>
      <c r="F245" s="4" t="s">
        <v>228</v>
      </c>
    </row>
    <row r="246" spans="1:6" ht="30" x14ac:dyDescent="0.25">
      <c r="A246" s="5">
        <v>243</v>
      </c>
      <c r="B246" s="17" t="s">
        <v>230</v>
      </c>
      <c r="C246" s="4" t="s">
        <v>228</v>
      </c>
      <c r="D246" s="4" t="s">
        <v>228</v>
      </c>
      <c r="E246" s="4" t="s">
        <v>228</v>
      </c>
      <c r="F246" s="4" t="s">
        <v>228</v>
      </c>
    </row>
    <row r="247" spans="1:6" ht="30" x14ac:dyDescent="0.25">
      <c r="A247" s="5">
        <v>244</v>
      </c>
      <c r="B247" s="17" t="s">
        <v>230</v>
      </c>
      <c r="C247" s="4" t="s">
        <v>228</v>
      </c>
      <c r="D247" s="4" t="s">
        <v>228</v>
      </c>
      <c r="E247" s="4" t="s">
        <v>228</v>
      </c>
      <c r="F247" s="4" t="s">
        <v>228</v>
      </c>
    </row>
    <row r="248" spans="1:6" ht="30" x14ac:dyDescent="0.25">
      <c r="A248" s="5">
        <v>245</v>
      </c>
      <c r="B248" s="17" t="s">
        <v>230</v>
      </c>
      <c r="C248" s="4" t="s">
        <v>228</v>
      </c>
      <c r="D248" s="4" t="s">
        <v>228</v>
      </c>
      <c r="E248" s="4" t="s">
        <v>228</v>
      </c>
      <c r="F248" s="4" t="s">
        <v>228</v>
      </c>
    </row>
    <row r="249" spans="1:6" ht="30" x14ac:dyDescent="0.25">
      <c r="A249" s="5">
        <v>246</v>
      </c>
      <c r="B249" s="17" t="s">
        <v>230</v>
      </c>
      <c r="C249" s="4" t="s">
        <v>228</v>
      </c>
      <c r="D249" s="4" t="s">
        <v>228</v>
      </c>
      <c r="E249" s="4" t="s">
        <v>228</v>
      </c>
      <c r="F249" s="4" t="s">
        <v>228</v>
      </c>
    </row>
    <row r="250" spans="1:6" ht="30" x14ac:dyDescent="0.25">
      <c r="A250" s="5">
        <v>247</v>
      </c>
      <c r="B250" s="17" t="s">
        <v>230</v>
      </c>
      <c r="C250" s="4" t="s">
        <v>228</v>
      </c>
      <c r="D250" s="4" t="s">
        <v>228</v>
      </c>
      <c r="E250" s="4" t="s">
        <v>228</v>
      </c>
      <c r="F250" s="4" t="s">
        <v>228</v>
      </c>
    </row>
    <row r="251" spans="1:6" ht="30" x14ac:dyDescent="0.25">
      <c r="A251" s="5">
        <v>248</v>
      </c>
      <c r="B251" s="17" t="s">
        <v>230</v>
      </c>
      <c r="C251" s="4" t="s">
        <v>228</v>
      </c>
      <c r="D251" s="4" t="s">
        <v>228</v>
      </c>
      <c r="E251" s="4" t="s">
        <v>228</v>
      </c>
      <c r="F251" s="4" t="s">
        <v>228</v>
      </c>
    </row>
    <row r="252" spans="1:6" ht="30" x14ac:dyDescent="0.25">
      <c r="A252" s="5">
        <v>249</v>
      </c>
      <c r="B252" s="17" t="s">
        <v>230</v>
      </c>
      <c r="C252" s="4" t="s">
        <v>228</v>
      </c>
      <c r="D252" s="4" t="s">
        <v>228</v>
      </c>
      <c r="E252" s="4" t="s">
        <v>228</v>
      </c>
      <c r="F252" s="4" t="s">
        <v>228</v>
      </c>
    </row>
    <row r="253" spans="1:6" ht="30" x14ac:dyDescent="0.25">
      <c r="A253" s="5">
        <v>250</v>
      </c>
      <c r="B253" s="17" t="s">
        <v>230</v>
      </c>
      <c r="C253" s="4" t="s">
        <v>228</v>
      </c>
      <c r="D253" s="4" t="s">
        <v>228</v>
      </c>
      <c r="E253" s="4" t="s">
        <v>228</v>
      </c>
      <c r="F253" s="4" t="s">
        <v>228</v>
      </c>
    </row>
    <row r="254" spans="1:6" ht="30" x14ac:dyDescent="0.25">
      <c r="A254" s="5">
        <v>251</v>
      </c>
      <c r="B254" s="17" t="s">
        <v>230</v>
      </c>
      <c r="C254" s="4" t="s">
        <v>228</v>
      </c>
      <c r="D254" s="4" t="s">
        <v>228</v>
      </c>
      <c r="E254" s="4" t="s">
        <v>228</v>
      </c>
      <c r="F254" s="4" t="s">
        <v>228</v>
      </c>
    </row>
    <row r="255" spans="1:6" ht="30" x14ac:dyDescent="0.25">
      <c r="A255" s="5">
        <v>252</v>
      </c>
      <c r="B255" s="17" t="s">
        <v>230</v>
      </c>
      <c r="C255" s="4" t="s">
        <v>228</v>
      </c>
      <c r="D255" s="4" t="s">
        <v>228</v>
      </c>
      <c r="E255" s="4" t="s">
        <v>228</v>
      </c>
      <c r="F255" s="4" t="s">
        <v>228</v>
      </c>
    </row>
    <row r="256" spans="1:6" ht="30" x14ac:dyDescent="0.25">
      <c r="A256" s="5">
        <v>253</v>
      </c>
      <c r="B256" s="17" t="s">
        <v>230</v>
      </c>
      <c r="C256" s="4" t="s">
        <v>228</v>
      </c>
      <c r="D256" s="4" t="s">
        <v>228</v>
      </c>
      <c r="E256" s="4" t="s">
        <v>228</v>
      </c>
      <c r="F256" s="4" t="s">
        <v>228</v>
      </c>
    </row>
    <row r="257" spans="1:6" ht="30" x14ac:dyDescent="0.25">
      <c r="A257" s="5">
        <v>254</v>
      </c>
      <c r="B257" s="17" t="s">
        <v>230</v>
      </c>
      <c r="C257" s="4" t="s">
        <v>228</v>
      </c>
      <c r="D257" s="4" t="s">
        <v>228</v>
      </c>
      <c r="E257" s="4" t="s">
        <v>228</v>
      </c>
      <c r="F257" s="4" t="s">
        <v>228</v>
      </c>
    </row>
    <row r="258" spans="1:6" ht="30" x14ac:dyDescent="0.25">
      <c r="A258" s="5">
        <v>255</v>
      </c>
      <c r="B258" s="17" t="s">
        <v>230</v>
      </c>
      <c r="C258" s="4" t="s">
        <v>228</v>
      </c>
      <c r="D258" s="4" t="s">
        <v>228</v>
      </c>
      <c r="E258" s="4" t="s">
        <v>228</v>
      </c>
      <c r="F258" s="4" t="s">
        <v>228</v>
      </c>
    </row>
    <row r="259" spans="1:6" ht="30" x14ac:dyDescent="0.25">
      <c r="A259" s="5">
        <v>256</v>
      </c>
      <c r="B259" s="17" t="s">
        <v>230</v>
      </c>
      <c r="C259" s="4" t="s">
        <v>228</v>
      </c>
      <c r="D259" s="4" t="s">
        <v>228</v>
      </c>
      <c r="E259" s="4" t="s">
        <v>228</v>
      </c>
      <c r="F259" s="4" t="s">
        <v>228</v>
      </c>
    </row>
    <row r="260" spans="1:6" ht="30" x14ac:dyDescent="0.25">
      <c r="A260" s="5">
        <v>257</v>
      </c>
      <c r="B260" s="17" t="s">
        <v>230</v>
      </c>
      <c r="C260" s="4" t="s">
        <v>228</v>
      </c>
      <c r="D260" s="4" t="s">
        <v>228</v>
      </c>
      <c r="E260" s="4" t="s">
        <v>228</v>
      </c>
      <c r="F260" s="4" t="s">
        <v>228</v>
      </c>
    </row>
    <row r="261" spans="1:6" ht="30" x14ac:dyDescent="0.25">
      <c r="A261" s="5">
        <v>258</v>
      </c>
      <c r="B261" s="17" t="s">
        <v>230</v>
      </c>
      <c r="C261" s="4" t="s">
        <v>228</v>
      </c>
      <c r="D261" s="4" t="s">
        <v>228</v>
      </c>
      <c r="E261" s="4" t="s">
        <v>228</v>
      </c>
      <c r="F261" s="4" t="s">
        <v>228</v>
      </c>
    </row>
    <row r="262" spans="1:6" ht="30" x14ac:dyDescent="0.25">
      <c r="A262" s="5">
        <v>259</v>
      </c>
      <c r="B262" s="17" t="s">
        <v>230</v>
      </c>
      <c r="C262" s="4" t="s">
        <v>228</v>
      </c>
      <c r="D262" s="4" t="s">
        <v>228</v>
      </c>
      <c r="E262" s="4" t="s">
        <v>228</v>
      </c>
      <c r="F262" s="4" t="s">
        <v>228</v>
      </c>
    </row>
    <row r="263" spans="1:6" ht="30" x14ac:dyDescent="0.25">
      <c r="A263" s="5">
        <v>260</v>
      </c>
      <c r="B263" s="17" t="s">
        <v>230</v>
      </c>
      <c r="C263" s="4" t="s">
        <v>228</v>
      </c>
      <c r="D263" s="4" t="s">
        <v>228</v>
      </c>
      <c r="E263" s="4" t="s">
        <v>228</v>
      </c>
      <c r="F263" s="4" t="s">
        <v>228</v>
      </c>
    </row>
    <row r="264" spans="1:6" ht="30" x14ac:dyDescent="0.25">
      <c r="A264" s="5">
        <v>261</v>
      </c>
      <c r="B264" s="17" t="s">
        <v>230</v>
      </c>
      <c r="C264" s="4" t="s">
        <v>228</v>
      </c>
      <c r="D264" s="4" t="s">
        <v>228</v>
      </c>
      <c r="E264" s="4" t="s">
        <v>228</v>
      </c>
      <c r="F264" s="4" t="s">
        <v>228</v>
      </c>
    </row>
    <row r="265" spans="1:6" ht="30" x14ac:dyDescent="0.25">
      <c r="A265" s="5">
        <v>262</v>
      </c>
      <c r="B265" s="17" t="s">
        <v>230</v>
      </c>
      <c r="C265" s="4" t="s">
        <v>228</v>
      </c>
      <c r="D265" s="4" t="s">
        <v>228</v>
      </c>
      <c r="E265" s="4" t="s">
        <v>228</v>
      </c>
      <c r="F265" s="4" t="s">
        <v>228</v>
      </c>
    </row>
    <row r="266" spans="1:6" ht="30" x14ac:dyDescent="0.25">
      <c r="A266" s="5">
        <v>263</v>
      </c>
      <c r="B266" s="17" t="s">
        <v>230</v>
      </c>
      <c r="C266" s="4" t="s">
        <v>228</v>
      </c>
      <c r="D266" s="4" t="s">
        <v>228</v>
      </c>
      <c r="E266" s="4" t="s">
        <v>228</v>
      </c>
      <c r="F266" s="4" t="s">
        <v>228</v>
      </c>
    </row>
    <row r="267" spans="1:6" ht="30" x14ac:dyDescent="0.25">
      <c r="A267" s="5">
        <v>264</v>
      </c>
      <c r="B267" s="17" t="s">
        <v>230</v>
      </c>
      <c r="C267" s="4" t="s">
        <v>228</v>
      </c>
      <c r="D267" s="4" t="s">
        <v>228</v>
      </c>
      <c r="E267" s="4" t="s">
        <v>228</v>
      </c>
      <c r="F267" s="4" t="s">
        <v>228</v>
      </c>
    </row>
    <row r="268" spans="1:6" ht="30" x14ac:dyDescent="0.25">
      <c r="A268" s="5">
        <v>265</v>
      </c>
      <c r="B268" s="17" t="s">
        <v>230</v>
      </c>
      <c r="C268" s="4" t="s">
        <v>228</v>
      </c>
      <c r="D268" s="4" t="s">
        <v>228</v>
      </c>
      <c r="E268" s="4" t="s">
        <v>228</v>
      </c>
      <c r="F268" s="4" t="s">
        <v>228</v>
      </c>
    </row>
    <row r="269" spans="1:6" ht="30" x14ac:dyDescent="0.25">
      <c r="A269" s="5">
        <v>266</v>
      </c>
      <c r="B269" s="17" t="s">
        <v>230</v>
      </c>
      <c r="C269" s="4" t="s">
        <v>228</v>
      </c>
      <c r="D269" s="4" t="s">
        <v>228</v>
      </c>
      <c r="E269" s="4" t="s">
        <v>228</v>
      </c>
      <c r="F269" s="4" t="s">
        <v>228</v>
      </c>
    </row>
    <row r="270" spans="1:6" ht="30" x14ac:dyDescent="0.25">
      <c r="A270" s="5">
        <v>267</v>
      </c>
      <c r="B270" s="17" t="s">
        <v>230</v>
      </c>
      <c r="C270" s="4" t="s">
        <v>228</v>
      </c>
      <c r="D270" s="4" t="s">
        <v>228</v>
      </c>
      <c r="E270" s="4" t="s">
        <v>228</v>
      </c>
      <c r="F270" s="4" t="s">
        <v>228</v>
      </c>
    </row>
    <row r="271" spans="1:6" ht="30" x14ac:dyDescent="0.25">
      <c r="A271" s="5">
        <v>268</v>
      </c>
      <c r="B271" s="17" t="s">
        <v>230</v>
      </c>
      <c r="C271" s="4" t="s">
        <v>228</v>
      </c>
      <c r="D271" s="4" t="s">
        <v>228</v>
      </c>
      <c r="E271" s="4" t="s">
        <v>228</v>
      </c>
      <c r="F271" s="4" t="s">
        <v>228</v>
      </c>
    </row>
    <row r="272" spans="1:6" ht="30" x14ac:dyDescent="0.25">
      <c r="A272" s="5">
        <v>269</v>
      </c>
      <c r="B272" s="17" t="s">
        <v>230</v>
      </c>
      <c r="C272" s="4" t="s">
        <v>228</v>
      </c>
      <c r="D272" s="4" t="s">
        <v>228</v>
      </c>
      <c r="E272" s="4" t="s">
        <v>228</v>
      </c>
      <c r="F272" s="4" t="s">
        <v>228</v>
      </c>
    </row>
    <row r="273" spans="1:6" ht="30" x14ac:dyDescent="0.25">
      <c r="A273" s="5">
        <v>270</v>
      </c>
      <c r="B273" s="17" t="s">
        <v>230</v>
      </c>
      <c r="C273" s="4" t="s">
        <v>228</v>
      </c>
      <c r="D273" s="4" t="s">
        <v>228</v>
      </c>
      <c r="E273" s="4" t="s">
        <v>228</v>
      </c>
      <c r="F273" s="4" t="s">
        <v>228</v>
      </c>
    </row>
    <row r="274" spans="1:6" ht="30" x14ac:dyDescent="0.25">
      <c r="A274" s="5">
        <v>271</v>
      </c>
      <c r="B274" s="17" t="s">
        <v>230</v>
      </c>
      <c r="C274" s="4" t="s">
        <v>228</v>
      </c>
      <c r="D274" s="4" t="s">
        <v>228</v>
      </c>
      <c r="E274" s="4" t="s">
        <v>228</v>
      </c>
      <c r="F274" s="4" t="s">
        <v>228</v>
      </c>
    </row>
    <row r="275" spans="1:6" ht="30" x14ac:dyDescent="0.25">
      <c r="A275" s="5">
        <v>272</v>
      </c>
      <c r="B275" s="17" t="s">
        <v>230</v>
      </c>
      <c r="C275" s="4" t="s">
        <v>228</v>
      </c>
      <c r="D275" s="4" t="s">
        <v>228</v>
      </c>
      <c r="E275" s="4" t="s">
        <v>228</v>
      </c>
      <c r="F275" s="4" t="s">
        <v>228</v>
      </c>
    </row>
    <row r="276" spans="1:6" ht="30" x14ac:dyDescent="0.25">
      <c r="A276" s="5">
        <v>273</v>
      </c>
      <c r="B276" s="17" t="s">
        <v>230</v>
      </c>
      <c r="C276" s="4" t="s">
        <v>228</v>
      </c>
      <c r="D276" s="4" t="s">
        <v>228</v>
      </c>
      <c r="E276" s="4" t="s">
        <v>228</v>
      </c>
      <c r="F276" s="4" t="s">
        <v>228</v>
      </c>
    </row>
    <row r="277" spans="1:6" ht="30" x14ac:dyDescent="0.25">
      <c r="A277" s="5">
        <v>274</v>
      </c>
      <c r="B277" s="17" t="s">
        <v>230</v>
      </c>
      <c r="C277" s="4" t="s">
        <v>228</v>
      </c>
      <c r="D277" s="4" t="s">
        <v>228</v>
      </c>
      <c r="E277" s="4" t="s">
        <v>228</v>
      </c>
      <c r="F277" s="4" t="s">
        <v>228</v>
      </c>
    </row>
    <row r="278" spans="1:6" ht="30" x14ac:dyDescent="0.25">
      <c r="A278" s="5">
        <v>275</v>
      </c>
      <c r="B278" s="17" t="s">
        <v>230</v>
      </c>
      <c r="C278" s="4" t="s">
        <v>228</v>
      </c>
      <c r="D278" s="4" t="s">
        <v>228</v>
      </c>
      <c r="E278" s="4" t="s">
        <v>228</v>
      </c>
      <c r="F278" s="4" t="s">
        <v>228</v>
      </c>
    </row>
    <row r="279" spans="1:6" ht="30" x14ac:dyDescent="0.25">
      <c r="A279" s="5">
        <v>276</v>
      </c>
      <c r="B279" s="17" t="s">
        <v>230</v>
      </c>
      <c r="C279" s="4" t="s">
        <v>228</v>
      </c>
      <c r="D279" s="4" t="s">
        <v>228</v>
      </c>
      <c r="E279" s="4" t="s">
        <v>228</v>
      </c>
      <c r="F279" s="4" t="s">
        <v>228</v>
      </c>
    </row>
    <row r="280" spans="1:6" ht="30" x14ac:dyDescent="0.25">
      <c r="A280" s="5">
        <v>277</v>
      </c>
      <c r="B280" s="17" t="s">
        <v>230</v>
      </c>
      <c r="C280" s="4" t="s">
        <v>228</v>
      </c>
      <c r="D280" s="4" t="s">
        <v>228</v>
      </c>
      <c r="E280" s="4" t="s">
        <v>228</v>
      </c>
      <c r="F280" s="4" t="s">
        <v>228</v>
      </c>
    </row>
    <row r="281" spans="1:6" ht="30" x14ac:dyDescent="0.25">
      <c r="A281" s="5">
        <v>278</v>
      </c>
      <c r="B281" s="17" t="s">
        <v>230</v>
      </c>
      <c r="C281" s="4" t="s">
        <v>228</v>
      </c>
      <c r="D281" s="4" t="s">
        <v>228</v>
      </c>
      <c r="E281" s="4" t="s">
        <v>228</v>
      </c>
      <c r="F281" s="4" t="s">
        <v>228</v>
      </c>
    </row>
    <row r="282" spans="1:6" ht="30" x14ac:dyDescent="0.25">
      <c r="A282" s="5">
        <v>279</v>
      </c>
      <c r="B282" s="17" t="s">
        <v>230</v>
      </c>
      <c r="C282" s="4" t="s">
        <v>228</v>
      </c>
      <c r="D282" s="4" t="s">
        <v>228</v>
      </c>
      <c r="E282" s="4" t="s">
        <v>228</v>
      </c>
      <c r="F282" s="4" t="s">
        <v>228</v>
      </c>
    </row>
    <row r="283" spans="1:6" ht="30" x14ac:dyDescent="0.25">
      <c r="A283" s="5">
        <v>280</v>
      </c>
      <c r="B283" s="17" t="s">
        <v>230</v>
      </c>
      <c r="C283" s="4" t="s">
        <v>228</v>
      </c>
      <c r="D283" s="4" t="s">
        <v>228</v>
      </c>
      <c r="E283" s="4" t="s">
        <v>228</v>
      </c>
      <c r="F283" s="4" t="s">
        <v>228</v>
      </c>
    </row>
    <row r="284" spans="1:6" ht="30" x14ac:dyDescent="0.25">
      <c r="A284" s="5">
        <v>281</v>
      </c>
      <c r="B284" s="17" t="s">
        <v>230</v>
      </c>
      <c r="C284" s="4" t="s">
        <v>228</v>
      </c>
      <c r="D284" s="4" t="s">
        <v>228</v>
      </c>
      <c r="E284" s="4" t="s">
        <v>228</v>
      </c>
      <c r="F284" s="4" t="s">
        <v>228</v>
      </c>
    </row>
    <row r="285" spans="1:6" ht="30" x14ac:dyDescent="0.25">
      <c r="A285" s="5">
        <v>282</v>
      </c>
      <c r="B285" s="17" t="s">
        <v>230</v>
      </c>
      <c r="C285" s="4" t="s">
        <v>228</v>
      </c>
      <c r="D285" s="4" t="s">
        <v>228</v>
      </c>
      <c r="E285" s="4" t="s">
        <v>228</v>
      </c>
      <c r="F285" s="4" t="s">
        <v>228</v>
      </c>
    </row>
    <row r="286" spans="1:6" ht="30" x14ac:dyDescent="0.25">
      <c r="A286" s="5">
        <v>283</v>
      </c>
      <c r="B286" s="17" t="s">
        <v>230</v>
      </c>
      <c r="C286" s="4" t="s">
        <v>228</v>
      </c>
      <c r="D286" s="4" t="s">
        <v>228</v>
      </c>
      <c r="E286" s="4" t="s">
        <v>228</v>
      </c>
      <c r="F286" s="4" t="s">
        <v>228</v>
      </c>
    </row>
    <row r="287" spans="1:6" ht="30" x14ac:dyDescent="0.25">
      <c r="A287" s="5">
        <v>284</v>
      </c>
      <c r="B287" s="17" t="s">
        <v>230</v>
      </c>
      <c r="C287" s="4" t="s">
        <v>228</v>
      </c>
      <c r="D287" s="4" t="s">
        <v>228</v>
      </c>
      <c r="E287" s="4" t="s">
        <v>228</v>
      </c>
      <c r="F287" s="4" t="s">
        <v>228</v>
      </c>
    </row>
    <row r="288" spans="1:6" ht="30" x14ac:dyDescent="0.25">
      <c r="A288" s="5">
        <v>285</v>
      </c>
      <c r="B288" s="17" t="s">
        <v>230</v>
      </c>
      <c r="C288" s="4" t="s">
        <v>228</v>
      </c>
      <c r="D288" s="4" t="s">
        <v>228</v>
      </c>
      <c r="E288" s="4" t="s">
        <v>228</v>
      </c>
      <c r="F288" s="4" t="s">
        <v>228</v>
      </c>
    </row>
    <row r="289" spans="1:6" ht="30" x14ac:dyDescent="0.25">
      <c r="A289" s="5">
        <v>286</v>
      </c>
      <c r="B289" s="17" t="s">
        <v>230</v>
      </c>
      <c r="C289" s="4" t="s">
        <v>228</v>
      </c>
      <c r="D289" s="4" t="s">
        <v>228</v>
      </c>
      <c r="E289" s="4" t="s">
        <v>228</v>
      </c>
      <c r="F289" s="4" t="s">
        <v>228</v>
      </c>
    </row>
    <row r="290" spans="1:6" ht="30" x14ac:dyDescent="0.25">
      <c r="A290" s="5">
        <v>287</v>
      </c>
      <c r="B290" s="17" t="s">
        <v>230</v>
      </c>
      <c r="C290" s="4" t="s">
        <v>228</v>
      </c>
      <c r="D290" s="4" t="s">
        <v>228</v>
      </c>
      <c r="E290" s="4" t="s">
        <v>228</v>
      </c>
      <c r="F290" s="4" t="s">
        <v>228</v>
      </c>
    </row>
    <row r="291" spans="1:6" ht="30" x14ac:dyDescent="0.25">
      <c r="A291" s="5">
        <v>288</v>
      </c>
      <c r="B291" s="17" t="s">
        <v>230</v>
      </c>
      <c r="C291" s="4" t="s">
        <v>228</v>
      </c>
      <c r="D291" s="4" t="s">
        <v>228</v>
      </c>
      <c r="E291" s="4" t="s">
        <v>228</v>
      </c>
      <c r="F291" s="4" t="s">
        <v>228</v>
      </c>
    </row>
    <row r="292" spans="1:6" ht="30" x14ac:dyDescent="0.25">
      <c r="A292" s="5">
        <v>289</v>
      </c>
      <c r="B292" s="17" t="s">
        <v>230</v>
      </c>
      <c r="C292" s="4" t="s">
        <v>228</v>
      </c>
      <c r="D292" s="4" t="s">
        <v>228</v>
      </c>
      <c r="E292" s="4" t="s">
        <v>228</v>
      </c>
      <c r="F292" s="4" t="s">
        <v>228</v>
      </c>
    </row>
    <row r="293" spans="1:6" ht="30" x14ac:dyDescent="0.25">
      <c r="A293" s="5">
        <v>290</v>
      </c>
      <c r="B293" s="17" t="s">
        <v>230</v>
      </c>
      <c r="C293" s="4" t="s">
        <v>228</v>
      </c>
      <c r="D293" s="4" t="s">
        <v>228</v>
      </c>
      <c r="E293" s="4" t="s">
        <v>228</v>
      </c>
      <c r="F293" s="4" t="s">
        <v>228</v>
      </c>
    </row>
    <row r="294" spans="1:6" ht="30" x14ac:dyDescent="0.25">
      <c r="A294" s="5">
        <v>291</v>
      </c>
      <c r="B294" s="17" t="s">
        <v>230</v>
      </c>
      <c r="C294" s="4" t="s">
        <v>228</v>
      </c>
      <c r="D294" s="4" t="s">
        <v>228</v>
      </c>
      <c r="E294" s="4" t="s">
        <v>228</v>
      </c>
      <c r="F294" s="4" t="s">
        <v>228</v>
      </c>
    </row>
    <row r="295" spans="1:6" ht="30" x14ac:dyDescent="0.25">
      <c r="A295" s="5">
        <v>292</v>
      </c>
      <c r="B295" s="17" t="s">
        <v>230</v>
      </c>
      <c r="C295" s="4" t="s">
        <v>228</v>
      </c>
      <c r="D295" s="4" t="s">
        <v>228</v>
      </c>
      <c r="E295" s="4" t="s">
        <v>228</v>
      </c>
      <c r="F295" s="4" t="s">
        <v>228</v>
      </c>
    </row>
    <row r="296" spans="1:6" ht="30" x14ac:dyDescent="0.25">
      <c r="A296" s="5">
        <v>293</v>
      </c>
      <c r="B296" s="17" t="s">
        <v>230</v>
      </c>
      <c r="C296" s="4" t="s">
        <v>228</v>
      </c>
      <c r="D296" s="4" t="s">
        <v>228</v>
      </c>
      <c r="E296" s="4" t="s">
        <v>228</v>
      </c>
      <c r="F296" s="4" t="s">
        <v>228</v>
      </c>
    </row>
    <row r="297" spans="1:6" ht="30" x14ac:dyDescent="0.25">
      <c r="A297" s="5">
        <v>294</v>
      </c>
      <c r="B297" s="17" t="s">
        <v>230</v>
      </c>
      <c r="C297" s="4" t="s">
        <v>228</v>
      </c>
      <c r="D297" s="4" t="s">
        <v>228</v>
      </c>
      <c r="E297" s="4" t="s">
        <v>228</v>
      </c>
      <c r="F297" s="4" t="s">
        <v>228</v>
      </c>
    </row>
    <row r="298" spans="1:6" ht="30" x14ac:dyDescent="0.25">
      <c r="A298" s="5">
        <v>295</v>
      </c>
      <c r="B298" s="17" t="s">
        <v>230</v>
      </c>
      <c r="C298" s="4" t="s">
        <v>228</v>
      </c>
      <c r="D298" s="4" t="s">
        <v>228</v>
      </c>
      <c r="E298" s="4" t="s">
        <v>228</v>
      </c>
      <c r="F298" s="4" t="s">
        <v>228</v>
      </c>
    </row>
    <row r="299" spans="1:6" ht="30" x14ac:dyDescent="0.25">
      <c r="A299" s="5">
        <v>296</v>
      </c>
      <c r="B299" s="17" t="s">
        <v>230</v>
      </c>
      <c r="C299" s="4" t="s">
        <v>228</v>
      </c>
      <c r="D299" s="4" t="s">
        <v>228</v>
      </c>
      <c r="E299" s="4" t="s">
        <v>228</v>
      </c>
      <c r="F299" s="4" t="s">
        <v>228</v>
      </c>
    </row>
    <row r="300" spans="1:6" ht="30" x14ac:dyDescent="0.25">
      <c r="A300" s="5">
        <v>297</v>
      </c>
      <c r="B300" s="17" t="s">
        <v>230</v>
      </c>
      <c r="C300" s="4" t="s">
        <v>228</v>
      </c>
      <c r="D300" s="4" t="s">
        <v>228</v>
      </c>
      <c r="E300" s="4" t="s">
        <v>228</v>
      </c>
      <c r="F300" s="4" t="s">
        <v>228</v>
      </c>
    </row>
    <row r="301" spans="1:6" ht="30" x14ac:dyDescent="0.25">
      <c r="A301" s="5">
        <v>298</v>
      </c>
      <c r="B301" s="17" t="s">
        <v>230</v>
      </c>
      <c r="C301" s="4" t="s">
        <v>228</v>
      </c>
      <c r="D301" s="4" t="s">
        <v>228</v>
      </c>
      <c r="E301" s="4" t="s">
        <v>228</v>
      </c>
      <c r="F301" s="4" t="s">
        <v>228</v>
      </c>
    </row>
    <row r="302" spans="1:6" ht="30" x14ac:dyDescent="0.25">
      <c r="A302" s="5">
        <v>299</v>
      </c>
      <c r="B302" s="17" t="s">
        <v>230</v>
      </c>
      <c r="C302" s="4" t="s">
        <v>228</v>
      </c>
      <c r="D302" s="4" t="s">
        <v>228</v>
      </c>
      <c r="E302" s="4" t="s">
        <v>228</v>
      </c>
      <c r="F302" s="4" t="s">
        <v>228</v>
      </c>
    </row>
    <row r="303" spans="1:6" ht="30" x14ac:dyDescent="0.25">
      <c r="A303" s="5">
        <v>300</v>
      </c>
      <c r="B303" s="17" t="s">
        <v>230</v>
      </c>
      <c r="C303" s="4" t="s">
        <v>228</v>
      </c>
      <c r="D303" s="4" t="s">
        <v>228</v>
      </c>
      <c r="E303" s="4" t="s">
        <v>228</v>
      </c>
      <c r="F303" s="4" t="s">
        <v>228</v>
      </c>
    </row>
    <row r="304" spans="1:6" ht="30" x14ac:dyDescent="0.25">
      <c r="A304" s="5">
        <v>301</v>
      </c>
      <c r="B304" s="17" t="s">
        <v>230</v>
      </c>
      <c r="C304" s="4" t="s">
        <v>228</v>
      </c>
      <c r="D304" s="4" t="s">
        <v>228</v>
      </c>
      <c r="E304" s="4" t="s">
        <v>228</v>
      </c>
      <c r="F304" s="4" t="s">
        <v>228</v>
      </c>
    </row>
    <row r="305" spans="1:6" ht="30" x14ac:dyDescent="0.25">
      <c r="A305" s="5">
        <v>302</v>
      </c>
      <c r="B305" s="17" t="s">
        <v>230</v>
      </c>
      <c r="C305" s="4" t="s">
        <v>228</v>
      </c>
      <c r="D305" s="4" t="s">
        <v>228</v>
      </c>
      <c r="E305" s="4" t="s">
        <v>228</v>
      </c>
      <c r="F305" s="4" t="s">
        <v>228</v>
      </c>
    </row>
    <row r="306" spans="1:6" ht="30" x14ac:dyDescent="0.25">
      <c r="A306" s="5">
        <v>303</v>
      </c>
      <c r="B306" s="17" t="s">
        <v>230</v>
      </c>
      <c r="C306" s="4" t="s">
        <v>228</v>
      </c>
      <c r="D306" s="4" t="s">
        <v>228</v>
      </c>
      <c r="E306" s="4" t="s">
        <v>228</v>
      </c>
      <c r="F306" s="4" t="s">
        <v>228</v>
      </c>
    </row>
    <row r="307" spans="1:6" ht="30" x14ac:dyDescent="0.25">
      <c r="A307" s="5">
        <v>304</v>
      </c>
      <c r="B307" s="17" t="s">
        <v>230</v>
      </c>
      <c r="C307" s="4" t="s">
        <v>228</v>
      </c>
      <c r="D307" s="4" t="s">
        <v>228</v>
      </c>
      <c r="E307" s="4" t="s">
        <v>228</v>
      </c>
      <c r="F307" s="4" t="s">
        <v>228</v>
      </c>
    </row>
    <row r="308" spans="1:6" ht="30" x14ac:dyDescent="0.25">
      <c r="A308" s="5">
        <v>305</v>
      </c>
      <c r="B308" s="17" t="s">
        <v>230</v>
      </c>
      <c r="C308" s="4" t="s">
        <v>228</v>
      </c>
      <c r="D308" s="4" t="s">
        <v>228</v>
      </c>
      <c r="E308" s="4" t="s">
        <v>228</v>
      </c>
      <c r="F308" s="4" t="s">
        <v>228</v>
      </c>
    </row>
    <row r="309" spans="1:6" ht="30" x14ac:dyDescent="0.25">
      <c r="A309" s="5">
        <v>306</v>
      </c>
      <c r="B309" s="17" t="s">
        <v>230</v>
      </c>
      <c r="C309" s="4" t="s">
        <v>228</v>
      </c>
      <c r="D309" s="4" t="s">
        <v>228</v>
      </c>
      <c r="E309" s="4" t="s">
        <v>228</v>
      </c>
      <c r="F309" s="4" t="s">
        <v>228</v>
      </c>
    </row>
    <row r="310" spans="1:6" ht="30" x14ac:dyDescent="0.25">
      <c r="A310" s="5">
        <v>307</v>
      </c>
      <c r="B310" s="17" t="s">
        <v>230</v>
      </c>
      <c r="C310" s="4" t="s">
        <v>228</v>
      </c>
      <c r="D310" s="4" t="s">
        <v>228</v>
      </c>
      <c r="E310" s="4" t="s">
        <v>228</v>
      </c>
      <c r="F310" s="4" t="s">
        <v>228</v>
      </c>
    </row>
    <row r="311" spans="1:6" ht="30" x14ac:dyDescent="0.25">
      <c r="A311" s="5">
        <v>308</v>
      </c>
      <c r="B311" s="17" t="s">
        <v>230</v>
      </c>
      <c r="C311" s="4" t="s">
        <v>228</v>
      </c>
      <c r="D311" s="4" t="s">
        <v>228</v>
      </c>
      <c r="E311" s="4" t="s">
        <v>228</v>
      </c>
      <c r="F311" s="4" t="s">
        <v>228</v>
      </c>
    </row>
    <row r="312" spans="1:6" ht="30" x14ac:dyDescent="0.25">
      <c r="A312" s="5">
        <v>309</v>
      </c>
      <c r="B312" s="17" t="s">
        <v>230</v>
      </c>
      <c r="C312" s="4" t="s">
        <v>228</v>
      </c>
      <c r="D312" s="4" t="s">
        <v>228</v>
      </c>
      <c r="E312" s="4" t="s">
        <v>228</v>
      </c>
      <c r="F312" s="4" t="s">
        <v>228</v>
      </c>
    </row>
    <row r="313" spans="1:6" ht="30" x14ac:dyDescent="0.25">
      <c r="A313" s="5">
        <v>310</v>
      </c>
      <c r="B313" s="17" t="s">
        <v>230</v>
      </c>
      <c r="C313" s="4" t="s">
        <v>228</v>
      </c>
      <c r="D313" s="4" t="s">
        <v>228</v>
      </c>
      <c r="E313" s="4" t="s">
        <v>228</v>
      </c>
      <c r="F313" s="4" t="s">
        <v>228</v>
      </c>
    </row>
    <row r="314" spans="1:6" ht="30" x14ac:dyDescent="0.25">
      <c r="A314" s="5">
        <v>311</v>
      </c>
      <c r="B314" s="17" t="s">
        <v>230</v>
      </c>
      <c r="C314" s="4" t="s">
        <v>228</v>
      </c>
      <c r="D314" s="4" t="s">
        <v>228</v>
      </c>
      <c r="E314" s="4" t="s">
        <v>228</v>
      </c>
      <c r="F314" s="4" t="s">
        <v>228</v>
      </c>
    </row>
    <row r="315" spans="1:6" ht="30" x14ac:dyDescent="0.25">
      <c r="A315" s="5">
        <v>312</v>
      </c>
      <c r="B315" s="17" t="s">
        <v>230</v>
      </c>
      <c r="C315" s="4" t="s">
        <v>228</v>
      </c>
      <c r="D315" s="4" t="s">
        <v>228</v>
      </c>
      <c r="E315" s="4" t="s">
        <v>228</v>
      </c>
      <c r="F315" s="4" t="s">
        <v>228</v>
      </c>
    </row>
    <row r="316" spans="1:6" ht="30" x14ac:dyDescent="0.25">
      <c r="A316" s="5">
        <v>313</v>
      </c>
      <c r="B316" s="17" t="s">
        <v>230</v>
      </c>
      <c r="C316" s="4" t="s">
        <v>228</v>
      </c>
      <c r="D316" s="4" t="s">
        <v>228</v>
      </c>
      <c r="E316" s="4" t="s">
        <v>228</v>
      </c>
      <c r="F316" s="4" t="s">
        <v>228</v>
      </c>
    </row>
    <row r="317" spans="1:6" ht="30" x14ac:dyDescent="0.25">
      <c r="A317" s="5">
        <v>314</v>
      </c>
      <c r="B317" s="17" t="s">
        <v>230</v>
      </c>
      <c r="C317" s="4" t="s">
        <v>228</v>
      </c>
      <c r="D317" s="4" t="s">
        <v>228</v>
      </c>
      <c r="E317" s="4" t="s">
        <v>228</v>
      </c>
      <c r="F317" s="4" t="s">
        <v>228</v>
      </c>
    </row>
    <row r="318" spans="1:6" ht="30" x14ac:dyDescent="0.25">
      <c r="A318" s="5">
        <v>315</v>
      </c>
      <c r="B318" s="17" t="s">
        <v>230</v>
      </c>
      <c r="C318" s="4" t="s">
        <v>228</v>
      </c>
      <c r="D318" s="4" t="s">
        <v>228</v>
      </c>
      <c r="E318" s="4" t="s">
        <v>228</v>
      </c>
      <c r="F318" s="4" t="s">
        <v>228</v>
      </c>
    </row>
    <row r="319" spans="1:6" ht="30" x14ac:dyDescent="0.25">
      <c r="A319" s="5">
        <v>316</v>
      </c>
      <c r="B319" s="17" t="s">
        <v>230</v>
      </c>
      <c r="C319" s="4" t="s">
        <v>228</v>
      </c>
      <c r="D319" s="4" t="s">
        <v>228</v>
      </c>
      <c r="E319" s="4" t="s">
        <v>228</v>
      </c>
      <c r="F319" s="4" t="s">
        <v>228</v>
      </c>
    </row>
    <row r="320" spans="1:6" ht="30" x14ac:dyDescent="0.25">
      <c r="A320" s="5">
        <v>317</v>
      </c>
      <c r="B320" s="17" t="s">
        <v>230</v>
      </c>
      <c r="C320" s="4" t="s">
        <v>228</v>
      </c>
      <c r="D320" s="4" t="s">
        <v>228</v>
      </c>
      <c r="E320" s="4" t="s">
        <v>228</v>
      </c>
      <c r="F320" s="4" t="s">
        <v>228</v>
      </c>
    </row>
    <row r="321" spans="1:6" ht="30" x14ac:dyDescent="0.25">
      <c r="A321" s="5">
        <v>318</v>
      </c>
      <c r="B321" s="17" t="s">
        <v>230</v>
      </c>
      <c r="C321" s="4" t="s">
        <v>228</v>
      </c>
      <c r="D321" s="4" t="s">
        <v>228</v>
      </c>
      <c r="E321" s="4" t="s">
        <v>228</v>
      </c>
      <c r="F321" s="4" t="s">
        <v>228</v>
      </c>
    </row>
    <row r="322" spans="1:6" ht="30" x14ac:dyDescent="0.25">
      <c r="A322" s="5">
        <v>319</v>
      </c>
      <c r="B322" s="17" t="s">
        <v>230</v>
      </c>
      <c r="C322" s="4" t="s">
        <v>228</v>
      </c>
      <c r="D322" s="4" t="s">
        <v>228</v>
      </c>
      <c r="E322" s="4" t="s">
        <v>228</v>
      </c>
      <c r="F322" s="4" t="s">
        <v>228</v>
      </c>
    </row>
    <row r="323" spans="1:6" ht="30" x14ac:dyDescent="0.25">
      <c r="A323" s="5">
        <v>320</v>
      </c>
      <c r="B323" s="17" t="s">
        <v>230</v>
      </c>
      <c r="C323" s="4" t="s">
        <v>228</v>
      </c>
      <c r="D323" s="4" t="s">
        <v>228</v>
      </c>
      <c r="E323" s="4" t="s">
        <v>228</v>
      </c>
      <c r="F323" s="4" t="s">
        <v>228</v>
      </c>
    </row>
    <row r="324" spans="1:6" ht="30" x14ac:dyDescent="0.25">
      <c r="A324" s="5">
        <v>321</v>
      </c>
      <c r="B324" s="17" t="s">
        <v>230</v>
      </c>
      <c r="C324" s="4" t="s">
        <v>228</v>
      </c>
      <c r="D324" s="4" t="s">
        <v>228</v>
      </c>
      <c r="E324" s="4" t="s">
        <v>228</v>
      </c>
      <c r="F324" s="4" t="s">
        <v>228</v>
      </c>
    </row>
    <row r="325" spans="1:6" ht="30" x14ac:dyDescent="0.25">
      <c r="A325" s="5">
        <v>322</v>
      </c>
      <c r="B325" s="17" t="s">
        <v>230</v>
      </c>
      <c r="C325" s="4" t="s">
        <v>228</v>
      </c>
      <c r="D325" s="4" t="s">
        <v>228</v>
      </c>
      <c r="E325" s="4" t="s">
        <v>228</v>
      </c>
      <c r="F325" s="4" t="s">
        <v>228</v>
      </c>
    </row>
    <row r="326" spans="1:6" ht="30" x14ac:dyDescent="0.25">
      <c r="A326" s="5">
        <v>323</v>
      </c>
      <c r="B326" s="17" t="s">
        <v>230</v>
      </c>
      <c r="C326" s="4" t="s">
        <v>228</v>
      </c>
      <c r="D326" s="4" t="s">
        <v>228</v>
      </c>
      <c r="E326" s="4" t="s">
        <v>228</v>
      </c>
      <c r="F326" s="4" t="s">
        <v>228</v>
      </c>
    </row>
    <row r="327" spans="1:6" ht="30" x14ac:dyDescent="0.25">
      <c r="A327" s="5">
        <v>324</v>
      </c>
      <c r="B327" s="17" t="s">
        <v>230</v>
      </c>
      <c r="C327" s="4" t="s">
        <v>228</v>
      </c>
      <c r="D327" s="4" t="s">
        <v>228</v>
      </c>
      <c r="E327" s="4" t="s">
        <v>228</v>
      </c>
      <c r="F327" s="4" t="s">
        <v>228</v>
      </c>
    </row>
    <row r="328" spans="1:6" ht="30" x14ac:dyDescent="0.25">
      <c r="A328" s="5">
        <v>325</v>
      </c>
      <c r="B328" s="17" t="s">
        <v>230</v>
      </c>
      <c r="C328" s="4" t="s">
        <v>228</v>
      </c>
      <c r="D328" s="4" t="s">
        <v>228</v>
      </c>
      <c r="E328" s="4" t="s">
        <v>228</v>
      </c>
      <c r="F328" s="4" t="s">
        <v>228</v>
      </c>
    </row>
    <row r="329" spans="1:6" ht="30" x14ac:dyDescent="0.25">
      <c r="A329" s="5">
        <v>326</v>
      </c>
      <c r="B329" s="17" t="s">
        <v>230</v>
      </c>
      <c r="C329" s="4" t="s">
        <v>228</v>
      </c>
      <c r="D329" s="4" t="s">
        <v>228</v>
      </c>
      <c r="E329" s="4" t="s">
        <v>228</v>
      </c>
      <c r="F329" s="4" t="s">
        <v>228</v>
      </c>
    </row>
    <row r="330" spans="1:6" ht="30" x14ac:dyDescent="0.25">
      <c r="A330" s="5">
        <v>327</v>
      </c>
      <c r="B330" s="17" t="s">
        <v>230</v>
      </c>
      <c r="C330" s="4" t="s">
        <v>228</v>
      </c>
      <c r="D330" s="4" t="s">
        <v>228</v>
      </c>
      <c r="E330" s="4" t="s">
        <v>228</v>
      </c>
      <c r="F330" s="4" t="s">
        <v>228</v>
      </c>
    </row>
    <row r="331" spans="1:6" ht="30" x14ac:dyDescent="0.25">
      <c r="A331" s="5">
        <v>328</v>
      </c>
      <c r="B331" s="17" t="s">
        <v>230</v>
      </c>
      <c r="C331" s="4" t="s">
        <v>228</v>
      </c>
      <c r="D331" s="4" t="s">
        <v>228</v>
      </c>
      <c r="E331" s="4" t="s">
        <v>228</v>
      </c>
      <c r="F331" s="4" t="s">
        <v>228</v>
      </c>
    </row>
    <row r="332" spans="1:6" ht="30" x14ac:dyDescent="0.25">
      <c r="A332" s="5">
        <v>329</v>
      </c>
      <c r="B332" s="17" t="s">
        <v>230</v>
      </c>
      <c r="C332" s="4" t="s">
        <v>228</v>
      </c>
      <c r="D332" s="4" t="s">
        <v>228</v>
      </c>
      <c r="E332" s="4" t="s">
        <v>228</v>
      </c>
      <c r="F332" s="4" t="s">
        <v>228</v>
      </c>
    </row>
    <row r="333" spans="1:6" ht="30" x14ac:dyDescent="0.25">
      <c r="A333" s="5">
        <v>330</v>
      </c>
      <c r="B333" s="17" t="s">
        <v>230</v>
      </c>
      <c r="C333" s="4" t="s">
        <v>228</v>
      </c>
      <c r="D333" s="4" t="s">
        <v>228</v>
      </c>
      <c r="E333" s="4" t="s">
        <v>228</v>
      </c>
      <c r="F333" s="4" t="s">
        <v>228</v>
      </c>
    </row>
    <row r="334" spans="1:6" ht="30" x14ac:dyDescent="0.25">
      <c r="A334" s="5">
        <v>331</v>
      </c>
      <c r="B334" s="17" t="s">
        <v>230</v>
      </c>
      <c r="C334" s="4" t="s">
        <v>228</v>
      </c>
      <c r="D334" s="4" t="s">
        <v>228</v>
      </c>
      <c r="E334" s="4" t="s">
        <v>228</v>
      </c>
      <c r="F334" s="4" t="s">
        <v>228</v>
      </c>
    </row>
    <row r="335" spans="1:6" ht="30" x14ac:dyDescent="0.25">
      <c r="A335" s="5">
        <v>332</v>
      </c>
      <c r="B335" s="17" t="s">
        <v>230</v>
      </c>
      <c r="C335" s="4" t="s">
        <v>228</v>
      </c>
      <c r="D335" s="4" t="s">
        <v>228</v>
      </c>
      <c r="E335" s="4" t="s">
        <v>228</v>
      </c>
      <c r="F335" s="4" t="s">
        <v>228</v>
      </c>
    </row>
    <row r="336" spans="1:6" ht="30" x14ac:dyDescent="0.25">
      <c r="A336" s="5">
        <v>333</v>
      </c>
      <c r="B336" s="17" t="s">
        <v>230</v>
      </c>
      <c r="C336" s="4" t="s">
        <v>228</v>
      </c>
      <c r="D336" s="4" t="s">
        <v>228</v>
      </c>
      <c r="E336" s="4" t="s">
        <v>228</v>
      </c>
      <c r="F336" s="4" t="s">
        <v>228</v>
      </c>
    </row>
    <row r="337" spans="1:6" ht="30" x14ac:dyDescent="0.25">
      <c r="A337" s="5">
        <v>334</v>
      </c>
      <c r="B337" s="17" t="s">
        <v>230</v>
      </c>
      <c r="C337" s="4" t="s">
        <v>228</v>
      </c>
      <c r="D337" s="4" t="s">
        <v>228</v>
      </c>
      <c r="E337" s="4" t="s">
        <v>228</v>
      </c>
      <c r="F337" s="4" t="s">
        <v>228</v>
      </c>
    </row>
    <row r="338" spans="1:6" ht="30" x14ac:dyDescent="0.25">
      <c r="A338" s="5">
        <v>335</v>
      </c>
      <c r="B338" s="17" t="s">
        <v>230</v>
      </c>
      <c r="C338" s="4" t="s">
        <v>228</v>
      </c>
      <c r="D338" s="4" t="s">
        <v>228</v>
      </c>
      <c r="E338" s="4" t="s">
        <v>228</v>
      </c>
      <c r="F338" s="4" t="s">
        <v>228</v>
      </c>
    </row>
    <row r="339" spans="1:6" ht="30" x14ac:dyDescent="0.25">
      <c r="A339" s="5">
        <v>336</v>
      </c>
      <c r="B339" s="17" t="s">
        <v>230</v>
      </c>
      <c r="C339" s="4" t="s">
        <v>228</v>
      </c>
      <c r="D339" s="4" t="s">
        <v>228</v>
      </c>
      <c r="E339" s="4" t="s">
        <v>228</v>
      </c>
      <c r="F339" s="4" t="s">
        <v>228</v>
      </c>
    </row>
    <row r="340" spans="1:6" ht="30" x14ac:dyDescent="0.25">
      <c r="A340" s="5">
        <v>337</v>
      </c>
      <c r="B340" s="17" t="s">
        <v>230</v>
      </c>
      <c r="C340" s="4" t="s">
        <v>228</v>
      </c>
      <c r="D340" s="4" t="s">
        <v>228</v>
      </c>
      <c r="E340" s="4" t="s">
        <v>228</v>
      </c>
      <c r="F340" s="4" t="s">
        <v>228</v>
      </c>
    </row>
    <row r="341" spans="1:6" ht="30" x14ac:dyDescent="0.25">
      <c r="A341" s="5">
        <v>338</v>
      </c>
      <c r="B341" s="17" t="s">
        <v>230</v>
      </c>
      <c r="C341" s="4" t="s">
        <v>228</v>
      </c>
      <c r="D341" s="4" t="s">
        <v>228</v>
      </c>
      <c r="E341" s="4" t="s">
        <v>228</v>
      </c>
      <c r="F341" s="4" t="s">
        <v>228</v>
      </c>
    </row>
    <row r="342" spans="1:6" ht="30" x14ac:dyDescent="0.25">
      <c r="A342" s="5">
        <v>339</v>
      </c>
      <c r="B342" s="17" t="s">
        <v>230</v>
      </c>
      <c r="C342" s="4" t="s">
        <v>228</v>
      </c>
      <c r="D342" s="4" t="s">
        <v>228</v>
      </c>
      <c r="E342" s="4" t="s">
        <v>228</v>
      </c>
      <c r="F342" s="4" t="s">
        <v>228</v>
      </c>
    </row>
    <row r="343" spans="1:6" ht="30" x14ac:dyDescent="0.25">
      <c r="A343" s="5">
        <v>340</v>
      </c>
      <c r="B343" s="17" t="s">
        <v>230</v>
      </c>
      <c r="C343" s="4" t="s">
        <v>228</v>
      </c>
      <c r="D343" s="4" t="s">
        <v>228</v>
      </c>
      <c r="E343" s="4" t="s">
        <v>228</v>
      </c>
      <c r="F343" s="4" t="s">
        <v>228</v>
      </c>
    </row>
    <row r="344" spans="1:6" ht="30" x14ac:dyDescent="0.25">
      <c r="A344" s="5">
        <v>341</v>
      </c>
      <c r="B344" s="17" t="s">
        <v>230</v>
      </c>
      <c r="C344" s="4" t="s">
        <v>228</v>
      </c>
      <c r="D344" s="4" t="s">
        <v>228</v>
      </c>
      <c r="E344" s="4" t="s">
        <v>228</v>
      </c>
      <c r="F344" s="4" t="s">
        <v>228</v>
      </c>
    </row>
    <row r="345" spans="1:6" ht="30" x14ac:dyDescent="0.25">
      <c r="A345" s="5">
        <v>342</v>
      </c>
      <c r="B345" s="17" t="s">
        <v>230</v>
      </c>
      <c r="C345" s="4" t="s">
        <v>228</v>
      </c>
      <c r="D345" s="4" t="s">
        <v>228</v>
      </c>
      <c r="E345" s="4" t="s">
        <v>228</v>
      </c>
      <c r="F345" s="4" t="s">
        <v>228</v>
      </c>
    </row>
    <row r="346" spans="1:6" ht="30" x14ac:dyDescent="0.25">
      <c r="A346" s="5">
        <v>343</v>
      </c>
      <c r="B346" s="17" t="s">
        <v>230</v>
      </c>
      <c r="C346" s="4" t="s">
        <v>228</v>
      </c>
      <c r="D346" s="4" t="s">
        <v>228</v>
      </c>
      <c r="E346" s="4" t="s">
        <v>228</v>
      </c>
      <c r="F346" s="4" t="s">
        <v>228</v>
      </c>
    </row>
    <row r="347" spans="1:6" ht="30" x14ac:dyDescent="0.25">
      <c r="A347" s="5">
        <v>344</v>
      </c>
      <c r="B347" s="17" t="s">
        <v>230</v>
      </c>
      <c r="C347" s="4" t="s">
        <v>228</v>
      </c>
      <c r="D347" s="4" t="s">
        <v>228</v>
      </c>
      <c r="E347" s="4" t="s">
        <v>228</v>
      </c>
      <c r="F347" s="4" t="s">
        <v>228</v>
      </c>
    </row>
    <row r="348" spans="1:6" ht="30" x14ac:dyDescent="0.25">
      <c r="A348" s="5">
        <v>345</v>
      </c>
      <c r="B348" s="17" t="s">
        <v>230</v>
      </c>
      <c r="C348" s="4" t="s">
        <v>228</v>
      </c>
      <c r="D348" s="4" t="s">
        <v>228</v>
      </c>
      <c r="E348" s="4" t="s">
        <v>228</v>
      </c>
      <c r="F348" s="4" t="s">
        <v>228</v>
      </c>
    </row>
    <row r="349" spans="1:6" ht="30" x14ac:dyDescent="0.25">
      <c r="A349" s="5">
        <v>346</v>
      </c>
      <c r="B349" s="17" t="s">
        <v>230</v>
      </c>
      <c r="C349" s="4" t="s">
        <v>228</v>
      </c>
      <c r="D349" s="4" t="s">
        <v>228</v>
      </c>
      <c r="E349" s="4" t="s">
        <v>228</v>
      </c>
      <c r="F349" s="4" t="s">
        <v>228</v>
      </c>
    </row>
    <row r="350" spans="1:6" ht="30" x14ac:dyDescent="0.25">
      <c r="A350" s="5">
        <v>347</v>
      </c>
      <c r="B350" s="17" t="s">
        <v>230</v>
      </c>
      <c r="C350" s="4" t="s">
        <v>228</v>
      </c>
      <c r="D350" s="4" t="s">
        <v>228</v>
      </c>
      <c r="E350" s="4" t="s">
        <v>228</v>
      </c>
      <c r="F350" s="4" t="s">
        <v>228</v>
      </c>
    </row>
    <row r="351" spans="1:6" ht="30" x14ac:dyDescent="0.25">
      <c r="A351" s="5">
        <v>348</v>
      </c>
      <c r="B351" s="17" t="s">
        <v>230</v>
      </c>
      <c r="C351" s="4" t="s">
        <v>228</v>
      </c>
      <c r="D351" s="4" t="s">
        <v>228</v>
      </c>
      <c r="E351" s="4" t="s">
        <v>228</v>
      </c>
      <c r="F351" s="4" t="s">
        <v>228</v>
      </c>
    </row>
    <row r="352" spans="1:6" ht="30" x14ac:dyDescent="0.25">
      <c r="A352" s="5">
        <v>349</v>
      </c>
      <c r="B352" s="17" t="s">
        <v>230</v>
      </c>
      <c r="C352" s="4" t="s">
        <v>228</v>
      </c>
      <c r="D352" s="4" t="s">
        <v>228</v>
      </c>
      <c r="E352" s="4" t="s">
        <v>228</v>
      </c>
      <c r="F352" s="4" t="s">
        <v>228</v>
      </c>
    </row>
    <row r="353" spans="1:6" ht="30" x14ac:dyDescent="0.25">
      <c r="A353" s="5">
        <v>350</v>
      </c>
      <c r="B353" s="17" t="s">
        <v>230</v>
      </c>
      <c r="C353" s="4" t="s">
        <v>228</v>
      </c>
      <c r="D353" s="4" t="s">
        <v>228</v>
      </c>
      <c r="E353" s="4" t="s">
        <v>228</v>
      </c>
      <c r="F353" s="4" t="s">
        <v>228</v>
      </c>
    </row>
    <row r="354" spans="1:6" ht="30" x14ac:dyDescent="0.25">
      <c r="A354" s="5">
        <v>351</v>
      </c>
      <c r="B354" s="17" t="s">
        <v>230</v>
      </c>
      <c r="C354" s="4" t="s">
        <v>228</v>
      </c>
      <c r="D354" s="4" t="s">
        <v>228</v>
      </c>
      <c r="E354" s="4" t="s">
        <v>228</v>
      </c>
      <c r="F354" s="4" t="s">
        <v>228</v>
      </c>
    </row>
    <row r="355" spans="1:6" ht="30" x14ac:dyDescent="0.25">
      <c r="A355" s="5">
        <v>352</v>
      </c>
      <c r="B355" s="17" t="s">
        <v>230</v>
      </c>
      <c r="C355" s="4" t="s">
        <v>228</v>
      </c>
      <c r="D355" s="4" t="s">
        <v>228</v>
      </c>
      <c r="E355" s="4" t="s">
        <v>228</v>
      </c>
      <c r="F355" s="4" t="s">
        <v>228</v>
      </c>
    </row>
    <row r="356" spans="1:6" ht="30" x14ac:dyDescent="0.25">
      <c r="A356" s="5">
        <v>353</v>
      </c>
      <c r="B356" s="17" t="s">
        <v>230</v>
      </c>
      <c r="C356" s="4" t="s">
        <v>228</v>
      </c>
      <c r="D356" s="4" t="s">
        <v>228</v>
      </c>
      <c r="E356" s="4" t="s">
        <v>228</v>
      </c>
      <c r="F356" s="4" t="s">
        <v>228</v>
      </c>
    </row>
    <row r="357" spans="1:6" ht="30" x14ac:dyDescent="0.25">
      <c r="A357" s="5">
        <v>354</v>
      </c>
      <c r="B357" s="17" t="s">
        <v>230</v>
      </c>
      <c r="C357" s="4" t="s">
        <v>228</v>
      </c>
      <c r="D357" s="4" t="s">
        <v>228</v>
      </c>
      <c r="E357" s="4" t="s">
        <v>228</v>
      </c>
      <c r="F357" s="4" t="s">
        <v>228</v>
      </c>
    </row>
    <row r="358" spans="1:6" ht="30" x14ac:dyDescent="0.25">
      <c r="A358" s="5">
        <v>355</v>
      </c>
      <c r="B358" s="17" t="s">
        <v>230</v>
      </c>
      <c r="C358" s="4" t="s">
        <v>228</v>
      </c>
      <c r="D358" s="4" t="s">
        <v>228</v>
      </c>
      <c r="E358" s="4" t="s">
        <v>228</v>
      </c>
      <c r="F358" s="4" t="s">
        <v>228</v>
      </c>
    </row>
    <row r="359" spans="1:6" ht="30" x14ac:dyDescent="0.25">
      <c r="A359" s="5">
        <v>356</v>
      </c>
      <c r="B359" s="17" t="s">
        <v>230</v>
      </c>
      <c r="C359" s="4" t="s">
        <v>228</v>
      </c>
      <c r="D359" s="4" t="s">
        <v>228</v>
      </c>
      <c r="E359" s="4" t="s">
        <v>228</v>
      </c>
      <c r="F359" s="4" t="s">
        <v>228</v>
      </c>
    </row>
    <row r="360" spans="1:6" ht="30" x14ac:dyDescent="0.25">
      <c r="A360" s="5">
        <v>357</v>
      </c>
      <c r="B360" s="17" t="s">
        <v>230</v>
      </c>
      <c r="C360" s="4" t="s">
        <v>228</v>
      </c>
      <c r="D360" s="4" t="s">
        <v>228</v>
      </c>
      <c r="E360" s="4" t="s">
        <v>228</v>
      </c>
      <c r="F360" s="4" t="s">
        <v>228</v>
      </c>
    </row>
    <row r="361" spans="1:6" ht="30" x14ac:dyDescent="0.25">
      <c r="A361" s="5">
        <v>358</v>
      </c>
      <c r="B361" s="17" t="s">
        <v>230</v>
      </c>
      <c r="C361" s="4" t="s">
        <v>228</v>
      </c>
      <c r="D361" s="4" t="s">
        <v>228</v>
      </c>
      <c r="E361" s="4" t="s">
        <v>228</v>
      </c>
      <c r="F361" s="4" t="s">
        <v>228</v>
      </c>
    </row>
    <row r="362" spans="1:6" ht="30" x14ac:dyDescent="0.25">
      <c r="A362" s="5">
        <v>359</v>
      </c>
      <c r="B362" s="17" t="s">
        <v>230</v>
      </c>
      <c r="C362" s="4" t="s">
        <v>228</v>
      </c>
      <c r="D362" s="4" t="s">
        <v>228</v>
      </c>
      <c r="E362" s="4" t="s">
        <v>228</v>
      </c>
      <c r="F362" s="4" t="s">
        <v>228</v>
      </c>
    </row>
    <row r="363" spans="1:6" ht="30" x14ac:dyDescent="0.25">
      <c r="A363" s="5">
        <v>360</v>
      </c>
      <c r="B363" s="17" t="s">
        <v>230</v>
      </c>
      <c r="C363" s="4" t="s">
        <v>228</v>
      </c>
      <c r="D363" s="4" t="s">
        <v>228</v>
      </c>
      <c r="E363" s="4" t="s">
        <v>228</v>
      </c>
      <c r="F363" s="4" t="s">
        <v>228</v>
      </c>
    </row>
    <row r="364" spans="1:6" ht="30" x14ac:dyDescent="0.25">
      <c r="A364" s="5">
        <v>361</v>
      </c>
      <c r="B364" s="17" t="s">
        <v>230</v>
      </c>
      <c r="C364" s="4" t="s">
        <v>228</v>
      </c>
      <c r="D364" s="4" t="s">
        <v>228</v>
      </c>
      <c r="E364" s="4" t="s">
        <v>228</v>
      </c>
      <c r="F364" s="4" t="s">
        <v>228</v>
      </c>
    </row>
    <row r="365" spans="1:6" ht="30" x14ac:dyDescent="0.25">
      <c r="A365" s="5">
        <v>362</v>
      </c>
      <c r="B365" s="17" t="s">
        <v>230</v>
      </c>
      <c r="C365" s="4" t="s">
        <v>228</v>
      </c>
      <c r="D365" s="4" t="s">
        <v>228</v>
      </c>
      <c r="E365" s="4" t="s">
        <v>228</v>
      </c>
      <c r="F365" s="4" t="s">
        <v>228</v>
      </c>
    </row>
    <row r="366" spans="1:6" ht="30" x14ac:dyDescent="0.25">
      <c r="A366" s="5">
        <v>363</v>
      </c>
      <c r="B366" s="17" t="s">
        <v>230</v>
      </c>
      <c r="C366" s="4" t="s">
        <v>228</v>
      </c>
      <c r="D366" s="4" t="s">
        <v>228</v>
      </c>
      <c r="E366" s="4" t="s">
        <v>228</v>
      </c>
      <c r="F366" s="4" t="s">
        <v>228</v>
      </c>
    </row>
    <row r="367" spans="1:6" ht="30" x14ac:dyDescent="0.25">
      <c r="A367" s="5">
        <v>364</v>
      </c>
      <c r="B367" s="17" t="s">
        <v>230</v>
      </c>
      <c r="C367" s="4" t="s">
        <v>228</v>
      </c>
      <c r="D367" s="4" t="s">
        <v>228</v>
      </c>
      <c r="E367" s="4" t="s">
        <v>228</v>
      </c>
      <c r="F367" s="4" t="s">
        <v>228</v>
      </c>
    </row>
    <row r="368" spans="1:6" ht="30" x14ac:dyDescent="0.25">
      <c r="A368" s="5">
        <v>365</v>
      </c>
      <c r="B368" s="17" t="s">
        <v>230</v>
      </c>
      <c r="C368" s="4" t="s">
        <v>228</v>
      </c>
      <c r="D368" s="4" t="s">
        <v>228</v>
      </c>
      <c r="E368" s="4" t="s">
        <v>228</v>
      </c>
      <c r="F368" s="4" t="s">
        <v>228</v>
      </c>
    </row>
    <row r="369" spans="1:6" ht="30" x14ac:dyDescent="0.25">
      <c r="A369" s="5">
        <v>366</v>
      </c>
      <c r="B369" s="17" t="s">
        <v>230</v>
      </c>
      <c r="C369" s="4" t="s">
        <v>228</v>
      </c>
      <c r="D369" s="4" t="s">
        <v>228</v>
      </c>
      <c r="E369" s="4" t="s">
        <v>228</v>
      </c>
      <c r="F369" s="4" t="s">
        <v>228</v>
      </c>
    </row>
    <row r="370" spans="1:6" ht="30" x14ac:dyDescent="0.25">
      <c r="A370" s="5">
        <v>367</v>
      </c>
      <c r="B370" s="17" t="s">
        <v>230</v>
      </c>
      <c r="C370" s="4" t="s">
        <v>228</v>
      </c>
      <c r="D370" s="4" t="s">
        <v>228</v>
      </c>
      <c r="E370" s="4" t="s">
        <v>228</v>
      </c>
      <c r="F370" s="4" t="s">
        <v>228</v>
      </c>
    </row>
    <row r="371" spans="1:6" ht="30" x14ac:dyDescent="0.25">
      <c r="A371" s="5">
        <v>368</v>
      </c>
      <c r="B371" s="17" t="s">
        <v>230</v>
      </c>
      <c r="C371" s="4" t="s">
        <v>228</v>
      </c>
      <c r="D371" s="4" t="s">
        <v>228</v>
      </c>
      <c r="E371" s="4" t="s">
        <v>228</v>
      </c>
      <c r="F371" s="4" t="s">
        <v>228</v>
      </c>
    </row>
    <row r="372" spans="1:6" ht="30" x14ac:dyDescent="0.25">
      <c r="A372" s="5">
        <v>369</v>
      </c>
      <c r="B372" s="17" t="s">
        <v>230</v>
      </c>
      <c r="C372" s="4" t="s">
        <v>228</v>
      </c>
      <c r="D372" s="4" t="s">
        <v>228</v>
      </c>
      <c r="E372" s="4" t="s">
        <v>228</v>
      </c>
      <c r="F372" s="4" t="s">
        <v>228</v>
      </c>
    </row>
    <row r="373" spans="1:6" ht="30" x14ac:dyDescent="0.25">
      <c r="A373" s="5">
        <v>370</v>
      </c>
      <c r="B373" s="17" t="s">
        <v>230</v>
      </c>
      <c r="C373" s="4" t="s">
        <v>228</v>
      </c>
      <c r="D373" s="4" t="s">
        <v>228</v>
      </c>
      <c r="E373" s="4" t="s">
        <v>228</v>
      </c>
      <c r="F373" s="4" t="s">
        <v>228</v>
      </c>
    </row>
    <row r="374" spans="1:6" ht="30" x14ac:dyDescent="0.25">
      <c r="A374" s="5">
        <v>371</v>
      </c>
      <c r="B374" s="17" t="s">
        <v>230</v>
      </c>
      <c r="C374" s="4" t="s">
        <v>228</v>
      </c>
      <c r="D374" s="4" t="s">
        <v>228</v>
      </c>
      <c r="E374" s="4" t="s">
        <v>228</v>
      </c>
      <c r="F374" s="4" t="s">
        <v>228</v>
      </c>
    </row>
    <row r="375" spans="1:6" ht="30" x14ac:dyDescent="0.25">
      <c r="A375" s="5">
        <v>372</v>
      </c>
      <c r="B375" s="17" t="s">
        <v>230</v>
      </c>
      <c r="C375" s="4" t="s">
        <v>228</v>
      </c>
      <c r="D375" s="4" t="s">
        <v>228</v>
      </c>
      <c r="E375" s="4" t="s">
        <v>228</v>
      </c>
      <c r="F375" s="4" t="s">
        <v>228</v>
      </c>
    </row>
    <row r="376" spans="1:6" ht="30" x14ac:dyDescent="0.25">
      <c r="A376" s="5">
        <v>373</v>
      </c>
      <c r="B376" s="17" t="s">
        <v>230</v>
      </c>
      <c r="C376" s="4" t="s">
        <v>228</v>
      </c>
      <c r="D376" s="4" t="s">
        <v>228</v>
      </c>
      <c r="E376" s="4" t="s">
        <v>228</v>
      </c>
      <c r="F376" s="4" t="s">
        <v>228</v>
      </c>
    </row>
    <row r="377" spans="1:6" ht="30" x14ac:dyDescent="0.25">
      <c r="A377" s="5">
        <v>374</v>
      </c>
      <c r="B377" s="17" t="s">
        <v>230</v>
      </c>
      <c r="C377" s="4" t="s">
        <v>228</v>
      </c>
      <c r="D377" s="4" t="s">
        <v>228</v>
      </c>
      <c r="E377" s="4" t="s">
        <v>228</v>
      </c>
      <c r="F377" s="4" t="s">
        <v>228</v>
      </c>
    </row>
    <row r="378" spans="1:6" ht="30" x14ac:dyDescent="0.25">
      <c r="A378" s="5">
        <v>375</v>
      </c>
      <c r="B378" s="17" t="s">
        <v>230</v>
      </c>
      <c r="C378" s="4" t="s">
        <v>228</v>
      </c>
      <c r="D378" s="4" t="s">
        <v>228</v>
      </c>
      <c r="E378" s="4" t="s">
        <v>228</v>
      </c>
      <c r="F378" s="4" t="s">
        <v>228</v>
      </c>
    </row>
    <row r="379" spans="1:6" ht="30" x14ac:dyDescent="0.25">
      <c r="A379" s="5">
        <v>376</v>
      </c>
      <c r="B379" s="17" t="s">
        <v>230</v>
      </c>
      <c r="C379" s="4" t="s">
        <v>228</v>
      </c>
      <c r="D379" s="4" t="s">
        <v>228</v>
      </c>
      <c r="E379" s="4" t="s">
        <v>228</v>
      </c>
      <c r="F379" s="4" t="s">
        <v>228</v>
      </c>
    </row>
    <row r="380" spans="1:6" ht="30" x14ac:dyDescent="0.25">
      <c r="A380" s="5">
        <v>377</v>
      </c>
      <c r="B380" s="17" t="s">
        <v>230</v>
      </c>
      <c r="C380" s="4" t="s">
        <v>228</v>
      </c>
      <c r="D380" s="4" t="s">
        <v>228</v>
      </c>
      <c r="E380" s="4" t="s">
        <v>228</v>
      </c>
      <c r="F380" s="4" t="s">
        <v>228</v>
      </c>
    </row>
    <row r="381" spans="1:6" ht="30" x14ac:dyDescent="0.25">
      <c r="A381" s="5">
        <v>378</v>
      </c>
      <c r="B381" s="17" t="s">
        <v>230</v>
      </c>
      <c r="C381" s="4" t="s">
        <v>228</v>
      </c>
      <c r="D381" s="4" t="s">
        <v>228</v>
      </c>
      <c r="E381" s="4" t="s">
        <v>228</v>
      </c>
      <c r="F381" s="4" t="s">
        <v>228</v>
      </c>
    </row>
    <row r="382" spans="1:6" ht="30" x14ac:dyDescent="0.25">
      <c r="A382" s="5">
        <v>379</v>
      </c>
      <c r="B382" s="17" t="s">
        <v>230</v>
      </c>
      <c r="C382" s="4" t="s">
        <v>228</v>
      </c>
      <c r="D382" s="4" t="s">
        <v>228</v>
      </c>
      <c r="E382" s="4" t="s">
        <v>228</v>
      </c>
      <c r="F382" s="4" t="s">
        <v>228</v>
      </c>
    </row>
    <row r="383" spans="1:6" ht="30" x14ac:dyDescent="0.25">
      <c r="A383" s="5">
        <v>380</v>
      </c>
      <c r="B383" s="17" t="s">
        <v>230</v>
      </c>
      <c r="C383" s="4" t="s">
        <v>228</v>
      </c>
      <c r="D383" s="4" t="s">
        <v>228</v>
      </c>
      <c r="E383" s="4" t="s">
        <v>228</v>
      </c>
      <c r="F383" s="4" t="s">
        <v>228</v>
      </c>
    </row>
    <row r="384" spans="1:6" ht="30" x14ac:dyDescent="0.25">
      <c r="A384" s="5">
        <v>381</v>
      </c>
      <c r="B384" s="17" t="s">
        <v>230</v>
      </c>
      <c r="C384" s="4" t="s">
        <v>228</v>
      </c>
      <c r="D384" s="4" t="s">
        <v>228</v>
      </c>
      <c r="E384" s="4" t="s">
        <v>228</v>
      </c>
      <c r="F384" s="4" t="s">
        <v>228</v>
      </c>
    </row>
    <row r="385" spans="1:6" ht="30" x14ac:dyDescent="0.25">
      <c r="A385" s="5">
        <v>382</v>
      </c>
      <c r="B385" s="17" t="s">
        <v>230</v>
      </c>
      <c r="C385" s="4" t="s">
        <v>228</v>
      </c>
      <c r="D385" s="4" t="s">
        <v>228</v>
      </c>
      <c r="E385" s="4" t="s">
        <v>228</v>
      </c>
      <c r="F385" s="4" t="s">
        <v>228</v>
      </c>
    </row>
    <row r="386" spans="1:6" ht="30" x14ac:dyDescent="0.25">
      <c r="A386" s="5">
        <v>383</v>
      </c>
      <c r="B386" s="17" t="s">
        <v>230</v>
      </c>
      <c r="C386" s="4" t="s">
        <v>228</v>
      </c>
      <c r="D386" s="4" t="s">
        <v>228</v>
      </c>
      <c r="E386" s="4" t="s">
        <v>228</v>
      </c>
      <c r="F386" s="4" t="s">
        <v>228</v>
      </c>
    </row>
    <row r="387" spans="1:6" ht="30" x14ac:dyDescent="0.25">
      <c r="A387" s="5">
        <v>384</v>
      </c>
      <c r="B387" s="17" t="s">
        <v>230</v>
      </c>
      <c r="C387" s="4" t="s">
        <v>228</v>
      </c>
      <c r="D387" s="4" t="s">
        <v>228</v>
      </c>
      <c r="E387" s="4" t="s">
        <v>228</v>
      </c>
      <c r="F387" s="4" t="s">
        <v>228</v>
      </c>
    </row>
    <row r="388" spans="1:6" ht="30" x14ac:dyDescent="0.25">
      <c r="A388" s="5">
        <v>385</v>
      </c>
      <c r="B388" s="17" t="s">
        <v>230</v>
      </c>
      <c r="C388" s="4" t="s">
        <v>228</v>
      </c>
      <c r="D388" s="4" t="s">
        <v>228</v>
      </c>
      <c r="E388" s="4" t="s">
        <v>228</v>
      </c>
      <c r="F388" s="4" t="s">
        <v>228</v>
      </c>
    </row>
    <row r="389" spans="1:6" ht="30" x14ac:dyDescent="0.25">
      <c r="A389" s="5">
        <v>386</v>
      </c>
      <c r="B389" s="17" t="s">
        <v>230</v>
      </c>
      <c r="C389" s="4" t="s">
        <v>228</v>
      </c>
      <c r="D389" s="4" t="s">
        <v>228</v>
      </c>
      <c r="E389" s="4" t="s">
        <v>228</v>
      </c>
      <c r="F389" s="4" t="s">
        <v>228</v>
      </c>
    </row>
    <row r="390" spans="1:6" ht="30" x14ac:dyDescent="0.25">
      <c r="A390" s="5">
        <v>387</v>
      </c>
      <c r="B390" s="17" t="s">
        <v>230</v>
      </c>
      <c r="C390" s="4" t="s">
        <v>228</v>
      </c>
      <c r="D390" s="4" t="s">
        <v>228</v>
      </c>
      <c r="E390" s="4" t="s">
        <v>228</v>
      </c>
      <c r="F390" s="4" t="s">
        <v>228</v>
      </c>
    </row>
    <row r="391" spans="1:6" ht="30" x14ac:dyDescent="0.25">
      <c r="A391" s="5">
        <v>388</v>
      </c>
      <c r="B391" s="17" t="s">
        <v>230</v>
      </c>
      <c r="C391" s="4" t="s">
        <v>228</v>
      </c>
      <c r="D391" s="4" t="s">
        <v>228</v>
      </c>
      <c r="E391" s="4" t="s">
        <v>228</v>
      </c>
      <c r="F391" s="4" t="s">
        <v>228</v>
      </c>
    </row>
    <row r="392" spans="1:6" ht="30" x14ac:dyDescent="0.25">
      <c r="A392" s="5">
        <v>389</v>
      </c>
      <c r="B392" s="17" t="s">
        <v>230</v>
      </c>
      <c r="C392" s="4" t="s">
        <v>228</v>
      </c>
      <c r="D392" s="4" t="s">
        <v>228</v>
      </c>
      <c r="E392" s="4" t="s">
        <v>228</v>
      </c>
      <c r="F392" s="4" t="s">
        <v>228</v>
      </c>
    </row>
    <row r="393" spans="1:6" ht="30" x14ac:dyDescent="0.25">
      <c r="A393" s="5">
        <v>390</v>
      </c>
      <c r="B393" s="17" t="s">
        <v>230</v>
      </c>
      <c r="C393" s="4" t="s">
        <v>228</v>
      </c>
      <c r="D393" s="4" t="s">
        <v>228</v>
      </c>
      <c r="E393" s="4" t="s">
        <v>228</v>
      </c>
      <c r="F393" s="4" t="s">
        <v>228</v>
      </c>
    </row>
    <row r="394" spans="1:6" ht="30" x14ac:dyDescent="0.25">
      <c r="A394" s="5">
        <v>391</v>
      </c>
      <c r="B394" s="17" t="s">
        <v>230</v>
      </c>
      <c r="C394" s="4" t="s">
        <v>228</v>
      </c>
      <c r="D394" s="4" t="s">
        <v>228</v>
      </c>
      <c r="E394" s="4" t="s">
        <v>228</v>
      </c>
      <c r="F394" s="4" t="s">
        <v>228</v>
      </c>
    </row>
    <row r="395" spans="1:6" ht="30" x14ac:dyDescent="0.25">
      <c r="A395" s="5">
        <v>392</v>
      </c>
      <c r="B395" s="17" t="s">
        <v>230</v>
      </c>
      <c r="C395" s="4" t="s">
        <v>228</v>
      </c>
      <c r="D395" s="4" t="s">
        <v>228</v>
      </c>
      <c r="E395" s="4" t="s">
        <v>228</v>
      </c>
      <c r="F395" s="4" t="s">
        <v>228</v>
      </c>
    </row>
    <row r="396" spans="1:6" ht="30" x14ac:dyDescent="0.25">
      <c r="A396" s="5">
        <v>393</v>
      </c>
      <c r="B396" s="17" t="s">
        <v>230</v>
      </c>
      <c r="C396" s="4" t="s">
        <v>228</v>
      </c>
      <c r="D396" s="4" t="s">
        <v>228</v>
      </c>
      <c r="E396" s="4" t="s">
        <v>228</v>
      </c>
      <c r="F396" s="4" t="s">
        <v>228</v>
      </c>
    </row>
    <row r="397" spans="1:6" ht="30" x14ac:dyDescent="0.25">
      <c r="A397" s="5">
        <v>394</v>
      </c>
      <c r="B397" s="17" t="s">
        <v>230</v>
      </c>
      <c r="C397" s="4" t="s">
        <v>228</v>
      </c>
      <c r="D397" s="4" t="s">
        <v>228</v>
      </c>
      <c r="E397" s="4" t="s">
        <v>228</v>
      </c>
      <c r="F397" s="4" t="s">
        <v>228</v>
      </c>
    </row>
    <row r="398" spans="1:6" ht="30" x14ac:dyDescent="0.25">
      <c r="A398" s="5">
        <v>395</v>
      </c>
      <c r="B398" s="17" t="s">
        <v>230</v>
      </c>
      <c r="C398" s="4" t="s">
        <v>228</v>
      </c>
      <c r="D398" s="4" t="s">
        <v>228</v>
      </c>
      <c r="E398" s="4" t="s">
        <v>228</v>
      </c>
      <c r="F398" s="4" t="s">
        <v>228</v>
      </c>
    </row>
    <row r="399" spans="1:6" ht="30" x14ac:dyDescent="0.25">
      <c r="A399" s="5">
        <v>396</v>
      </c>
      <c r="B399" s="17" t="s">
        <v>230</v>
      </c>
      <c r="C399" s="4" t="s">
        <v>228</v>
      </c>
      <c r="D399" s="4" t="s">
        <v>228</v>
      </c>
      <c r="E399" s="4" t="s">
        <v>228</v>
      </c>
      <c r="F399" s="4" t="s">
        <v>228</v>
      </c>
    </row>
    <row r="400" spans="1:6" ht="30" x14ac:dyDescent="0.25">
      <c r="A400" s="5">
        <v>397</v>
      </c>
      <c r="B400" s="17" t="s">
        <v>230</v>
      </c>
      <c r="C400" s="4" t="s">
        <v>228</v>
      </c>
      <c r="D400" s="4" t="s">
        <v>228</v>
      </c>
      <c r="E400" s="4" t="s">
        <v>228</v>
      </c>
      <c r="F400" s="4" t="s">
        <v>228</v>
      </c>
    </row>
    <row r="401" spans="1:6" ht="30" x14ac:dyDescent="0.25">
      <c r="A401" s="5">
        <v>398</v>
      </c>
      <c r="B401" s="17" t="s">
        <v>230</v>
      </c>
      <c r="C401" s="4" t="s">
        <v>228</v>
      </c>
      <c r="D401" s="4" t="s">
        <v>228</v>
      </c>
      <c r="E401" s="4" t="s">
        <v>228</v>
      </c>
      <c r="F401" s="4" t="s">
        <v>228</v>
      </c>
    </row>
    <row r="402" spans="1:6" ht="30" x14ac:dyDescent="0.25">
      <c r="A402" s="5">
        <v>399</v>
      </c>
      <c r="B402" s="17" t="s">
        <v>230</v>
      </c>
      <c r="C402" s="4" t="s">
        <v>228</v>
      </c>
      <c r="D402" s="4" t="s">
        <v>228</v>
      </c>
      <c r="E402" s="4" t="s">
        <v>228</v>
      </c>
      <c r="F402" s="4" t="s">
        <v>228</v>
      </c>
    </row>
    <row r="403" spans="1:6" ht="30" x14ac:dyDescent="0.25">
      <c r="A403" s="5">
        <v>400</v>
      </c>
      <c r="B403" s="17" t="s">
        <v>230</v>
      </c>
      <c r="C403" s="4" t="s">
        <v>228</v>
      </c>
      <c r="D403" s="4" t="s">
        <v>228</v>
      </c>
      <c r="E403" s="4" t="s">
        <v>228</v>
      </c>
      <c r="F403" s="4" t="s">
        <v>228</v>
      </c>
    </row>
    <row r="404" spans="1:6" ht="30" x14ac:dyDescent="0.25">
      <c r="A404" s="5">
        <v>401</v>
      </c>
      <c r="B404" s="17" t="s">
        <v>230</v>
      </c>
      <c r="C404" s="4" t="s">
        <v>228</v>
      </c>
      <c r="D404" s="4" t="s">
        <v>228</v>
      </c>
      <c r="E404" s="4" t="s">
        <v>228</v>
      </c>
      <c r="F404" s="4" t="s">
        <v>228</v>
      </c>
    </row>
    <row r="405" spans="1:6" ht="30" x14ac:dyDescent="0.25">
      <c r="A405" s="5">
        <v>402</v>
      </c>
      <c r="B405" s="17" t="s">
        <v>230</v>
      </c>
      <c r="C405" s="4" t="s">
        <v>228</v>
      </c>
      <c r="D405" s="4" t="s">
        <v>228</v>
      </c>
      <c r="E405" s="4" t="s">
        <v>228</v>
      </c>
      <c r="F405" s="4" t="s">
        <v>228</v>
      </c>
    </row>
    <row r="406" spans="1:6" ht="30" x14ac:dyDescent="0.25">
      <c r="A406" s="5">
        <v>403</v>
      </c>
      <c r="B406" s="17" t="s">
        <v>230</v>
      </c>
      <c r="C406" s="4" t="s">
        <v>228</v>
      </c>
      <c r="D406" s="4" t="s">
        <v>228</v>
      </c>
      <c r="E406" s="4" t="s">
        <v>228</v>
      </c>
      <c r="F406" s="4" t="s">
        <v>228</v>
      </c>
    </row>
    <row r="407" spans="1:6" ht="30" x14ac:dyDescent="0.25">
      <c r="A407" s="5">
        <v>404</v>
      </c>
      <c r="B407" s="17" t="s">
        <v>230</v>
      </c>
      <c r="C407" s="4" t="s">
        <v>228</v>
      </c>
      <c r="D407" s="4" t="s">
        <v>228</v>
      </c>
      <c r="E407" s="4" t="s">
        <v>228</v>
      </c>
      <c r="F407" s="4" t="s">
        <v>228</v>
      </c>
    </row>
    <row r="408" spans="1:6" ht="30" x14ac:dyDescent="0.25">
      <c r="A408" s="5">
        <v>405</v>
      </c>
      <c r="B408" s="17" t="s">
        <v>230</v>
      </c>
      <c r="C408" s="4" t="s">
        <v>228</v>
      </c>
      <c r="D408" s="4" t="s">
        <v>228</v>
      </c>
      <c r="E408" s="4" t="s">
        <v>228</v>
      </c>
      <c r="F408" s="4" t="s">
        <v>228</v>
      </c>
    </row>
    <row r="409" spans="1:6" ht="30" x14ac:dyDescent="0.25">
      <c r="A409" s="5">
        <v>406</v>
      </c>
      <c r="B409" s="17" t="s">
        <v>230</v>
      </c>
      <c r="C409" s="4" t="s">
        <v>228</v>
      </c>
      <c r="D409" s="4" t="s">
        <v>228</v>
      </c>
      <c r="E409" s="4" t="s">
        <v>228</v>
      </c>
      <c r="F409" s="4" t="s">
        <v>228</v>
      </c>
    </row>
    <row r="410" spans="1:6" ht="30" x14ac:dyDescent="0.25">
      <c r="A410" s="5">
        <v>407</v>
      </c>
      <c r="B410" s="17" t="s">
        <v>230</v>
      </c>
      <c r="C410" s="4" t="s">
        <v>228</v>
      </c>
      <c r="D410" s="4" t="s">
        <v>228</v>
      </c>
      <c r="E410" s="4" t="s">
        <v>228</v>
      </c>
      <c r="F410" s="4" t="s">
        <v>228</v>
      </c>
    </row>
    <row r="411" spans="1:6" ht="30" x14ac:dyDescent="0.25">
      <c r="A411" s="5">
        <v>408</v>
      </c>
      <c r="B411" s="17" t="s">
        <v>230</v>
      </c>
      <c r="C411" s="4" t="s">
        <v>228</v>
      </c>
      <c r="D411" s="4" t="s">
        <v>228</v>
      </c>
      <c r="E411" s="4" t="s">
        <v>228</v>
      </c>
      <c r="F411" s="4" t="s">
        <v>228</v>
      </c>
    </row>
    <row r="412" spans="1:6" ht="30" x14ac:dyDescent="0.25">
      <c r="A412" s="5">
        <v>409</v>
      </c>
      <c r="B412" s="17" t="s">
        <v>230</v>
      </c>
      <c r="C412" s="4" t="s">
        <v>228</v>
      </c>
      <c r="D412" s="4" t="s">
        <v>228</v>
      </c>
      <c r="E412" s="4" t="s">
        <v>228</v>
      </c>
      <c r="F412" s="4" t="s">
        <v>228</v>
      </c>
    </row>
    <row r="413" spans="1:6" ht="30" x14ac:dyDescent="0.25">
      <c r="A413" s="5">
        <v>410</v>
      </c>
      <c r="B413" s="17" t="s">
        <v>230</v>
      </c>
      <c r="C413" s="4" t="s">
        <v>228</v>
      </c>
      <c r="D413" s="4" t="s">
        <v>228</v>
      </c>
      <c r="E413" s="4" t="s">
        <v>228</v>
      </c>
      <c r="F413" s="4" t="s">
        <v>228</v>
      </c>
    </row>
    <row r="414" spans="1:6" ht="30" x14ac:dyDescent="0.25">
      <c r="A414" s="5">
        <v>411</v>
      </c>
      <c r="B414" s="17" t="s">
        <v>230</v>
      </c>
      <c r="C414" s="4" t="s">
        <v>228</v>
      </c>
      <c r="D414" s="4" t="s">
        <v>228</v>
      </c>
      <c r="E414" s="4" t="s">
        <v>228</v>
      </c>
      <c r="F414" s="4" t="s">
        <v>228</v>
      </c>
    </row>
    <row r="415" spans="1:6" ht="30" x14ac:dyDescent="0.25">
      <c r="A415" s="5">
        <v>412</v>
      </c>
      <c r="B415" s="17" t="s">
        <v>230</v>
      </c>
      <c r="C415" s="4" t="s">
        <v>228</v>
      </c>
      <c r="D415" s="4" t="s">
        <v>228</v>
      </c>
      <c r="E415" s="4" t="s">
        <v>228</v>
      </c>
      <c r="F415" s="4" t="s">
        <v>228</v>
      </c>
    </row>
    <row r="416" spans="1:6" ht="30" x14ac:dyDescent="0.25">
      <c r="A416" s="5">
        <v>413</v>
      </c>
      <c r="B416" s="17" t="s">
        <v>230</v>
      </c>
      <c r="C416" s="4" t="s">
        <v>228</v>
      </c>
      <c r="D416" s="4" t="s">
        <v>228</v>
      </c>
      <c r="E416" s="4" t="s">
        <v>228</v>
      </c>
      <c r="F416" s="4" t="s">
        <v>228</v>
      </c>
    </row>
    <row r="417" spans="1:6" ht="30" x14ac:dyDescent="0.25">
      <c r="A417" s="5">
        <v>414</v>
      </c>
      <c r="B417" s="17" t="s">
        <v>230</v>
      </c>
      <c r="C417" s="4" t="s">
        <v>228</v>
      </c>
      <c r="D417" s="4" t="s">
        <v>228</v>
      </c>
      <c r="E417" s="4" t="s">
        <v>228</v>
      </c>
      <c r="F417" s="4" t="s">
        <v>228</v>
      </c>
    </row>
    <row r="418" spans="1:6" ht="30" x14ac:dyDescent="0.25">
      <c r="A418" s="5">
        <v>415</v>
      </c>
      <c r="B418" s="17" t="s">
        <v>230</v>
      </c>
      <c r="C418" s="4" t="s">
        <v>228</v>
      </c>
      <c r="D418" s="4" t="s">
        <v>228</v>
      </c>
      <c r="E418" s="4" t="s">
        <v>228</v>
      </c>
      <c r="F418" s="4" t="s">
        <v>228</v>
      </c>
    </row>
    <row r="419" spans="1:6" ht="30" x14ac:dyDescent="0.25">
      <c r="A419" s="5">
        <v>416</v>
      </c>
      <c r="B419" s="17" t="s">
        <v>230</v>
      </c>
      <c r="C419" s="4" t="s">
        <v>228</v>
      </c>
      <c r="D419" s="4" t="s">
        <v>228</v>
      </c>
      <c r="E419" s="4" t="s">
        <v>228</v>
      </c>
      <c r="F419" s="4" t="s">
        <v>228</v>
      </c>
    </row>
    <row r="420" spans="1:6" ht="30" x14ac:dyDescent="0.25">
      <c r="A420" s="5">
        <v>417</v>
      </c>
      <c r="B420" s="17" t="s">
        <v>230</v>
      </c>
      <c r="C420" s="4" t="s">
        <v>228</v>
      </c>
      <c r="D420" s="4" t="s">
        <v>228</v>
      </c>
      <c r="E420" s="4" t="s">
        <v>228</v>
      </c>
      <c r="F420" s="4" t="s">
        <v>228</v>
      </c>
    </row>
    <row r="421" spans="1:6" ht="30" x14ac:dyDescent="0.25">
      <c r="A421" s="5">
        <v>418</v>
      </c>
      <c r="B421" s="17" t="s">
        <v>230</v>
      </c>
      <c r="C421" s="4" t="s">
        <v>228</v>
      </c>
      <c r="D421" s="4" t="s">
        <v>228</v>
      </c>
      <c r="E421" s="4" t="s">
        <v>228</v>
      </c>
      <c r="F421" s="4" t="s">
        <v>228</v>
      </c>
    </row>
    <row r="422" spans="1:6" ht="30" x14ac:dyDescent="0.25">
      <c r="A422" s="5">
        <v>419</v>
      </c>
      <c r="B422" s="17" t="s">
        <v>230</v>
      </c>
      <c r="C422" s="4" t="s">
        <v>228</v>
      </c>
      <c r="D422" s="4" t="s">
        <v>228</v>
      </c>
      <c r="E422" s="4" t="s">
        <v>228</v>
      </c>
      <c r="F422" s="4" t="s">
        <v>228</v>
      </c>
    </row>
    <row r="423" spans="1:6" ht="30" x14ac:dyDescent="0.25">
      <c r="A423" s="5">
        <v>420</v>
      </c>
      <c r="B423" s="17" t="s">
        <v>230</v>
      </c>
      <c r="C423" s="4" t="s">
        <v>228</v>
      </c>
      <c r="D423" s="4" t="s">
        <v>228</v>
      </c>
      <c r="E423" s="4" t="s">
        <v>228</v>
      </c>
      <c r="F423" s="4" t="s">
        <v>228</v>
      </c>
    </row>
    <row r="424" spans="1:6" ht="30" x14ac:dyDescent="0.25">
      <c r="A424" s="5">
        <v>421</v>
      </c>
      <c r="B424" s="17" t="s">
        <v>230</v>
      </c>
      <c r="C424" s="4" t="s">
        <v>228</v>
      </c>
      <c r="D424" s="4" t="s">
        <v>228</v>
      </c>
      <c r="E424" s="4" t="s">
        <v>228</v>
      </c>
      <c r="F424" s="4" t="s">
        <v>228</v>
      </c>
    </row>
    <row r="425" spans="1:6" ht="30" x14ac:dyDescent="0.25">
      <c r="A425" s="5">
        <v>422</v>
      </c>
      <c r="B425" s="17" t="s">
        <v>230</v>
      </c>
      <c r="C425" s="4" t="s">
        <v>228</v>
      </c>
      <c r="D425" s="4" t="s">
        <v>228</v>
      </c>
      <c r="E425" s="4" t="s">
        <v>228</v>
      </c>
      <c r="F425" s="4" t="s">
        <v>228</v>
      </c>
    </row>
    <row r="426" spans="1:6" ht="30" x14ac:dyDescent="0.25">
      <c r="A426" s="5">
        <v>423</v>
      </c>
      <c r="B426" s="17" t="s">
        <v>230</v>
      </c>
      <c r="C426" s="4" t="s">
        <v>228</v>
      </c>
      <c r="D426" s="4" t="s">
        <v>228</v>
      </c>
      <c r="E426" s="4" t="s">
        <v>228</v>
      </c>
      <c r="F426" s="4" t="s">
        <v>228</v>
      </c>
    </row>
    <row r="427" spans="1:6" ht="30" x14ac:dyDescent="0.25">
      <c r="A427" s="5">
        <v>424</v>
      </c>
      <c r="B427" s="17" t="s">
        <v>230</v>
      </c>
      <c r="C427" s="4" t="s">
        <v>228</v>
      </c>
      <c r="D427" s="4" t="s">
        <v>228</v>
      </c>
      <c r="E427" s="4" t="s">
        <v>228</v>
      </c>
      <c r="F427" s="4" t="s">
        <v>228</v>
      </c>
    </row>
    <row r="428" spans="1:6" ht="30" x14ac:dyDescent="0.25">
      <c r="A428" s="5">
        <v>425</v>
      </c>
      <c r="B428" s="17" t="s">
        <v>230</v>
      </c>
      <c r="C428" s="4" t="s">
        <v>228</v>
      </c>
      <c r="D428" s="4" t="s">
        <v>228</v>
      </c>
      <c r="E428" s="4" t="s">
        <v>228</v>
      </c>
      <c r="F428" s="4" t="s">
        <v>228</v>
      </c>
    </row>
    <row r="429" spans="1:6" ht="30" x14ac:dyDescent="0.25">
      <c r="A429" s="5">
        <v>426</v>
      </c>
      <c r="B429" s="17" t="s">
        <v>230</v>
      </c>
      <c r="C429" s="4" t="s">
        <v>228</v>
      </c>
      <c r="D429" s="4" t="s">
        <v>228</v>
      </c>
      <c r="E429" s="4" t="s">
        <v>228</v>
      </c>
      <c r="F429" s="4" t="s">
        <v>228</v>
      </c>
    </row>
    <row r="430" spans="1:6" ht="30" x14ac:dyDescent="0.25">
      <c r="A430" s="5">
        <v>427</v>
      </c>
      <c r="B430" s="17" t="s">
        <v>230</v>
      </c>
      <c r="C430" s="4" t="s">
        <v>228</v>
      </c>
      <c r="D430" s="4" t="s">
        <v>228</v>
      </c>
      <c r="E430" s="4" t="s">
        <v>228</v>
      </c>
      <c r="F430" s="4" t="s">
        <v>228</v>
      </c>
    </row>
    <row r="431" spans="1:6" ht="30" x14ac:dyDescent="0.25">
      <c r="A431" s="5">
        <v>428</v>
      </c>
      <c r="B431" s="17" t="s">
        <v>230</v>
      </c>
      <c r="C431" s="4" t="s">
        <v>228</v>
      </c>
      <c r="D431" s="4" t="s">
        <v>228</v>
      </c>
      <c r="E431" s="4" t="s">
        <v>228</v>
      </c>
      <c r="F431" s="4" t="s">
        <v>228</v>
      </c>
    </row>
    <row r="432" spans="1:6" ht="30" x14ac:dyDescent="0.25">
      <c r="A432" s="5">
        <v>429</v>
      </c>
      <c r="B432" s="17" t="s">
        <v>230</v>
      </c>
      <c r="C432" s="4" t="s">
        <v>228</v>
      </c>
      <c r="D432" s="4" t="s">
        <v>228</v>
      </c>
      <c r="E432" s="4" t="s">
        <v>228</v>
      </c>
      <c r="F432" s="4" t="s">
        <v>228</v>
      </c>
    </row>
    <row r="433" spans="1:6" ht="30" x14ac:dyDescent="0.25">
      <c r="A433" s="5">
        <v>430</v>
      </c>
      <c r="B433" s="17" t="s">
        <v>230</v>
      </c>
      <c r="C433" s="4" t="s">
        <v>228</v>
      </c>
      <c r="D433" s="4" t="s">
        <v>228</v>
      </c>
      <c r="E433" s="4" t="s">
        <v>228</v>
      </c>
      <c r="F433" s="4" t="s">
        <v>228</v>
      </c>
    </row>
    <row r="434" spans="1:6" ht="30" x14ac:dyDescent="0.25">
      <c r="A434" s="5">
        <v>431</v>
      </c>
      <c r="B434" s="17" t="s">
        <v>230</v>
      </c>
      <c r="C434" s="4" t="s">
        <v>228</v>
      </c>
      <c r="D434" s="4" t="s">
        <v>228</v>
      </c>
      <c r="E434" s="4" t="s">
        <v>228</v>
      </c>
      <c r="F434" s="4" t="s">
        <v>228</v>
      </c>
    </row>
    <row r="435" spans="1:6" ht="30" x14ac:dyDescent="0.25">
      <c r="A435" s="5">
        <v>432</v>
      </c>
      <c r="B435" s="17" t="s">
        <v>230</v>
      </c>
      <c r="C435" s="4" t="s">
        <v>228</v>
      </c>
      <c r="D435" s="4" t="s">
        <v>228</v>
      </c>
      <c r="E435" s="4" t="s">
        <v>228</v>
      </c>
      <c r="F435" s="4" t="s">
        <v>228</v>
      </c>
    </row>
    <row r="436" spans="1:6" ht="30" x14ac:dyDescent="0.25">
      <c r="A436" s="5">
        <v>433</v>
      </c>
      <c r="B436" s="17" t="s">
        <v>230</v>
      </c>
      <c r="C436" s="4" t="s">
        <v>228</v>
      </c>
      <c r="D436" s="4" t="s">
        <v>228</v>
      </c>
      <c r="E436" s="4" t="s">
        <v>228</v>
      </c>
      <c r="F436" s="4" t="s">
        <v>228</v>
      </c>
    </row>
    <row r="437" spans="1:6" ht="30" x14ac:dyDescent="0.25">
      <c r="A437" s="5">
        <v>434</v>
      </c>
      <c r="B437" s="17" t="s">
        <v>230</v>
      </c>
      <c r="C437" s="4" t="s">
        <v>228</v>
      </c>
      <c r="D437" s="4" t="s">
        <v>228</v>
      </c>
      <c r="E437" s="4" t="s">
        <v>228</v>
      </c>
      <c r="F437" s="4" t="s">
        <v>228</v>
      </c>
    </row>
    <row r="438" spans="1:6" ht="30" x14ac:dyDescent="0.25">
      <c r="A438" s="5">
        <v>435</v>
      </c>
      <c r="B438" s="17" t="s">
        <v>230</v>
      </c>
      <c r="C438" s="4" t="s">
        <v>228</v>
      </c>
      <c r="D438" s="4" t="s">
        <v>228</v>
      </c>
      <c r="E438" s="4" t="s">
        <v>228</v>
      </c>
      <c r="F438" s="4" t="s">
        <v>228</v>
      </c>
    </row>
    <row r="439" spans="1:6" ht="30" x14ac:dyDescent="0.25">
      <c r="A439" s="5">
        <v>436</v>
      </c>
      <c r="B439" s="17" t="s">
        <v>230</v>
      </c>
      <c r="C439" s="4" t="s">
        <v>228</v>
      </c>
      <c r="D439" s="4" t="s">
        <v>228</v>
      </c>
      <c r="E439" s="4" t="s">
        <v>228</v>
      </c>
      <c r="F439" s="4" t="s">
        <v>228</v>
      </c>
    </row>
    <row r="440" spans="1:6" ht="30" x14ac:dyDescent="0.25">
      <c r="A440" s="5">
        <v>437</v>
      </c>
      <c r="B440" s="17" t="s">
        <v>230</v>
      </c>
      <c r="C440" s="4" t="s">
        <v>228</v>
      </c>
      <c r="D440" s="4" t="s">
        <v>228</v>
      </c>
      <c r="E440" s="4" t="s">
        <v>228</v>
      </c>
      <c r="F440" s="4" t="s">
        <v>228</v>
      </c>
    </row>
    <row r="441" spans="1:6" ht="30" x14ac:dyDescent="0.25">
      <c r="A441" s="5">
        <v>438</v>
      </c>
      <c r="B441" s="17" t="s">
        <v>230</v>
      </c>
      <c r="C441" s="4" t="s">
        <v>228</v>
      </c>
      <c r="D441" s="4" t="s">
        <v>228</v>
      </c>
      <c r="E441" s="4" t="s">
        <v>228</v>
      </c>
      <c r="F441" s="4" t="s">
        <v>228</v>
      </c>
    </row>
    <row r="442" spans="1:6" ht="30" x14ac:dyDescent="0.25">
      <c r="A442" s="5">
        <v>439</v>
      </c>
      <c r="B442" s="17" t="s">
        <v>230</v>
      </c>
      <c r="C442" s="4" t="s">
        <v>228</v>
      </c>
      <c r="D442" s="4" t="s">
        <v>228</v>
      </c>
      <c r="E442" s="4" t="s">
        <v>228</v>
      </c>
      <c r="F442" s="4" t="s">
        <v>228</v>
      </c>
    </row>
    <row r="443" spans="1:6" ht="30" x14ac:dyDescent="0.25">
      <c r="A443" s="5">
        <v>440</v>
      </c>
      <c r="B443" s="17" t="s">
        <v>230</v>
      </c>
      <c r="C443" s="4" t="s">
        <v>228</v>
      </c>
      <c r="D443" s="4" t="s">
        <v>228</v>
      </c>
      <c r="E443" s="4" t="s">
        <v>228</v>
      </c>
      <c r="F443" s="4" t="s">
        <v>228</v>
      </c>
    </row>
    <row r="444" spans="1:6" ht="30" x14ac:dyDescent="0.25">
      <c r="A444" s="5">
        <v>441</v>
      </c>
      <c r="B444" s="17" t="s">
        <v>230</v>
      </c>
      <c r="C444" s="4" t="s">
        <v>228</v>
      </c>
      <c r="D444" s="4" t="s">
        <v>228</v>
      </c>
      <c r="E444" s="4" t="s">
        <v>228</v>
      </c>
      <c r="F444" s="4" t="s">
        <v>228</v>
      </c>
    </row>
    <row r="445" spans="1:6" ht="30" x14ac:dyDescent="0.25">
      <c r="A445" s="5">
        <v>442</v>
      </c>
      <c r="B445" s="17" t="s">
        <v>230</v>
      </c>
      <c r="C445" s="4" t="s">
        <v>228</v>
      </c>
      <c r="D445" s="4" t="s">
        <v>228</v>
      </c>
      <c r="E445" s="4" t="s">
        <v>228</v>
      </c>
      <c r="F445" s="4" t="s">
        <v>228</v>
      </c>
    </row>
    <row r="446" spans="1:6" ht="30" x14ac:dyDescent="0.25">
      <c r="A446" s="5">
        <v>443</v>
      </c>
      <c r="B446" s="17" t="s">
        <v>230</v>
      </c>
      <c r="C446" s="4" t="s">
        <v>228</v>
      </c>
      <c r="D446" s="4" t="s">
        <v>228</v>
      </c>
      <c r="E446" s="4" t="s">
        <v>228</v>
      </c>
      <c r="F446" s="4" t="s">
        <v>228</v>
      </c>
    </row>
    <row r="447" spans="1:6" ht="30" x14ac:dyDescent="0.25">
      <c r="A447" s="5">
        <v>444</v>
      </c>
      <c r="B447" s="17" t="s">
        <v>230</v>
      </c>
      <c r="C447" s="4" t="s">
        <v>228</v>
      </c>
      <c r="D447" s="4" t="s">
        <v>228</v>
      </c>
      <c r="E447" s="4" t="s">
        <v>228</v>
      </c>
      <c r="F447" s="4" t="s">
        <v>228</v>
      </c>
    </row>
    <row r="448" spans="1:6" ht="30" x14ac:dyDescent="0.25">
      <c r="A448" s="5">
        <v>445</v>
      </c>
      <c r="B448" s="17" t="s">
        <v>230</v>
      </c>
      <c r="C448" s="4" t="s">
        <v>228</v>
      </c>
      <c r="D448" s="4" t="s">
        <v>228</v>
      </c>
      <c r="E448" s="4" t="s">
        <v>228</v>
      </c>
      <c r="F448" s="4" t="s">
        <v>228</v>
      </c>
    </row>
    <row r="449" spans="1:6" ht="30" x14ac:dyDescent="0.25">
      <c r="A449" s="5">
        <v>446</v>
      </c>
      <c r="B449" s="17" t="s">
        <v>230</v>
      </c>
      <c r="C449" s="4" t="s">
        <v>228</v>
      </c>
      <c r="D449" s="4" t="s">
        <v>228</v>
      </c>
      <c r="E449" s="4" t="s">
        <v>228</v>
      </c>
      <c r="F449" s="4" t="s">
        <v>228</v>
      </c>
    </row>
    <row r="450" spans="1:6" ht="30" x14ac:dyDescent="0.25">
      <c r="A450" s="5">
        <v>447</v>
      </c>
      <c r="B450" s="17" t="s">
        <v>230</v>
      </c>
      <c r="C450" s="4" t="s">
        <v>228</v>
      </c>
      <c r="D450" s="4" t="s">
        <v>228</v>
      </c>
      <c r="E450" s="4" t="s">
        <v>228</v>
      </c>
      <c r="F450" s="4" t="s">
        <v>228</v>
      </c>
    </row>
    <row r="451" spans="1:6" ht="30" x14ac:dyDescent="0.25">
      <c r="A451" s="5">
        <v>448</v>
      </c>
      <c r="B451" s="17" t="s">
        <v>230</v>
      </c>
      <c r="C451" s="4" t="s">
        <v>228</v>
      </c>
      <c r="D451" s="4" t="s">
        <v>228</v>
      </c>
      <c r="E451" s="4" t="s">
        <v>228</v>
      </c>
      <c r="F451" s="4" t="s">
        <v>228</v>
      </c>
    </row>
    <row r="452" spans="1:6" ht="30" x14ac:dyDescent="0.25">
      <c r="A452" s="5">
        <v>449</v>
      </c>
      <c r="B452" s="17" t="s">
        <v>230</v>
      </c>
      <c r="C452" s="4" t="s">
        <v>228</v>
      </c>
      <c r="D452" s="4" t="s">
        <v>228</v>
      </c>
      <c r="E452" s="4" t="s">
        <v>228</v>
      </c>
      <c r="F452" s="4" t="s">
        <v>228</v>
      </c>
    </row>
    <row r="453" spans="1:6" ht="30" x14ac:dyDescent="0.25">
      <c r="A453" s="5">
        <v>450</v>
      </c>
      <c r="B453" s="17" t="s">
        <v>230</v>
      </c>
      <c r="C453" s="4" t="s">
        <v>228</v>
      </c>
      <c r="D453" s="4" t="s">
        <v>228</v>
      </c>
      <c r="E453" s="4" t="s">
        <v>228</v>
      </c>
      <c r="F453" s="4" t="s">
        <v>228</v>
      </c>
    </row>
    <row r="454" spans="1:6" ht="30" x14ac:dyDescent="0.25">
      <c r="A454" s="5">
        <v>451</v>
      </c>
      <c r="B454" s="17" t="s">
        <v>230</v>
      </c>
      <c r="C454" s="4" t="s">
        <v>228</v>
      </c>
      <c r="D454" s="4" t="s">
        <v>228</v>
      </c>
      <c r="E454" s="4" t="s">
        <v>228</v>
      </c>
      <c r="F454" s="4" t="s">
        <v>228</v>
      </c>
    </row>
    <row r="455" spans="1:6" ht="30" x14ac:dyDescent="0.25">
      <c r="A455" s="5">
        <v>452</v>
      </c>
      <c r="B455" s="17" t="s">
        <v>230</v>
      </c>
      <c r="C455" s="4" t="s">
        <v>228</v>
      </c>
      <c r="D455" s="4" t="s">
        <v>228</v>
      </c>
      <c r="E455" s="4" t="s">
        <v>228</v>
      </c>
      <c r="F455" s="4" t="s">
        <v>228</v>
      </c>
    </row>
    <row r="456" spans="1:6" ht="30" x14ac:dyDescent="0.25">
      <c r="A456" s="5">
        <v>453</v>
      </c>
      <c r="B456" s="17" t="s">
        <v>230</v>
      </c>
      <c r="C456" s="4" t="s">
        <v>228</v>
      </c>
      <c r="D456" s="4" t="s">
        <v>228</v>
      </c>
      <c r="E456" s="4" t="s">
        <v>228</v>
      </c>
      <c r="F456" s="4" t="s">
        <v>228</v>
      </c>
    </row>
    <row r="457" spans="1:6" ht="30" x14ac:dyDescent="0.25">
      <c r="A457" s="5">
        <v>454</v>
      </c>
      <c r="B457" s="17" t="s">
        <v>230</v>
      </c>
      <c r="C457" s="4" t="s">
        <v>228</v>
      </c>
      <c r="D457" s="4" t="s">
        <v>228</v>
      </c>
      <c r="E457" s="4" t="s">
        <v>228</v>
      </c>
      <c r="F457" s="4" t="s">
        <v>228</v>
      </c>
    </row>
    <row r="458" spans="1:6" ht="30" x14ac:dyDescent="0.25">
      <c r="A458" s="5">
        <v>455</v>
      </c>
      <c r="B458" s="17" t="s">
        <v>230</v>
      </c>
      <c r="C458" s="4" t="s">
        <v>228</v>
      </c>
      <c r="D458" s="4" t="s">
        <v>228</v>
      </c>
      <c r="E458" s="4" t="s">
        <v>228</v>
      </c>
      <c r="F458" s="4" t="s">
        <v>228</v>
      </c>
    </row>
    <row r="459" spans="1:6" ht="30" x14ac:dyDescent="0.25">
      <c r="A459" s="5">
        <v>456</v>
      </c>
      <c r="B459" s="17" t="s">
        <v>230</v>
      </c>
      <c r="C459" s="4" t="s">
        <v>228</v>
      </c>
      <c r="D459" s="4" t="s">
        <v>228</v>
      </c>
      <c r="E459" s="4" t="s">
        <v>228</v>
      </c>
      <c r="F459" s="4" t="s">
        <v>228</v>
      </c>
    </row>
    <row r="460" spans="1:6" ht="30" x14ac:dyDescent="0.25">
      <c r="A460" s="5">
        <v>457</v>
      </c>
      <c r="B460" s="17" t="s">
        <v>230</v>
      </c>
      <c r="C460" s="4" t="s">
        <v>228</v>
      </c>
      <c r="D460" s="4" t="s">
        <v>228</v>
      </c>
      <c r="E460" s="4" t="s">
        <v>228</v>
      </c>
      <c r="F460" s="4" t="s">
        <v>228</v>
      </c>
    </row>
    <row r="461" spans="1:6" ht="30" x14ac:dyDescent="0.25">
      <c r="A461" s="5">
        <v>458</v>
      </c>
      <c r="B461" s="17" t="s">
        <v>230</v>
      </c>
      <c r="C461" s="4" t="s">
        <v>228</v>
      </c>
      <c r="D461" s="4" t="s">
        <v>228</v>
      </c>
      <c r="E461" s="4" t="s">
        <v>228</v>
      </c>
      <c r="F461" s="4" t="s">
        <v>228</v>
      </c>
    </row>
    <row r="462" spans="1:6" ht="30" x14ac:dyDescent="0.25">
      <c r="A462" s="5">
        <v>459</v>
      </c>
      <c r="B462" s="17" t="s">
        <v>230</v>
      </c>
      <c r="C462" s="4" t="s">
        <v>228</v>
      </c>
      <c r="D462" s="4" t="s">
        <v>228</v>
      </c>
      <c r="E462" s="4" t="s">
        <v>228</v>
      </c>
      <c r="F462" s="4" t="s">
        <v>228</v>
      </c>
    </row>
    <row r="463" spans="1:6" ht="30" x14ac:dyDescent="0.25">
      <c r="A463" s="5">
        <v>460</v>
      </c>
      <c r="B463" s="17" t="s">
        <v>230</v>
      </c>
      <c r="C463" s="4" t="s">
        <v>228</v>
      </c>
      <c r="D463" s="4" t="s">
        <v>228</v>
      </c>
      <c r="E463" s="4" t="s">
        <v>228</v>
      </c>
      <c r="F463" s="4" t="s">
        <v>228</v>
      </c>
    </row>
    <row r="464" spans="1:6" ht="30" x14ac:dyDescent="0.25">
      <c r="A464" s="5">
        <v>461</v>
      </c>
      <c r="B464" s="17" t="s">
        <v>230</v>
      </c>
      <c r="C464" s="4" t="s">
        <v>228</v>
      </c>
      <c r="D464" s="4" t="s">
        <v>228</v>
      </c>
      <c r="E464" s="4" t="s">
        <v>228</v>
      </c>
      <c r="F464" s="4" t="s">
        <v>228</v>
      </c>
    </row>
    <row r="465" spans="1:6" ht="30" x14ac:dyDescent="0.25">
      <c r="A465" s="5">
        <v>462</v>
      </c>
      <c r="B465" s="17" t="s">
        <v>230</v>
      </c>
      <c r="C465" s="4" t="s">
        <v>228</v>
      </c>
      <c r="D465" s="4" t="s">
        <v>228</v>
      </c>
      <c r="E465" s="4" t="s">
        <v>228</v>
      </c>
      <c r="F465" s="4" t="s">
        <v>228</v>
      </c>
    </row>
    <row r="466" spans="1:6" ht="30" x14ac:dyDescent="0.25">
      <c r="A466" s="5">
        <v>463</v>
      </c>
      <c r="B466" s="17" t="s">
        <v>230</v>
      </c>
      <c r="C466" s="4" t="s">
        <v>228</v>
      </c>
      <c r="D466" s="4" t="s">
        <v>228</v>
      </c>
      <c r="E466" s="4" t="s">
        <v>228</v>
      </c>
      <c r="F466" s="4" t="s">
        <v>228</v>
      </c>
    </row>
    <row r="467" spans="1:6" ht="30" x14ac:dyDescent="0.25">
      <c r="A467" s="5">
        <v>464</v>
      </c>
      <c r="B467" s="17" t="s">
        <v>230</v>
      </c>
      <c r="C467" s="4" t="s">
        <v>228</v>
      </c>
      <c r="D467" s="4" t="s">
        <v>228</v>
      </c>
      <c r="E467" s="4" t="s">
        <v>228</v>
      </c>
      <c r="F467" s="4" t="s">
        <v>228</v>
      </c>
    </row>
    <row r="468" spans="1:6" ht="30" x14ac:dyDescent="0.25">
      <c r="A468" s="5">
        <v>465</v>
      </c>
      <c r="B468" s="17" t="s">
        <v>230</v>
      </c>
      <c r="C468" s="4" t="s">
        <v>228</v>
      </c>
      <c r="D468" s="4" t="s">
        <v>228</v>
      </c>
      <c r="E468" s="4" t="s">
        <v>228</v>
      </c>
      <c r="F468" s="4" t="s">
        <v>228</v>
      </c>
    </row>
    <row r="469" spans="1:6" ht="30" x14ac:dyDescent="0.25">
      <c r="A469" s="5">
        <v>466</v>
      </c>
      <c r="B469" s="17" t="s">
        <v>230</v>
      </c>
      <c r="C469" s="4" t="s">
        <v>228</v>
      </c>
      <c r="D469" s="4" t="s">
        <v>228</v>
      </c>
      <c r="E469" s="4" t="s">
        <v>228</v>
      </c>
      <c r="F469" s="4" t="s">
        <v>228</v>
      </c>
    </row>
    <row r="470" spans="1:6" ht="30" x14ac:dyDescent="0.25">
      <c r="A470" s="5">
        <v>467</v>
      </c>
      <c r="B470" s="17" t="s">
        <v>230</v>
      </c>
      <c r="C470" s="4" t="s">
        <v>228</v>
      </c>
      <c r="D470" s="4" t="s">
        <v>228</v>
      </c>
      <c r="E470" s="4" t="s">
        <v>228</v>
      </c>
      <c r="F470" s="4" t="s">
        <v>228</v>
      </c>
    </row>
    <row r="471" spans="1:6" ht="30" x14ac:dyDescent="0.25">
      <c r="A471" s="5">
        <v>468</v>
      </c>
      <c r="B471" s="17" t="s">
        <v>230</v>
      </c>
      <c r="C471" s="4" t="s">
        <v>228</v>
      </c>
      <c r="D471" s="4" t="s">
        <v>228</v>
      </c>
      <c r="E471" s="4" t="s">
        <v>228</v>
      </c>
      <c r="F471" s="4" t="s">
        <v>228</v>
      </c>
    </row>
    <row r="472" spans="1:6" ht="30" x14ac:dyDescent="0.25">
      <c r="A472" s="5">
        <v>469</v>
      </c>
      <c r="B472" s="17" t="s">
        <v>230</v>
      </c>
      <c r="C472" s="4" t="s">
        <v>228</v>
      </c>
      <c r="D472" s="4" t="s">
        <v>228</v>
      </c>
      <c r="E472" s="4" t="s">
        <v>228</v>
      </c>
      <c r="F472" s="4" t="s">
        <v>228</v>
      </c>
    </row>
    <row r="473" spans="1:6" ht="30" x14ac:dyDescent="0.25">
      <c r="A473" s="5">
        <v>470</v>
      </c>
      <c r="B473" s="17" t="s">
        <v>230</v>
      </c>
      <c r="C473" s="4" t="s">
        <v>228</v>
      </c>
      <c r="D473" s="4" t="s">
        <v>228</v>
      </c>
      <c r="E473" s="4" t="s">
        <v>228</v>
      </c>
      <c r="F473" s="4" t="s">
        <v>228</v>
      </c>
    </row>
    <row r="474" spans="1:6" ht="30" x14ac:dyDescent="0.25">
      <c r="A474" s="5">
        <v>471</v>
      </c>
      <c r="B474" s="17" t="s">
        <v>230</v>
      </c>
      <c r="C474" s="4" t="s">
        <v>228</v>
      </c>
      <c r="D474" s="4" t="s">
        <v>228</v>
      </c>
      <c r="E474" s="4" t="s">
        <v>228</v>
      </c>
      <c r="F474" s="4" t="s">
        <v>228</v>
      </c>
    </row>
    <row r="475" spans="1:6" ht="30" x14ac:dyDescent="0.25">
      <c r="A475" s="5">
        <v>472</v>
      </c>
      <c r="B475" s="17" t="s">
        <v>230</v>
      </c>
      <c r="C475" s="4" t="s">
        <v>228</v>
      </c>
      <c r="D475" s="4" t="s">
        <v>228</v>
      </c>
      <c r="E475" s="4" t="s">
        <v>228</v>
      </c>
      <c r="F475" s="4" t="s">
        <v>228</v>
      </c>
    </row>
    <row r="476" spans="1:6" ht="30" x14ac:dyDescent="0.25">
      <c r="A476" s="5">
        <v>473</v>
      </c>
      <c r="B476" s="17" t="s">
        <v>230</v>
      </c>
      <c r="C476" s="4" t="s">
        <v>228</v>
      </c>
      <c r="D476" s="4" t="s">
        <v>228</v>
      </c>
      <c r="E476" s="4" t="s">
        <v>228</v>
      </c>
      <c r="F476" s="4" t="s">
        <v>228</v>
      </c>
    </row>
    <row r="477" spans="1:6" ht="30" x14ac:dyDescent="0.25">
      <c r="A477" s="5">
        <v>474</v>
      </c>
      <c r="B477" s="17" t="s">
        <v>230</v>
      </c>
      <c r="C477" s="4" t="s">
        <v>228</v>
      </c>
      <c r="D477" s="4" t="s">
        <v>228</v>
      </c>
      <c r="E477" s="4" t="s">
        <v>228</v>
      </c>
      <c r="F477" s="4" t="s">
        <v>228</v>
      </c>
    </row>
    <row r="478" spans="1:6" ht="30" x14ac:dyDescent="0.25">
      <c r="A478" s="5">
        <v>475</v>
      </c>
      <c r="B478" s="17" t="s">
        <v>230</v>
      </c>
      <c r="C478" s="4" t="s">
        <v>228</v>
      </c>
      <c r="D478" s="4" t="s">
        <v>228</v>
      </c>
      <c r="E478" s="4" t="s">
        <v>228</v>
      </c>
      <c r="F478" s="4" t="s">
        <v>228</v>
      </c>
    </row>
    <row r="479" spans="1:6" ht="30" x14ac:dyDescent="0.25">
      <c r="A479" s="5">
        <v>476</v>
      </c>
      <c r="B479" s="17" t="s">
        <v>230</v>
      </c>
      <c r="C479" s="4" t="s">
        <v>228</v>
      </c>
      <c r="D479" s="4" t="s">
        <v>228</v>
      </c>
      <c r="E479" s="4" t="s">
        <v>228</v>
      </c>
      <c r="F479" s="4" t="s">
        <v>228</v>
      </c>
    </row>
    <row r="480" spans="1:6" ht="30" x14ac:dyDescent="0.25">
      <c r="A480" s="5">
        <v>477</v>
      </c>
      <c r="B480" s="17" t="s">
        <v>230</v>
      </c>
      <c r="C480" s="4" t="s">
        <v>228</v>
      </c>
      <c r="D480" s="4" t="s">
        <v>228</v>
      </c>
      <c r="E480" s="4" t="s">
        <v>228</v>
      </c>
      <c r="F480" s="4" t="s">
        <v>228</v>
      </c>
    </row>
    <row r="481" spans="1:6" ht="30" x14ac:dyDescent="0.25">
      <c r="A481" s="5">
        <v>478</v>
      </c>
      <c r="B481" s="17" t="s">
        <v>230</v>
      </c>
      <c r="C481" s="4" t="s">
        <v>228</v>
      </c>
      <c r="D481" s="4" t="s">
        <v>228</v>
      </c>
      <c r="E481" s="4" t="s">
        <v>228</v>
      </c>
      <c r="F481" s="4" t="s">
        <v>228</v>
      </c>
    </row>
    <row r="482" spans="1:6" ht="30" x14ac:dyDescent="0.25">
      <c r="A482" s="5">
        <v>479</v>
      </c>
      <c r="B482" s="17" t="s">
        <v>230</v>
      </c>
      <c r="C482" s="4" t="s">
        <v>228</v>
      </c>
      <c r="D482" s="4" t="s">
        <v>228</v>
      </c>
      <c r="E482" s="4" t="s">
        <v>228</v>
      </c>
      <c r="F482" s="4" t="s">
        <v>228</v>
      </c>
    </row>
    <row r="483" spans="1:6" ht="30" x14ac:dyDescent="0.25">
      <c r="A483" s="5">
        <v>480</v>
      </c>
      <c r="B483" s="17" t="s">
        <v>230</v>
      </c>
      <c r="C483" s="4" t="s">
        <v>228</v>
      </c>
      <c r="D483" s="4" t="s">
        <v>228</v>
      </c>
      <c r="E483" s="4" t="s">
        <v>228</v>
      </c>
      <c r="F483" s="4" t="s">
        <v>228</v>
      </c>
    </row>
    <row r="484" spans="1:6" ht="30" x14ac:dyDescent="0.25">
      <c r="A484" s="5">
        <v>481</v>
      </c>
      <c r="B484" s="17" t="s">
        <v>230</v>
      </c>
      <c r="C484" s="4" t="s">
        <v>228</v>
      </c>
      <c r="D484" s="4" t="s">
        <v>228</v>
      </c>
      <c r="E484" s="4" t="s">
        <v>228</v>
      </c>
      <c r="F484" s="4" t="s">
        <v>228</v>
      </c>
    </row>
    <row r="485" spans="1:6" ht="30" x14ac:dyDescent="0.25">
      <c r="A485" s="5">
        <v>482</v>
      </c>
      <c r="B485" s="17" t="s">
        <v>230</v>
      </c>
      <c r="C485" s="4" t="s">
        <v>228</v>
      </c>
      <c r="D485" s="4" t="s">
        <v>228</v>
      </c>
      <c r="E485" s="4" t="s">
        <v>228</v>
      </c>
      <c r="F485" s="4" t="s">
        <v>228</v>
      </c>
    </row>
    <row r="486" spans="1:6" ht="30" x14ac:dyDescent="0.25">
      <c r="A486" s="5">
        <v>483</v>
      </c>
      <c r="B486" s="17" t="s">
        <v>230</v>
      </c>
      <c r="C486" s="4" t="s">
        <v>228</v>
      </c>
      <c r="D486" s="4" t="s">
        <v>228</v>
      </c>
      <c r="E486" s="4" t="s">
        <v>228</v>
      </c>
      <c r="F486" s="4" t="s">
        <v>228</v>
      </c>
    </row>
    <row r="487" spans="1:6" ht="30" x14ac:dyDescent="0.25">
      <c r="A487" s="5">
        <v>484</v>
      </c>
      <c r="B487" s="17" t="s">
        <v>230</v>
      </c>
      <c r="C487" s="4" t="s">
        <v>228</v>
      </c>
      <c r="D487" s="4" t="s">
        <v>228</v>
      </c>
      <c r="E487" s="4" t="s">
        <v>228</v>
      </c>
      <c r="F487" s="4" t="s">
        <v>228</v>
      </c>
    </row>
    <row r="488" spans="1:6" ht="30" x14ac:dyDescent="0.25">
      <c r="A488" s="5">
        <v>485</v>
      </c>
      <c r="B488" s="17" t="s">
        <v>230</v>
      </c>
      <c r="C488" s="4" t="s">
        <v>228</v>
      </c>
      <c r="D488" s="4" t="s">
        <v>228</v>
      </c>
      <c r="E488" s="4" t="s">
        <v>228</v>
      </c>
      <c r="F488" s="4" t="s">
        <v>228</v>
      </c>
    </row>
    <row r="489" spans="1:6" ht="30" x14ac:dyDescent="0.25">
      <c r="A489" s="5">
        <v>486</v>
      </c>
      <c r="B489" s="17" t="s">
        <v>230</v>
      </c>
      <c r="C489" s="4" t="s">
        <v>228</v>
      </c>
      <c r="D489" s="4" t="s">
        <v>228</v>
      </c>
      <c r="E489" s="4" t="s">
        <v>228</v>
      </c>
      <c r="F489" s="4" t="s">
        <v>228</v>
      </c>
    </row>
    <row r="490" spans="1:6" ht="30" x14ac:dyDescent="0.25">
      <c r="A490" s="5">
        <v>487</v>
      </c>
      <c r="B490" s="17" t="s">
        <v>230</v>
      </c>
      <c r="C490" s="4" t="s">
        <v>228</v>
      </c>
      <c r="D490" s="4" t="s">
        <v>228</v>
      </c>
      <c r="E490" s="4" t="s">
        <v>228</v>
      </c>
      <c r="F490" s="4" t="s">
        <v>228</v>
      </c>
    </row>
    <row r="491" spans="1:6" ht="30" x14ac:dyDescent="0.25">
      <c r="A491" s="5">
        <v>488</v>
      </c>
      <c r="B491" s="17" t="s">
        <v>230</v>
      </c>
      <c r="C491" s="4" t="s">
        <v>228</v>
      </c>
      <c r="D491" s="4" t="s">
        <v>228</v>
      </c>
      <c r="E491" s="4" t="s">
        <v>228</v>
      </c>
      <c r="F491" s="4" t="s">
        <v>228</v>
      </c>
    </row>
    <row r="492" spans="1:6" ht="30" x14ac:dyDescent="0.25">
      <c r="A492" s="5">
        <v>489</v>
      </c>
      <c r="B492" s="17" t="s">
        <v>230</v>
      </c>
      <c r="C492" s="4" t="s">
        <v>228</v>
      </c>
      <c r="D492" s="4" t="s">
        <v>228</v>
      </c>
      <c r="E492" s="4" t="s">
        <v>228</v>
      </c>
      <c r="F492" s="4" t="s">
        <v>228</v>
      </c>
    </row>
    <row r="493" spans="1:6" ht="30" x14ac:dyDescent="0.25">
      <c r="A493" s="5">
        <v>490</v>
      </c>
      <c r="B493" s="17" t="s">
        <v>230</v>
      </c>
      <c r="C493" s="4" t="s">
        <v>228</v>
      </c>
      <c r="D493" s="4" t="s">
        <v>228</v>
      </c>
      <c r="E493" s="4" t="s">
        <v>228</v>
      </c>
      <c r="F493" s="4" t="s">
        <v>228</v>
      </c>
    </row>
    <row r="494" spans="1:6" ht="30" x14ac:dyDescent="0.25">
      <c r="A494" s="5">
        <v>491</v>
      </c>
      <c r="B494" s="17" t="s">
        <v>230</v>
      </c>
      <c r="C494" s="4" t="s">
        <v>228</v>
      </c>
      <c r="D494" s="4" t="s">
        <v>228</v>
      </c>
      <c r="E494" s="4" t="s">
        <v>228</v>
      </c>
      <c r="F494" s="4" t="s">
        <v>228</v>
      </c>
    </row>
    <row r="495" spans="1:6" ht="30" x14ac:dyDescent="0.25">
      <c r="A495" s="5">
        <v>492</v>
      </c>
      <c r="B495" s="17" t="s">
        <v>230</v>
      </c>
      <c r="C495" s="4" t="s">
        <v>228</v>
      </c>
      <c r="D495" s="4" t="s">
        <v>228</v>
      </c>
      <c r="E495" s="4" t="s">
        <v>228</v>
      </c>
      <c r="F495" s="4" t="s">
        <v>228</v>
      </c>
    </row>
    <row r="496" spans="1:6" ht="30" x14ac:dyDescent="0.25">
      <c r="A496" s="5">
        <v>493</v>
      </c>
      <c r="B496" s="17" t="s">
        <v>230</v>
      </c>
      <c r="C496" s="4" t="s">
        <v>228</v>
      </c>
      <c r="D496" s="4" t="s">
        <v>228</v>
      </c>
      <c r="E496" s="4" t="s">
        <v>228</v>
      </c>
      <c r="F496" s="4" t="s">
        <v>228</v>
      </c>
    </row>
    <row r="497" spans="1:6" ht="30" x14ac:dyDescent="0.25">
      <c r="A497" s="5">
        <v>494</v>
      </c>
      <c r="B497" s="17" t="s">
        <v>230</v>
      </c>
      <c r="C497" s="4" t="s">
        <v>228</v>
      </c>
      <c r="D497" s="4" t="s">
        <v>228</v>
      </c>
      <c r="E497" s="4" t="s">
        <v>228</v>
      </c>
      <c r="F497" s="4" t="s">
        <v>228</v>
      </c>
    </row>
    <row r="498" spans="1:6" ht="30" x14ac:dyDescent="0.25">
      <c r="A498" s="5">
        <v>495</v>
      </c>
      <c r="B498" s="17" t="s">
        <v>230</v>
      </c>
      <c r="C498" s="4" t="s">
        <v>228</v>
      </c>
      <c r="D498" s="4" t="s">
        <v>228</v>
      </c>
      <c r="E498" s="4" t="s">
        <v>228</v>
      </c>
      <c r="F498" s="4" t="s">
        <v>228</v>
      </c>
    </row>
    <row r="499" spans="1:6" ht="30" x14ac:dyDescent="0.25">
      <c r="A499" s="5">
        <v>496</v>
      </c>
      <c r="B499" s="17" t="s">
        <v>230</v>
      </c>
      <c r="C499" s="4" t="s">
        <v>228</v>
      </c>
      <c r="D499" s="4" t="s">
        <v>228</v>
      </c>
      <c r="E499" s="4" t="s">
        <v>228</v>
      </c>
      <c r="F499" s="4" t="s">
        <v>228</v>
      </c>
    </row>
    <row r="500" spans="1:6" ht="30" x14ac:dyDescent="0.25">
      <c r="A500" s="5">
        <v>497</v>
      </c>
      <c r="B500" s="17" t="s">
        <v>230</v>
      </c>
      <c r="C500" s="4" t="s">
        <v>228</v>
      </c>
      <c r="D500" s="4" t="s">
        <v>228</v>
      </c>
      <c r="E500" s="4" t="s">
        <v>228</v>
      </c>
      <c r="F500" s="4" t="s">
        <v>228</v>
      </c>
    </row>
    <row r="501" spans="1:6" ht="30" x14ac:dyDescent="0.25">
      <c r="A501" s="5">
        <v>498</v>
      </c>
      <c r="B501" s="17" t="s">
        <v>230</v>
      </c>
      <c r="C501" s="4" t="s">
        <v>228</v>
      </c>
      <c r="D501" s="4" t="s">
        <v>228</v>
      </c>
      <c r="E501" s="4" t="s">
        <v>228</v>
      </c>
      <c r="F501" s="4" t="s">
        <v>228</v>
      </c>
    </row>
    <row r="502" spans="1:6" ht="30" x14ac:dyDescent="0.25">
      <c r="A502" s="5">
        <v>499</v>
      </c>
      <c r="B502" s="17" t="s">
        <v>230</v>
      </c>
      <c r="C502" s="4" t="s">
        <v>228</v>
      </c>
      <c r="D502" s="4" t="s">
        <v>228</v>
      </c>
      <c r="E502" s="4" t="s">
        <v>228</v>
      </c>
      <c r="F502" s="4" t="s">
        <v>228</v>
      </c>
    </row>
    <row r="503" spans="1:6" ht="30" x14ac:dyDescent="0.25">
      <c r="A503" s="5">
        <v>500</v>
      </c>
      <c r="B503" s="17" t="s">
        <v>230</v>
      </c>
      <c r="C503" s="4" t="s">
        <v>228</v>
      </c>
      <c r="D503" s="4" t="s">
        <v>228</v>
      </c>
      <c r="E503" s="4" t="s">
        <v>228</v>
      </c>
      <c r="F503" s="4" t="s">
        <v>228</v>
      </c>
    </row>
    <row r="504" spans="1:6" ht="30" x14ac:dyDescent="0.25">
      <c r="A504" s="5">
        <v>501</v>
      </c>
      <c r="B504" s="17" t="s">
        <v>230</v>
      </c>
      <c r="C504" s="4" t="s">
        <v>228</v>
      </c>
      <c r="D504" s="4" t="s">
        <v>228</v>
      </c>
      <c r="E504" s="4" t="s">
        <v>228</v>
      </c>
      <c r="F504" s="4" t="s">
        <v>228</v>
      </c>
    </row>
    <row r="505" spans="1:6" ht="30" x14ac:dyDescent="0.25">
      <c r="A505" s="5">
        <v>502</v>
      </c>
      <c r="B505" s="17" t="s">
        <v>230</v>
      </c>
      <c r="C505" s="4" t="s">
        <v>228</v>
      </c>
      <c r="D505" s="4" t="s">
        <v>228</v>
      </c>
      <c r="E505" s="4" t="s">
        <v>228</v>
      </c>
      <c r="F505" s="4" t="s">
        <v>228</v>
      </c>
    </row>
    <row r="506" spans="1:6" ht="30" x14ac:dyDescent="0.25">
      <c r="A506" s="5">
        <v>503</v>
      </c>
      <c r="B506" s="17" t="s">
        <v>230</v>
      </c>
      <c r="C506" s="4" t="s">
        <v>228</v>
      </c>
      <c r="D506" s="4" t="s">
        <v>228</v>
      </c>
      <c r="E506" s="4" t="s">
        <v>228</v>
      </c>
      <c r="F506" s="4" t="s">
        <v>228</v>
      </c>
    </row>
    <row r="507" spans="1:6" ht="30" x14ac:dyDescent="0.25">
      <c r="A507" s="5">
        <v>504</v>
      </c>
      <c r="B507" s="17" t="s">
        <v>230</v>
      </c>
      <c r="C507" s="4" t="s">
        <v>228</v>
      </c>
      <c r="D507" s="4" t="s">
        <v>228</v>
      </c>
      <c r="E507" s="4" t="s">
        <v>228</v>
      </c>
      <c r="F507" s="4" t="s">
        <v>228</v>
      </c>
    </row>
    <row r="508" spans="1:6" ht="30" x14ac:dyDescent="0.25">
      <c r="A508" s="5">
        <v>505</v>
      </c>
      <c r="B508" s="17" t="s">
        <v>230</v>
      </c>
      <c r="C508" s="4" t="s">
        <v>228</v>
      </c>
      <c r="D508" s="4" t="s">
        <v>228</v>
      </c>
      <c r="E508" s="4" t="s">
        <v>228</v>
      </c>
      <c r="F508" s="4" t="s">
        <v>228</v>
      </c>
    </row>
    <row r="509" spans="1:6" ht="30" x14ac:dyDescent="0.25">
      <c r="A509" s="5">
        <v>506</v>
      </c>
      <c r="B509" s="17" t="s">
        <v>230</v>
      </c>
      <c r="C509" s="4" t="s">
        <v>228</v>
      </c>
      <c r="D509" s="4" t="s">
        <v>228</v>
      </c>
      <c r="E509" s="4" t="s">
        <v>228</v>
      </c>
      <c r="F509" s="4" t="s">
        <v>228</v>
      </c>
    </row>
    <row r="510" spans="1:6" ht="30" x14ac:dyDescent="0.25">
      <c r="A510" s="5">
        <v>507</v>
      </c>
      <c r="B510" s="17" t="s">
        <v>230</v>
      </c>
      <c r="C510" s="4" t="s">
        <v>228</v>
      </c>
      <c r="D510" s="4" t="s">
        <v>228</v>
      </c>
      <c r="E510" s="4" t="s">
        <v>228</v>
      </c>
      <c r="F510" s="4" t="s">
        <v>228</v>
      </c>
    </row>
    <row r="511" spans="1:6" ht="30" x14ac:dyDescent="0.25">
      <c r="A511" s="5">
        <v>508</v>
      </c>
      <c r="B511" s="17" t="s">
        <v>230</v>
      </c>
      <c r="C511" s="4" t="s">
        <v>228</v>
      </c>
      <c r="D511" s="4" t="s">
        <v>228</v>
      </c>
      <c r="E511" s="4" t="s">
        <v>228</v>
      </c>
      <c r="F511" s="4" t="s">
        <v>228</v>
      </c>
    </row>
    <row r="512" spans="1:6" ht="30" x14ac:dyDescent="0.25">
      <c r="A512" s="5">
        <v>509</v>
      </c>
      <c r="B512" s="17" t="s">
        <v>230</v>
      </c>
      <c r="C512" s="4" t="s">
        <v>228</v>
      </c>
      <c r="D512" s="4" t="s">
        <v>228</v>
      </c>
      <c r="E512" s="4" t="s">
        <v>228</v>
      </c>
      <c r="F512" s="4" t="s">
        <v>228</v>
      </c>
    </row>
    <row r="513" spans="1:6" ht="30" x14ac:dyDescent="0.25">
      <c r="A513" s="5">
        <v>510</v>
      </c>
      <c r="B513" s="17" t="s">
        <v>230</v>
      </c>
      <c r="C513" s="4" t="s">
        <v>228</v>
      </c>
      <c r="D513" s="4" t="s">
        <v>228</v>
      </c>
      <c r="E513" s="4" t="s">
        <v>228</v>
      </c>
      <c r="F513" s="4" t="s">
        <v>228</v>
      </c>
    </row>
    <row r="514" spans="1:6" ht="30" x14ac:dyDescent="0.25">
      <c r="A514" s="5">
        <v>511</v>
      </c>
      <c r="B514" s="17" t="s">
        <v>230</v>
      </c>
      <c r="C514" s="4" t="s">
        <v>228</v>
      </c>
      <c r="D514" s="4" t="s">
        <v>228</v>
      </c>
      <c r="E514" s="4" t="s">
        <v>228</v>
      </c>
      <c r="F514" s="4" t="s">
        <v>228</v>
      </c>
    </row>
    <row r="515" spans="1:6" ht="30" x14ac:dyDescent="0.25">
      <c r="A515" s="5">
        <v>512</v>
      </c>
      <c r="B515" s="17" t="s">
        <v>230</v>
      </c>
      <c r="C515" s="4" t="s">
        <v>228</v>
      </c>
      <c r="D515" s="4" t="s">
        <v>228</v>
      </c>
      <c r="E515" s="4" t="s">
        <v>228</v>
      </c>
      <c r="F515" s="4" t="s">
        <v>228</v>
      </c>
    </row>
    <row r="516" spans="1:6" ht="30" x14ac:dyDescent="0.25">
      <c r="A516" s="5">
        <v>513</v>
      </c>
      <c r="B516" s="17" t="s">
        <v>230</v>
      </c>
      <c r="C516" s="4" t="s">
        <v>228</v>
      </c>
      <c r="D516" s="4" t="s">
        <v>228</v>
      </c>
      <c r="E516" s="4" t="s">
        <v>228</v>
      </c>
      <c r="F516" s="4" t="s">
        <v>228</v>
      </c>
    </row>
    <row r="517" spans="1:6" ht="30" x14ac:dyDescent="0.25">
      <c r="A517" s="5">
        <v>514</v>
      </c>
      <c r="B517" s="17" t="s">
        <v>230</v>
      </c>
      <c r="C517" s="4" t="s">
        <v>228</v>
      </c>
      <c r="D517" s="4" t="s">
        <v>228</v>
      </c>
      <c r="E517" s="4" t="s">
        <v>228</v>
      </c>
      <c r="F517" s="4" t="s">
        <v>228</v>
      </c>
    </row>
    <row r="518" spans="1:6" ht="30" x14ac:dyDescent="0.25">
      <c r="A518" s="5">
        <v>515</v>
      </c>
      <c r="B518" s="17" t="s">
        <v>230</v>
      </c>
      <c r="C518" s="4" t="s">
        <v>228</v>
      </c>
      <c r="D518" s="4" t="s">
        <v>228</v>
      </c>
      <c r="E518" s="4" t="s">
        <v>228</v>
      </c>
      <c r="F518" s="4" t="s">
        <v>228</v>
      </c>
    </row>
    <row r="519" spans="1:6" ht="30" x14ac:dyDescent="0.25">
      <c r="A519" s="5">
        <v>516</v>
      </c>
      <c r="B519" s="17" t="s">
        <v>230</v>
      </c>
      <c r="C519" s="4" t="s">
        <v>228</v>
      </c>
      <c r="D519" s="4" t="s">
        <v>228</v>
      </c>
      <c r="E519" s="4" t="s">
        <v>228</v>
      </c>
      <c r="F519" s="4" t="s">
        <v>228</v>
      </c>
    </row>
    <row r="520" spans="1:6" ht="30" x14ac:dyDescent="0.25">
      <c r="A520" s="5">
        <v>517</v>
      </c>
      <c r="B520" s="17" t="s">
        <v>230</v>
      </c>
      <c r="C520" s="4" t="s">
        <v>228</v>
      </c>
      <c r="D520" s="4" t="s">
        <v>228</v>
      </c>
      <c r="E520" s="4" t="s">
        <v>228</v>
      </c>
      <c r="F520" s="4" t="s">
        <v>228</v>
      </c>
    </row>
    <row r="521" spans="1:6" ht="30" x14ac:dyDescent="0.25">
      <c r="A521" s="5">
        <v>518</v>
      </c>
      <c r="B521" s="17" t="s">
        <v>230</v>
      </c>
      <c r="C521" s="4" t="s">
        <v>228</v>
      </c>
      <c r="D521" s="4" t="s">
        <v>228</v>
      </c>
      <c r="E521" s="4" t="s">
        <v>228</v>
      </c>
      <c r="F521" s="4" t="s">
        <v>228</v>
      </c>
    </row>
    <row r="522" spans="1:6" ht="30" x14ac:dyDescent="0.25">
      <c r="A522" s="5">
        <v>519</v>
      </c>
      <c r="B522" s="17" t="s">
        <v>230</v>
      </c>
      <c r="C522" s="4" t="s">
        <v>228</v>
      </c>
      <c r="D522" s="4" t="s">
        <v>228</v>
      </c>
      <c r="E522" s="4" t="s">
        <v>228</v>
      </c>
      <c r="F522" s="4" t="s">
        <v>228</v>
      </c>
    </row>
    <row r="523" spans="1:6" ht="30" x14ac:dyDescent="0.25">
      <c r="A523" s="5">
        <v>520</v>
      </c>
      <c r="B523" s="17" t="s">
        <v>230</v>
      </c>
      <c r="C523" s="4" t="s">
        <v>228</v>
      </c>
      <c r="D523" s="4" t="s">
        <v>228</v>
      </c>
      <c r="E523" s="4" t="s">
        <v>228</v>
      </c>
      <c r="F523" s="4" t="s">
        <v>228</v>
      </c>
    </row>
    <row r="524" spans="1:6" ht="30" x14ac:dyDescent="0.25">
      <c r="A524" s="5">
        <v>521</v>
      </c>
      <c r="B524" s="17" t="s">
        <v>230</v>
      </c>
      <c r="C524" s="4" t="s">
        <v>228</v>
      </c>
      <c r="D524" s="4" t="s">
        <v>228</v>
      </c>
      <c r="E524" s="4" t="s">
        <v>228</v>
      </c>
      <c r="F524" s="4" t="s">
        <v>228</v>
      </c>
    </row>
    <row r="525" spans="1:6" ht="30" x14ac:dyDescent="0.25">
      <c r="A525" s="5">
        <v>522</v>
      </c>
      <c r="B525" s="17" t="s">
        <v>230</v>
      </c>
      <c r="C525" s="4" t="s">
        <v>228</v>
      </c>
      <c r="D525" s="4" t="s">
        <v>228</v>
      </c>
      <c r="E525" s="4" t="s">
        <v>228</v>
      </c>
      <c r="F525" s="4" t="s">
        <v>228</v>
      </c>
    </row>
    <row r="526" spans="1:6" ht="30" x14ac:dyDescent="0.25">
      <c r="A526" s="5">
        <v>523</v>
      </c>
      <c r="B526" s="17" t="s">
        <v>230</v>
      </c>
      <c r="C526" s="4" t="s">
        <v>228</v>
      </c>
      <c r="D526" s="4" t="s">
        <v>228</v>
      </c>
      <c r="E526" s="4" t="s">
        <v>228</v>
      </c>
      <c r="F526" s="4" t="s">
        <v>228</v>
      </c>
    </row>
    <row r="527" spans="1:6" ht="30" x14ac:dyDescent="0.25">
      <c r="A527" s="5">
        <v>524</v>
      </c>
      <c r="B527" s="17" t="s">
        <v>230</v>
      </c>
      <c r="C527" s="4" t="s">
        <v>228</v>
      </c>
      <c r="D527" s="4" t="s">
        <v>228</v>
      </c>
      <c r="E527" s="4" t="s">
        <v>228</v>
      </c>
      <c r="F527" s="4" t="s">
        <v>228</v>
      </c>
    </row>
    <row r="528" spans="1:6" ht="30" x14ac:dyDescent="0.25">
      <c r="A528" s="5">
        <v>525</v>
      </c>
      <c r="B528" s="17" t="s">
        <v>230</v>
      </c>
      <c r="C528" s="4" t="s">
        <v>228</v>
      </c>
      <c r="D528" s="4" t="s">
        <v>228</v>
      </c>
      <c r="E528" s="4" t="s">
        <v>228</v>
      </c>
      <c r="F528" s="4" t="s">
        <v>228</v>
      </c>
    </row>
    <row r="529" spans="1:6" ht="30" x14ac:dyDescent="0.25">
      <c r="A529" s="5">
        <v>526</v>
      </c>
      <c r="B529" s="17" t="s">
        <v>230</v>
      </c>
      <c r="C529" s="4" t="s">
        <v>228</v>
      </c>
      <c r="D529" s="4" t="s">
        <v>228</v>
      </c>
      <c r="E529" s="4" t="s">
        <v>228</v>
      </c>
      <c r="F529" s="4" t="s">
        <v>228</v>
      </c>
    </row>
    <row r="530" spans="1:6" ht="30" x14ac:dyDescent="0.25">
      <c r="A530" s="5">
        <v>527</v>
      </c>
      <c r="B530" s="17" t="s">
        <v>230</v>
      </c>
      <c r="C530" s="4" t="s">
        <v>228</v>
      </c>
      <c r="D530" s="4" t="s">
        <v>228</v>
      </c>
      <c r="E530" s="4" t="s">
        <v>228</v>
      </c>
      <c r="F530" s="4" t="s">
        <v>228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30"/>
  <sheetViews>
    <sheetView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39.140625" style="17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x14ac:dyDescent="0.25">
      <c r="B1" s="17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s="17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3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30" x14ac:dyDescent="0.25">
      <c r="A4" s="5">
        <v>1</v>
      </c>
      <c r="B4" s="17" t="s">
        <v>231</v>
      </c>
      <c r="C4" t="s">
        <v>228</v>
      </c>
      <c r="D4" t="s">
        <v>228</v>
      </c>
      <c r="E4" t="s">
        <v>228</v>
      </c>
      <c r="F4" t="s">
        <v>228</v>
      </c>
    </row>
    <row r="5" spans="1:6" ht="30" x14ac:dyDescent="0.25">
      <c r="A5" s="5">
        <v>2</v>
      </c>
      <c r="B5" s="17" t="s">
        <v>231</v>
      </c>
      <c r="C5" s="4" t="s">
        <v>228</v>
      </c>
      <c r="D5" s="4" t="s">
        <v>228</v>
      </c>
      <c r="E5" s="4" t="s">
        <v>228</v>
      </c>
      <c r="F5" s="4" t="s">
        <v>228</v>
      </c>
    </row>
    <row r="6" spans="1:6" ht="30" x14ac:dyDescent="0.25">
      <c r="A6" s="5">
        <v>3</v>
      </c>
      <c r="B6" s="17" t="s">
        <v>231</v>
      </c>
      <c r="C6" s="4" t="s">
        <v>228</v>
      </c>
      <c r="D6" s="4" t="s">
        <v>228</v>
      </c>
      <c r="E6" s="4" t="s">
        <v>228</v>
      </c>
      <c r="F6" s="4" t="s">
        <v>228</v>
      </c>
    </row>
    <row r="7" spans="1:6" ht="30" x14ac:dyDescent="0.25">
      <c r="A7" s="5">
        <v>4</v>
      </c>
      <c r="B7" s="17" t="s">
        <v>231</v>
      </c>
      <c r="C7" s="4" t="s">
        <v>228</v>
      </c>
      <c r="D7" s="4" t="s">
        <v>228</v>
      </c>
      <c r="E7" s="4" t="s">
        <v>228</v>
      </c>
      <c r="F7" s="4" t="s">
        <v>228</v>
      </c>
    </row>
    <row r="8" spans="1:6" ht="30" x14ac:dyDescent="0.25">
      <c r="A8" s="5">
        <v>5</v>
      </c>
      <c r="B8" s="17" t="s">
        <v>231</v>
      </c>
      <c r="C8" s="4" t="s">
        <v>228</v>
      </c>
      <c r="D8" s="4" t="s">
        <v>228</v>
      </c>
      <c r="E8" s="4" t="s">
        <v>228</v>
      </c>
      <c r="F8" s="4" t="s">
        <v>228</v>
      </c>
    </row>
    <row r="9" spans="1:6" ht="30" x14ac:dyDescent="0.25">
      <c r="A9" s="5">
        <v>6</v>
      </c>
      <c r="B9" s="17" t="s">
        <v>231</v>
      </c>
      <c r="C9" s="4" t="s">
        <v>228</v>
      </c>
      <c r="D9" s="4" t="s">
        <v>228</v>
      </c>
      <c r="E9" s="4" t="s">
        <v>228</v>
      </c>
      <c r="F9" s="4" t="s">
        <v>228</v>
      </c>
    </row>
    <row r="10" spans="1:6" ht="30" x14ac:dyDescent="0.25">
      <c r="A10" s="5">
        <v>7</v>
      </c>
      <c r="B10" s="17" t="s">
        <v>231</v>
      </c>
      <c r="C10" s="4" t="s">
        <v>228</v>
      </c>
      <c r="D10" s="4" t="s">
        <v>228</v>
      </c>
      <c r="E10" s="4" t="s">
        <v>228</v>
      </c>
      <c r="F10" s="4" t="s">
        <v>228</v>
      </c>
    </row>
    <row r="11" spans="1:6" ht="30" x14ac:dyDescent="0.25">
      <c r="A11" s="5">
        <v>8</v>
      </c>
      <c r="B11" s="17" t="s">
        <v>231</v>
      </c>
      <c r="C11" s="4" t="s">
        <v>228</v>
      </c>
      <c r="D11" s="4" t="s">
        <v>228</v>
      </c>
      <c r="E11" s="4" t="s">
        <v>228</v>
      </c>
      <c r="F11" s="4" t="s">
        <v>228</v>
      </c>
    </row>
    <row r="12" spans="1:6" ht="30" x14ac:dyDescent="0.25">
      <c r="A12" s="5">
        <v>9</v>
      </c>
      <c r="B12" s="17" t="s">
        <v>231</v>
      </c>
      <c r="C12" s="4" t="s">
        <v>228</v>
      </c>
      <c r="D12" s="4" t="s">
        <v>228</v>
      </c>
      <c r="E12" s="4" t="s">
        <v>228</v>
      </c>
      <c r="F12" s="4" t="s">
        <v>228</v>
      </c>
    </row>
    <row r="13" spans="1:6" ht="30" x14ac:dyDescent="0.25">
      <c r="A13" s="5">
        <v>10</v>
      </c>
      <c r="B13" s="17" t="s">
        <v>231</v>
      </c>
      <c r="C13" s="4" t="s">
        <v>228</v>
      </c>
      <c r="D13" s="4" t="s">
        <v>228</v>
      </c>
      <c r="E13" s="4" t="s">
        <v>228</v>
      </c>
      <c r="F13" s="4" t="s">
        <v>228</v>
      </c>
    </row>
    <row r="14" spans="1:6" ht="30" x14ac:dyDescent="0.25">
      <c r="A14" s="5">
        <v>11</v>
      </c>
      <c r="B14" s="17" t="s">
        <v>231</v>
      </c>
      <c r="C14" s="4" t="s">
        <v>228</v>
      </c>
      <c r="D14" s="4" t="s">
        <v>228</v>
      </c>
      <c r="E14" s="4" t="s">
        <v>228</v>
      </c>
      <c r="F14" s="4" t="s">
        <v>228</v>
      </c>
    </row>
    <row r="15" spans="1:6" ht="30" x14ac:dyDescent="0.25">
      <c r="A15" s="5">
        <v>12</v>
      </c>
      <c r="B15" s="17" t="s">
        <v>231</v>
      </c>
      <c r="C15" s="4" t="s">
        <v>228</v>
      </c>
      <c r="D15" s="4" t="s">
        <v>228</v>
      </c>
      <c r="E15" s="4" t="s">
        <v>228</v>
      </c>
      <c r="F15" s="4" t="s">
        <v>228</v>
      </c>
    </row>
    <row r="16" spans="1:6" ht="30" x14ac:dyDescent="0.25">
      <c r="A16" s="5">
        <v>13</v>
      </c>
      <c r="B16" s="17" t="s">
        <v>231</v>
      </c>
      <c r="C16" s="4" t="s">
        <v>228</v>
      </c>
      <c r="D16" s="4" t="s">
        <v>228</v>
      </c>
      <c r="E16" s="4" t="s">
        <v>228</v>
      </c>
      <c r="F16" s="4" t="s">
        <v>228</v>
      </c>
    </row>
    <row r="17" spans="1:6" ht="30" x14ac:dyDescent="0.25">
      <c r="A17" s="5">
        <v>14</v>
      </c>
      <c r="B17" s="17" t="s">
        <v>231</v>
      </c>
      <c r="C17" s="4" t="s">
        <v>228</v>
      </c>
      <c r="D17" s="4" t="s">
        <v>228</v>
      </c>
      <c r="E17" s="4" t="s">
        <v>228</v>
      </c>
      <c r="F17" s="4" t="s">
        <v>228</v>
      </c>
    </row>
    <row r="18" spans="1:6" ht="30" x14ac:dyDescent="0.25">
      <c r="A18" s="5">
        <v>15</v>
      </c>
      <c r="B18" s="17" t="s">
        <v>231</v>
      </c>
      <c r="C18" s="4" t="s">
        <v>228</v>
      </c>
      <c r="D18" s="4" t="s">
        <v>228</v>
      </c>
      <c r="E18" s="4" t="s">
        <v>228</v>
      </c>
      <c r="F18" s="4" t="s">
        <v>228</v>
      </c>
    </row>
    <row r="19" spans="1:6" ht="30" x14ac:dyDescent="0.25">
      <c r="A19" s="5">
        <v>16</v>
      </c>
      <c r="B19" s="17" t="s">
        <v>231</v>
      </c>
      <c r="C19" s="4" t="s">
        <v>228</v>
      </c>
      <c r="D19" s="4" t="s">
        <v>228</v>
      </c>
      <c r="E19" s="4" t="s">
        <v>228</v>
      </c>
      <c r="F19" s="4" t="s">
        <v>228</v>
      </c>
    </row>
    <row r="20" spans="1:6" ht="30" x14ac:dyDescent="0.25">
      <c r="A20" s="5">
        <v>17</v>
      </c>
      <c r="B20" s="17" t="s">
        <v>231</v>
      </c>
      <c r="C20" s="4" t="s">
        <v>228</v>
      </c>
      <c r="D20" s="4" t="s">
        <v>228</v>
      </c>
      <c r="E20" s="4" t="s">
        <v>228</v>
      </c>
      <c r="F20" s="4" t="s">
        <v>228</v>
      </c>
    </row>
    <row r="21" spans="1:6" ht="30" x14ac:dyDescent="0.25">
      <c r="A21" s="5">
        <v>18</v>
      </c>
      <c r="B21" s="17" t="s">
        <v>231</v>
      </c>
      <c r="C21" s="4" t="s">
        <v>228</v>
      </c>
      <c r="D21" s="4" t="s">
        <v>228</v>
      </c>
      <c r="E21" s="4" t="s">
        <v>228</v>
      </c>
      <c r="F21" s="4" t="s">
        <v>228</v>
      </c>
    </row>
    <row r="22" spans="1:6" ht="30" x14ac:dyDescent="0.25">
      <c r="A22" s="5">
        <v>19</v>
      </c>
      <c r="B22" s="17" t="s">
        <v>231</v>
      </c>
      <c r="C22" s="4" t="s">
        <v>228</v>
      </c>
      <c r="D22" s="4" t="s">
        <v>228</v>
      </c>
      <c r="E22" s="4" t="s">
        <v>228</v>
      </c>
      <c r="F22" s="4" t="s">
        <v>228</v>
      </c>
    </row>
    <row r="23" spans="1:6" ht="30" x14ac:dyDescent="0.25">
      <c r="A23" s="5">
        <v>20</v>
      </c>
      <c r="B23" s="17" t="s">
        <v>231</v>
      </c>
      <c r="C23" s="4" t="s">
        <v>228</v>
      </c>
      <c r="D23" s="4" t="s">
        <v>228</v>
      </c>
      <c r="E23" s="4" t="s">
        <v>228</v>
      </c>
      <c r="F23" s="4" t="s">
        <v>228</v>
      </c>
    </row>
    <row r="24" spans="1:6" ht="30" x14ac:dyDescent="0.25">
      <c r="A24" s="5">
        <v>21</v>
      </c>
      <c r="B24" s="17" t="s">
        <v>231</v>
      </c>
      <c r="C24" s="4" t="s">
        <v>228</v>
      </c>
      <c r="D24" s="4" t="s">
        <v>228</v>
      </c>
      <c r="E24" s="4" t="s">
        <v>228</v>
      </c>
      <c r="F24" s="4" t="s">
        <v>228</v>
      </c>
    </row>
    <row r="25" spans="1:6" ht="30" x14ac:dyDescent="0.25">
      <c r="A25" s="5">
        <v>22</v>
      </c>
      <c r="B25" s="17" t="s">
        <v>231</v>
      </c>
      <c r="C25" s="4" t="s">
        <v>228</v>
      </c>
      <c r="D25" s="4" t="s">
        <v>228</v>
      </c>
      <c r="E25" s="4" t="s">
        <v>228</v>
      </c>
      <c r="F25" s="4" t="s">
        <v>228</v>
      </c>
    </row>
    <row r="26" spans="1:6" ht="30" x14ac:dyDescent="0.25">
      <c r="A26" s="5">
        <v>23</v>
      </c>
      <c r="B26" s="17" t="s">
        <v>231</v>
      </c>
      <c r="C26" s="4" t="s">
        <v>228</v>
      </c>
      <c r="D26" s="4" t="s">
        <v>228</v>
      </c>
      <c r="E26" s="4" t="s">
        <v>228</v>
      </c>
      <c r="F26" s="4" t="s">
        <v>228</v>
      </c>
    </row>
    <row r="27" spans="1:6" ht="30" x14ac:dyDescent="0.25">
      <c r="A27" s="5">
        <v>24</v>
      </c>
      <c r="B27" s="17" t="s">
        <v>231</v>
      </c>
      <c r="C27" s="4" t="s">
        <v>228</v>
      </c>
      <c r="D27" s="4" t="s">
        <v>228</v>
      </c>
      <c r="E27" s="4" t="s">
        <v>228</v>
      </c>
      <c r="F27" s="4" t="s">
        <v>228</v>
      </c>
    </row>
    <row r="28" spans="1:6" ht="30" x14ac:dyDescent="0.25">
      <c r="A28" s="5">
        <v>25</v>
      </c>
      <c r="B28" s="17" t="s">
        <v>231</v>
      </c>
      <c r="C28" s="4" t="s">
        <v>228</v>
      </c>
      <c r="D28" s="4" t="s">
        <v>228</v>
      </c>
      <c r="E28" s="4" t="s">
        <v>228</v>
      </c>
      <c r="F28" s="4" t="s">
        <v>228</v>
      </c>
    </row>
    <row r="29" spans="1:6" ht="30" x14ac:dyDescent="0.25">
      <c r="A29" s="5">
        <v>26</v>
      </c>
      <c r="B29" s="17" t="s">
        <v>231</v>
      </c>
      <c r="C29" s="4" t="s">
        <v>228</v>
      </c>
      <c r="D29" s="4" t="s">
        <v>228</v>
      </c>
      <c r="E29" s="4" t="s">
        <v>228</v>
      </c>
      <c r="F29" s="4" t="s">
        <v>228</v>
      </c>
    </row>
    <row r="30" spans="1:6" ht="30" x14ac:dyDescent="0.25">
      <c r="A30" s="5">
        <v>27</v>
      </c>
      <c r="B30" s="17" t="s">
        <v>231</v>
      </c>
      <c r="C30" s="4" t="s">
        <v>228</v>
      </c>
      <c r="D30" s="4" t="s">
        <v>228</v>
      </c>
      <c r="E30" s="4" t="s">
        <v>228</v>
      </c>
      <c r="F30" s="4" t="s">
        <v>228</v>
      </c>
    </row>
    <row r="31" spans="1:6" ht="30" x14ac:dyDescent="0.25">
      <c r="A31" s="5">
        <v>28</v>
      </c>
      <c r="B31" s="17" t="s">
        <v>231</v>
      </c>
      <c r="C31" s="4" t="s">
        <v>228</v>
      </c>
      <c r="D31" s="4" t="s">
        <v>228</v>
      </c>
      <c r="E31" s="4" t="s">
        <v>228</v>
      </c>
      <c r="F31" s="4" t="s">
        <v>228</v>
      </c>
    </row>
    <row r="32" spans="1:6" ht="30" x14ac:dyDescent="0.25">
      <c r="A32" s="5">
        <v>29</v>
      </c>
      <c r="B32" s="17" t="s">
        <v>231</v>
      </c>
      <c r="C32" s="4" t="s">
        <v>228</v>
      </c>
      <c r="D32" s="4" t="s">
        <v>228</v>
      </c>
      <c r="E32" s="4" t="s">
        <v>228</v>
      </c>
      <c r="F32" s="4" t="s">
        <v>228</v>
      </c>
    </row>
    <row r="33" spans="1:6" ht="30" x14ac:dyDescent="0.25">
      <c r="A33" s="5">
        <v>30</v>
      </c>
      <c r="B33" s="17" t="s">
        <v>231</v>
      </c>
      <c r="C33" s="4" t="s">
        <v>228</v>
      </c>
      <c r="D33" s="4" t="s">
        <v>228</v>
      </c>
      <c r="E33" s="4" t="s">
        <v>228</v>
      </c>
      <c r="F33" s="4" t="s">
        <v>228</v>
      </c>
    </row>
    <row r="34" spans="1:6" ht="30" x14ac:dyDescent="0.25">
      <c r="A34" s="5">
        <v>31</v>
      </c>
      <c r="B34" s="17" t="s">
        <v>231</v>
      </c>
      <c r="C34" s="4" t="s">
        <v>228</v>
      </c>
      <c r="D34" s="4" t="s">
        <v>228</v>
      </c>
      <c r="E34" s="4" t="s">
        <v>228</v>
      </c>
      <c r="F34" s="4" t="s">
        <v>228</v>
      </c>
    </row>
    <row r="35" spans="1:6" ht="30" x14ac:dyDescent="0.25">
      <c r="A35" s="5">
        <v>32</v>
      </c>
      <c r="B35" s="17" t="s">
        <v>231</v>
      </c>
      <c r="C35" s="4" t="s">
        <v>228</v>
      </c>
      <c r="D35" s="4" t="s">
        <v>228</v>
      </c>
      <c r="E35" s="4" t="s">
        <v>228</v>
      </c>
      <c r="F35" s="4" t="s">
        <v>228</v>
      </c>
    </row>
    <row r="36" spans="1:6" ht="30" x14ac:dyDescent="0.25">
      <c r="A36" s="5">
        <v>33</v>
      </c>
      <c r="B36" s="17" t="s">
        <v>231</v>
      </c>
      <c r="C36" s="4" t="s">
        <v>228</v>
      </c>
      <c r="D36" s="4" t="s">
        <v>228</v>
      </c>
      <c r="E36" s="4" t="s">
        <v>228</v>
      </c>
      <c r="F36" s="4" t="s">
        <v>228</v>
      </c>
    </row>
    <row r="37" spans="1:6" ht="30" x14ac:dyDescent="0.25">
      <c r="A37" s="5">
        <v>34</v>
      </c>
      <c r="B37" s="17" t="s">
        <v>231</v>
      </c>
      <c r="C37" s="4" t="s">
        <v>228</v>
      </c>
      <c r="D37" s="4" t="s">
        <v>228</v>
      </c>
      <c r="E37" s="4" t="s">
        <v>228</v>
      </c>
      <c r="F37" s="4" t="s">
        <v>228</v>
      </c>
    </row>
    <row r="38" spans="1:6" ht="30" x14ac:dyDescent="0.25">
      <c r="A38" s="5">
        <v>35</v>
      </c>
      <c r="B38" s="17" t="s">
        <v>231</v>
      </c>
      <c r="C38" s="4" t="s">
        <v>228</v>
      </c>
      <c r="D38" s="4" t="s">
        <v>228</v>
      </c>
      <c r="E38" s="4" t="s">
        <v>228</v>
      </c>
      <c r="F38" s="4" t="s">
        <v>228</v>
      </c>
    </row>
    <row r="39" spans="1:6" ht="30" x14ac:dyDescent="0.25">
      <c r="A39" s="5">
        <v>36</v>
      </c>
      <c r="B39" s="17" t="s">
        <v>231</v>
      </c>
      <c r="C39" s="4" t="s">
        <v>228</v>
      </c>
      <c r="D39" s="4" t="s">
        <v>228</v>
      </c>
      <c r="E39" s="4" t="s">
        <v>228</v>
      </c>
      <c r="F39" s="4" t="s">
        <v>228</v>
      </c>
    </row>
    <row r="40" spans="1:6" ht="30" x14ac:dyDescent="0.25">
      <c r="A40" s="5">
        <v>37</v>
      </c>
      <c r="B40" s="17" t="s">
        <v>231</v>
      </c>
      <c r="C40" s="4" t="s">
        <v>228</v>
      </c>
      <c r="D40" s="4" t="s">
        <v>228</v>
      </c>
      <c r="E40" s="4" t="s">
        <v>228</v>
      </c>
      <c r="F40" s="4" t="s">
        <v>228</v>
      </c>
    </row>
    <row r="41" spans="1:6" ht="30" x14ac:dyDescent="0.25">
      <c r="A41" s="5">
        <v>38</v>
      </c>
      <c r="B41" s="17" t="s">
        <v>231</v>
      </c>
      <c r="C41" s="4" t="s">
        <v>228</v>
      </c>
      <c r="D41" s="4" t="s">
        <v>228</v>
      </c>
      <c r="E41" s="4" t="s">
        <v>228</v>
      </c>
      <c r="F41" s="4" t="s">
        <v>228</v>
      </c>
    </row>
    <row r="42" spans="1:6" ht="30" x14ac:dyDescent="0.25">
      <c r="A42" s="5">
        <v>39</v>
      </c>
      <c r="B42" s="17" t="s">
        <v>231</v>
      </c>
      <c r="C42" s="4" t="s">
        <v>228</v>
      </c>
      <c r="D42" s="4" t="s">
        <v>228</v>
      </c>
      <c r="E42" s="4" t="s">
        <v>228</v>
      </c>
      <c r="F42" s="4" t="s">
        <v>228</v>
      </c>
    </row>
    <row r="43" spans="1:6" ht="30" x14ac:dyDescent="0.25">
      <c r="A43" s="5">
        <v>40</v>
      </c>
      <c r="B43" s="17" t="s">
        <v>231</v>
      </c>
      <c r="C43" s="4" t="s">
        <v>228</v>
      </c>
      <c r="D43" s="4" t="s">
        <v>228</v>
      </c>
      <c r="E43" s="4" t="s">
        <v>228</v>
      </c>
      <c r="F43" s="4" t="s">
        <v>228</v>
      </c>
    </row>
    <row r="44" spans="1:6" ht="30" x14ac:dyDescent="0.25">
      <c r="A44" s="5">
        <v>41</v>
      </c>
      <c r="B44" s="17" t="s">
        <v>231</v>
      </c>
      <c r="C44" s="4" t="s">
        <v>228</v>
      </c>
      <c r="D44" s="4" t="s">
        <v>228</v>
      </c>
      <c r="E44" s="4" t="s">
        <v>228</v>
      </c>
      <c r="F44" s="4" t="s">
        <v>228</v>
      </c>
    </row>
    <row r="45" spans="1:6" ht="30" x14ac:dyDescent="0.25">
      <c r="A45" s="5">
        <v>42</v>
      </c>
      <c r="B45" s="17" t="s">
        <v>231</v>
      </c>
      <c r="C45" s="4" t="s">
        <v>228</v>
      </c>
      <c r="D45" s="4" t="s">
        <v>228</v>
      </c>
      <c r="E45" s="4" t="s">
        <v>228</v>
      </c>
      <c r="F45" s="4" t="s">
        <v>228</v>
      </c>
    </row>
    <row r="46" spans="1:6" ht="30" x14ac:dyDescent="0.25">
      <c r="A46" s="5">
        <v>43</v>
      </c>
      <c r="B46" s="17" t="s">
        <v>231</v>
      </c>
      <c r="C46" s="4" t="s">
        <v>228</v>
      </c>
      <c r="D46" s="4" t="s">
        <v>228</v>
      </c>
      <c r="E46" s="4" t="s">
        <v>228</v>
      </c>
      <c r="F46" s="4" t="s">
        <v>228</v>
      </c>
    </row>
    <row r="47" spans="1:6" ht="30" x14ac:dyDescent="0.25">
      <c r="A47" s="5">
        <v>44</v>
      </c>
      <c r="B47" s="17" t="s">
        <v>231</v>
      </c>
      <c r="C47" s="4" t="s">
        <v>228</v>
      </c>
      <c r="D47" s="4" t="s">
        <v>228</v>
      </c>
      <c r="E47" s="4" t="s">
        <v>228</v>
      </c>
      <c r="F47" s="4" t="s">
        <v>228</v>
      </c>
    </row>
    <row r="48" spans="1:6" ht="30" x14ac:dyDescent="0.25">
      <c r="A48" s="5">
        <v>45</v>
      </c>
      <c r="B48" s="17" t="s">
        <v>231</v>
      </c>
      <c r="C48" s="4" t="s">
        <v>228</v>
      </c>
      <c r="D48" s="4" t="s">
        <v>228</v>
      </c>
      <c r="E48" s="4" t="s">
        <v>228</v>
      </c>
      <c r="F48" s="4" t="s">
        <v>228</v>
      </c>
    </row>
    <row r="49" spans="1:6" ht="30" x14ac:dyDescent="0.25">
      <c r="A49" s="5">
        <v>46</v>
      </c>
      <c r="B49" s="17" t="s">
        <v>231</v>
      </c>
      <c r="C49" s="4" t="s">
        <v>228</v>
      </c>
      <c r="D49" s="4" t="s">
        <v>228</v>
      </c>
      <c r="E49" s="4" t="s">
        <v>228</v>
      </c>
      <c r="F49" s="4" t="s">
        <v>228</v>
      </c>
    </row>
    <row r="50" spans="1:6" ht="30" x14ac:dyDescent="0.25">
      <c r="A50" s="5">
        <v>47</v>
      </c>
      <c r="B50" s="17" t="s">
        <v>231</v>
      </c>
      <c r="C50" s="4" t="s">
        <v>228</v>
      </c>
      <c r="D50" s="4" t="s">
        <v>228</v>
      </c>
      <c r="E50" s="4" t="s">
        <v>228</v>
      </c>
      <c r="F50" s="4" t="s">
        <v>228</v>
      </c>
    </row>
    <row r="51" spans="1:6" ht="30" x14ac:dyDescent="0.25">
      <c r="A51" s="5">
        <v>48</v>
      </c>
      <c r="B51" s="17" t="s">
        <v>231</v>
      </c>
      <c r="C51" s="4" t="s">
        <v>228</v>
      </c>
      <c r="D51" s="4" t="s">
        <v>228</v>
      </c>
      <c r="E51" s="4" t="s">
        <v>228</v>
      </c>
      <c r="F51" s="4" t="s">
        <v>228</v>
      </c>
    </row>
    <row r="52" spans="1:6" ht="30" x14ac:dyDescent="0.25">
      <c r="A52" s="5">
        <v>49</v>
      </c>
      <c r="B52" s="17" t="s">
        <v>231</v>
      </c>
      <c r="C52" s="4" t="s">
        <v>228</v>
      </c>
      <c r="D52" s="4" t="s">
        <v>228</v>
      </c>
      <c r="E52" s="4" t="s">
        <v>228</v>
      </c>
      <c r="F52" s="4" t="s">
        <v>228</v>
      </c>
    </row>
    <row r="53" spans="1:6" ht="30" x14ac:dyDescent="0.25">
      <c r="A53" s="9">
        <v>50</v>
      </c>
      <c r="B53" s="17" t="s">
        <v>231</v>
      </c>
      <c r="C53" s="4" t="s">
        <v>228</v>
      </c>
      <c r="D53" s="4" t="s">
        <v>228</v>
      </c>
      <c r="E53" s="4" t="s">
        <v>228</v>
      </c>
      <c r="F53" s="4" t="s">
        <v>228</v>
      </c>
    </row>
    <row r="54" spans="1:6" ht="30" x14ac:dyDescent="0.25">
      <c r="A54" s="5">
        <v>51</v>
      </c>
      <c r="B54" s="17" t="s">
        <v>231</v>
      </c>
      <c r="C54" s="4" t="s">
        <v>228</v>
      </c>
      <c r="D54" s="4" t="s">
        <v>228</v>
      </c>
      <c r="E54" s="4" t="s">
        <v>228</v>
      </c>
      <c r="F54" s="4" t="s">
        <v>228</v>
      </c>
    </row>
    <row r="55" spans="1:6" ht="30" x14ac:dyDescent="0.25">
      <c r="A55" s="5">
        <v>52</v>
      </c>
      <c r="B55" s="17" t="s">
        <v>231</v>
      </c>
      <c r="C55" s="4" t="s">
        <v>228</v>
      </c>
      <c r="D55" s="4" t="s">
        <v>228</v>
      </c>
      <c r="E55" s="4" t="s">
        <v>228</v>
      </c>
      <c r="F55" s="4" t="s">
        <v>228</v>
      </c>
    </row>
    <row r="56" spans="1:6" ht="30" x14ac:dyDescent="0.25">
      <c r="A56" s="5">
        <v>53</v>
      </c>
      <c r="B56" s="17" t="s">
        <v>231</v>
      </c>
      <c r="C56" s="4" t="s">
        <v>228</v>
      </c>
      <c r="D56" s="4" t="s">
        <v>228</v>
      </c>
      <c r="E56" s="4" t="s">
        <v>228</v>
      </c>
      <c r="F56" s="4" t="s">
        <v>228</v>
      </c>
    </row>
    <row r="57" spans="1:6" ht="30" x14ac:dyDescent="0.25">
      <c r="A57" s="5">
        <v>54</v>
      </c>
      <c r="B57" s="17" t="s">
        <v>231</v>
      </c>
      <c r="C57" s="4" t="s">
        <v>228</v>
      </c>
      <c r="D57" s="4" t="s">
        <v>228</v>
      </c>
      <c r="E57" s="4" t="s">
        <v>228</v>
      </c>
      <c r="F57" s="4" t="s">
        <v>228</v>
      </c>
    </row>
    <row r="58" spans="1:6" ht="30" x14ac:dyDescent="0.25">
      <c r="A58" s="5">
        <v>55</v>
      </c>
      <c r="B58" s="17" t="s">
        <v>231</v>
      </c>
      <c r="C58" s="4" t="s">
        <v>228</v>
      </c>
      <c r="D58" s="4" t="s">
        <v>228</v>
      </c>
      <c r="E58" s="4" t="s">
        <v>228</v>
      </c>
      <c r="F58" s="4" t="s">
        <v>228</v>
      </c>
    </row>
    <row r="59" spans="1:6" ht="30" x14ac:dyDescent="0.25">
      <c r="A59" s="5">
        <v>56</v>
      </c>
      <c r="B59" s="17" t="s">
        <v>231</v>
      </c>
      <c r="C59" s="4" t="s">
        <v>228</v>
      </c>
      <c r="D59" s="4" t="s">
        <v>228</v>
      </c>
      <c r="E59" s="4" t="s">
        <v>228</v>
      </c>
      <c r="F59" s="4" t="s">
        <v>228</v>
      </c>
    </row>
    <row r="60" spans="1:6" ht="30" x14ac:dyDescent="0.25">
      <c r="A60" s="9">
        <v>57</v>
      </c>
      <c r="B60" s="17" t="s">
        <v>231</v>
      </c>
      <c r="C60" s="4" t="s">
        <v>228</v>
      </c>
      <c r="D60" s="4" t="s">
        <v>228</v>
      </c>
      <c r="E60" s="4" t="s">
        <v>228</v>
      </c>
      <c r="F60" s="4" t="s">
        <v>228</v>
      </c>
    </row>
    <row r="61" spans="1:6" ht="30" x14ac:dyDescent="0.25">
      <c r="A61" s="5">
        <v>58</v>
      </c>
      <c r="B61" s="17" t="s">
        <v>231</v>
      </c>
      <c r="C61" s="4" t="s">
        <v>228</v>
      </c>
      <c r="D61" s="4" t="s">
        <v>228</v>
      </c>
      <c r="E61" s="4" t="s">
        <v>228</v>
      </c>
      <c r="F61" s="4" t="s">
        <v>228</v>
      </c>
    </row>
    <row r="62" spans="1:6" ht="30" x14ac:dyDescent="0.25">
      <c r="A62" s="5">
        <v>59</v>
      </c>
      <c r="B62" s="17" t="s">
        <v>231</v>
      </c>
      <c r="C62" s="4" t="s">
        <v>228</v>
      </c>
      <c r="D62" s="4" t="s">
        <v>228</v>
      </c>
      <c r="E62" s="4" t="s">
        <v>228</v>
      </c>
      <c r="F62" s="4" t="s">
        <v>228</v>
      </c>
    </row>
    <row r="63" spans="1:6" ht="30" x14ac:dyDescent="0.25">
      <c r="A63" s="9">
        <v>60</v>
      </c>
      <c r="B63" s="17" t="s">
        <v>231</v>
      </c>
      <c r="C63" s="4" t="s">
        <v>228</v>
      </c>
      <c r="D63" s="4" t="s">
        <v>228</v>
      </c>
      <c r="E63" s="4" t="s">
        <v>228</v>
      </c>
      <c r="F63" s="4" t="s">
        <v>228</v>
      </c>
    </row>
    <row r="64" spans="1:6" ht="30" x14ac:dyDescent="0.25">
      <c r="A64" s="5">
        <v>61</v>
      </c>
      <c r="B64" s="17" t="s">
        <v>231</v>
      </c>
      <c r="C64" s="4" t="s">
        <v>228</v>
      </c>
      <c r="D64" s="4" t="s">
        <v>228</v>
      </c>
      <c r="E64" s="4" t="s">
        <v>228</v>
      </c>
      <c r="F64" s="4" t="s">
        <v>228</v>
      </c>
    </row>
    <row r="65" spans="1:6" ht="30" x14ac:dyDescent="0.25">
      <c r="A65" s="5">
        <v>62</v>
      </c>
      <c r="B65" s="17" t="s">
        <v>231</v>
      </c>
      <c r="C65" s="4" t="s">
        <v>228</v>
      </c>
      <c r="D65" s="4" t="s">
        <v>228</v>
      </c>
      <c r="E65" s="4" t="s">
        <v>228</v>
      </c>
      <c r="F65" s="4" t="s">
        <v>228</v>
      </c>
    </row>
    <row r="66" spans="1:6" ht="30" x14ac:dyDescent="0.25">
      <c r="A66" s="5">
        <v>63</v>
      </c>
      <c r="B66" s="17" t="s">
        <v>231</v>
      </c>
      <c r="C66" s="4" t="s">
        <v>228</v>
      </c>
      <c r="D66" s="4" t="s">
        <v>228</v>
      </c>
      <c r="E66" s="4" t="s">
        <v>228</v>
      </c>
      <c r="F66" s="4" t="s">
        <v>228</v>
      </c>
    </row>
    <row r="67" spans="1:6" ht="30" x14ac:dyDescent="0.25">
      <c r="A67" s="5">
        <v>64</v>
      </c>
      <c r="B67" s="17" t="s">
        <v>231</v>
      </c>
      <c r="C67" s="4" t="s">
        <v>228</v>
      </c>
      <c r="D67" s="4" t="s">
        <v>228</v>
      </c>
      <c r="E67" s="4" t="s">
        <v>228</v>
      </c>
      <c r="F67" s="4" t="s">
        <v>228</v>
      </c>
    </row>
    <row r="68" spans="1:6" ht="30" x14ac:dyDescent="0.25">
      <c r="A68" s="5">
        <v>65</v>
      </c>
      <c r="B68" s="17" t="s">
        <v>231</v>
      </c>
      <c r="C68" s="4" t="s">
        <v>228</v>
      </c>
      <c r="D68" s="4" t="s">
        <v>228</v>
      </c>
      <c r="E68" s="4" t="s">
        <v>228</v>
      </c>
      <c r="F68" s="4" t="s">
        <v>228</v>
      </c>
    </row>
    <row r="69" spans="1:6" ht="30" x14ac:dyDescent="0.25">
      <c r="A69" s="5">
        <v>66</v>
      </c>
      <c r="B69" s="17" t="s">
        <v>231</v>
      </c>
      <c r="C69" s="4" t="s">
        <v>228</v>
      </c>
      <c r="D69" s="4" t="s">
        <v>228</v>
      </c>
      <c r="E69" s="4" t="s">
        <v>228</v>
      </c>
      <c r="F69" s="4" t="s">
        <v>228</v>
      </c>
    </row>
    <row r="70" spans="1:6" ht="30" x14ac:dyDescent="0.25">
      <c r="A70" s="5">
        <v>67</v>
      </c>
      <c r="B70" s="17" t="s">
        <v>231</v>
      </c>
      <c r="C70" s="4" t="s">
        <v>228</v>
      </c>
      <c r="D70" s="4" t="s">
        <v>228</v>
      </c>
      <c r="E70" s="4" t="s">
        <v>228</v>
      </c>
      <c r="F70" s="4" t="s">
        <v>228</v>
      </c>
    </row>
    <row r="71" spans="1:6" ht="30" x14ac:dyDescent="0.25">
      <c r="A71" s="5">
        <v>68</v>
      </c>
      <c r="B71" s="17" t="s">
        <v>231</v>
      </c>
      <c r="C71" s="4" t="s">
        <v>228</v>
      </c>
      <c r="D71" s="4" t="s">
        <v>228</v>
      </c>
      <c r="E71" s="4" t="s">
        <v>228</v>
      </c>
      <c r="F71" s="4" t="s">
        <v>228</v>
      </c>
    </row>
    <row r="72" spans="1:6" ht="30" x14ac:dyDescent="0.25">
      <c r="A72" s="5">
        <v>69</v>
      </c>
      <c r="B72" s="17" t="s">
        <v>231</v>
      </c>
      <c r="C72" s="4" t="s">
        <v>228</v>
      </c>
      <c r="D72" s="4" t="s">
        <v>228</v>
      </c>
      <c r="E72" s="4" t="s">
        <v>228</v>
      </c>
      <c r="F72" s="4" t="s">
        <v>228</v>
      </c>
    </row>
    <row r="73" spans="1:6" ht="30" x14ac:dyDescent="0.25">
      <c r="A73" s="5">
        <v>70</v>
      </c>
      <c r="B73" s="17" t="s">
        <v>231</v>
      </c>
      <c r="C73" s="4" t="s">
        <v>228</v>
      </c>
      <c r="D73" s="4" t="s">
        <v>228</v>
      </c>
      <c r="E73" s="4" t="s">
        <v>228</v>
      </c>
      <c r="F73" s="4" t="s">
        <v>228</v>
      </c>
    </row>
    <row r="74" spans="1:6" ht="30" x14ac:dyDescent="0.25">
      <c r="A74" s="5">
        <v>71</v>
      </c>
      <c r="B74" s="17" t="s">
        <v>231</v>
      </c>
      <c r="C74" s="4" t="s">
        <v>228</v>
      </c>
      <c r="D74" s="4" t="s">
        <v>228</v>
      </c>
      <c r="E74" s="4" t="s">
        <v>228</v>
      </c>
      <c r="F74" s="4" t="s">
        <v>228</v>
      </c>
    </row>
    <row r="75" spans="1:6" ht="30" x14ac:dyDescent="0.25">
      <c r="A75" s="5">
        <v>72</v>
      </c>
      <c r="B75" s="17" t="s">
        <v>231</v>
      </c>
      <c r="C75" s="4" t="s">
        <v>228</v>
      </c>
      <c r="D75" s="4" t="s">
        <v>228</v>
      </c>
      <c r="E75" s="4" t="s">
        <v>228</v>
      </c>
      <c r="F75" s="4" t="s">
        <v>228</v>
      </c>
    </row>
    <row r="76" spans="1:6" ht="30" x14ac:dyDescent="0.25">
      <c r="A76" s="5">
        <v>73</v>
      </c>
      <c r="B76" s="17" t="s">
        <v>231</v>
      </c>
      <c r="C76" s="4" t="s">
        <v>228</v>
      </c>
      <c r="D76" s="4" t="s">
        <v>228</v>
      </c>
      <c r="E76" s="4" t="s">
        <v>228</v>
      </c>
      <c r="F76" s="4" t="s">
        <v>228</v>
      </c>
    </row>
    <row r="77" spans="1:6" ht="30" x14ac:dyDescent="0.25">
      <c r="A77" s="5">
        <v>74</v>
      </c>
      <c r="B77" s="17" t="s">
        <v>231</v>
      </c>
      <c r="C77" s="4" t="s">
        <v>228</v>
      </c>
      <c r="D77" s="4" t="s">
        <v>228</v>
      </c>
      <c r="E77" s="4" t="s">
        <v>228</v>
      </c>
      <c r="F77" s="4" t="s">
        <v>228</v>
      </c>
    </row>
    <row r="78" spans="1:6" ht="30" x14ac:dyDescent="0.25">
      <c r="A78" s="5">
        <v>75</v>
      </c>
      <c r="B78" s="17" t="s">
        <v>231</v>
      </c>
      <c r="C78" s="4" t="s">
        <v>228</v>
      </c>
      <c r="D78" s="4" t="s">
        <v>228</v>
      </c>
      <c r="E78" s="4" t="s">
        <v>228</v>
      </c>
      <c r="F78" s="4" t="s">
        <v>228</v>
      </c>
    </row>
    <row r="79" spans="1:6" ht="30" x14ac:dyDescent="0.25">
      <c r="A79" s="5">
        <v>76</v>
      </c>
      <c r="B79" s="17" t="s">
        <v>231</v>
      </c>
      <c r="C79" s="4" t="s">
        <v>228</v>
      </c>
      <c r="D79" s="4" t="s">
        <v>228</v>
      </c>
      <c r="E79" s="4" t="s">
        <v>228</v>
      </c>
      <c r="F79" s="4" t="s">
        <v>228</v>
      </c>
    </row>
    <row r="80" spans="1:6" ht="30" x14ac:dyDescent="0.25">
      <c r="A80" s="5">
        <v>77</v>
      </c>
      <c r="B80" s="17" t="s">
        <v>231</v>
      </c>
      <c r="C80" s="4" t="s">
        <v>228</v>
      </c>
      <c r="D80" s="4" t="s">
        <v>228</v>
      </c>
      <c r="E80" s="4" t="s">
        <v>228</v>
      </c>
      <c r="F80" s="4" t="s">
        <v>228</v>
      </c>
    </row>
    <row r="81" spans="1:6" ht="30" x14ac:dyDescent="0.25">
      <c r="A81" s="5">
        <v>78</v>
      </c>
      <c r="B81" s="17" t="s">
        <v>231</v>
      </c>
      <c r="C81" s="4" t="s">
        <v>228</v>
      </c>
      <c r="D81" s="4" t="s">
        <v>228</v>
      </c>
      <c r="E81" s="4" t="s">
        <v>228</v>
      </c>
      <c r="F81" s="4" t="s">
        <v>228</v>
      </c>
    </row>
    <row r="82" spans="1:6" ht="30" x14ac:dyDescent="0.25">
      <c r="A82" s="5">
        <v>79</v>
      </c>
      <c r="B82" s="17" t="s">
        <v>231</v>
      </c>
      <c r="C82" s="4" t="s">
        <v>228</v>
      </c>
      <c r="D82" s="4" t="s">
        <v>228</v>
      </c>
      <c r="E82" s="4" t="s">
        <v>228</v>
      </c>
      <c r="F82" s="4" t="s">
        <v>228</v>
      </c>
    </row>
    <row r="83" spans="1:6" ht="30" x14ac:dyDescent="0.25">
      <c r="A83" s="5">
        <v>80</v>
      </c>
      <c r="B83" s="17" t="s">
        <v>231</v>
      </c>
      <c r="C83" s="4" t="s">
        <v>228</v>
      </c>
      <c r="D83" s="4" t="s">
        <v>228</v>
      </c>
      <c r="E83" s="4" t="s">
        <v>228</v>
      </c>
      <c r="F83" s="4" t="s">
        <v>228</v>
      </c>
    </row>
    <row r="84" spans="1:6" ht="30" x14ac:dyDescent="0.25">
      <c r="A84" s="5">
        <v>81</v>
      </c>
      <c r="B84" s="17" t="s">
        <v>231</v>
      </c>
      <c r="C84" s="4" t="s">
        <v>228</v>
      </c>
      <c r="D84" s="4" t="s">
        <v>228</v>
      </c>
      <c r="E84" s="4" t="s">
        <v>228</v>
      </c>
      <c r="F84" s="4" t="s">
        <v>228</v>
      </c>
    </row>
    <row r="85" spans="1:6" ht="30" x14ac:dyDescent="0.25">
      <c r="A85" s="5">
        <v>82</v>
      </c>
      <c r="B85" s="17" t="s">
        <v>231</v>
      </c>
      <c r="C85" s="4" t="s">
        <v>228</v>
      </c>
      <c r="D85" s="4" t="s">
        <v>228</v>
      </c>
      <c r="E85" s="4" t="s">
        <v>228</v>
      </c>
      <c r="F85" s="4" t="s">
        <v>228</v>
      </c>
    </row>
    <row r="86" spans="1:6" ht="30" x14ac:dyDescent="0.25">
      <c r="A86" s="5">
        <v>83</v>
      </c>
      <c r="B86" s="17" t="s">
        <v>231</v>
      </c>
      <c r="C86" s="4" t="s">
        <v>228</v>
      </c>
      <c r="D86" s="4" t="s">
        <v>228</v>
      </c>
      <c r="E86" s="4" t="s">
        <v>228</v>
      </c>
      <c r="F86" s="4" t="s">
        <v>228</v>
      </c>
    </row>
    <row r="87" spans="1:6" ht="30" x14ac:dyDescent="0.25">
      <c r="A87" s="5">
        <v>84</v>
      </c>
      <c r="B87" s="17" t="s">
        <v>231</v>
      </c>
      <c r="C87" s="4" t="s">
        <v>228</v>
      </c>
      <c r="D87" s="4" t="s">
        <v>228</v>
      </c>
      <c r="E87" s="4" t="s">
        <v>228</v>
      </c>
      <c r="F87" s="4" t="s">
        <v>228</v>
      </c>
    </row>
    <row r="88" spans="1:6" ht="30" x14ac:dyDescent="0.25">
      <c r="A88" s="5">
        <v>85</v>
      </c>
      <c r="B88" s="17" t="s">
        <v>231</v>
      </c>
      <c r="C88" s="4" t="s">
        <v>228</v>
      </c>
      <c r="D88" s="4" t="s">
        <v>228</v>
      </c>
      <c r="E88" s="4" t="s">
        <v>228</v>
      </c>
      <c r="F88" s="4" t="s">
        <v>228</v>
      </c>
    </row>
    <row r="89" spans="1:6" ht="30" x14ac:dyDescent="0.25">
      <c r="A89" s="5">
        <v>86</v>
      </c>
      <c r="B89" s="17" t="s">
        <v>231</v>
      </c>
      <c r="C89" s="4" t="s">
        <v>228</v>
      </c>
      <c r="D89" s="4" t="s">
        <v>228</v>
      </c>
      <c r="E89" s="4" t="s">
        <v>228</v>
      </c>
      <c r="F89" s="4" t="s">
        <v>228</v>
      </c>
    </row>
    <row r="90" spans="1:6" ht="30" x14ac:dyDescent="0.25">
      <c r="A90" s="5">
        <v>87</v>
      </c>
      <c r="B90" s="17" t="s">
        <v>231</v>
      </c>
      <c r="C90" s="4" t="s">
        <v>228</v>
      </c>
      <c r="D90" s="4" t="s">
        <v>228</v>
      </c>
      <c r="E90" s="4" t="s">
        <v>228</v>
      </c>
      <c r="F90" s="4" t="s">
        <v>228</v>
      </c>
    </row>
    <row r="91" spans="1:6" ht="30" x14ac:dyDescent="0.25">
      <c r="A91" s="5">
        <v>88</v>
      </c>
      <c r="B91" s="17" t="s">
        <v>231</v>
      </c>
      <c r="C91" s="4" t="s">
        <v>228</v>
      </c>
      <c r="D91" s="4" t="s">
        <v>228</v>
      </c>
      <c r="E91" s="4" t="s">
        <v>228</v>
      </c>
      <c r="F91" s="4" t="s">
        <v>228</v>
      </c>
    </row>
    <row r="92" spans="1:6" ht="30" x14ac:dyDescent="0.25">
      <c r="A92" s="5">
        <v>89</v>
      </c>
      <c r="B92" s="17" t="s">
        <v>231</v>
      </c>
      <c r="C92" s="4" t="s">
        <v>228</v>
      </c>
      <c r="D92" s="4" t="s">
        <v>228</v>
      </c>
      <c r="E92" s="4" t="s">
        <v>228</v>
      </c>
      <c r="F92" s="4" t="s">
        <v>228</v>
      </c>
    </row>
    <row r="93" spans="1:6" ht="30" x14ac:dyDescent="0.25">
      <c r="A93" s="5">
        <v>90</v>
      </c>
      <c r="B93" s="17" t="s">
        <v>231</v>
      </c>
      <c r="C93" s="4" t="s">
        <v>228</v>
      </c>
      <c r="D93" s="4" t="s">
        <v>228</v>
      </c>
      <c r="E93" s="4" t="s">
        <v>228</v>
      </c>
      <c r="F93" s="4" t="s">
        <v>228</v>
      </c>
    </row>
    <row r="94" spans="1:6" ht="30" x14ac:dyDescent="0.25">
      <c r="A94" s="5">
        <v>91</v>
      </c>
      <c r="B94" s="17" t="s">
        <v>231</v>
      </c>
      <c r="C94" s="4" t="s">
        <v>228</v>
      </c>
      <c r="D94" s="4" t="s">
        <v>228</v>
      </c>
      <c r="E94" s="4" t="s">
        <v>228</v>
      </c>
      <c r="F94" s="4" t="s">
        <v>228</v>
      </c>
    </row>
    <row r="95" spans="1:6" ht="30" x14ac:dyDescent="0.25">
      <c r="A95" s="5">
        <v>92</v>
      </c>
      <c r="B95" s="17" t="s">
        <v>231</v>
      </c>
      <c r="C95" s="4" t="s">
        <v>228</v>
      </c>
      <c r="D95" s="4" t="s">
        <v>228</v>
      </c>
      <c r="E95" s="4" t="s">
        <v>228</v>
      </c>
      <c r="F95" s="4" t="s">
        <v>228</v>
      </c>
    </row>
    <row r="96" spans="1:6" ht="30" x14ac:dyDescent="0.25">
      <c r="A96" s="5">
        <v>93</v>
      </c>
      <c r="B96" s="17" t="s">
        <v>231</v>
      </c>
      <c r="C96" s="4" t="s">
        <v>228</v>
      </c>
      <c r="D96" s="4" t="s">
        <v>228</v>
      </c>
      <c r="E96" s="4" t="s">
        <v>228</v>
      </c>
      <c r="F96" s="4" t="s">
        <v>228</v>
      </c>
    </row>
    <row r="97" spans="1:6" ht="30" x14ac:dyDescent="0.25">
      <c r="A97" s="5">
        <v>94</v>
      </c>
      <c r="B97" s="17" t="s">
        <v>231</v>
      </c>
      <c r="C97" s="4" t="s">
        <v>228</v>
      </c>
      <c r="D97" s="4" t="s">
        <v>228</v>
      </c>
      <c r="E97" s="4" t="s">
        <v>228</v>
      </c>
      <c r="F97" s="4" t="s">
        <v>228</v>
      </c>
    </row>
    <row r="98" spans="1:6" ht="30" x14ac:dyDescent="0.25">
      <c r="A98" s="5">
        <v>95</v>
      </c>
      <c r="B98" s="17" t="s">
        <v>231</v>
      </c>
      <c r="C98" s="4" t="s">
        <v>228</v>
      </c>
      <c r="D98" s="4" t="s">
        <v>228</v>
      </c>
      <c r="E98" s="4" t="s">
        <v>228</v>
      </c>
      <c r="F98" s="4" t="s">
        <v>228</v>
      </c>
    </row>
    <row r="99" spans="1:6" ht="30" x14ac:dyDescent="0.25">
      <c r="A99" s="5">
        <v>96</v>
      </c>
      <c r="B99" s="17" t="s">
        <v>231</v>
      </c>
      <c r="C99" s="4" t="s">
        <v>228</v>
      </c>
      <c r="D99" s="4" t="s">
        <v>228</v>
      </c>
      <c r="E99" s="4" t="s">
        <v>228</v>
      </c>
      <c r="F99" s="4" t="s">
        <v>228</v>
      </c>
    </row>
    <row r="100" spans="1:6" ht="30" x14ac:dyDescent="0.25">
      <c r="A100" s="5">
        <v>97</v>
      </c>
      <c r="B100" s="17" t="s">
        <v>231</v>
      </c>
      <c r="C100" s="4" t="s">
        <v>228</v>
      </c>
      <c r="D100" s="4" t="s">
        <v>228</v>
      </c>
      <c r="E100" s="4" t="s">
        <v>228</v>
      </c>
      <c r="F100" s="4" t="s">
        <v>228</v>
      </c>
    </row>
    <row r="101" spans="1:6" ht="30" x14ac:dyDescent="0.25">
      <c r="A101" s="5">
        <v>98</v>
      </c>
      <c r="B101" s="17" t="s">
        <v>231</v>
      </c>
      <c r="C101" s="4" t="s">
        <v>228</v>
      </c>
      <c r="D101" s="4" t="s">
        <v>228</v>
      </c>
      <c r="E101" s="4" t="s">
        <v>228</v>
      </c>
      <c r="F101" s="4" t="s">
        <v>228</v>
      </c>
    </row>
    <row r="102" spans="1:6" ht="30" x14ac:dyDescent="0.25">
      <c r="A102" s="5">
        <v>99</v>
      </c>
      <c r="B102" s="17" t="s">
        <v>231</v>
      </c>
      <c r="C102" s="4" t="s">
        <v>228</v>
      </c>
      <c r="D102" s="4" t="s">
        <v>228</v>
      </c>
      <c r="E102" s="4" t="s">
        <v>228</v>
      </c>
      <c r="F102" s="4" t="s">
        <v>228</v>
      </c>
    </row>
    <row r="103" spans="1:6" ht="30" x14ac:dyDescent="0.25">
      <c r="A103" s="5">
        <v>100</v>
      </c>
      <c r="B103" s="17" t="s">
        <v>231</v>
      </c>
      <c r="C103" s="4" t="s">
        <v>228</v>
      </c>
      <c r="D103" s="4" t="s">
        <v>228</v>
      </c>
      <c r="E103" s="4" t="s">
        <v>228</v>
      </c>
      <c r="F103" s="4" t="s">
        <v>228</v>
      </c>
    </row>
    <row r="104" spans="1:6" ht="30" x14ac:dyDescent="0.25">
      <c r="A104" s="5">
        <v>101</v>
      </c>
      <c r="B104" s="17" t="s">
        <v>231</v>
      </c>
      <c r="C104" s="4" t="s">
        <v>228</v>
      </c>
      <c r="D104" s="4" t="s">
        <v>228</v>
      </c>
      <c r="E104" s="4" t="s">
        <v>228</v>
      </c>
      <c r="F104" s="4" t="s">
        <v>228</v>
      </c>
    </row>
    <row r="105" spans="1:6" ht="30" x14ac:dyDescent="0.25">
      <c r="A105" s="5">
        <v>102</v>
      </c>
      <c r="B105" s="17" t="s">
        <v>231</v>
      </c>
      <c r="C105" s="4" t="s">
        <v>228</v>
      </c>
      <c r="D105" s="4" t="s">
        <v>228</v>
      </c>
      <c r="E105" s="4" t="s">
        <v>228</v>
      </c>
      <c r="F105" s="4" t="s">
        <v>228</v>
      </c>
    </row>
    <row r="106" spans="1:6" ht="30" x14ac:dyDescent="0.25">
      <c r="A106" s="5">
        <v>103</v>
      </c>
      <c r="B106" s="17" t="s">
        <v>231</v>
      </c>
      <c r="C106" s="4" t="s">
        <v>228</v>
      </c>
      <c r="D106" s="4" t="s">
        <v>228</v>
      </c>
      <c r="E106" s="4" t="s">
        <v>228</v>
      </c>
      <c r="F106" s="4" t="s">
        <v>228</v>
      </c>
    </row>
    <row r="107" spans="1:6" ht="30" x14ac:dyDescent="0.25">
      <c r="A107" s="5">
        <v>104</v>
      </c>
      <c r="B107" s="17" t="s">
        <v>231</v>
      </c>
      <c r="C107" s="4" t="s">
        <v>228</v>
      </c>
      <c r="D107" s="4" t="s">
        <v>228</v>
      </c>
      <c r="E107" s="4" t="s">
        <v>228</v>
      </c>
      <c r="F107" s="4" t="s">
        <v>228</v>
      </c>
    </row>
    <row r="108" spans="1:6" ht="30" x14ac:dyDescent="0.25">
      <c r="A108" s="5">
        <v>105</v>
      </c>
      <c r="B108" s="17" t="s">
        <v>231</v>
      </c>
      <c r="C108" s="4" t="s">
        <v>228</v>
      </c>
      <c r="D108" s="4" t="s">
        <v>228</v>
      </c>
      <c r="E108" s="4" t="s">
        <v>228</v>
      </c>
      <c r="F108" s="4" t="s">
        <v>228</v>
      </c>
    </row>
    <row r="109" spans="1:6" ht="30" x14ac:dyDescent="0.25">
      <c r="A109" s="5">
        <v>106</v>
      </c>
      <c r="B109" s="17" t="s">
        <v>231</v>
      </c>
      <c r="C109" s="4" t="s">
        <v>228</v>
      </c>
      <c r="D109" s="4" t="s">
        <v>228</v>
      </c>
      <c r="E109" s="4" t="s">
        <v>228</v>
      </c>
      <c r="F109" s="4" t="s">
        <v>228</v>
      </c>
    </row>
    <row r="110" spans="1:6" ht="30" x14ac:dyDescent="0.25">
      <c r="A110" s="5">
        <v>107</v>
      </c>
      <c r="B110" s="17" t="s">
        <v>231</v>
      </c>
      <c r="C110" s="4" t="s">
        <v>228</v>
      </c>
      <c r="D110" s="4" t="s">
        <v>228</v>
      </c>
      <c r="E110" s="4" t="s">
        <v>228</v>
      </c>
      <c r="F110" s="4" t="s">
        <v>228</v>
      </c>
    </row>
    <row r="111" spans="1:6" ht="30" x14ac:dyDescent="0.25">
      <c r="A111" s="5">
        <v>108</v>
      </c>
      <c r="B111" s="17" t="s">
        <v>231</v>
      </c>
      <c r="C111" s="4" t="s">
        <v>228</v>
      </c>
      <c r="D111" s="4" t="s">
        <v>228</v>
      </c>
      <c r="E111" s="4" t="s">
        <v>228</v>
      </c>
      <c r="F111" s="4" t="s">
        <v>228</v>
      </c>
    </row>
    <row r="112" spans="1:6" ht="30" x14ac:dyDescent="0.25">
      <c r="A112" s="5">
        <v>109</v>
      </c>
      <c r="B112" s="17" t="s">
        <v>231</v>
      </c>
      <c r="C112" s="4" t="s">
        <v>228</v>
      </c>
      <c r="D112" s="4" t="s">
        <v>228</v>
      </c>
      <c r="E112" s="4" t="s">
        <v>228</v>
      </c>
      <c r="F112" s="4" t="s">
        <v>228</v>
      </c>
    </row>
    <row r="113" spans="1:6" ht="30" x14ac:dyDescent="0.25">
      <c r="A113" s="5">
        <v>110</v>
      </c>
      <c r="B113" s="17" t="s">
        <v>231</v>
      </c>
      <c r="C113" s="4" t="s">
        <v>228</v>
      </c>
      <c r="D113" s="4" t="s">
        <v>228</v>
      </c>
      <c r="E113" s="4" t="s">
        <v>228</v>
      </c>
      <c r="F113" s="4" t="s">
        <v>228</v>
      </c>
    </row>
    <row r="114" spans="1:6" ht="30" x14ac:dyDescent="0.25">
      <c r="A114" s="5">
        <v>111</v>
      </c>
      <c r="B114" s="17" t="s">
        <v>231</v>
      </c>
      <c r="C114" s="4" t="s">
        <v>228</v>
      </c>
      <c r="D114" s="4" t="s">
        <v>228</v>
      </c>
      <c r="E114" s="4" t="s">
        <v>228</v>
      </c>
      <c r="F114" s="4" t="s">
        <v>228</v>
      </c>
    </row>
    <row r="115" spans="1:6" ht="30" x14ac:dyDescent="0.25">
      <c r="A115" s="5">
        <v>112</v>
      </c>
      <c r="B115" s="17" t="s">
        <v>231</v>
      </c>
      <c r="C115" s="4" t="s">
        <v>228</v>
      </c>
      <c r="D115" s="4" t="s">
        <v>228</v>
      </c>
      <c r="E115" s="4" t="s">
        <v>228</v>
      </c>
      <c r="F115" s="4" t="s">
        <v>228</v>
      </c>
    </row>
    <row r="116" spans="1:6" ht="30" x14ac:dyDescent="0.25">
      <c r="A116" s="5">
        <v>113</v>
      </c>
      <c r="B116" s="17" t="s">
        <v>231</v>
      </c>
      <c r="C116" s="4" t="s">
        <v>228</v>
      </c>
      <c r="D116" s="4" t="s">
        <v>228</v>
      </c>
      <c r="E116" s="4" t="s">
        <v>228</v>
      </c>
      <c r="F116" s="4" t="s">
        <v>228</v>
      </c>
    </row>
    <row r="117" spans="1:6" ht="30" x14ac:dyDescent="0.25">
      <c r="A117" s="5">
        <v>114</v>
      </c>
      <c r="B117" s="17" t="s">
        <v>231</v>
      </c>
      <c r="C117" s="4" t="s">
        <v>228</v>
      </c>
      <c r="D117" s="4" t="s">
        <v>228</v>
      </c>
      <c r="E117" s="4" t="s">
        <v>228</v>
      </c>
      <c r="F117" s="4" t="s">
        <v>228</v>
      </c>
    </row>
    <row r="118" spans="1:6" ht="30" x14ac:dyDescent="0.25">
      <c r="A118" s="5">
        <v>115</v>
      </c>
      <c r="B118" s="17" t="s">
        <v>231</v>
      </c>
      <c r="C118" s="4" t="s">
        <v>228</v>
      </c>
      <c r="D118" s="4" t="s">
        <v>228</v>
      </c>
      <c r="E118" s="4" t="s">
        <v>228</v>
      </c>
      <c r="F118" s="4" t="s">
        <v>228</v>
      </c>
    </row>
    <row r="119" spans="1:6" ht="30" x14ac:dyDescent="0.25">
      <c r="A119" s="5">
        <v>116</v>
      </c>
      <c r="B119" s="17" t="s">
        <v>231</v>
      </c>
      <c r="C119" s="4" t="s">
        <v>228</v>
      </c>
      <c r="D119" s="4" t="s">
        <v>228</v>
      </c>
      <c r="E119" s="4" t="s">
        <v>228</v>
      </c>
      <c r="F119" s="4" t="s">
        <v>228</v>
      </c>
    </row>
    <row r="120" spans="1:6" ht="30" x14ac:dyDescent="0.25">
      <c r="A120" s="5">
        <v>117</v>
      </c>
      <c r="B120" s="17" t="s">
        <v>231</v>
      </c>
      <c r="C120" s="4" t="s">
        <v>228</v>
      </c>
      <c r="D120" s="4" t="s">
        <v>228</v>
      </c>
      <c r="E120" s="4" t="s">
        <v>228</v>
      </c>
      <c r="F120" s="4" t="s">
        <v>228</v>
      </c>
    </row>
    <row r="121" spans="1:6" ht="30" x14ac:dyDescent="0.25">
      <c r="A121" s="5">
        <v>118</v>
      </c>
      <c r="B121" s="17" t="s">
        <v>231</v>
      </c>
      <c r="C121" s="4" t="s">
        <v>228</v>
      </c>
      <c r="D121" s="4" t="s">
        <v>228</v>
      </c>
      <c r="E121" s="4" t="s">
        <v>228</v>
      </c>
      <c r="F121" s="4" t="s">
        <v>228</v>
      </c>
    </row>
    <row r="122" spans="1:6" ht="30" x14ac:dyDescent="0.25">
      <c r="A122" s="5">
        <v>119</v>
      </c>
      <c r="B122" s="17" t="s">
        <v>231</v>
      </c>
      <c r="C122" s="4" t="s">
        <v>228</v>
      </c>
      <c r="D122" s="4" t="s">
        <v>228</v>
      </c>
      <c r="E122" s="4" t="s">
        <v>228</v>
      </c>
      <c r="F122" s="4" t="s">
        <v>228</v>
      </c>
    </row>
    <row r="123" spans="1:6" ht="30" x14ac:dyDescent="0.25">
      <c r="A123" s="5">
        <v>120</v>
      </c>
      <c r="B123" s="17" t="s">
        <v>231</v>
      </c>
      <c r="C123" s="4" t="s">
        <v>228</v>
      </c>
      <c r="D123" s="4" t="s">
        <v>228</v>
      </c>
      <c r="E123" s="4" t="s">
        <v>228</v>
      </c>
      <c r="F123" s="4" t="s">
        <v>228</v>
      </c>
    </row>
    <row r="124" spans="1:6" ht="30" x14ac:dyDescent="0.25">
      <c r="A124" s="5">
        <v>121</v>
      </c>
      <c r="B124" s="17" t="s">
        <v>231</v>
      </c>
      <c r="C124" s="4" t="s">
        <v>228</v>
      </c>
      <c r="D124" s="4" t="s">
        <v>228</v>
      </c>
      <c r="E124" s="4" t="s">
        <v>228</v>
      </c>
      <c r="F124" s="4" t="s">
        <v>228</v>
      </c>
    </row>
    <row r="125" spans="1:6" ht="30" x14ac:dyDescent="0.25">
      <c r="A125" s="5">
        <v>122</v>
      </c>
      <c r="B125" s="17" t="s">
        <v>231</v>
      </c>
      <c r="C125" s="4" t="s">
        <v>228</v>
      </c>
      <c r="D125" s="4" t="s">
        <v>228</v>
      </c>
      <c r="E125" s="4" t="s">
        <v>228</v>
      </c>
      <c r="F125" s="4" t="s">
        <v>228</v>
      </c>
    </row>
    <row r="126" spans="1:6" ht="30" x14ac:dyDescent="0.25">
      <c r="A126" s="5">
        <v>123</v>
      </c>
      <c r="B126" s="17" t="s">
        <v>231</v>
      </c>
      <c r="C126" s="4" t="s">
        <v>228</v>
      </c>
      <c r="D126" s="4" t="s">
        <v>228</v>
      </c>
      <c r="E126" s="4" t="s">
        <v>228</v>
      </c>
      <c r="F126" s="4" t="s">
        <v>228</v>
      </c>
    </row>
    <row r="127" spans="1:6" ht="30" x14ac:dyDescent="0.25">
      <c r="A127" s="5">
        <v>124</v>
      </c>
      <c r="B127" s="17" t="s">
        <v>231</v>
      </c>
      <c r="C127" s="4" t="s">
        <v>228</v>
      </c>
      <c r="D127" s="4" t="s">
        <v>228</v>
      </c>
      <c r="E127" s="4" t="s">
        <v>228</v>
      </c>
      <c r="F127" s="4" t="s">
        <v>228</v>
      </c>
    </row>
    <row r="128" spans="1:6" ht="30" x14ac:dyDescent="0.25">
      <c r="A128" s="5">
        <v>125</v>
      </c>
      <c r="B128" s="17" t="s">
        <v>231</v>
      </c>
      <c r="C128" s="4" t="s">
        <v>228</v>
      </c>
      <c r="D128" s="4" t="s">
        <v>228</v>
      </c>
      <c r="E128" s="4" t="s">
        <v>228</v>
      </c>
      <c r="F128" s="4" t="s">
        <v>228</v>
      </c>
    </row>
    <row r="129" spans="1:6" ht="30" x14ac:dyDescent="0.25">
      <c r="A129" s="5">
        <v>126</v>
      </c>
      <c r="B129" s="17" t="s">
        <v>231</v>
      </c>
      <c r="C129" s="4" t="s">
        <v>228</v>
      </c>
      <c r="D129" s="4" t="s">
        <v>228</v>
      </c>
      <c r="E129" s="4" t="s">
        <v>228</v>
      </c>
      <c r="F129" s="4" t="s">
        <v>228</v>
      </c>
    </row>
    <row r="130" spans="1:6" ht="30" x14ac:dyDescent="0.25">
      <c r="A130" s="5">
        <v>127</v>
      </c>
      <c r="B130" s="17" t="s">
        <v>231</v>
      </c>
      <c r="C130" s="4" t="s">
        <v>228</v>
      </c>
      <c r="D130" s="4" t="s">
        <v>228</v>
      </c>
      <c r="E130" s="4" t="s">
        <v>228</v>
      </c>
      <c r="F130" s="4" t="s">
        <v>228</v>
      </c>
    </row>
    <row r="131" spans="1:6" ht="30" x14ac:dyDescent="0.25">
      <c r="A131" s="5">
        <v>128</v>
      </c>
      <c r="B131" s="17" t="s">
        <v>231</v>
      </c>
      <c r="C131" s="4" t="s">
        <v>228</v>
      </c>
      <c r="D131" s="4" t="s">
        <v>228</v>
      </c>
      <c r="E131" s="4" t="s">
        <v>228</v>
      </c>
      <c r="F131" s="4" t="s">
        <v>228</v>
      </c>
    </row>
    <row r="132" spans="1:6" ht="30" x14ac:dyDescent="0.25">
      <c r="A132" s="5">
        <v>129</v>
      </c>
      <c r="B132" s="17" t="s">
        <v>231</v>
      </c>
      <c r="C132" s="4" t="s">
        <v>228</v>
      </c>
      <c r="D132" s="4" t="s">
        <v>228</v>
      </c>
      <c r="E132" s="4" t="s">
        <v>228</v>
      </c>
      <c r="F132" s="4" t="s">
        <v>228</v>
      </c>
    </row>
    <row r="133" spans="1:6" ht="30" x14ac:dyDescent="0.25">
      <c r="A133" s="5">
        <v>130</v>
      </c>
      <c r="B133" s="17" t="s">
        <v>231</v>
      </c>
      <c r="C133" s="4" t="s">
        <v>228</v>
      </c>
      <c r="D133" s="4" t="s">
        <v>228</v>
      </c>
      <c r="E133" s="4" t="s">
        <v>228</v>
      </c>
      <c r="F133" s="4" t="s">
        <v>228</v>
      </c>
    </row>
    <row r="134" spans="1:6" ht="30" x14ac:dyDescent="0.25">
      <c r="A134" s="5">
        <v>131</v>
      </c>
      <c r="B134" s="17" t="s">
        <v>231</v>
      </c>
      <c r="C134" s="4" t="s">
        <v>228</v>
      </c>
      <c r="D134" s="4" t="s">
        <v>228</v>
      </c>
      <c r="E134" s="4" t="s">
        <v>228</v>
      </c>
      <c r="F134" s="4" t="s">
        <v>228</v>
      </c>
    </row>
    <row r="135" spans="1:6" ht="30" x14ac:dyDescent="0.25">
      <c r="A135" s="5">
        <v>132</v>
      </c>
      <c r="B135" s="17" t="s">
        <v>231</v>
      </c>
      <c r="C135" s="4" t="s">
        <v>228</v>
      </c>
      <c r="D135" s="4" t="s">
        <v>228</v>
      </c>
      <c r="E135" s="4" t="s">
        <v>228</v>
      </c>
      <c r="F135" s="4" t="s">
        <v>228</v>
      </c>
    </row>
    <row r="136" spans="1:6" ht="30" x14ac:dyDescent="0.25">
      <c r="A136" s="5">
        <v>133</v>
      </c>
      <c r="B136" s="17" t="s">
        <v>231</v>
      </c>
      <c r="C136" s="4" t="s">
        <v>228</v>
      </c>
      <c r="D136" s="4" t="s">
        <v>228</v>
      </c>
      <c r="E136" s="4" t="s">
        <v>228</v>
      </c>
      <c r="F136" s="4" t="s">
        <v>228</v>
      </c>
    </row>
    <row r="137" spans="1:6" ht="30" x14ac:dyDescent="0.25">
      <c r="A137" s="5">
        <v>134</v>
      </c>
      <c r="B137" s="17" t="s">
        <v>231</v>
      </c>
      <c r="C137" s="4" t="s">
        <v>228</v>
      </c>
      <c r="D137" s="4" t="s">
        <v>228</v>
      </c>
      <c r="E137" s="4" t="s">
        <v>228</v>
      </c>
      <c r="F137" s="4" t="s">
        <v>228</v>
      </c>
    </row>
    <row r="138" spans="1:6" ht="30" x14ac:dyDescent="0.25">
      <c r="A138" s="5">
        <v>135</v>
      </c>
      <c r="B138" s="17" t="s">
        <v>231</v>
      </c>
      <c r="C138" s="4" t="s">
        <v>228</v>
      </c>
      <c r="D138" s="4" t="s">
        <v>228</v>
      </c>
      <c r="E138" s="4" t="s">
        <v>228</v>
      </c>
      <c r="F138" s="4" t="s">
        <v>228</v>
      </c>
    </row>
    <row r="139" spans="1:6" ht="30" x14ac:dyDescent="0.25">
      <c r="A139" s="5">
        <v>136</v>
      </c>
      <c r="B139" s="17" t="s">
        <v>231</v>
      </c>
      <c r="C139" s="4" t="s">
        <v>228</v>
      </c>
      <c r="D139" s="4" t="s">
        <v>228</v>
      </c>
      <c r="E139" s="4" t="s">
        <v>228</v>
      </c>
      <c r="F139" s="4" t="s">
        <v>228</v>
      </c>
    </row>
    <row r="140" spans="1:6" ht="30" x14ac:dyDescent="0.25">
      <c r="A140" s="5">
        <v>137</v>
      </c>
      <c r="B140" s="17" t="s">
        <v>231</v>
      </c>
      <c r="C140" s="4" t="s">
        <v>228</v>
      </c>
      <c r="D140" s="4" t="s">
        <v>228</v>
      </c>
      <c r="E140" s="4" t="s">
        <v>228</v>
      </c>
      <c r="F140" s="4" t="s">
        <v>228</v>
      </c>
    </row>
    <row r="141" spans="1:6" ht="30" x14ac:dyDescent="0.25">
      <c r="A141" s="5">
        <v>138</v>
      </c>
      <c r="B141" s="17" t="s">
        <v>231</v>
      </c>
      <c r="C141" s="4" t="s">
        <v>228</v>
      </c>
      <c r="D141" s="4" t="s">
        <v>228</v>
      </c>
      <c r="E141" s="4" t="s">
        <v>228</v>
      </c>
      <c r="F141" s="4" t="s">
        <v>228</v>
      </c>
    </row>
    <row r="142" spans="1:6" ht="30" x14ac:dyDescent="0.25">
      <c r="A142" s="5">
        <v>139</v>
      </c>
      <c r="B142" s="17" t="s">
        <v>231</v>
      </c>
      <c r="C142" s="4" t="s">
        <v>228</v>
      </c>
      <c r="D142" s="4" t="s">
        <v>228</v>
      </c>
      <c r="E142" s="4" t="s">
        <v>228</v>
      </c>
      <c r="F142" s="4" t="s">
        <v>228</v>
      </c>
    </row>
    <row r="143" spans="1:6" ht="30" x14ac:dyDescent="0.25">
      <c r="A143" s="5">
        <v>140</v>
      </c>
      <c r="B143" s="17" t="s">
        <v>231</v>
      </c>
      <c r="C143" s="4" t="s">
        <v>228</v>
      </c>
      <c r="D143" s="4" t="s">
        <v>228</v>
      </c>
      <c r="E143" s="4" t="s">
        <v>228</v>
      </c>
      <c r="F143" s="4" t="s">
        <v>228</v>
      </c>
    </row>
    <row r="144" spans="1:6" ht="30" x14ac:dyDescent="0.25">
      <c r="A144" s="5">
        <v>141</v>
      </c>
      <c r="B144" s="17" t="s">
        <v>231</v>
      </c>
      <c r="C144" s="4" t="s">
        <v>228</v>
      </c>
      <c r="D144" s="4" t="s">
        <v>228</v>
      </c>
      <c r="E144" s="4" t="s">
        <v>228</v>
      </c>
      <c r="F144" s="4" t="s">
        <v>228</v>
      </c>
    </row>
    <row r="145" spans="1:6" ht="30" x14ac:dyDescent="0.25">
      <c r="A145" s="5">
        <v>142</v>
      </c>
      <c r="B145" s="17" t="s">
        <v>231</v>
      </c>
      <c r="C145" s="4" t="s">
        <v>228</v>
      </c>
      <c r="D145" s="4" t="s">
        <v>228</v>
      </c>
      <c r="E145" s="4" t="s">
        <v>228</v>
      </c>
      <c r="F145" s="4" t="s">
        <v>228</v>
      </c>
    </row>
    <row r="146" spans="1:6" ht="30" x14ac:dyDescent="0.25">
      <c r="A146" s="5">
        <v>143</v>
      </c>
      <c r="B146" s="17" t="s">
        <v>231</v>
      </c>
      <c r="C146" s="4" t="s">
        <v>228</v>
      </c>
      <c r="D146" s="4" t="s">
        <v>228</v>
      </c>
      <c r="E146" s="4" t="s">
        <v>228</v>
      </c>
      <c r="F146" s="4" t="s">
        <v>228</v>
      </c>
    </row>
    <row r="147" spans="1:6" ht="30" x14ac:dyDescent="0.25">
      <c r="A147" s="5">
        <v>144</v>
      </c>
      <c r="B147" s="17" t="s">
        <v>231</v>
      </c>
      <c r="C147" s="4" t="s">
        <v>228</v>
      </c>
      <c r="D147" s="4" t="s">
        <v>228</v>
      </c>
      <c r="E147" s="4" t="s">
        <v>228</v>
      </c>
      <c r="F147" s="4" t="s">
        <v>228</v>
      </c>
    </row>
    <row r="148" spans="1:6" ht="30" x14ac:dyDescent="0.25">
      <c r="A148" s="5">
        <v>145</v>
      </c>
      <c r="B148" s="17" t="s">
        <v>231</v>
      </c>
      <c r="C148" s="4" t="s">
        <v>228</v>
      </c>
      <c r="D148" s="4" t="s">
        <v>228</v>
      </c>
      <c r="E148" s="4" t="s">
        <v>228</v>
      </c>
      <c r="F148" s="4" t="s">
        <v>228</v>
      </c>
    </row>
    <row r="149" spans="1:6" ht="30" x14ac:dyDescent="0.25">
      <c r="A149" s="5">
        <v>146</v>
      </c>
      <c r="B149" s="17" t="s">
        <v>231</v>
      </c>
      <c r="C149" s="4" t="s">
        <v>228</v>
      </c>
      <c r="D149" s="4" t="s">
        <v>228</v>
      </c>
      <c r="E149" s="4" t="s">
        <v>228</v>
      </c>
      <c r="F149" s="4" t="s">
        <v>228</v>
      </c>
    </row>
    <row r="150" spans="1:6" ht="30" x14ac:dyDescent="0.25">
      <c r="A150" s="5">
        <v>147</v>
      </c>
      <c r="B150" s="17" t="s">
        <v>231</v>
      </c>
      <c r="C150" s="4" t="s">
        <v>228</v>
      </c>
      <c r="D150" s="4" t="s">
        <v>228</v>
      </c>
      <c r="E150" s="4" t="s">
        <v>228</v>
      </c>
      <c r="F150" s="4" t="s">
        <v>228</v>
      </c>
    </row>
    <row r="151" spans="1:6" ht="30" x14ac:dyDescent="0.25">
      <c r="A151" s="5">
        <v>148</v>
      </c>
      <c r="B151" s="17" t="s">
        <v>231</v>
      </c>
      <c r="C151" s="4" t="s">
        <v>228</v>
      </c>
      <c r="D151" s="4" t="s">
        <v>228</v>
      </c>
      <c r="E151" s="4" t="s">
        <v>228</v>
      </c>
      <c r="F151" s="4" t="s">
        <v>228</v>
      </c>
    </row>
    <row r="152" spans="1:6" ht="30" x14ac:dyDescent="0.25">
      <c r="A152" s="5">
        <v>149</v>
      </c>
      <c r="B152" s="17" t="s">
        <v>231</v>
      </c>
      <c r="C152" s="4" t="s">
        <v>228</v>
      </c>
      <c r="D152" s="4" t="s">
        <v>228</v>
      </c>
      <c r="E152" s="4" t="s">
        <v>228</v>
      </c>
      <c r="F152" s="4" t="s">
        <v>228</v>
      </c>
    </row>
    <row r="153" spans="1:6" ht="30" x14ac:dyDescent="0.25">
      <c r="A153" s="5">
        <v>150</v>
      </c>
      <c r="B153" s="17" t="s">
        <v>231</v>
      </c>
      <c r="C153" s="4" t="s">
        <v>228</v>
      </c>
      <c r="D153" s="4" t="s">
        <v>228</v>
      </c>
      <c r="E153" s="4" t="s">
        <v>228</v>
      </c>
      <c r="F153" s="4" t="s">
        <v>228</v>
      </c>
    </row>
    <row r="154" spans="1:6" ht="30" x14ac:dyDescent="0.25">
      <c r="A154" s="5">
        <v>151</v>
      </c>
      <c r="B154" s="17" t="s">
        <v>231</v>
      </c>
      <c r="C154" s="4" t="s">
        <v>228</v>
      </c>
      <c r="D154" s="4" t="s">
        <v>228</v>
      </c>
      <c r="E154" s="4" t="s">
        <v>228</v>
      </c>
      <c r="F154" s="4" t="s">
        <v>228</v>
      </c>
    </row>
    <row r="155" spans="1:6" ht="30" x14ac:dyDescent="0.25">
      <c r="A155" s="5">
        <v>152</v>
      </c>
      <c r="B155" s="17" t="s">
        <v>231</v>
      </c>
      <c r="C155" s="4" t="s">
        <v>228</v>
      </c>
      <c r="D155" s="4" t="s">
        <v>228</v>
      </c>
      <c r="E155" s="4" t="s">
        <v>228</v>
      </c>
      <c r="F155" s="4" t="s">
        <v>228</v>
      </c>
    </row>
    <row r="156" spans="1:6" ht="30" x14ac:dyDescent="0.25">
      <c r="A156" s="5">
        <v>153</v>
      </c>
      <c r="B156" s="17" t="s">
        <v>231</v>
      </c>
      <c r="C156" s="4" t="s">
        <v>228</v>
      </c>
      <c r="D156" s="4" t="s">
        <v>228</v>
      </c>
      <c r="E156" s="4" t="s">
        <v>228</v>
      </c>
      <c r="F156" s="4" t="s">
        <v>228</v>
      </c>
    </row>
    <row r="157" spans="1:6" ht="30" x14ac:dyDescent="0.25">
      <c r="A157" s="5">
        <v>154</v>
      </c>
      <c r="B157" s="17" t="s">
        <v>231</v>
      </c>
      <c r="C157" s="4" t="s">
        <v>228</v>
      </c>
      <c r="D157" s="4" t="s">
        <v>228</v>
      </c>
      <c r="E157" s="4" t="s">
        <v>228</v>
      </c>
      <c r="F157" s="4" t="s">
        <v>228</v>
      </c>
    </row>
    <row r="158" spans="1:6" ht="30" x14ac:dyDescent="0.25">
      <c r="A158" s="5">
        <v>155</v>
      </c>
      <c r="B158" s="17" t="s">
        <v>231</v>
      </c>
      <c r="C158" s="4" t="s">
        <v>228</v>
      </c>
      <c r="D158" s="4" t="s">
        <v>228</v>
      </c>
      <c r="E158" s="4" t="s">
        <v>228</v>
      </c>
      <c r="F158" s="4" t="s">
        <v>228</v>
      </c>
    </row>
    <row r="159" spans="1:6" ht="30" x14ac:dyDescent="0.25">
      <c r="A159" s="5">
        <v>156</v>
      </c>
      <c r="B159" s="17" t="s">
        <v>231</v>
      </c>
      <c r="C159" s="4" t="s">
        <v>228</v>
      </c>
      <c r="D159" s="4" t="s">
        <v>228</v>
      </c>
      <c r="E159" s="4" t="s">
        <v>228</v>
      </c>
      <c r="F159" s="4" t="s">
        <v>228</v>
      </c>
    </row>
    <row r="160" spans="1:6" ht="30" x14ac:dyDescent="0.25">
      <c r="A160" s="5">
        <v>157</v>
      </c>
      <c r="B160" s="17" t="s">
        <v>231</v>
      </c>
      <c r="C160" s="4" t="s">
        <v>228</v>
      </c>
      <c r="D160" s="4" t="s">
        <v>228</v>
      </c>
      <c r="E160" s="4" t="s">
        <v>228</v>
      </c>
      <c r="F160" s="4" t="s">
        <v>228</v>
      </c>
    </row>
    <row r="161" spans="1:6" ht="30" x14ac:dyDescent="0.25">
      <c r="A161" s="5">
        <v>158</v>
      </c>
      <c r="B161" s="17" t="s">
        <v>231</v>
      </c>
      <c r="C161" s="4" t="s">
        <v>228</v>
      </c>
      <c r="D161" s="4" t="s">
        <v>228</v>
      </c>
      <c r="E161" s="4" t="s">
        <v>228</v>
      </c>
      <c r="F161" s="4" t="s">
        <v>228</v>
      </c>
    </row>
    <row r="162" spans="1:6" ht="30" x14ac:dyDescent="0.25">
      <c r="A162" s="5">
        <v>159</v>
      </c>
      <c r="B162" s="17" t="s">
        <v>231</v>
      </c>
      <c r="C162" s="4" t="s">
        <v>228</v>
      </c>
      <c r="D162" s="4" t="s">
        <v>228</v>
      </c>
      <c r="E162" s="4" t="s">
        <v>228</v>
      </c>
      <c r="F162" s="4" t="s">
        <v>228</v>
      </c>
    </row>
    <row r="163" spans="1:6" ht="30" x14ac:dyDescent="0.25">
      <c r="A163" s="9">
        <v>160</v>
      </c>
      <c r="B163" s="17" t="s">
        <v>231</v>
      </c>
      <c r="C163" s="4" t="s">
        <v>228</v>
      </c>
      <c r="D163" s="4" t="s">
        <v>228</v>
      </c>
      <c r="E163" s="4" t="s">
        <v>228</v>
      </c>
      <c r="F163" s="4" t="s">
        <v>228</v>
      </c>
    </row>
    <row r="164" spans="1:6" ht="30" x14ac:dyDescent="0.25">
      <c r="A164" s="5">
        <v>161</v>
      </c>
      <c r="B164" s="17" t="s">
        <v>231</v>
      </c>
      <c r="C164" s="4" t="s">
        <v>228</v>
      </c>
      <c r="D164" s="4" t="s">
        <v>228</v>
      </c>
      <c r="E164" s="4" t="s">
        <v>228</v>
      </c>
      <c r="F164" s="4" t="s">
        <v>228</v>
      </c>
    </row>
    <row r="165" spans="1:6" ht="30" x14ac:dyDescent="0.25">
      <c r="A165" s="9">
        <v>162</v>
      </c>
      <c r="B165" s="17" t="s">
        <v>231</v>
      </c>
      <c r="C165" s="4" t="s">
        <v>228</v>
      </c>
      <c r="D165" s="4" t="s">
        <v>228</v>
      </c>
      <c r="E165" s="4" t="s">
        <v>228</v>
      </c>
      <c r="F165" s="4" t="s">
        <v>228</v>
      </c>
    </row>
    <row r="166" spans="1:6" ht="30" x14ac:dyDescent="0.25">
      <c r="A166" s="5">
        <v>163</v>
      </c>
      <c r="B166" s="17" t="s">
        <v>231</v>
      </c>
      <c r="C166" s="4" t="s">
        <v>228</v>
      </c>
      <c r="D166" s="4" t="s">
        <v>228</v>
      </c>
      <c r="E166" s="4" t="s">
        <v>228</v>
      </c>
      <c r="F166" s="4" t="s">
        <v>228</v>
      </c>
    </row>
    <row r="167" spans="1:6" ht="30" x14ac:dyDescent="0.25">
      <c r="A167" s="5">
        <v>164</v>
      </c>
      <c r="B167" s="17" t="s">
        <v>231</v>
      </c>
      <c r="C167" s="4" t="s">
        <v>228</v>
      </c>
      <c r="D167" s="4" t="s">
        <v>228</v>
      </c>
      <c r="E167" s="4" t="s">
        <v>228</v>
      </c>
      <c r="F167" s="4" t="s">
        <v>228</v>
      </c>
    </row>
    <row r="168" spans="1:6" ht="30" x14ac:dyDescent="0.25">
      <c r="A168" s="5">
        <v>165</v>
      </c>
      <c r="B168" s="17" t="s">
        <v>231</v>
      </c>
      <c r="C168" s="4" t="s">
        <v>228</v>
      </c>
      <c r="D168" s="4" t="s">
        <v>228</v>
      </c>
      <c r="E168" s="4" t="s">
        <v>228</v>
      </c>
      <c r="F168" s="4" t="s">
        <v>228</v>
      </c>
    </row>
    <row r="169" spans="1:6" ht="30" x14ac:dyDescent="0.25">
      <c r="A169" s="5">
        <v>166</v>
      </c>
      <c r="B169" s="17" t="s">
        <v>231</v>
      </c>
      <c r="C169" s="4" t="s">
        <v>228</v>
      </c>
      <c r="D169" s="4" t="s">
        <v>228</v>
      </c>
      <c r="E169" s="4" t="s">
        <v>228</v>
      </c>
      <c r="F169" s="4" t="s">
        <v>228</v>
      </c>
    </row>
    <row r="170" spans="1:6" ht="30" x14ac:dyDescent="0.25">
      <c r="A170" s="5">
        <v>167</v>
      </c>
      <c r="B170" s="17" t="s">
        <v>231</v>
      </c>
      <c r="C170" s="4" t="s">
        <v>228</v>
      </c>
      <c r="D170" s="4" t="s">
        <v>228</v>
      </c>
      <c r="E170" s="4" t="s">
        <v>228</v>
      </c>
      <c r="F170" s="4" t="s">
        <v>228</v>
      </c>
    </row>
    <row r="171" spans="1:6" ht="30" x14ac:dyDescent="0.25">
      <c r="A171" s="9">
        <v>168</v>
      </c>
      <c r="B171" s="17" t="s">
        <v>231</v>
      </c>
      <c r="C171" s="4" t="s">
        <v>228</v>
      </c>
      <c r="D171" s="4" t="s">
        <v>228</v>
      </c>
      <c r="E171" s="4" t="s">
        <v>228</v>
      </c>
      <c r="F171" s="4" t="s">
        <v>228</v>
      </c>
    </row>
    <row r="172" spans="1:6" ht="30" x14ac:dyDescent="0.25">
      <c r="A172" s="5">
        <v>169</v>
      </c>
      <c r="B172" s="17" t="s">
        <v>231</v>
      </c>
      <c r="C172" s="4" t="s">
        <v>228</v>
      </c>
      <c r="D172" s="4" t="s">
        <v>228</v>
      </c>
      <c r="E172" s="4" t="s">
        <v>228</v>
      </c>
      <c r="F172" s="4" t="s">
        <v>228</v>
      </c>
    </row>
    <row r="173" spans="1:6" ht="30" x14ac:dyDescent="0.25">
      <c r="A173" s="5">
        <v>170</v>
      </c>
      <c r="B173" s="17" t="s">
        <v>231</v>
      </c>
      <c r="C173" s="4" t="s">
        <v>228</v>
      </c>
      <c r="D173" s="4" t="s">
        <v>228</v>
      </c>
      <c r="E173" s="4" t="s">
        <v>228</v>
      </c>
      <c r="F173" s="4" t="s">
        <v>228</v>
      </c>
    </row>
    <row r="174" spans="1:6" ht="30" x14ac:dyDescent="0.25">
      <c r="A174" s="5">
        <v>171</v>
      </c>
      <c r="B174" s="17" t="s">
        <v>231</v>
      </c>
      <c r="C174" s="4" t="s">
        <v>228</v>
      </c>
      <c r="D174" s="4" t="s">
        <v>228</v>
      </c>
      <c r="E174" s="4" t="s">
        <v>228</v>
      </c>
      <c r="F174" s="4" t="s">
        <v>228</v>
      </c>
    </row>
    <row r="175" spans="1:6" ht="30" x14ac:dyDescent="0.25">
      <c r="A175" s="5">
        <v>172</v>
      </c>
      <c r="B175" s="17" t="s">
        <v>231</v>
      </c>
      <c r="C175" s="4" t="s">
        <v>228</v>
      </c>
      <c r="D175" s="4" t="s">
        <v>228</v>
      </c>
      <c r="E175" s="4" t="s">
        <v>228</v>
      </c>
      <c r="F175" s="4" t="s">
        <v>228</v>
      </c>
    </row>
    <row r="176" spans="1:6" ht="30" x14ac:dyDescent="0.25">
      <c r="A176" s="5">
        <v>173</v>
      </c>
      <c r="B176" s="17" t="s">
        <v>231</v>
      </c>
      <c r="C176" s="4" t="s">
        <v>228</v>
      </c>
      <c r="D176" s="4" t="s">
        <v>228</v>
      </c>
      <c r="E176" s="4" t="s">
        <v>228</v>
      </c>
      <c r="F176" s="4" t="s">
        <v>228</v>
      </c>
    </row>
    <row r="177" spans="1:6" ht="30" x14ac:dyDescent="0.25">
      <c r="A177" s="5">
        <v>174</v>
      </c>
      <c r="B177" s="17" t="s">
        <v>231</v>
      </c>
      <c r="C177" s="4" t="s">
        <v>228</v>
      </c>
      <c r="D177" s="4" t="s">
        <v>228</v>
      </c>
      <c r="E177" s="4" t="s">
        <v>228</v>
      </c>
      <c r="F177" s="4" t="s">
        <v>228</v>
      </c>
    </row>
    <row r="178" spans="1:6" ht="30" x14ac:dyDescent="0.25">
      <c r="A178" s="5">
        <v>175</v>
      </c>
      <c r="B178" s="17" t="s">
        <v>231</v>
      </c>
      <c r="C178" s="4" t="s">
        <v>228</v>
      </c>
      <c r="D178" s="4" t="s">
        <v>228</v>
      </c>
      <c r="E178" s="4" t="s">
        <v>228</v>
      </c>
      <c r="F178" s="4" t="s">
        <v>228</v>
      </c>
    </row>
    <row r="179" spans="1:6" ht="30" x14ac:dyDescent="0.25">
      <c r="A179" s="5">
        <v>176</v>
      </c>
      <c r="B179" s="17" t="s">
        <v>231</v>
      </c>
      <c r="C179" s="4" t="s">
        <v>228</v>
      </c>
      <c r="D179" s="4" t="s">
        <v>228</v>
      </c>
      <c r="E179" s="4" t="s">
        <v>228</v>
      </c>
      <c r="F179" s="4" t="s">
        <v>228</v>
      </c>
    </row>
    <row r="180" spans="1:6" ht="30" x14ac:dyDescent="0.25">
      <c r="A180" s="5">
        <v>177</v>
      </c>
      <c r="B180" s="17" t="s">
        <v>231</v>
      </c>
      <c r="C180" s="4" t="s">
        <v>228</v>
      </c>
      <c r="D180" s="4" t="s">
        <v>228</v>
      </c>
      <c r="E180" s="4" t="s">
        <v>228</v>
      </c>
      <c r="F180" s="4" t="s">
        <v>228</v>
      </c>
    </row>
    <row r="181" spans="1:6" ht="30" x14ac:dyDescent="0.25">
      <c r="A181" s="5">
        <v>178</v>
      </c>
      <c r="B181" s="17" t="s">
        <v>231</v>
      </c>
      <c r="C181" s="4" t="s">
        <v>228</v>
      </c>
      <c r="D181" s="4" t="s">
        <v>228</v>
      </c>
      <c r="E181" s="4" t="s">
        <v>228</v>
      </c>
      <c r="F181" s="4" t="s">
        <v>228</v>
      </c>
    </row>
    <row r="182" spans="1:6" ht="30" x14ac:dyDescent="0.25">
      <c r="A182" s="5">
        <v>179</v>
      </c>
      <c r="B182" s="17" t="s">
        <v>231</v>
      </c>
      <c r="C182" s="4" t="s">
        <v>228</v>
      </c>
      <c r="D182" s="4" t="s">
        <v>228</v>
      </c>
      <c r="E182" s="4" t="s">
        <v>228</v>
      </c>
      <c r="F182" s="4" t="s">
        <v>228</v>
      </c>
    </row>
    <row r="183" spans="1:6" ht="30" x14ac:dyDescent="0.25">
      <c r="A183" s="5">
        <v>180</v>
      </c>
      <c r="B183" s="17" t="s">
        <v>231</v>
      </c>
      <c r="C183" s="4" t="s">
        <v>228</v>
      </c>
      <c r="D183" s="4" t="s">
        <v>228</v>
      </c>
      <c r="E183" s="4" t="s">
        <v>228</v>
      </c>
      <c r="F183" s="4" t="s">
        <v>228</v>
      </c>
    </row>
    <row r="184" spans="1:6" ht="30" x14ac:dyDescent="0.25">
      <c r="A184" s="5">
        <v>181</v>
      </c>
      <c r="B184" s="17" t="s">
        <v>231</v>
      </c>
      <c r="C184" s="4" t="s">
        <v>228</v>
      </c>
      <c r="D184" s="4" t="s">
        <v>228</v>
      </c>
      <c r="E184" s="4" t="s">
        <v>228</v>
      </c>
      <c r="F184" s="4" t="s">
        <v>228</v>
      </c>
    </row>
    <row r="185" spans="1:6" ht="30" x14ac:dyDescent="0.25">
      <c r="A185" s="5">
        <v>182</v>
      </c>
      <c r="B185" s="17" t="s">
        <v>231</v>
      </c>
      <c r="C185" s="4" t="s">
        <v>228</v>
      </c>
      <c r="D185" s="4" t="s">
        <v>228</v>
      </c>
      <c r="E185" s="4" t="s">
        <v>228</v>
      </c>
      <c r="F185" s="4" t="s">
        <v>228</v>
      </c>
    </row>
    <row r="186" spans="1:6" ht="30" x14ac:dyDescent="0.25">
      <c r="A186" s="5">
        <v>183</v>
      </c>
      <c r="B186" s="17" t="s">
        <v>231</v>
      </c>
      <c r="C186" s="4" t="s">
        <v>228</v>
      </c>
      <c r="D186" s="4" t="s">
        <v>228</v>
      </c>
      <c r="E186" s="4" t="s">
        <v>228</v>
      </c>
      <c r="F186" s="4" t="s">
        <v>228</v>
      </c>
    </row>
    <row r="187" spans="1:6" ht="30" x14ac:dyDescent="0.25">
      <c r="A187" s="5">
        <v>184</v>
      </c>
      <c r="B187" s="17" t="s">
        <v>231</v>
      </c>
      <c r="C187" s="4" t="s">
        <v>228</v>
      </c>
      <c r="D187" s="4" t="s">
        <v>228</v>
      </c>
      <c r="E187" s="4" t="s">
        <v>228</v>
      </c>
      <c r="F187" s="4" t="s">
        <v>228</v>
      </c>
    </row>
    <row r="188" spans="1:6" ht="30" x14ac:dyDescent="0.25">
      <c r="A188" s="5">
        <v>185</v>
      </c>
      <c r="B188" s="17" t="s">
        <v>231</v>
      </c>
      <c r="C188" s="4" t="s">
        <v>228</v>
      </c>
      <c r="D188" s="4" t="s">
        <v>228</v>
      </c>
      <c r="E188" s="4" t="s">
        <v>228</v>
      </c>
      <c r="F188" s="4" t="s">
        <v>228</v>
      </c>
    </row>
    <row r="189" spans="1:6" ht="30" x14ac:dyDescent="0.25">
      <c r="A189" s="5">
        <v>186</v>
      </c>
      <c r="B189" s="17" t="s">
        <v>231</v>
      </c>
      <c r="C189" s="4" t="s">
        <v>228</v>
      </c>
      <c r="D189" s="4" t="s">
        <v>228</v>
      </c>
      <c r="E189" s="4" t="s">
        <v>228</v>
      </c>
      <c r="F189" s="4" t="s">
        <v>228</v>
      </c>
    </row>
    <row r="190" spans="1:6" ht="30" x14ac:dyDescent="0.25">
      <c r="A190" s="5">
        <v>187</v>
      </c>
      <c r="B190" s="17" t="s">
        <v>231</v>
      </c>
      <c r="C190" s="4" t="s">
        <v>228</v>
      </c>
      <c r="D190" s="4" t="s">
        <v>228</v>
      </c>
      <c r="E190" s="4" t="s">
        <v>228</v>
      </c>
      <c r="F190" s="4" t="s">
        <v>228</v>
      </c>
    </row>
    <row r="191" spans="1:6" ht="30" x14ac:dyDescent="0.25">
      <c r="A191" s="5">
        <v>188</v>
      </c>
      <c r="B191" s="17" t="s">
        <v>231</v>
      </c>
      <c r="C191" s="4" t="s">
        <v>228</v>
      </c>
      <c r="D191" s="4" t="s">
        <v>228</v>
      </c>
      <c r="E191" s="4" t="s">
        <v>228</v>
      </c>
      <c r="F191" s="4" t="s">
        <v>228</v>
      </c>
    </row>
    <row r="192" spans="1:6" ht="30" x14ac:dyDescent="0.25">
      <c r="A192" s="9">
        <v>189</v>
      </c>
      <c r="B192" s="17" t="s">
        <v>231</v>
      </c>
      <c r="C192" s="4" t="s">
        <v>228</v>
      </c>
      <c r="D192" s="4" t="s">
        <v>228</v>
      </c>
      <c r="E192" s="4" t="s">
        <v>228</v>
      </c>
      <c r="F192" s="4" t="s">
        <v>228</v>
      </c>
    </row>
    <row r="193" spans="1:6" ht="30" x14ac:dyDescent="0.25">
      <c r="A193" s="5">
        <v>190</v>
      </c>
      <c r="B193" s="17" t="s">
        <v>231</v>
      </c>
      <c r="C193" s="4" t="s">
        <v>228</v>
      </c>
      <c r="D193" s="4" t="s">
        <v>228</v>
      </c>
      <c r="E193" s="4" t="s">
        <v>228</v>
      </c>
      <c r="F193" s="4" t="s">
        <v>228</v>
      </c>
    </row>
    <row r="194" spans="1:6" ht="30" x14ac:dyDescent="0.25">
      <c r="A194" s="5">
        <v>191</v>
      </c>
      <c r="B194" s="17" t="s">
        <v>231</v>
      </c>
      <c r="C194" s="4" t="s">
        <v>228</v>
      </c>
      <c r="D194" s="4" t="s">
        <v>228</v>
      </c>
      <c r="E194" s="4" t="s">
        <v>228</v>
      </c>
      <c r="F194" s="4" t="s">
        <v>228</v>
      </c>
    </row>
    <row r="195" spans="1:6" ht="30" x14ac:dyDescent="0.25">
      <c r="A195" s="5">
        <v>192</v>
      </c>
      <c r="B195" s="17" t="s">
        <v>231</v>
      </c>
      <c r="C195" s="4" t="s">
        <v>228</v>
      </c>
      <c r="D195" s="4" t="s">
        <v>228</v>
      </c>
      <c r="E195" s="4" t="s">
        <v>228</v>
      </c>
      <c r="F195" s="4" t="s">
        <v>228</v>
      </c>
    </row>
    <row r="196" spans="1:6" ht="30" x14ac:dyDescent="0.25">
      <c r="A196" s="5">
        <v>193</v>
      </c>
      <c r="B196" s="17" t="s">
        <v>231</v>
      </c>
      <c r="C196" s="4" t="s">
        <v>228</v>
      </c>
      <c r="D196" s="4" t="s">
        <v>228</v>
      </c>
      <c r="E196" s="4" t="s">
        <v>228</v>
      </c>
      <c r="F196" s="4" t="s">
        <v>228</v>
      </c>
    </row>
    <row r="197" spans="1:6" ht="30" x14ac:dyDescent="0.25">
      <c r="A197" s="5">
        <v>194</v>
      </c>
      <c r="B197" s="17" t="s">
        <v>231</v>
      </c>
      <c r="C197" s="4" t="s">
        <v>228</v>
      </c>
      <c r="D197" s="4" t="s">
        <v>228</v>
      </c>
      <c r="E197" s="4" t="s">
        <v>228</v>
      </c>
      <c r="F197" s="4" t="s">
        <v>228</v>
      </c>
    </row>
    <row r="198" spans="1:6" ht="30" x14ac:dyDescent="0.25">
      <c r="A198" s="5">
        <v>195</v>
      </c>
      <c r="B198" s="17" t="s">
        <v>231</v>
      </c>
      <c r="C198" s="4" t="s">
        <v>228</v>
      </c>
      <c r="D198" s="4" t="s">
        <v>228</v>
      </c>
      <c r="E198" s="4" t="s">
        <v>228</v>
      </c>
      <c r="F198" s="4" t="s">
        <v>228</v>
      </c>
    </row>
    <row r="199" spans="1:6" ht="30" x14ac:dyDescent="0.25">
      <c r="A199" s="5">
        <v>196</v>
      </c>
      <c r="B199" s="17" t="s">
        <v>231</v>
      </c>
      <c r="C199" s="4" t="s">
        <v>228</v>
      </c>
      <c r="D199" s="4" t="s">
        <v>228</v>
      </c>
      <c r="E199" s="4" t="s">
        <v>228</v>
      </c>
      <c r="F199" s="4" t="s">
        <v>228</v>
      </c>
    </row>
    <row r="200" spans="1:6" ht="30" x14ac:dyDescent="0.25">
      <c r="A200" s="5">
        <v>197</v>
      </c>
      <c r="B200" s="17" t="s">
        <v>231</v>
      </c>
      <c r="C200" s="4" t="s">
        <v>228</v>
      </c>
      <c r="D200" s="4" t="s">
        <v>228</v>
      </c>
      <c r="E200" s="4" t="s">
        <v>228</v>
      </c>
      <c r="F200" s="4" t="s">
        <v>228</v>
      </c>
    </row>
    <row r="201" spans="1:6" ht="30" x14ac:dyDescent="0.25">
      <c r="A201" s="5">
        <v>198</v>
      </c>
      <c r="B201" s="17" t="s">
        <v>231</v>
      </c>
      <c r="C201" s="4" t="s">
        <v>228</v>
      </c>
      <c r="D201" s="4" t="s">
        <v>228</v>
      </c>
      <c r="E201" s="4" t="s">
        <v>228</v>
      </c>
      <c r="F201" s="4" t="s">
        <v>228</v>
      </c>
    </row>
    <row r="202" spans="1:6" ht="30" x14ac:dyDescent="0.25">
      <c r="A202" s="5">
        <v>199</v>
      </c>
      <c r="B202" s="17" t="s">
        <v>231</v>
      </c>
      <c r="C202" s="4" t="s">
        <v>228</v>
      </c>
      <c r="D202" s="4" t="s">
        <v>228</v>
      </c>
      <c r="E202" s="4" t="s">
        <v>228</v>
      </c>
      <c r="F202" s="4" t="s">
        <v>228</v>
      </c>
    </row>
    <row r="203" spans="1:6" ht="30" x14ac:dyDescent="0.25">
      <c r="A203" s="5">
        <v>200</v>
      </c>
      <c r="B203" s="17" t="s">
        <v>231</v>
      </c>
      <c r="C203" s="4" t="s">
        <v>228</v>
      </c>
      <c r="D203" s="4" t="s">
        <v>228</v>
      </c>
      <c r="E203" s="4" t="s">
        <v>228</v>
      </c>
      <c r="F203" s="4" t="s">
        <v>228</v>
      </c>
    </row>
    <row r="204" spans="1:6" ht="30" x14ac:dyDescent="0.25">
      <c r="A204" s="9">
        <v>201</v>
      </c>
      <c r="B204" s="17" t="s">
        <v>231</v>
      </c>
      <c r="C204" s="4" t="s">
        <v>228</v>
      </c>
      <c r="D204" s="4" t="s">
        <v>228</v>
      </c>
      <c r="E204" s="4" t="s">
        <v>228</v>
      </c>
      <c r="F204" s="4" t="s">
        <v>228</v>
      </c>
    </row>
    <row r="205" spans="1:6" ht="30" x14ac:dyDescent="0.25">
      <c r="A205" s="5">
        <v>202</v>
      </c>
      <c r="B205" s="17" t="s">
        <v>231</v>
      </c>
      <c r="C205" s="4" t="s">
        <v>228</v>
      </c>
      <c r="D205" s="4" t="s">
        <v>228</v>
      </c>
      <c r="E205" s="4" t="s">
        <v>228</v>
      </c>
      <c r="F205" s="4" t="s">
        <v>228</v>
      </c>
    </row>
    <row r="206" spans="1:6" ht="30" x14ac:dyDescent="0.25">
      <c r="A206" s="5">
        <v>203</v>
      </c>
      <c r="B206" s="17" t="s">
        <v>231</v>
      </c>
      <c r="C206" s="4" t="s">
        <v>228</v>
      </c>
      <c r="D206" s="4" t="s">
        <v>228</v>
      </c>
      <c r="E206" s="4" t="s">
        <v>228</v>
      </c>
      <c r="F206" s="4" t="s">
        <v>228</v>
      </c>
    </row>
    <row r="207" spans="1:6" ht="30" x14ac:dyDescent="0.25">
      <c r="A207" s="5">
        <v>204</v>
      </c>
      <c r="B207" s="17" t="s">
        <v>231</v>
      </c>
      <c r="C207" s="4" t="s">
        <v>228</v>
      </c>
      <c r="D207" s="4" t="s">
        <v>228</v>
      </c>
      <c r="E207" s="4" t="s">
        <v>228</v>
      </c>
      <c r="F207" s="4" t="s">
        <v>228</v>
      </c>
    </row>
    <row r="208" spans="1:6" ht="30" x14ac:dyDescent="0.25">
      <c r="A208" s="5">
        <v>205</v>
      </c>
      <c r="B208" s="17" t="s">
        <v>231</v>
      </c>
      <c r="C208" s="4" t="s">
        <v>228</v>
      </c>
      <c r="D208" s="4" t="s">
        <v>228</v>
      </c>
      <c r="E208" s="4" t="s">
        <v>228</v>
      </c>
      <c r="F208" s="4" t="s">
        <v>228</v>
      </c>
    </row>
    <row r="209" spans="1:6" ht="30" x14ac:dyDescent="0.25">
      <c r="A209" s="5">
        <v>206</v>
      </c>
      <c r="B209" s="17" t="s">
        <v>231</v>
      </c>
      <c r="C209" s="4" t="s">
        <v>228</v>
      </c>
      <c r="D209" s="4" t="s">
        <v>228</v>
      </c>
      <c r="E209" s="4" t="s">
        <v>228</v>
      </c>
      <c r="F209" s="4" t="s">
        <v>228</v>
      </c>
    </row>
    <row r="210" spans="1:6" ht="30" x14ac:dyDescent="0.25">
      <c r="A210" s="9">
        <v>207</v>
      </c>
      <c r="B210" s="17" t="s">
        <v>231</v>
      </c>
      <c r="C210" s="4" t="s">
        <v>228</v>
      </c>
      <c r="D210" s="4" t="s">
        <v>228</v>
      </c>
      <c r="E210" s="4" t="s">
        <v>228</v>
      </c>
      <c r="F210" s="4" t="s">
        <v>228</v>
      </c>
    </row>
    <row r="211" spans="1:6" ht="30" x14ac:dyDescent="0.25">
      <c r="A211" s="5">
        <v>208</v>
      </c>
      <c r="B211" s="17" t="s">
        <v>231</v>
      </c>
      <c r="C211" s="4" t="s">
        <v>228</v>
      </c>
      <c r="D211" s="4" t="s">
        <v>228</v>
      </c>
      <c r="E211" s="4" t="s">
        <v>228</v>
      </c>
      <c r="F211" s="4" t="s">
        <v>228</v>
      </c>
    </row>
    <row r="212" spans="1:6" ht="30" x14ac:dyDescent="0.25">
      <c r="A212" s="5">
        <v>209</v>
      </c>
      <c r="B212" s="17" t="s">
        <v>231</v>
      </c>
      <c r="C212" s="4" t="s">
        <v>228</v>
      </c>
      <c r="D212" s="4" t="s">
        <v>228</v>
      </c>
      <c r="E212" s="4" t="s">
        <v>228</v>
      </c>
      <c r="F212" s="4" t="s">
        <v>228</v>
      </c>
    </row>
    <row r="213" spans="1:6" ht="30" x14ac:dyDescent="0.25">
      <c r="A213" s="5">
        <v>210</v>
      </c>
      <c r="B213" s="17" t="s">
        <v>231</v>
      </c>
      <c r="C213" s="4" t="s">
        <v>228</v>
      </c>
      <c r="D213" s="4" t="s">
        <v>228</v>
      </c>
      <c r="E213" s="4" t="s">
        <v>228</v>
      </c>
      <c r="F213" s="4" t="s">
        <v>228</v>
      </c>
    </row>
    <row r="214" spans="1:6" ht="30" x14ac:dyDescent="0.25">
      <c r="A214" s="5">
        <v>211</v>
      </c>
      <c r="B214" s="17" t="s">
        <v>231</v>
      </c>
      <c r="C214" s="4" t="s">
        <v>228</v>
      </c>
      <c r="D214" s="4" t="s">
        <v>228</v>
      </c>
      <c r="E214" s="4" t="s">
        <v>228</v>
      </c>
      <c r="F214" s="4" t="s">
        <v>228</v>
      </c>
    </row>
    <row r="215" spans="1:6" ht="30" x14ac:dyDescent="0.25">
      <c r="A215" s="5">
        <v>212</v>
      </c>
      <c r="B215" s="17" t="s">
        <v>231</v>
      </c>
      <c r="C215" s="4" t="s">
        <v>228</v>
      </c>
      <c r="D215" s="4" t="s">
        <v>228</v>
      </c>
      <c r="E215" s="4" t="s">
        <v>228</v>
      </c>
      <c r="F215" s="4" t="s">
        <v>228</v>
      </c>
    </row>
    <row r="216" spans="1:6" ht="30" x14ac:dyDescent="0.25">
      <c r="A216" s="5">
        <v>213</v>
      </c>
      <c r="B216" s="17" t="s">
        <v>231</v>
      </c>
      <c r="C216" s="4" t="s">
        <v>228</v>
      </c>
      <c r="D216" s="4" t="s">
        <v>228</v>
      </c>
      <c r="E216" s="4" t="s">
        <v>228</v>
      </c>
      <c r="F216" s="4" t="s">
        <v>228</v>
      </c>
    </row>
    <row r="217" spans="1:6" ht="30" x14ac:dyDescent="0.25">
      <c r="A217" s="5">
        <v>214</v>
      </c>
      <c r="B217" s="17" t="s">
        <v>231</v>
      </c>
      <c r="C217" s="4" t="s">
        <v>228</v>
      </c>
      <c r="D217" s="4" t="s">
        <v>228</v>
      </c>
      <c r="E217" s="4" t="s">
        <v>228</v>
      </c>
      <c r="F217" s="4" t="s">
        <v>228</v>
      </c>
    </row>
    <row r="218" spans="1:6" ht="30" x14ac:dyDescent="0.25">
      <c r="A218" s="5">
        <v>215</v>
      </c>
      <c r="B218" s="17" t="s">
        <v>231</v>
      </c>
      <c r="C218" s="4" t="s">
        <v>228</v>
      </c>
      <c r="D218" s="4" t="s">
        <v>228</v>
      </c>
      <c r="E218" s="4" t="s">
        <v>228</v>
      </c>
      <c r="F218" s="4" t="s">
        <v>228</v>
      </c>
    </row>
    <row r="219" spans="1:6" ht="30" x14ac:dyDescent="0.25">
      <c r="A219" s="5">
        <v>216</v>
      </c>
      <c r="B219" s="17" t="s">
        <v>231</v>
      </c>
      <c r="C219" s="4" t="s">
        <v>228</v>
      </c>
      <c r="D219" s="4" t="s">
        <v>228</v>
      </c>
      <c r="E219" s="4" t="s">
        <v>228</v>
      </c>
      <c r="F219" s="4" t="s">
        <v>228</v>
      </c>
    </row>
    <row r="220" spans="1:6" ht="30" x14ac:dyDescent="0.25">
      <c r="A220" s="9">
        <v>217</v>
      </c>
      <c r="B220" s="17" t="s">
        <v>231</v>
      </c>
      <c r="C220" s="4" t="s">
        <v>228</v>
      </c>
      <c r="D220" s="4" t="s">
        <v>228</v>
      </c>
      <c r="E220" s="4" t="s">
        <v>228</v>
      </c>
      <c r="F220" s="4" t="s">
        <v>228</v>
      </c>
    </row>
    <row r="221" spans="1:6" ht="30" x14ac:dyDescent="0.25">
      <c r="A221" s="5">
        <v>218</v>
      </c>
      <c r="B221" s="17" t="s">
        <v>231</v>
      </c>
      <c r="C221" s="4" t="s">
        <v>228</v>
      </c>
      <c r="D221" s="4" t="s">
        <v>228</v>
      </c>
      <c r="E221" s="4" t="s">
        <v>228</v>
      </c>
      <c r="F221" s="4" t="s">
        <v>228</v>
      </c>
    </row>
    <row r="222" spans="1:6" ht="30" x14ac:dyDescent="0.25">
      <c r="A222" s="9">
        <v>219</v>
      </c>
      <c r="B222" s="17" t="s">
        <v>231</v>
      </c>
      <c r="C222" s="4" t="s">
        <v>228</v>
      </c>
      <c r="D222" s="4" t="s">
        <v>228</v>
      </c>
      <c r="E222" s="4" t="s">
        <v>228</v>
      </c>
      <c r="F222" s="4" t="s">
        <v>228</v>
      </c>
    </row>
    <row r="223" spans="1:6" ht="30" x14ac:dyDescent="0.25">
      <c r="A223" s="9">
        <v>220</v>
      </c>
      <c r="B223" s="17" t="s">
        <v>231</v>
      </c>
      <c r="C223" s="4" t="s">
        <v>228</v>
      </c>
      <c r="D223" s="4" t="s">
        <v>228</v>
      </c>
      <c r="E223" s="4" t="s">
        <v>228</v>
      </c>
      <c r="F223" s="4" t="s">
        <v>228</v>
      </c>
    </row>
    <row r="224" spans="1:6" ht="30" x14ac:dyDescent="0.25">
      <c r="A224" s="5">
        <v>221</v>
      </c>
      <c r="B224" s="17" t="s">
        <v>231</v>
      </c>
      <c r="C224" s="4" t="s">
        <v>228</v>
      </c>
      <c r="D224" s="4" t="s">
        <v>228</v>
      </c>
      <c r="E224" s="4" t="s">
        <v>228</v>
      </c>
      <c r="F224" s="4" t="s">
        <v>228</v>
      </c>
    </row>
    <row r="225" spans="1:6" ht="30" x14ac:dyDescent="0.25">
      <c r="A225" s="5">
        <v>222</v>
      </c>
      <c r="B225" s="17" t="s">
        <v>231</v>
      </c>
      <c r="C225" s="4" t="s">
        <v>228</v>
      </c>
      <c r="D225" s="4" t="s">
        <v>228</v>
      </c>
      <c r="E225" s="4" t="s">
        <v>228</v>
      </c>
      <c r="F225" s="4" t="s">
        <v>228</v>
      </c>
    </row>
    <row r="226" spans="1:6" ht="30" x14ac:dyDescent="0.25">
      <c r="A226" s="5">
        <v>223</v>
      </c>
      <c r="B226" s="17" t="s">
        <v>231</v>
      </c>
      <c r="C226" s="4" t="s">
        <v>228</v>
      </c>
      <c r="D226" s="4" t="s">
        <v>228</v>
      </c>
      <c r="E226" s="4" t="s">
        <v>228</v>
      </c>
      <c r="F226" s="4" t="s">
        <v>228</v>
      </c>
    </row>
    <row r="227" spans="1:6" ht="30" x14ac:dyDescent="0.25">
      <c r="A227" s="5">
        <v>224</v>
      </c>
      <c r="B227" s="17" t="s">
        <v>231</v>
      </c>
      <c r="C227" s="4" t="s">
        <v>228</v>
      </c>
      <c r="D227" s="4" t="s">
        <v>228</v>
      </c>
      <c r="E227" s="4" t="s">
        <v>228</v>
      </c>
      <c r="F227" s="4" t="s">
        <v>228</v>
      </c>
    </row>
    <row r="228" spans="1:6" ht="30" x14ac:dyDescent="0.25">
      <c r="A228" s="5">
        <v>225</v>
      </c>
      <c r="B228" s="17" t="s">
        <v>231</v>
      </c>
      <c r="C228" s="4" t="s">
        <v>228</v>
      </c>
      <c r="D228" s="4" t="s">
        <v>228</v>
      </c>
      <c r="E228" s="4" t="s">
        <v>228</v>
      </c>
      <c r="F228" s="4" t="s">
        <v>228</v>
      </c>
    </row>
    <row r="229" spans="1:6" ht="30" x14ac:dyDescent="0.25">
      <c r="A229" s="5">
        <v>226</v>
      </c>
      <c r="B229" s="17" t="s">
        <v>231</v>
      </c>
      <c r="C229" s="4" t="s">
        <v>228</v>
      </c>
      <c r="D229" s="4" t="s">
        <v>228</v>
      </c>
      <c r="E229" s="4" t="s">
        <v>228</v>
      </c>
      <c r="F229" s="4" t="s">
        <v>228</v>
      </c>
    </row>
    <row r="230" spans="1:6" ht="30" x14ac:dyDescent="0.25">
      <c r="A230" s="5">
        <v>227</v>
      </c>
      <c r="B230" s="17" t="s">
        <v>231</v>
      </c>
      <c r="C230" s="4" t="s">
        <v>228</v>
      </c>
      <c r="D230" s="4" t="s">
        <v>228</v>
      </c>
      <c r="E230" s="4" t="s">
        <v>228</v>
      </c>
      <c r="F230" s="4" t="s">
        <v>228</v>
      </c>
    </row>
    <row r="231" spans="1:6" ht="30" x14ac:dyDescent="0.25">
      <c r="A231" s="5">
        <v>228</v>
      </c>
      <c r="B231" s="17" t="s">
        <v>231</v>
      </c>
      <c r="C231" s="4" t="s">
        <v>228</v>
      </c>
      <c r="D231" s="4" t="s">
        <v>228</v>
      </c>
      <c r="E231" s="4" t="s">
        <v>228</v>
      </c>
      <c r="F231" s="4" t="s">
        <v>228</v>
      </c>
    </row>
    <row r="232" spans="1:6" ht="30" x14ac:dyDescent="0.25">
      <c r="A232" s="5">
        <v>229</v>
      </c>
      <c r="B232" s="17" t="s">
        <v>231</v>
      </c>
      <c r="C232" s="4" t="s">
        <v>228</v>
      </c>
      <c r="D232" s="4" t="s">
        <v>228</v>
      </c>
      <c r="E232" s="4" t="s">
        <v>228</v>
      </c>
      <c r="F232" s="4" t="s">
        <v>228</v>
      </c>
    </row>
    <row r="233" spans="1:6" ht="30" x14ac:dyDescent="0.25">
      <c r="A233" s="5">
        <v>230</v>
      </c>
      <c r="B233" s="17" t="s">
        <v>231</v>
      </c>
      <c r="C233" s="4" t="s">
        <v>228</v>
      </c>
      <c r="D233" s="4" t="s">
        <v>228</v>
      </c>
      <c r="E233" s="4" t="s">
        <v>228</v>
      </c>
      <c r="F233" s="4" t="s">
        <v>228</v>
      </c>
    </row>
    <row r="234" spans="1:6" ht="30" x14ac:dyDescent="0.25">
      <c r="A234" s="5">
        <v>231</v>
      </c>
      <c r="B234" s="17" t="s">
        <v>231</v>
      </c>
      <c r="C234" s="4" t="s">
        <v>228</v>
      </c>
      <c r="D234" s="4" t="s">
        <v>228</v>
      </c>
      <c r="E234" s="4" t="s">
        <v>228</v>
      </c>
      <c r="F234" s="4" t="s">
        <v>228</v>
      </c>
    </row>
    <row r="235" spans="1:6" ht="30" x14ac:dyDescent="0.25">
      <c r="A235" s="5">
        <v>232</v>
      </c>
      <c r="B235" s="17" t="s">
        <v>231</v>
      </c>
      <c r="C235" s="4" t="s">
        <v>228</v>
      </c>
      <c r="D235" s="4" t="s">
        <v>228</v>
      </c>
      <c r="E235" s="4" t="s">
        <v>228</v>
      </c>
      <c r="F235" s="4" t="s">
        <v>228</v>
      </c>
    </row>
    <row r="236" spans="1:6" ht="30" x14ac:dyDescent="0.25">
      <c r="A236" s="5">
        <v>233</v>
      </c>
      <c r="B236" s="17" t="s">
        <v>231</v>
      </c>
      <c r="C236" s="4" t="s">
        <v>228</v>
      </c>
      <c r="D236" s="4" t="s">
        <v>228</v>
      </c>
      <c r="E236" s="4" t="s">
        <v>228</v>
      </c>
      <c r="F236" s="4" t="s">
        <v>228</v>
      </c>
    </row>
    <row r="237" spans="1:6" ht="30" x14ac:dyDescent="0.25">
      <c r="A237" s="5">
        <v>234</v>
      </c>
      <c r="B237" s="17" t="s">
        <v>231</v>
      </c>
      <c r="C237" s="4" t="s">
        <v>228</v>
      </c>
      <c r="D237" s="4" t="s">
        <v>228</v>
      </c>
      <c r="E237" s="4" t="s">
        <v>228</v>
      </c>
      <c r="F237" s="4" t="s">
        <v>228</v>
      </c>
    </row>
    <row r="238" spans="1:6" ht="30" x14ac:dyDescent="0.25">
      <c r="A238" s="5">
        <v>235</v>
      </c>
      <c r="B238" s="17" t="s">
        <v>231</v>
      </c>
      <c r="C238" s="4" t="s">
        <v>228</v>
      </c>
      <c r="D238" s="4" t="s">
        <v>228</v>
      </c>
      <c r="E238" s="4" t="s">
        <v>228</v>
      </c>
      <c r="F238" s="4" t="s">
        <v>228</v>
      </c>
    </row>
    <row r="239" spans="1:6" ht="30" x14ac:dyDescent="0.25">
      <c r="A239" s="5">
        <v>236</v>
      </c>
      <c r="B239" s="17" t="s">
        <v>231</v>
      </c>
      <c r="C239" s="4" t="s">
        <v>228</v>
      </c>
      <c r="D239" s="4" t="s">
        <v>228</v>
      </c>
      <c r="E239" s="4" t="s">
        <v>228</v>
      </c>
      <c r="F239" s="4" t="s">
        <v>228</v>
      </c>
    </row>
    <row r="240" spans="1:6" ht="30" x14ac:dyDescent="0.25">
      <c r="A240" s="5">
        <v>237</v>
      </c>
      <c r="B240" s="17" t="s">
        <v>231</v>
      </c>
      <c r="C240" s="4" t="s">
        <v>228</v>
      </c>
      <c r="D240" s="4" t="s">
        <v>228</v>
      </c>
      <c r="E240" s="4" t="s">
        <v>228</v>
      </c>
      <c r="F240" s="4" t="s">
        <v>228</v>
      </c>
    </row>
    <row r="241" spans="1:6" ht="30" x14ac:dyDescent="0.25">
      <c r="A241" s="5">
        <v>238</v>
      </c>
      <c r="B241" s="17" t="s">
        <v>231</v>
      </c>
      <c r="C241" s="4" t="s">
        <v>228</v>
      </c>
      <c r="D241" s="4" t="s">
        <v>228</v>
      </c>
      <c r="E241" s="4" t="s">
        <v>228</v>
      </c>
      <c r="F241" s="4" t="s">
        <v>228</v>
      </c>
    </row>
    <row r="242" spans="1:6" ht="30" x14ac:dyDescent="0.25">
      <c r="A242" s="5">
        <v>239</v>
      </c>
      <c r="B242" s="17" t="s">
        <v>231</v>
      </c>
      <c r="C242" s="4" t="s">
        <v>228</v>
      </c>
      <c r="D242" s="4" t="s">
        <v>228</v>
      </c>
      <c r="E242" s="4" t="s">
        <v>228</v>
      </c>
      <c r="F242" s="4" t="s">
        <v>228</v>
      </c>
    </row>
    <row r="243" spans="1:6" ht="30" x14ac:dyDescent="0.25">
      <c r="A243" s="5">
        <v>240</v>
      </c>
      <c r="B243" s="17" t="s">
        <v>231</v>
      </c>
      <c r="C243" s="4" t="s">
        <v>228</v>
      </c>
      <c r="D243" s="4" t="s">
        <v>228</v>
      </c>
      <c r="E243" s="4" t="s">
        <v>228</v>
      </c>
      <c r="F243" s="4" t="s">
        <v>228</v>
      </c>
    </row>
    <row r="244" spans="1:6" ht="30" x14ac:dyDescent="0.25">
      <c r="A244" s="5">
        <v>241</v>
      </c>
      <c r="B244" s="17" t="s">
        <v>231</v>
      </c>
      <c r="C244" s="4" t="s">
        <v>228</v>
      </c>
      <c r="D244" s="4" t="s">
        <v>228</v>
      </c>
      <c r="E244" s="4" t="s">
        <v>228</v>
      </c>
      <c r="F244" s="4" t="s">
        <v>228</v>
      </c>
    </row>
    <row r="245" spans="1:6" ht="30" x14ac:dyDescent="0.25">
      <c r="A245" s="5">
        <v>242</v>
      </c>
      <c r="B245" s="17" t="s">
        <v>231</v>
      </c>
      <c r="C245" s="4" t="s">
        <v>228</v>
      </c>
      <c r="D245" s="4" t="s">
        <v>228</v>
      </c>
      <c r="E245" s="4" t="s">
        <v>228</v>
      </c>
      <c r="F245" s="4" t="s">
        <v>228</v>
      </c>
    </row>
    <row r="246" spans="1:6" ht="30" x14ac:dyDescent="0.25">
      <c r="A246" s="5">
        <v>243</v>
      </c>
      <c r="B246" s="17" t="s">
        <v>231</v>
      </c>
      <c r="C246" s="4" t="s">
        <v>228</v>
      </c>
      <c r="D246" s="4" t="s">
        <v>228</v>
      </c>
      <c r="E246" s="4" t="s">
        <v>228</v>
      </c>
      <c r="F246" s="4" t="s">
        <v>228</v>
      </c>
    </row>
    <row r="247" spans="1:6" ht="30" x14ac:dyDescent="0.25">
      <c r="A247" s="5">
        <v>244</v>
      </c>
      <c r="B247" s="17" t="s">
        <v>231</v>
      </c>
      <c r="C247" s="4" t="s">
        <v>228</v>
      </c>
      <c r="D247" s="4" t="s">
        <v>228</v>
      </c>
      <c r="E247" s="4" t="s">
        <v>228</v>
      </c>
      <c r="F247" s="4" t="s">
        <v>228</v>
      </c>
    </row>
    <row r="248" spans="1:6" ht="30" x14ac:dyDescent="0.25">
      <c r="A248" s="5">
        <v>245</v>
      </c>
      <c r="B248" s="17" t="s">
        <v>231</v>
      </c>
      <c r="C248" s="4" t="s">
        <v>228</v>
      </c>
      <c r="D248" s="4" t="s">
        <v>228</v>
      </c>
      <c r="E248" s="4" t="s">
        <v>228</v>
      </c>
      <c r="F248" s="4" t="s">
        <v>228</v>
      </c>
    </row>
    <row r="249" spans="1:6" ht="30" x14ac:dyDescent="0.25">
      <c r="A249" s="5">
        <v>246</v>
      </c>
      <c r="B249" s="17" t="s">
        <v>231</v>
      </c>
      <c r="C249" s="4" t="s">
        <v>228</v>
      </c>
      <c r="D249" s="4" t="s">
        <v>228</v>
      </c>
      <c r="E249" s="4" t="s">
        <v>228</v>
      </c>
      <c r="F249" s="4" t="s">
        <v>228</v>
      </c>
    </row>
    <row r="250" spans="1:6" ht="30" x14ac:dyDescent="0.25">
      <c r="A250" s="5">
        <v>247</v>
      </c>
      <c r="B250" s="17" t="s">
        <v>231</v>
      </c>
      <c r="C250" s="4" t="s">
        <v>228</v>
      </c>
      <c r="D250" s="4" t="s">
        <v>228</v>
      </c>
      <c r="E250" s="4" t="s">
        <v>228</v>
      </c>
      <c r="F250" s="4" t="s">
        <v>228</v>
      </c>
    </row>
    <row r="251" spans="1:6" ht="30" x14ac:dyDescent="0.25">
      <c r="A251" s="5">
        <v>248</v>
      </c>
      <c r="B251" s="17" t="s">
        <v>231</v>
      </c>
      <c r="C251" s="4" t="s">
        <v>228</v>
      </c>
      <c r="D251" s="4" t="s">
        <v>228</v>
      </c>
      <c r="E251" s="4" t="s">
        <v>228</v>
      </c>
      <c r="F251" s="4" t="s">
        <v>228</v>
      </c>
    </row>
    <row r="252" spans="1:6" ht="30" x14ac:dyDescent="0.25">
      <c r="A252" s="5">
        <v>249</v>
      </c>
      <c r="B252" s="17" t="s">
        <v>231</v>
      </c>
      <c r="C252" s="4" t="s">
        <v>228</v>
      </c>
      <c r="D252" s="4" t="s">
        <v>228</v>
      </c>
      <c r="E252" s="4" t="s">
        <v>228</v>
      </c>
      <c r="F252" s="4" t="s">
        <v>228</v>
      </c>
    </row>
    <row r="253" spans="1:6" ht="30" x14ac:dyDescent="0.25">
      <c r="A253" s="5">
        <v>250</v>
      </c>
      <c r="B253" s="17" t="s">
        <v>231</v>
      </c>
      <c r="C253" s="4" t="s">
        <v>228</v>
      </c>
      <c r="D253" s="4" t="s">
        <v>228</v>
      </c>
      <c r="E253" s="4" t="s">
        <v>228</v>
      </c>
      <c r="F253" s="4" t="s">
        <v>228</v>
      </c>
    </row>
    <row r="254" spans="1:6" ht="30" x14ac:dyDescent="0.25">
      <c r="A254" s="5">
        <v>251</v>
      </c>
      <c r="B254" s="17" t="s">
        <v>231</v>
      </c>
      <c r="C254" s="4" t="s">
        <v>228</v>
      </c>
      <c r="D254" s="4" t="s">
        <v>228</v>
      </c>
      <c r="E254" s="4" t="s">
        <v>228</v>
      </c>
      <c r="F254" s="4" t="s">
        <v>228</v>
      </c>
    </row>
    <row r="255" spans="1:6" ht="30" x14ac:dyDescent="0.25">
      <c r="A255" s="5">
        <v>252</v>
      </c>
      <c r="B255" s="17" t="s">
        <v>231</v>
      </c>
      <c r="C255" s="4" t="s">
        <v>228</v>
      </c>
      <c r="D255" s="4" t="s">
        <v>228</v>
      </c>
      <c r="E255" s="4" t="s">
        <v>228</v>
      </c>
      <c r="F255" s="4" t="s">
        <v>228</v>
      </c>
    </row>
    <row r="256" spans="1:6" ht="30" x14ac:dyDescent="0.25">
      <c r="A256" s="5">
        <v>253</v>
      </c>
      <c r="B256" s="17" t="s">
        <v>231</v>
      </c>
      <c r="C256" s="4" t="s">
        <v>228</v>
      </c>
      <c r="D256" s="4" t="s">
        <v>228</v>
      </c>
      <c r="E256" s="4" t="s">
        <v>228</v>
      </c>
      <c r="F256" s="4" t="s">
        <v>228</v>
      </c>
    </row>
    <row r="257" spans="1:6" ht="30" x14ac:dyDescent="0.25">
      <c r="A257" s="5">
        <v>254</v>
      </c>
      <c r="B257" s="17" t="s">
        <v>231</v>
      </c>
      <c r="C257" s="4" t="s">
        <v>228</v>
      </c>
      <c r="D257" s="4" t="s">
        <v>228</v>
      </c>
      <c r="E257" s="4" t="s">
        <v>228</v>
      </c>
      <c r="F257" s="4" t="s">
        <v>228</v>
      </c>
    </row>
    <row r="258" spans="1:6" ht="30" x14ac:dyDescent="0.25">
      <c r="A258" s="5">
        <v>255</v>
      </c>
      <c r="B258" s="17" t="s">
        <v>231</v>
      </c>
      <c r="C258" s="4" t="s">
        <v>228</v>
      </c>
      <c r="D258" s="4" t="s">
        <v>228</v>
      </c>
      <c r="E258" s="4" t="s">
        <v>228</v>
      </c>
      <c r="F258" s="4" t="s">
        <v>228</v>
      </c>
    </row>
    <row r="259" spans="1:6" ht="30" x14ac:dyDescent="0.25">
      <c r="A259" s="5">
        <v>256</v>
      </c>
      <c r="B259" s="17" t="s">
        <v>231</v>
      </c>
      <c r="C259" s="4" t="s">
        <v>228</v>
      </c>
      <c r="D259" s="4" t="s">
        <v>228</v>
      </c>
      <c r="E259" s="4" t="s">
        <v>228</v>
      </c>
      <c r="F259" s="4" t="s">
        <v>228</v>
      </c>
    </row>
    <row r="260" spans="1:6" ht="30" x14ac:dyDescent="0.25">
      <c r="A260" s="5">
        <v>257</v>
      </c>
      <c r="B260" s="17" t="s">
        <v>231</v>
      </c>
      <c r="C260" s="4" t="s">
        <v>228</v>
      </c>
      <c r="D260" s="4" t="s">
        <v>228</v>
      </c>
      <c r="E260" s="4" t="s">
        <v>228</v>
      </c>
      <c r="F260" s="4" t="s">
        <v>228</v>
      </c>
    </row>
    <row r="261" spans="1:6" ht="30" x14ac:dyDescent="0.25">
      <c r="A261" s="5">
        <v>258</v>
      </c>
      <c r="B261" s="17" t="s">
        <v>231</v>
      </c>
      <c r="C261" s="4" t="s">
        <v>228</v>
      </c>
      <c r="D261" s="4" t="s">
        <v>228</v>
      </c>
      <c r="E261" s="4" t="s">
        <v>228</v>
      </c>
      <c r="F261" s="4" t="s">
        <v>228</v>
      </c>
    </row>
    <row r="262" spans="1:6" ht="30" x14ac:dyDescent="0.25">
      <c r="A262" s="5">
        <v>259</v>
      </c>
      <c r="B262" s="17" t="s">
        <v>231</v>
      </c>
      <c r="C262" s="4" t="s">
        <v>228</v>
      </c>
      <c r="D262" s="4" t="s">
        <v>228</v>
      </c>
      <c r="E262" s="4" t="s">
        <v>228</v>
      </c>
      <c r="F262" s="4" t="s">
        <v>228</v>
      </c>
    </row>
    <row r="263" spans="1:6" ht="30" x14ac:dyDescent="0.25">
      <c r="A263" s="5">
        <v>260</v>
      </c>
      <c r="B263" s="17" t="s">
        <v>231</v>
      </c>
      <c r="C263" s="4" t="s">
        <v>228</v>
      </c>
      <c r="D263" s="4" t="s">
        <v>228</v>
      </c>
      <c r="E263" s="4" t="s">
        <v>228</v>
      </c>
      <c r="F263" s="4" t="s">
        <v>228</v>
      </c>
    </row>
    <row r="264" spans="1:6" ht="30" x14ac:dyDescent="0.25">
      <c r="A264" s="5">
        <v>261</v>
      </c>
      <c r="B264" s="17" t="s">
        <v>231</v>
      </c>
      <c r="C264" s="4" t="s">
        <v>228</v>
      </c>
      <c r="D264" s="4" t="s">
        <v>228</v>
      </c>
      <c r="E264" s="4" t="s">
        <v>228</v>
      </c>
      <c r="F264" s="4" t="s">
        <v>228</v>
      </c>
    </row>
    <row r="265" spans="1:6" ht="30" x14ac:dyDescent="0.25">
      <c r="A265" s="5">
        <v>262</v>
      </c>
      <c r="B265" s="17" t="s">
        <v>231</v>
      </c>
      <c r="C265" s="4" t="s">
        <v>228</v>
      </c>
      <c r="D265" s="4" t="s">
        <v>228</v>
      </c>
      <c r="E265" s="4" t="s">
        <v>228</v>
      </c>
      <c r="F265" s="4" t="s">
        <v>228</v>
      </c>
    </row>
    <row r="266" spans="1:6" ht="30" x14ac:dyDescent="0.25">
      <c r="A266" s="5">
        <v>263</v>
      </c>
      <c r="B266" s="17" t="s">
        <v>231</v>
      </c>
      <c r="C266" s="4" t="s">
        <v>228</v>
      </c>
      <c r="D266" s="4" t="s">
        <v>228</v>
      </c>
      <c r="E266" s="4" t="s">
        <v>228</v>
      </c>
      <c r="F266" s="4" t="s">
        <v>228</v>
      </c>
    </row>
    <row r="267" spans="1:6" ht="30" x14ac:dyDescent="0.25">
      <c r="A267" s="5">
        <v>264</v>
      </c>
      <c r="B267" s="17" t="s">
        <v>231</v>
      </c>
      <c r="C267" s="4" t="s">
        <v>228</v>
      </c>
      <c r="D267" s="4" t="s">
        <v>228</v>
      </c>
      <c r="E267" s="4" t="s">
        <v>228</v>
      </c>
      <c r="F267" s="4" t="s">
        <v>228</v>
      </c>
    </row>
    <row r="268" spans="1:6" ht="30" x14ac:dyDescent="0.25">
      <c r="A268" s="5">
        <v>265</v>
      </c>
      <c r="B268" s="17" t="s">
        <v>231</v>
      </c>
      <c r="C268" s="4" t="s">
        <v>228</v>
      </c>
      <c r="D268" s="4" t="s">
        <v>228</v>
      </c>
      <c r="E268" s="4" t="s">
        <v>228</v>
      </c>
      <c r="F268" s="4" t="s">
        <v>228</v>
      </c>
    </row>
    <row r="269" spans="1:6" ht="30" x14ac:dyDescent="0.25">
      <c r="A269" s="5">
        <v>266</v>
      </c>
      <c r="B269" s="17" t="s">
        <v>231</v>
      </c>
      <c r="C269" s="4" t="s">
        <v>228</v>
      </c>
      <c r="D269" s="4" t="s">
        <v>228</v>
      </c>
      <c r="E269" s="4" t="s">
        <v>228</v>
      </c>
      <c r="F269" s="4" t="s">
        <v>228</v>
      </c>
    </row>
    <row r="270" spans="1:6" ht="30" x14ac:dyDescent="0.25">
      <c r="A270" s="5">
        <v>267</v>
      </c>
      <c r="B270" s="17" t="s">
        <v>231</v>
      </c>
      <c r="C270" s="4" t="s">
        <v>228</v>
      </c>
      <c r="D270" s="4" t="s">
        <v>228</v>
      </c>
      <c r="E270" s="4" t="s">
        <v>228</v>
      </c>
      <c r="F270" s="4" t="s">
        <v>228</v>
      </c>
    </row>
    <row r="271" spans="1:6" ht="30" x14ac:dyDescent="0.25">
      <c r="A271" s="5">
        <v>268</v>
      </c>
      <c r="B271" s="17" t="s">
        <v>231</v>
      </c>
      <c r="C271" s="4" t="s">
        <v>228</v>
      </c>
      <c r="D271" s="4" t="s">
        <v>228</v>
      </c>
      <c r="E271" s="4" t="s">
        <v>228</v>
      </c>
      <c r="F271" s="4" t="s">
        <v>228</v>
      </c>
    </row>
    <row r="272" spans="1:6" ht="30" x14ac:dyDescent="0.25">
      <c r="A272" s="5">
        <v>269</v>
      </c>
      <c r="B272" s="17" t="s">
        <v>231</v>
      </c>
      <c r="C272" s="4" t="s">
        <v>228</v>
      </c>
      <c r="D272" s="4" t="s">
        <v>228</v>
      </c>
      <c r="E272" s="4" t="s">
        <v>228</v>
      </c>
      <c r="F272" s="4" t="s">
        <v>228</v>
      </c>
    </row>
    <row r="273" spans="1:6" ht="30" x14ac:dyDescent="0.25">
      <c r="A273" s="5">
        <v>270</v>
      </c>
      <c r="B273" s="17" t="s">
        <v>231</v>
      </c>
      <c r="C273" s="4" t="s">
        <v>228</v>
      </c>
      <c r="D273" s="4" t="s">
        <v>228</v>
      </c>
      <c r="E273" s="4" t="s">
        <v>228</v>
      </c>
      <c r="F273" s="4" t="s">
        <v>228</v>
      </c>
    </row>
    <row r="274" spans="1:6" ht="30" x14ac:dyDescent="0.25">
      <c r="A274" s="5">
        <v>271</v>
      </c>
      <c r="B274" s="17" t="s">
        <v>231</v>
      </c>
      <c r="C274" s="4" t="s">
        <v>228</v>
      </c>
      <c r="D274" s="4" t="s">
        <v>228</v>
      </c>
      <c r="E274" s="4" t="s">
        <v>228</v>
      </c>
      <c r="F274" s="4" t="s">
        <v>228</v>
      </c>
    </row>
    <row r="275" spans="1:6" ht="30" x14ac:dyDescent="0.25">
      <c r="A275" s="5">
        <v>272</v>
      </c>
      <c r="B275" s="17" t="s">
        <v>231</v>
      </c>
      <c r="C275" s="4" t="s">
        <v>228</v>
      </c>
      <c r="D275" s="4" t="s">
        <v>228</v>
      </c>
      <c r="E275" s="4" t="s">
        <v>228</v>
      </c>
      <c r="F275" s="4" t="s">
        <v>228</v>
      </c>
    </row>
    <row r="276" spans="1:6" ht="30" x14ac:dyDescent="0.25">
      <c r="A276" s="5">
        <v>273</v>
      </c>
      <c r="B276" s="17" t="s">
        <v>231</v>
      </c>
      <c r="C276" s="4" t="s">
        <v>228</v>
      </c>
      <c r="D276" s="4" t="s">
        <v>228</v>
      </c>
      <c r="E276" s="4" t="s">
        <v>228</v>
      </c>
      <c r="F276" s="4" t="s">
        <v>228</v>
      </c>
    </row>
    <row r="277" spans="1:6" ht="30" x14ac:dyDescent="0.25">
      <c r="A277" s="5">
        <v>274</v>
      </c>
      <c r="B277" s="17" t="s">
        <v>231</v>
      </c>
      <c r="C277" s="4" t="s">
        <v>228</v>
      </c>
      <c r="D277" s="4" t="s">
        <v>228</v>
      </c>
      <c r="E277" s="4" t="s">
        <v>228</v>
      </c>
      <c r="F277" s="4" t="s">
        <v>228</v>
      </c>
    </row>
    <row r="278" spans="1:6" ht="30" x14ac:dyDescent="0.25">
      <c r="A278" s="5">
        <v>275</v>
      </c>
      <c r="B278" s="17" t="s">
        <v>231</v>
      </c>
      <c r="C278" s="4" t="s">
        <v>228</v>
      </c>
      <c r="D278" s="4" t="s">
        <v>228</v>
      </c>
      <c r="E278" s="4" t="s">
        <v>228</v>
      </c>
      <c r="F278" s="4" t="s">
        <v>228</v>
      </c>
    </row>
    <row r="279" spans="1:6" ht="30" x14ac:dyDescent="0.25">
      <c r="A279" s="5">
        <v>276</v>
      </c>
      <c r="B279" s="17" t="s">
        <v>231</v>
      </c>
      <c r="C279" s="4" t="s">
        <v>228</v>
      </c>
      <c r="D279" s="4" t="s">
        <v>228</v>
      </c>
      <c r="E279" s="4" t="s">
        <v>228</v>
      </c>
      <c r="F279" s="4" t="s">
        <v>228</v>
      </c>
    </row>
    <row r="280" spans="1:6" ht="30" x14ac:dyDescent="0.25">
      <c r="A280" s="5">
        <v>277</v>
      </c>
      <c r="B280" s="17" t="s">
        <v>231</v>
      </c>
      <c r="C280" s="4" t="s">
        <v>228</v>
      </c>
      <c r="D280" s="4" t="s">
        <v>228</v>
      </c>
      <c r="E280" s="4" t="s">
        <v>228</v>
      </c>
      <c r="F280" s="4" t="s">
        <v>228</v>
      </c>
    </row>
    <row r="281" spans="1:6" ht="30" x14ac:dyDescent="0.25">
      <c r="A281" s="5">
        <v>278</v>
      </c>
      <c r="B281" s="17" t="s">
        <v>231</v>
      </c>
      <c r="C281" s="4" t="s">
        <v>228</v>
      </c>
      <c r="D281" s="4" t="s">
        <v>228</v>
      </c>
      <c r="E281" s="4" t="s">
        <v>228</v>
      </c>
      <c r="F281" s="4" t="s">
        <v>228</v>
      </c>
    </row>
    <row r="282" spans="1:6" ht="30" x14ac:dyDescent="0.25">
      <c r="A282" s="5">
        <v>279</v>
      </c>
      <c r="B282" s="17" t="s">
        <v>231</v>
      </c>
      <c r="C282" s="4" t="s">
        <v>228</v>
      </c>
      <c r="D282" s="4" t="s">
        <v>228</v>
      </c>
      <c r="E282" s="4" t="s">
        <v>228</v>
      </c>
      <c r="F282" s="4" t="s">
        <v>228</v>
      </c>
    </row>
    <row r="283" spans="1:6" ht="30" x14ac:dyDescent="0.25">
      <c r="A283" s="5">
        <v>280</v>
      </c>
      <c r="B283" s="17" t="s">
        <v>231</v>
      </c>
      <c r="C283" s="4" t="s">
        <v>228</v>
      </c>
      <c r="D283" s="4" t="s">
        <v>228</v>
      </c>
      <c r="E283" s="4" t="s">
        <v>228</v>
      </c>
      <c r="F283" s="4" t="s">
        <v>228</v>
      </c>
    </row>
    <row r="284" spans="1:6" ht="30" x14ac:dyDescent="0.25">
      <c r="A284" s="5">
        <v>281</v>
      </c>
      <c r="B284" s="17" t="s">
        <v>231</v>
      </c>
      <c r="C284" s="4" t="s">
        <v>228</v>
      </c>
      <c r="D284" s="4" t="s">
        <v>228</v>
      </c>
      <c r="E284" s="4" t="s">
        <v>228</v>
      </c>
      <c r="F284" s="4" t="s">
        <v>228</v>
      </c>
    </row>
    <row r="285" spans="1:6" ht="30" x14ac:dyDescent="0.25">
      <c r="A285" s="5">
        <v>282</v>
      </c>
      <c r="B285" s="17" t="s">
        <v>231</v>
      </c>
      <c r="C285" s="4" t="s">
        <v>228</v>
      </c>
      <c r="D285" s="4" t="s">
        <v>228</v>
      </c>
      <c r="E285" s="4" t="s">
        <v>228</v>
      </c>
      <c r="F285" s="4" t="s">
        <v>228</v>
      </c>
    </row>
    <row r="286" spans="1:6" ht="30" x14ac:dyDescent="0.25">
      <c r="A286" s="5">
        <v>283</v>
      </c>
      <c r="B286" s="17" t="s">
        <v>231</v>
      </c>
      <c r="C286" s="4" t="s">
        <v>228</v>
      </c>
      <c r="D286" s="4" t="s">
        <v>228</v>
      </c>
      <c r="E286" s="4" t="s">
        <v>228</v>
      </c>
      <c r="F286" s="4" t="s">
        <v>228</v>
      </c>
    </row>
    <row r="287" spans="1:6" ht="30" x14ac:dyDescent="0.25">
      <c r="A287" s="5">
        <v>284</v>
      </c>
      <c r="B287" s="17" t="s">
        <v>231</v>
      </c>
      <c r="C287" s="4" t="s">
        <v>228</v>
      </c>
      <c r="D287" s="4" t="s">
        <v>228</v>
      </c>
      <c r="E287" s="4" t="s">
        <v>228</v>
      </c>
      <c r="F287" s="4" t="s">
        <v>228</v>
      </c>
    </row>
    <row r="288" spans="1:6" ht="30" x14ac:dyDescent="0.25">
      <c r="A288" s="5">
        <v>285</v>
      </c>
      <c r="B288" s="17" t="s">
        <v>231</v>
      </c>
      <c r="C288" s="4" t="s">
        <v>228</v>
      </c>
      <c r="D288" s="4" t="s">
        <v>228</v>
      </c>
      <c r="E288" s="4" t="s">
        <v>228</v>
      </c>
      <c r="F288" s="4" t="s">
        <v>228</v>
      </c>
    </row>
    <row r="289" spans="1:6" ht="30" x14ac:dyDescent="0.25">
      <c r="A289" s="5">
        <v>286</v>
      </c>
      <c r="B289" s="17" t="s">
        <v>231</v>
      </c>
      <c r="C289" s="4" t="s">
        <v>228</v>
      </c>
      <c r="D289" s="4" t="s">
        <v>228</v>
      </c>
      <c r="E289" s="4" t="s">
        <v>228</v>
      </c>
      <c r="F289" s="4" t="s">
        <v>228</v>
      </c>
    </row>
    <row r="290" spans="1:6" ht="30" x14ac:dyDescent="0.25">
      <c r="A290" s="5">
        <v>287</v>
      </c>
      <c r="B290" s="17" t="s">
        <v>231</v>
      </c>
      <c r="C290" s="4" t="s">
        <v>228</v>
      </c>
      <c r="D290" s="4" t="s">
        <v>228</v>
      </c>
      <c r="E290" s="4" t="s">
        <v>228</v>
      </c>
      <c r="F290" s="4" t="s">
        <v>228</v>
      </c>
    </row>
    <row r="291" spans="1:6" ht="30" x14ac:dyDescent="0.25">
      <c r="A291" s="5">
        <v>288</v>
      </c>
      <c r="B291" s="17" t="s">
        <v>231</v>
      </c>
      <c r="C291" s="4" t="s">
        <v>228</v>
      </c>
      <c r="D291" s="4" t="s">
        <v>228</v>
      </c>
      <c r="E291" s="4" t="s">
        <v>228</v>
      </c>
      <c r="F291" s="4" t="s">
        <v>228</v>
      </c>
    </row>
    <row r="292" spans="1:6" ht="30" x14ac:dyDescent="0.25">
      <c r="A292" s="5">
        <v>289</v>
      </c>
      <c r="B292" s="17" t="s">
        <v>231</v>
      </c>
      <c r="C292" s="4" t="s">
        <v>228</v>
      </c>
      <c r="D292" s="4" t="s">
        <v>228</v>
      </c>
      <c r="E292" s="4" t="s">
        <v>228</v>
      </c>
      <c r="F292" s="4" t="s">
        <v>228</v>
      </c>
    </row>
    <row r="293" spans="1:6" ht="30" x14ac:dyDescent="0.25">
      <c r="A293" s="5">
        <v>290</v>
      </c>
      <c r="B293" s="17" t="s">
        <v>231</v>
      </c>
      <c r="C293" s="4" t="s">
        <v>228</v>
      </c>
      <c r="D293" s="4" t="s">
        <v>228</v>
      </c>
      <c r="E293" s="4" t="s">
        <v>228</v>
      </c>
      <c r="F293" s="4" t="s">
        <v>228</v>
      </c>
    </row>
    <row r="294" spans="1:6" ht="30" x14ac:dyDescent="0.25">
      <c r="A294" s="5">
        <v>291</v>
      </c>
      <c r="B294" s="17" t="s">
        <v>231</v>
      </c>
      <c r="C294" s="4" t="s">
        <v>228</v>
      </c>
      <c r="D294" s="4" t="s">
        <v>228</v>
      </c>
      <c r="E294" s="4" t="s">
        <v>228</v>
      </c>
      <c r="F294" s="4" t="s">
        <v>228</v>
      </c>
    </row>
    <row r="295" spans="1:6" ht="30" x14ac:dyDescent="0.25">
      <c r="A295" s="5">
        <v>292</v>
      </c>
      <c r="B295" s="17" t="s">
        <v>231</v>
      </c>
      <c r="C295" s="4" t="s">
        <v>228</v>
      </c>
      <c r="D295" s="4" t="s">
        <v>228</v>
      </c>
      <c r="E295" s="4" t="s">
        <v>228</v>
      </c>
      <c r="F295" s="4" t="s">
        <v>228</v>
      </c>
    </row>
    <row r="296" spans="1:6" ht="30" x14ac:dyDescent="0.25">
      <c r="A296" s="5">
        <v>293</v>
      </c>
      <c r="B296" s="17" t="s">
        <v>231</v>
      </c>
      <c r="C296" s="4" t="s">
        <v>228</v>
      </c>
      <c r="D296" s="4" t="s">
        <v>228</v>
      </c>
      <c r="E296" s="4" t="s">
        <v>228</v>
      </c>
      <c r="F296" s="4" t="s">
        <v>228</v>
      </c>
    </row>
    <row r="297" spans="1:6" ht="30" x14ac:dyDescent="0.25">
      <c r="A297" s="5">
        <v>294</v>
      </c>
      <c r="B297" s="17" t="s">
        <v>231</v>
      </c>
      <c r="C297" s="4" t="s">
        <v>228</v>
      </c>
      <c r="D297" s="4" t="s">
        <v>228</v>
      </c>
      <c r="E297" s="4" t="s">
        <v>228</v>
      </c>
      <c r="F297" s="4" t="s">
        <v>228</v>
      </c>
    </row>
    <row r="298" spans="1:6" ht="30" x14ac:dyDescent="0.25">
      <c r="A298" s="5">
        <v>295</v>
      </c>
      <c r="B298" s="17" t="s">
        <v>231</v>
      </c>
      <c r="C298" s="4" t="s">
        <v>228</v>
      </c>
      <c r="D298" s="4" t="s">
        <v>228</v>
      </c>
      <c r="E298" s="4" t="s">
        <v>228</v>
      </c>
      <c r="F298" s="4" t="s">
        <v>228</v>
      </c>
    </row>
    <row r="299" spans="1:6" ht="30" x14ac:dyDescent="0.25">
      <c r="A299" s="5">
        <v>296</v>
      </c>
      <c r="B299" s="17" t="s">
        <v>231</v>
      </c>
      <c r="C299" s="4" t="s">
        <v>228</v>
      </c>
      <c r="D299" s="4" t="s">
        <v>228</v>
      </c>
      <c r="E299" s="4" t="s">
        <v>228</v>
      </c>
      <c r="F299" s="4" t="s">
        <v>228</v>
      </c>
    </row>
    <row r="300" spans="1:6" ht="30" x14ac:dyDescent="0.25">
      <c r="A300" s="5">
        <v>297</v>
      </c>
      <c r="B300" s="17" t="s">
        <v>231</v>
      </c>
      <c r="C300" s="4" t="s">
        <v>228</v>
      </c>
      <c r="D300" s="4" t="s">
        <v>228</v>
      </c>
      <c r="E300" s="4" t="s">
        <v>228</v>
      </c>
      <c r="F300" s="4" t="s">
        <v>228</v>
      </c>
    </row>
    <row r="301" spans="1:6" ht="30" x14ac:dyDescent="0.25">
      <c r="A301" s="5">
        <v>298</v>
      </c>
      <c r="B301" s="17" t="s">
        <v>231</v>
      </c>
      <c r="C301" s="4" t="s">
        <v>228</v>
      </c>
      <c r="D301" s="4" t="s">
        <v>228</v>
      </c>
      <c r="E301" s="4" t="s">
        <v>228</v>
      </c>
      <c r="F301" s="4" t="s">
        <v>228</v>
      </c>
    </row>
    <row r="302" spans="1:6" ht="30" x14ac:dyDescent="0.25">
      <c r="A302" s="5">
        <v>299</v>
      </c>
      <c r="B302" s="17" t="s">
        <v>231</v>
      </c>
      <c r="C302" s="4" t="s">
        <v>228</v>
      </c>
      <c r="D302" s="4" t="s">
        <v>228</v>
      </c>
      <c r="E302" s="4" t="s">
        <v>228</v>
      </c>
      <c r="F302" s="4" t="s">
        <v>228</v>
      </c>
    </row>
    <row r="303" spans="1:6" ht="30" x14ac:dyDescent="0.25">
      <c r="A303" s="5">
        <v>300</v>
      </c>
      <c r="B303" s="17" t="s">
        <v>231</v>
      </c>
      <c r="C303" s="4" t="s">
        <v>228</v>
      </c>
      <c r="D303" s="4" t="s">
        <v>228</v>
      </c>
      <c r="E303" s="4" t="s">
        <v>228</v>
      </c>
      <c r="F303" s="4" t="s">
        <v>228</v>
      </c>
    </row>
    <row r="304" spans="1:6" ht="30" x14ac:dyDescent="0.25">
      <c r="A304" s="5">
        <v>301</v>
      </c>
      <c r="B304" s="17" t="s">
        <v>231</v>
      </c>
      <c r="C304" s="4" t="s">
        <v>228</v>
      </c>
      <c r="D304" s="4" t="s">
        <v>228</v>
      </c>
      <c r="E304" s="4" t="s">
        <v>228</v>
      </c>
      <c r="F304" s="4" t="s">
        <v>228</v>
      </c>
    </row>
    <row r="305" spans="1:6" ht="30" x14ac:dyDescent="0.25">
      <c r="A305" s="5">
        <v>302</v>
      </c>
      <c r="B305" s="17" t="s">
        <v>231</v>
      </c>
      <c r="C305" s="4" t="s">
        <v>228</v>
      </c>
      <c r="D305" s="4" t="s">
        <v>228</v>
      </c>
      <c r="E305" s="4" t="s">
        <v>228</v>
      </c>
      <c r="F305" s="4" t="s">
        <v>228</v>
      </c>
    </row>
    <row r="306" spans="1:6" ht="30" x14ac:dyDescent="0.25">
      <c r="A306" s="5">
        <v>303</v>
      </c>
      <c r="B306" s="17" t="s">
        <v>231</v>
      </c>
      <c r="C306" s="4" t="s">
        <v>228</v>
      </c>
      <c r="D306" s="4" t="s">
        <v>228</v>
      </c>
      <c r="E306" s="4" t="s">
        <v>228</v>
      </c>
      <c r="F306" s="4" t="s">
        <v>228</v>
      </c>
    </row>
    <row r="307" spans="1:6" ht="30" x14ac:dyDescent="0.25">
      <c r="A307" s="5">
        <v>304</v>
      </c>
      <c r="B307" s="17" t="s">
        <v>231</v>
      </c>
      <c r="C307" s="4" t="s">
        <v>228</v>
      </c>
      <c r="D307" s="4" t="s">
        <v>228</v>
      </c>
      <c r="E307" s="4" t="s">
        <v>228</v>
      </c>
      <c r="F307" s="4" t="s">
        <v>228</v>
      </c>
    </row>
    <row r="308" spans="1:6" ht="30" x14ac:dyDescent="0.25">
      <c r="A308" s="5">
        <v>305</v>
      </c>
      <c r="B308" s="17" t="s">
        <v>231</v>
      </c>
      <c r="C308" s="4" t="s">
        <v>228</v>
      </c>
      <c r="D308" s="4" t="s">
        <v>228</v>
      </c>
      <c r="E308" s="4" t="s">
        <v>228</v>
      </c>
      <c r="F308" s="4" t="s">
        <v>228</v>
      </c>
    </row>
    <row r="309" spans="1:6" ht="30" x14ac:dyDescent="0.25">
      <c r="A309" s="5">
        <v>306</v>
      </c>
      <c r="B309" s="17" t="s">
        <v>231</v>
      </c>
      <c r="C309" s="4" t="s">
        <v>228</v>
      </c>
      <c r="D309" s="4" t="s">
        <v>228</v>
      </c>
      <c r="E309" s="4" t="s">
        <v>228</v>
      </c>
      <c r="F309" s="4" t="s">
        <v>228</v>
      </c>
    </row>
    <row r="310" spans="1:6" ht="30" x14ac:dyDescent="0.25">
      <c r="A310" s="5">
        <v>307</v>
      </c>
      <c r="B310" s="17" t="s">
        <v>231</v>
      </c>
      <c r="C310" s="4" t="s">
        <v>228</v>
      </c>
      <c r="D310" s="4" t="s">
        <v>228</v>
      </c>
      <c r="E310" s="4" t="s">
        <v>228</v>
      </c>
      <c r="F310" s="4" t="s">
        <v>228</v>
      </c>
    </row>
    <row r="311" spans="1:6" ht="30" x14ac:dyDescent="0.25">
      <c r="A311" s="5">
        <v>308</v>
      </c>
      <c r="B311" s="17" t="s">
        <v>231</v>
      </c>
      <c r="C311" s="4" t="s">
        <v>228</v>
      </c>
      <c r="D311" s="4" t="s">
        <v>228</v>
      </c>
      <c r="E311" s="4" t="s">
        <v>228</v>
      </c>
      <c r="F311" s="4" t="s">
        <v>228</v>
      </c>
    </row>
    <row r="312" spans="1:6" ht="30" x14ac:dyDescent="0.25">
      <c r="A312" s="5">
        <v>309</v>
      </c>
      <c r="B312" s="17" t="s">
        <v>231</v>
      </c>
      <c r="C312" s="4" t="s">
        <v>228</v>
      </c>
      <c r="D312" s="4" t="s">
        <v>228</v>
      </c>
      <c r="E312" s="4" t="s">
        <v>228</v>
      </c>
      <c r="F312" s="4" t="s">
        <v>228</v>
      </c>
    </row>
    <row r="313" spans="1:6" ht="30" x14ac:dyDescent="0.25">
      <c r="A313" s="5">
        <v>310</v>
      </c>
      <c r="B313" s="17" t="s">
        <v>231</v>
      </c>
      <c r="C313" s="4" t="s">
        <v>228</v>
      </c>
      <c r="D313" s="4" t="s">
        <v>228</v>
      </c>
      <c r="E313" s="4" t="s">
        <v>228</v>
      </c>
      <c r="F313" s="4" t="s">
        <v>228</v>
      </c>
    </row>
    <row r="314" spans="1:6" ht="30" x14ac:dyDescent="0.25">
      <c r="A314" s="5">
        <v>311</v>
      </c>
      <c r="B314" s="17" t="s">
        <v>231</v>
      </c>
      <c r="C314" s="4" t="s">
        <v>228</v>
      </c>
      <c r="D314" s="4" t="s">
        <v>228</v>
      </c>
      <c r="E314" s="4" t="s">
        <v>228</v>
      </c>
      <c r="F314" s="4" t="s">
        <v>228</v>
      </c>
    </row>
    <row r="315" spans="1:6" ht="30" x14ac:dyDescent="0.25">
      <c r="A315" s="5">
        <v>312</v>
      </c>
      <c r="B315" s="17" t="s">
        <v>231</v>
      </c>
      <c r="C315" s="4" t="s">
        <v>228</v>
      </c>
      <c r="D315" s="4" t="s">
        <v>228</v>
      </c>
      <c r="E315" s="4" t="s">
        <v>228</v>
      </c>
      <c r="F315" s="4" t="s">
        <v>228</v>
      </c>
    </row>
    <row r="316" spans="1:6" ht="30" x14ac:dyDescent="0.25">
      <c r="A316" s="5">
        <v>313</v>
      </c>
      <c r="B316" s="17" t="s">
        <v>231</v>
      </c>
      <c r="C316" s="4" t="s">
        <v>228</v>
      </c>
      <c r="D316" s="4" t="s">
        <v>228</v>
      </c>
      <c r="E316" s="4" t="s">
        <v>228</v>
      </c>
      <c r="F316" s="4" t="s">
        <v>228</v>
      </c>
    </row>
    <row r="317" spans="1:6" ht="30" x14ac:dyDescent="0.25">
      <c r="A317" s="5">
        <v>314</v>
      </c>
      <c r="B317" s="17" t="s">
        <v>231</v>
      </c>
      <c r="C317" s="4" t="s">
        <v>228</v>
      </c>
      <c r="D317" s="4" t="s">
        <v>228</v>
      </c>
      <c r="E317" s="4" t="s">
        <v>228</v>
      </c>
      <c r="F317" s="4" t="s">
        <v>228</v>
      </c>
    </row>
    <row r="318" spans="1:6" ht="30" x14ac:dyDescent="0.25">
      <c r="A318" s="5">
        <v>315</v>
      </c>
      <c r="B318" s="17" t="s">
        <v>231</v>
      </c>
      <c r="C318" s="4" t="s">
        <v>228</v>
      </c>
      <c r="D318" s="4" t="s">
        <v>228</v>
      </c>
      <c r="E318" s="4" t="s">
        <v>228</v>
      </c>
      <c r="F318" s="4" t="s">
        <v>228</v>
      </c>
    </row>
    <row r="319" spans="1:6" ht="30" x14ac:dyDescent="0.25">
      <c r="A319" s="5">
        <v>316</v>
      </c>
      <c r="B319" s="17" t="s">
        <v>231</v>
      </c>
      <c r="C319" s="4" t="s">
        <v>228</v>
      </c>
      <c r="D319" s="4" t="s">
        <v>228</v>
      </c>
      <c r="E319" s="4" t="s">
        <v>228</v>
      </c>
      <c r="F319" s="4" t="s">
        <v>228</v>
      </c>
    </row>
    <row r="320" spans="1:6" ht="30" x14ac:dyDescent="0.25">
      <c r="A320" s="5">
        <v>317</v>
      </c>
      <c r="B320" s="17" t="s">
        <v>231</v>
      </c>
      <c r="C320" s="4" t="s">
        <v>228</v>
      </c>
      <c r="D320" s="4" t="s">
        <v>228</v>
      </c>
      <c r="E320" s="4" t="s">
        <v>228</v>
      </c>
      <c r="F320" s="4" t="s">
        <v>228</v>
      </c>
    </row>
    <row r="321" spans="1:6" ht="30" x14ac:dyDescent="0.25">
      <c r="A321" s="5">
        <v>318</v>
      </c>
      <c r="B321" s="17" t="s">
        <v>231</v>
      </c>
      <c r="C321" s="4" t="s">
        <v>228</v>
      </c>
      <c r="D321" s="4" t="s">
        <v>228</v>
      </c>
      <c r="E321" s="4" t="s">
        <v>228</v>
      </c>
      <c r="F321" s="4" t="s">
        <v>228</v>
      </c>
    </row>
    <row r="322" spans="1:6" ht="30" x14ac:dyDescent="0.25">
      <c r="A322" s="5">
        <v>319</v>
      </c>
      <c r="B322" s="17" t="s">
        <v>231</v>
      </c>
      <c r="C322" s="4" t="s">
        <v>228</v>
      </c>
      <c r="D322" s="4" t="s">
        <v>228</v>
      </c>
      <c r="E322" s="4" t="s">
        <v>228</v>
      </c>
      <c r="F322" s="4" t="s">
        <v>228</v>
      </c>
    </row>
    <row r="323" spans="1:6" ht="30" x14ac:dyDescent="0.25">
      <c r="A323" s="5">
        <v>320</v>
      </c>
      <c r="B323" s="17" t="s">
        <v>231</v>
      </c>
      <c r="C323" s="4" t="s">
        <v>228</v>
      </c>
      <c r="D323" s="4" t="s">
        <v>228</v>
      </c>
      <c r="E323" s="4" t="s">
        <v>228</v>
      </c>
      <c r="F323" s="4" t="s">
        <v>228</v>
      </c>
    </row>
    <row r="324" spans="1:6" ht="30" x14ac:dyDescent="0.25">
      <c r="A324" s="5">
        <v>321</v>
      </c>
      <c r="B324" s="17" t="s">
        <v>231</v>
      </c>
      <c r="C324" s="4" t="s">
        <v>228</v>
      </c>
      <c r="D324" s="4" t="s">
        <v>228</v>
      </c>
      <c r="E324" s="4" t="s">
        <v>228</v>
      </c>
      <c r="F324" s="4" t="s">
        <v>228</v>
      </c>
    </row>
    <row r="325" spans="1:6" ht="30" x14ac:dyDescent="0.25">
      <c r="A325" s="5">
        <v>322</v>
      </c>
      <c r="B325" s="17" t="s">
        <v>231</v>
      </c>
      <c r="C325" s="4" t="s">
        <v>228</v>
      </c>
      <c r="D325" s="4" t="s">
        <v>228</v>
      </c>
      <c r="E325" s="4" t="s">
        <v>228</v>
      </c>
      <c r="F325" s="4" t="s">
        <v>228</v>
      </c>
    </row>
    <row r="326" spans="1:6" ht="30" x14ac:dyDescent="0.25">
      <c r="A326" s="5">
        <v>323</v>
      </c>
      <c r="B326" s="17" t="s">
        <v>231</v>
      </c>
      <c r="C326" s="4" t="s">
        <v>228</v>
      </c>
      <c r="D326" s="4" t="s">
        <v>228</v>
      </c>
      <c r="E326" s="4" t="s">
        <v>228</v>
      </c>
      <c r="F326" s="4" t="s">
        <v>228</v>
      </c>
    </row>
    <row r="327" spans="1:6" ht="30" x14ac:dyDescent="0.25">
      <c r="A327" s="5">
        <v>324</v>
      </c>
      <c r="B327" s="17" t="s">
        <v>231</v>
      </c>
      <c r="C327" s="4" t="s">
        <v>228</v>
      </c>
      <c r="D327" s="4" t="s">
        <v>228</v>
      </c>
      <c r="E327" s="4" t="s">
        <v>228</v>
      </c>
      <c r="F327" s="4" t="s">
        <v>228</v>
      </c>
    </row>
    <row r="328" spans="1:6" ht="30" x14ac:dyDescent="0.25">
      <c r="A328" s="5">
        <v>325</v>
      </c>
      <c r="B328" s="17" t="s">
        <v>231</v>
      </c>
      <c r="C328" s="4" t="s">
        <v>228</v>
      </c>
      <c r="D328" s="4" t="s">
        <v>228</v>
      </c>
      <c r="E328" s="4" t="s">
        <v>228</v>
      </c>
      <c r="F328" s="4" t="s">
        <v>228</v>
      </c>
    </row>
    <row r="329" spans="1:6" ht="30" x14ac:dyDescent="0.25">
      <c r="A329" s="5">
        <v>326</v>
      </c>
      <c r="B329" s="17" t="s">
        <v>231</v>
      </c>
      <c r="C329" s="4" t="s">
        <v>228</v>
      </c>
      <c r="D329" s="4" t="s">
        <v>228</v>
      </c>
      <c r="E329" s="4" t="s">
        <v>228</v>
      </c>
      <c r="F329" s="4" t="s">
        <v>228</v>
      </c>
    </row>
    <row r="330" spans="1:6" ht="30" x14ac:dyDescent="0.25">
      <c r="A330" s="5">
        <v>327</v>
      </c>
      <c r="B330" s="17" t="s">
        <v>231</v>
      </c>
      <c r="C330" s="4" t="s">
        <v>228</v>
      </c>
      <c r="D330" s="4" t="s">
        <v>228</v>
      </c>
      <c r="E330" s="4" t="s">
        <v>228</v>
      </c>
      <c r="F330" s="4" t="s">
        <v>228</v>
      </c>
    </row>
    <row r="331" spans="1:6" ht="30" x14ac:dyDescent="0.25">
      <c r="A331" s="5">
        <v>328</v>
      </c>
      <c r="B331" s="17" t="s">
        <v>231</v>
      </c>
      <c r="C331" s="4" t="s">
        <v>228</v>
      </c>
      <c r="D331" s="4" t="s">
        <v>228</v>
      </c>
      <c r="E331" s="4" t="s">
        <v>228</v>
      </c>
      <c r="F331" s="4" t="s">
        <v>228</v>
      </c>
    </row>
    <row r="332" spans="1:6" ht="30" x14ac:dyDescent="0.25">
      <c r="A332" s="5">
        <v>329</v>
      </c>
      <c r="B332" s="17" t="s">
        <v>231</v>
      </c>
      <c r="C332" s="4" t="s">
        <v>228</v>
      </c>
      <c r="D332" s="4" t="s">
        <v>228</v>
      </c>
      <c r="E332" s="4" t="s">
        <v>228</v>
      </c>
      <c r="F332" s="4" t="s">
        <v>228</v>
      </c>
    </row>
    <row r="333" spans="1:6" ht="30" x14ac:dyDescent="0.25">
      <c r="A333" s="5">
        <v>330</v>
      </c>
      <c r="B333" s="17" t="s">
        <v>231</v>
      </c>
      <c r="C333" s="4" t="s">
        <v>228</v>
      </c>
      <c r="D333" s="4" t="s">
        <v>228</v>
      </c>
      <c r="E333" s="4" t="s">
        <v>228</v>
      </c>
      <c r="F333" s="4" t="s">
        <v>228</v>
      </c>
    </row>
    <row r="334" spans="1:6" ht="30" x14ac:dyDescent="0.25">
      <c r="A334" s="5">
        <v>331</v>
      </c>
      <c r="B334" s="17" t="s">
        <v>231</v>
      </c>
      <c r="C334" s="4" t="s">
        <v>228</v>
      </c>
      <c r="D334" s="4" t="s">
        <v>228</v>
      </c>
      <c r="E334" s="4" t="s">
        <v>228</v>
      </c>
      <c r="F334" s="4" t="s">
        <v>228</v>
      </c>
    </row>
    <row r="335" spans="1:6" ht="30" x14ac:dyDescent="0.25">
      <c r="A335" s="5">
        <v>332</v>
      </c>
      <c r="B335" s="17" t="s">
        <v>231</v>
      </c>
      <c r="C335" s="4" t="s">
        <v>228</v>
      </c>
      <c r="D335" s="4" t="s">
        <v>228</v>
      </c>
      <c r="E335" s="4" t="s">
        <v>228</v>
      </c>
      <c r="F335" s="4" t="s">
        <v>228</v>
      </c>
    </row>
    <row r="336" spans="1:6" ht="30" x14ac:dyDescent="0.25">
      <c r="A336" s="5">
        <v>333</v>
      </c>
      <c r="B336" s="17" t="s">
        <v>231</v>
      </c>
      <c r="C336" s="4" t="s">
        <v>228</v>
      </c>
      <c r="D336" s="4" t="s">
        <v>228</v>
      </c>
      <c r="E336" s="4" t="s">
        <v>228</v>
      </c>
      <c r="F336" s="4" t="s">
        <v>228</v>
      </c>
    </row>
    <row r="337" spans="1:6" ht="30" x14ac:dyDescent="0.25">
      <c r="A337" s="5">
        <v>334</v>
      </c>
      <c r="B337" s="17" t="s">
        <v>231</v>
      </c>
      <c r="C337" s="4" t="s">
        <v>228</v>
      </c>
      <c r="D337" s="4" t="s">
        <v>228</v>
      </c>
      <c r="E337" s="4" t="s">
        <v>228</v>
      </c>
      <c r="F337" s="4" t="s">
        <v>228</v>
      </c>
    </row>
    <row r="338" spans="1:6" ht="30" x14ac:dyDescent="0.25">
      <c r="A338" s="5">
        <v>335</v>
      </c>
      <c r="B338" s="17" t="s">
        <v>231</v>
      </c>
      <c r="C338" s="4" t="s">
        <v>228</v>
      </c>
      <c r="D338" s="4" t="s">
        <v>228</v>
      </c>
      <c r="E338" s="4" t="s">
        <v>228</v>
      </c>
      <c r="F338" s="4" t="s">
        <v>228</v>
      </c>
    </row>
    <row r="339" spans="1:6" ht="30" x14ac:dyDescent="0.25">
      <c r="A339" s="5">
        <v>336</v>
      </c>
      <c r="B339" s="17" t="s">
        <v>231</v>
      </c>
      <c r="C339" s="4" t="s">
        <v>228</v>
      </c>
      <c r="D339" s="4" t="s">
        <v>228</v>
      </c>
      <c r="E339" s="4" t="s">
        <v>228</v>
      </c>
      <c r="F339" s="4" t="s">
        <v>228</v>
      </c>
    </row>
    <row r="340" spans="1:6" ht="30" x14ac:dyDescent="0.25">
      <c r="A340" s="5">
        <v>337</v>
      </c>
      <c r="B340" s="17" t="s">
        <v>231</v>
      </c>
      <c r="C340" s="4" t="s">
        <v>228</v>
      </c>
      <c r="D340" s="4" t="s">
        <v>228</v>
      </c>
      <c r="E340" s="4" t="s">
        <v>228</v>
      </c>
      <c r="F340" s="4" t="s">
        <v>228</v>
      </c>
    </row>
    <row r="341" spans="1:6" ht="30" x14ac:dyDescent="0.25">
      <c r="A341" s="5">
        <v>338</v>
      </c>
      <c r="B341" s="17" t="s">
        <v>231</v>
      </c>
      <c r="C341" s="4" t="s">
        <v>228</v>
      </c>
      <c r="D341" s="4" t="s">
        <v>228</v>
      </c>
      <c r="E341" s="4" t="s">
        <v>228</v>
      </c>
      <c r="F341" s="4" t="s">
        <v>228</v>
      </c>
    </row>
    <row r="342" spans="1:6" ht="30" x14ac:dyDescent="0.25">
      <c r="A342" s="5">
        <v>339</v>
      </c>
      <c r="B342" s="17" t="s">
        <v>231</v>
      </c>
      <c r="C342" s="4" t="s">
        <v>228</v>
      </c>
      <c r="D342" s="4" t="s">
        <v>228</v>
      </c>
      <c r="E342" s="4" t="s">
        <v>228</v>
      </c>
      <c r="F342" s="4" t="s">
        <v>228</v>
      </c>
    </row>
    <row r="343" spans="1:6" ht="30" x14ac:dyDescent="0.25">
      <c r="A343" s="5">
        <v>340</v>
      </c>
      <c r="B343" s="17" t="s">
        <v>231</v>
      </c>
      <c r="C343" s="4" t="s">
        <v>228</v>
      </c>
      <c r="D343" s="4" t="s">
        <v>228</v>
      </c>
      <c r="E343" s="4" t="s">
        <v>228</v>
      </c>
      <c r="F343" s="4" t="s">
        <v>228</v>
      </c>
    </row>
    <row r="344" spans="1:6" ht="30" x14ac:dyDescent="0.25">
      <c r="A344" s="5">
        <v>341</v>
      </c>
      <c r="B344" s="17" t="s">
        <v>231</v>
      </c>
      <c r="C344" s="4" t="s">
        <v>228</v>
      </c>
      <c r="D344" s="4" t="s">
        <v>228</v>
      </c>
      <c r="E344" s="4" t="s">
        <v>228</v>
      </c>
      <c r="F344" s="4" t="s">
        <v>228</v>
      </c>
    </row>
    <row r="345" spans="1:6" ht="30" x14ac:dyDescent="0.25">
      <c r="A345" s="5">
        <v>342</v>
      </c>
      <c r="B345" s="17" t="s">
        <v>231</v>
      </c>
      <c r="C345" s="4" t="s">
        <v>228</v>
      </c>
      <c r="D345" s="4" t="s">
        <v>228</v>
      </c>
      <c r="E345" s="4" t="s">
        <v>228</v>
      </c>
      <c r="F345" s="4" t="s">
        <v>228</v>
      </c>
    </row>
    <row r="346" spans="1:6" ht="30" x14ac:dyDescent="0.25">
      <c r="A346" s="5">
        <v>343</v>
      </c>
      <c r="B346" s="17" t="s">
        <v>231</v>
      </c>
      <c r="C346" s="4" t="s">
        <v>228</v>
      </c>
      <c r="D346" s="4" t="s">
        <v>228</v>
      </c>
      <c r="E346" s="4" t="s">
        <v>228</v>
      </c>
      <c r="F346" s="4" t="s">
        <v>228</v>
      </c>
    </row>
    <row r="347" spans="1:6" ht="30" x14ac:dyDescent="0.25">
      <c r="A347" s="5">
        <v>344</v>
      </c>
      <c r="B347" s="17" t="s">
        <v>231</v>
      </c>
      <c r="C347" s="4" t="s">
        <v>228</v>
      </c>
      <c r="D347" s="4" t="s">
        <v>228</v>
      </c>
      <c r="E347" s="4" t="s">
        <v>228</v>
      </c>
      <c r="F347" s="4" t="s">
        <v>228</v>
      </c>
    </row>
    <row r="348" spans="1:6" ht="30" x14ac:dyDescent="0.25">
      <c r="A348" s="5">
        <v>345</v>
      </c>
      <c r="B348" s="17" t="s">
        <v>231</v>
      </c>
      <c r="C348" s="4" t="s">
        <v>228</v>
      </c>
      <c r="D348" s="4" t="s">
        <v>228</v>
      </c>
      <c r="E348" s="4" t="s">
        <v>228</v>
      </c>
      <c r="F348" s="4" t="s">
        <v>228</v>
      </c>
    </row>
    <row r="349" spans="1:6" ht="30" x14ac:dyDescent="0.25">
      <c r="A349" s="5">
        <v>346</v>
      </c>
      <c r="B349" s="17" t="s">
        <v>231</v>
      </c>
      <c r="C349" s="4" t="s">
        <v>228</v>
      </c>
      <c r="D349" s="4" t="s">
        <v>228</v>
      </c>
      <c r="E349" s="4" t="s">
        <v>228</v>
      </c>
      <c r="F349" s="4" t="s">
        <v>228</v>
      </c>
    </row>
    <row r="350" spans="1:6" ht="30" x14ac:dyDescent="0.25">
      <c r="A350" s="5">
        <v>347</v>
      </c>
      <c r="B350" s="17" t="s">
        <v>231</v>
      </c>
      <c r="C350" s="4" t="s">
        <v>228</v>
      </c>
      <c r="D350" s="4" t="s">
        <v>228</v>
      </c>
      <c r="E350" s="4" t="s">
        <v>228</v>
      </c>
      <c r="F350" s="4" t="s">
        <v>228</v>
      </c>
    </row>
    <row r="351" spans="1:6" ht="30" x14ac:dyDescent="0.25">
      <c r="A351" s="5">
        <v>348</v>
      </c>
      <c r="B351" s="17" t="s">
        <v>231</v>
      </c>
      <c r="C351" s="4" t="s">
        <v>228</v>
      </c>
      <c r="D351" s="4" t="s">
        <v>228</v>
      </c>
      <c r="E351" s="4" t="s">
        <v>228</v>
      </c>
      <c r="F351" s="4" t="s">
        <v>228</v>
      </c>
    </row>
    <row r="352" spans="1:6" ht="30" x14ac:dyDescent="0.25">
      <c r="A352" s="5">
        <v>349</v>
      </c>
      <c r="B352" s="17" t="s">
        <v>231</v>
      </c>
      <c r="C352" s="4" t="s">
        <v>228</v>
      </c>
      <c r="D352" s="4" t="s">
        <v>228</v>
      </c>
      <c r="E352" s="4" t="s">
        <v>228</v>
      </c>
      <c r="F352" s="4" t="s">
        <v>228</v>
      </c>
    </row>
    <row r="353" spans="1:6" ht="30" x14ac:dyDescent="0.25">
      <c r="A353" s="5">
        <v>350</v>
      </c>
      <c r="B353" s="17" t="s">
        <v>231</v>
      </c>
      <c r="C353" s="4" t="s">
        <v>228</v>
      </c>
      <c r="D353" s="4" t="s">
        <v>228</v>
      </c>
      <c r="E353" s="4" t="s">
        <v>228</v>
      </c>
      <c r="F353" s="4" t="s">
        <v>228</v>
      </c>
    </row>
    <row r="354" spans="1:6" ht="30" x14ac:dyDescent="0.25">
      <c r="A354" s="5">
        <v>351</v>
      </c>
      <c r="B354" s="17" t="s">
        <v>231</v>
      </c>
      <c r="C354" s="4" t="s">
        <v>228</v>
      </c>
      <c r="D354" s="4" t="s">
        <v>228</v>
      </c>
      <c r="E354" s="4" t="s">
        <v>228</v>
      </c>
      <c r="F354" s="4" t="s">
        <v>228</v>
      </c>
    </row>
    <row r="355" spans="1:6" ht="30" x14ac:dyDescent="0.25">
      <c r="A355" s="5">
        <v>352</v>
      </c>
      <c r="B355" s="17" t="s">
        <v>231</v>
      </c>
      <c r="C355" s="4" t="s">
        <v>228</v>
      </c>
      <c r="D355" s="4" t="s">
        <v>228</v>
      </c>
      <c r="E355" s="4" t="s">
        <v>228</v>
      </c>
      <c r="F355" s="4" t="s">
        <v>228</v>
      </c>
    </row>
    <row r="356" spans="1:6" ht="30" x14ac:dyDescent="0.25">
      <c r="A356" s="5">
        <v>353</v>
      </c>
      <c r="B356" s="17" t="s">
        <v>231</v>
      </c>
      <c r="C356" s="4" t="s">
        <v>228</v>
      </c>
      <c r="D356" s="4" t="s">
        <v>228</v>
      </c>
      <c r="E356" s="4" t="s">
        <v>228</v>
      </c>
      <c r="F356" s="4" t="s">
        <v>228</v>
      </c>
    </row>
    <row r="357" spans="1:6" ht="30" x14ac:dyDescent="0.25">
      <c r="A357" s="5">
        <v>354</v>
      </c>
      <c r="B357" s="17" t="s">
        <v>231</v>
      </c>
      <c r="C357" s="4" t="s">
        <v>228</v>
      </c>
      <c r="D357" s="4" t="s">
        <v>228</v>
      </c>
      <c r="E357" s="4" t="s">
        <v>228</v>
      </c>
      <c r="F357" s="4" t="s">
        <v>228</v>
      </c>
    </row>
    <row r="358" spans="1:6" ht="30" x14ac:dyDescent="0.25">
      <c r="A358" s="5">
        <v>355</v>
      </c>
      <c r="B358" s="17" t="s">
        <v>231</v>
      </c>
      <c r="C358" s="4" t="s">
        <v>228</v>
      </c>
      <c r="D358" s="4" t="s">
        <v>228</v>
      </c>
      <c r="E358" s="4" t="s">
        <v>228</v>
      </c>
      <c r="F358" s="4" t="s">
        <v>228</v>
      </c>
    </row>
    <row r="359" spans="1:6" ht="30" x14ac:dyDescent="0.25">
      <c r="A359" s="5">
        <v>356</v>
      </c>
      <c r="B359" s="17" t="s">
        <v>231</v>
      </c>
      <c r="C359" s="4" t="s">
        <v>228</v>
      </c>
      <c r="D359" s="4" t="s">
        <v>228</v>
      </c>
      <c r="E359" s="4" t="s">
        <v>228</v>
      </c>
      <c r="F359" s="4" t="s">
        <v>228</v>
      </c>
    </row>
    <row r="360" spans="1:6" ht="30" x14ac:dyDescent="0.25">
      <c r="A360" s="5">
        <v>357</v>
      </c>
      <c r="B360" s="17" t="s">
        <v>231</v>
      </c>
      <c r="C360" s="4" t="s">
        <v>228</v>
      </c>
      <c r="D360" s="4" t="s">
        <v>228</v>
      </c>
      <c r="E360" s="4" t="s">
        <v>228</v>
      </c>
      <c r="F360" s="4" t="s">
        <v>228</v>
      </c>
    </row>
    <row r="361" spans="1:6" ht="30" x14ac:dyDescent="0.25">
      <c r="A361" s="5">
        <v>358</v>
      </c>
      <c r="B361" s="17" t="s">
        <v>231</v>
      </c>
      <c r="C361" s="4" t="s">
        <v>228</v>
      </c>
      <c r="D361" s="4" t="s">
        <v>228</v>
      </c>
      <c r="E361" s="4" t="s">
        <v>228</v>
      </c>
      <c r="F361" s="4" t="s">
        <v>228</v>
      </c>
    </row>
    <row r="362" spans="1:6" ht="30" x14ac:dyDescent="0.25">
      <c r="A362" s="5">
        <v>359</v>
      </c>
      <c r="B362" s="17" t="s">
        <v>231</v>
      </c>
      <c r="C362" s="4" t="s">
        <v>228</v>
      </c>
      <c r="D362" s="4" t="s">
        <v>228</v>
      </c>
      <c r="E362" s="4" t="s">
        <v>228</v>
      </c>
      <c r="F362" s="4" t="s">
        <v>228</v>
      </c>
    </row>
    <row r="363" spans="1:6" ht="30" x14ac:dyDescent="0.25">
      <c r="A363" s="5">
        <v>360</v>
      </c>
      <c r="B363" s="17" t="s">
        <v>231</v>
      </c>
      <c r="C363" s="4" t="s">
        <v>228</v>
      </c>
      <c r="D363" s="4" t="s">
        <v>228</v>
      </c>
      <c r="E363" s="4" t="s">
        <v>228</v>
      </c>
      <c r="F363" s="4" t="s">
        <v>228</v>
      </c>
    </row>
    <row r="364" spans="1:6" ht="30" x14ac:dyDescent="0.25">
      <c r="A364" s="5">
        <v>361</v>
      </c>
      <c r="B364" s="17" t="s">
        <v>231</v>
      </c>
      <c r="C364" s="4" t="s">
        <v>228</v>
      </c>
      <c r="D364" s="4" t="s">
        <v>228</v>
      </c>
      <c r="E364" s="4" t="s">
        <v>228</v>
      </c>
      <c r="F364" s="4" t="s">
        <v>228</v>
      </c>
    </row>
    <row r="365" spans="1:6" ht="30" x14ac:dyDescent="0.25">
      <c r="A365" s="5">
        <v>362</v>
      </c>
      <c r="B365" s="17" t="s">
        <v>231</v>
      </c>
      <c r="C365" s="4" t="s">
        <v>228</v>
      </c>
      <c r="D365" s="4" t="s">
        <v>228</v>
      </c>
      <c r="E365" s="4" t="s">
        <v>228</v>
      </c>
      <c r="F365" s="4" t="s">
        <v>228</v>
      </c>
    </row>
    <row r="366" spans="1:6" ht="30" x14ac:dyDescent="0.25">
      <c r="A366" s="5">
        <v>363</v>
      </c>
      <c r="B366" s="17" t="s">
        <v>231</v>
      </c>
      <c r="C366" s="4" t="s">
        <v>228</v>
      </c>
      <c r="D366" s="4" t="s">
        <v>228</v>
      </c>
      <c r="E366" s="4" t="s">
        <v>228</v>
      </c>
      <c r="F366" s="4" t="s">
        <v>228</v>
      </c>
    </row>
    <row r="367" spans="1:6" ht="30" x14ac:dyDescent="0.25">
      <c r="A367" s="5">
        <v>364</v>
      </c>
      <c r="B367" s="17" t="s">
        <v>231</v>
      </c>
      <c r="C367" s="4" t="s">
        <v>228</v>
      </c>
      <c r="D367" s="4" t="s">
        <v>228</v>
      </c>
      <c r="E367" s="4" t="s">
        <v>228</v>
      </c>
      <c r="F367" s="4" t="s">
        <v>228</v>
      </c>
    </row>
    <row r="368" spans="1:6" ht="30" x14ac:dyDescent="0.25">
      <c r="A368" s="5">
        <v>365</v>
      </c>
      <c r="B368" s="17" t="s">
        <v>231</v>
      </c>
      <c r="C368" s="4" t="s">
        <v>228</v>
      </c>
      <c r="D368" s="4" t="s">
        <v>228</v>
      </c>
      <c r="E368" s="4" t="s">
        <v>228</v>
      </c>
      <c r="F368" s="4" t="s">
        <v>228</v>
      </c>
    </row>
    <row r="369" spans="1:6" ht="30" x14ac:dyDescent="0.25">
      <c r="A369" s="5">
        <v>366</v>
      </c>
      <c r="B369" s="17" t="s">
        <v>231</v>
      </c>
      <c r="C369" s="4" t="s">
        <v>228</v>
      </c>
      <c r="D369" s="4" t="s">
        <v>228</v>
      </c>
      <c r="E369" s="4" t="s">
        <v>228</v>
      </c>
      <c r="F369" s="4" t="s">
        <v>228</v>
      </c>
    </row>
    <row r="370" spans="1:6" ht="30" x14ac:dyDescent="0.25">
      <c r="A370" s="5">
        <v>367</v>
      </c>
      <c r="B370" s="17" t="s">
        <v>231</v>
      </c>
      <c r="C370" s="4" t="s">
        <v>228</v>
      </c>
      <c r="D370" s="4" t="s">
        <v>228</v>
      </c>
      <c r="E370" s="4" t="s">
        <v>228</v>
      </c>
      <c r="F370" s="4" t="s">
        <v>228</v>
      </c>
    </row>
    <row r="371" spans="1:6" ht="30" x14ac:dyDescent="0.25">
      <c r="A371" s="5">
        <v>368</v>
      </c>
      <c r="B371" s="17" t="s">
        <v>231</v>
      </c>
      <c r="C371" s="4" t="s">
        <v>228</v>
      </c>
      <c r="D371" s="4" t="s">
        <v>228</v>
      </c>
      <c r="E371" s="4" t="s">
        <v>228</v>
      </c>
      <c r="F371" s="4" t="s">
        <v>228</v>
      </c>
    </row>
    <row r="372" spans="1:6" ht="30" x14ac:dyDescent="0.25">
      <c r="A372" s="5">
        <v>369</v>
      </c>
      <c r="B372" s="17" t="s">
        <v>231</v>
      </c>
      <c r="C372" s="4" t="s">
        <v>228</v>
      </c>
      <c r="D372" s="4" t="s">
        <v>228</v>
      </c>
      <c r="E372" s="4" t="s">
        <v>228</v>
      </c>
      <c r="F372" s="4" t="s">
        <v>228</v>
      </c>
    </row>
    <row r="373" spans="1:6" ht="30" x14ac:dyDescent="0.25">
      <c r="A373" s="5">
        <v>370</v>
      </c>
      <c r="B373" s="17" t="s">
        <v>231</v>
      </c>
      <c r="C373" s="4" t="s">
        <v>228</v>
      </c>
      <c r="D373" s="4" t="s">
        <v>228</v>
      </c>
      <c r="E373" s="4" t="s">
        <v>228</v>
      </c>
      <c r="F373" s="4" t="s">
        <v>228</v>
      </c>
    </row>
    <row r="374" spans="1:6" ht="30" x14ac:dyDescent="0.25">
      <c r="A374" s="5">
        <v>371</v>
      </c>
      <c r="B374" s="17" t="s">
        <v>231</v>
      </c>
      <c r="C374" s="4" t="s">
        <v>228</v>
      </c>
      <c r="D374" s="4" t="s">
        <v>228</v>
      </c>
      <c r="E374" s="4" t="s">
        <v>228</v>
      </c>
      <c r="F374" s="4" t="s">
        <v>228</v>
      </c>
    </row>
    <row r="375" spans="1:6" ht="30" x14ac:dyDescent="0.25">
      <c r="A375" s="5">
        <v>372</v>
      </c>
      <c r="B375" s="17" t="s">
        <v>231</v>
      </c>
      <c r="C375" s="4" t="s">
        <v>228</v>
      </c>
      <c r="D375" s="4" t="s">
        <v>228</v>
      </c>
      <c r="E375" s="4" t="s">
        <v>228</v>
      </c>
      <c r="F375" s="4" t="s">
        <v>228</v>
      </c>
    </row>
    <row r="376" spans="1:6" ht="30" x14ac:dyDescent="0.25">
      <c r="A376" s="5">
        <v>373</v>
      </c>
      <c r="B376" s="17" t="s">
        <v>231</v>
      </c>
      <c r="C376" s="4" t="s">
        <v>228</v>
      </c>
      <c r="D376" s="4" t="s">
        <v>228</v>
      </c>
      <c r="E376" s="4" t="s">
        <v>228</v>
      </c>
      <c r="F376" s="4" t="s">
        <v>228</v>
      </c>
    </row>
    <row r="377" spans="1:6" ht="30" x14ac:dyDescent="0.25">
      <c r="A377" s="5">
        <v>374</v>
      </c>
      <c r="B377" s="17" t="s">
        <v>231</v>
      </c>
      <c r="C377" s="4" t="s">
        <v>228</v>
      </c>
      <c r="D377" s="4" t="s">
        <v>228</v>
      </c>
      <c r="E377" s="4" t="s">
        <v>228</v>
      </c>
      <c r="F377" s="4" t="s">
        <v>228</v>
      </c>
    </row>
    <row r="378" spans="1:6" ht="30" x14ac:dyDescent="0.25">
      <c r="A378" s="5">
        <v>375</v>
      </c>
      <c r="B378" s="17" t="s">
        <v>231</v>
      </c>
      <c r="C378" s="4" t="s">
        <v>228</v>
      </c>
      <c r="D378" s="4" t="s">
        <v>228</v>
      </c>
      <c r="E378" s="4" t="s">
        <v>228</v>
      </c>
      <c r="F378" s="4" t="s">
        <v>228</v>
      </c>
    </row>
    <row r="379" spans="1:6" ht="30" x14ac:dyDescent="0.25">
      <c r="A379" s="5">
        <v>376</v>
      </c>
      <c r="B379" s="17" t="s">
        <v>231</v>
      </c>
      <c r="C379" s="4" t="s">
        <v>228</v>
      </c>
      <c r="D379" s="4" t="s">
        <v>228</v>
      </c>
      <c r="E379" s="4" t="s">
        <v>228</v>
      </c>
      <c r="F379" s="4" t="s">
        <v>228</v>
      </c>
    </row>
    <row r="380" spans="1:6" ht="30" x14ac:dyDescent="0.25">
      <c r="A380" s="5">
        <v>377</v>
      </c>
      <c r="B380" s="17" t="s">
        <v>231</v>
      </c>
      <c r="C380" s="4" t="s">
        <v>228</v>
      </c>
      <c r="D380" s="4" t="s">
        <v>228</v>
      </c>
      <c r="E380" s="4" t="s">
        <v>228</v>
      </c>
      <c r="F380" s="4" t="s">
        <v>228</v>
      </c>
    </row>
    <row r="381" spans="1:6" ht="30" x14ac:dyDescent="0.25">
      <c r="A381" s="5">
        <v>378</v>
      </c>
      <c r="B381" s="17" t="s">
        <v>231</v>
      </c>
      <c r="C381" s="4" t="s">
        <v>228</v>
      </c>
      <c r="D381" s="4" t="s">
        <v>228</v>
      </c>
      <c r="E381" s="4" t="s">
        <v>228</v>
      </c>
      <c r="F381" s="4" t="s">
        <v>228</v>
      </c>
    </row>
    <row r="382" spans="1:6" ht="30" x14ac:dyDescent="0.25">
      <c r="A382" s="5">
        <v>379</v>
      </c>
      <c r="B382" s="17" t="s">
        <v>231</v>
      </c>
      <c r="C382" s="4" t="s">
        <v>228</v>
      </c>
      <c r="D382" s="4" t="s">
        <v>228</v>
      </c>
      <c r="E382" s="4" t="s">
        <v>228</v>
      </c>
      <c r="F382" s="4" t="s">
        <v>228</v>
      </c>
    </row>
    <row r="383" spans="1:6" ht="30" x14ac:dyDescent="0.25">
      <c r="A383" s="5">
        <v>380</v>
      </c>
      <c r="B383" s="17" t="s">
        <v>231</v>
      </c>
      <c r="C383" s="4" t="s">
        <v>228</v>
      </c>
      <c r="D383" s="4" t="s">
        <v>228</v>
      </c>
      <c r="E383" s="4" t="s">
        <v>228</v>
      </c>
      <c r="F383" s="4" t="s">
        <v>228</v>
      </c>
    </row>
    <row r="384" spans="1:6" ht="30" x14ac:dyDescent="0.25">
      <c r="A384" s="5">
        <v>381</v>
      </c>
      <c r="B384" s="17" t="s">
        <v>231</v>
      </c>
      <c r="C384" s="4" t="s">
        <v>228</v>
      </c>
      <c r="D384" s="4" t="s">
        <v>228</v>
      </c>
      <c r="E384" s="4" t="s">
        <v>228</v>
      </c>
      <c r="F384" s="4" t="s">
        <v>228</v>
      </c>
    </row>
    <row r="385" spans="1:6" ht="30" x14ac:dyDescent="0.25">
      <c r="A385" s="5">
        <v>382</v>
      </c>
      <c r="B385" s="17" t="s">
        <v>231</v>
      </c>
      <c r="C385" s="4" t="s">
        <v>228</v>
      </c>
      <c r="D385" s="4" t="s">
        <v>228</v>
      </c>
      <c r="E385" s="4" t="s">
        <v>228</v>
      </c>
      <c r="F385" s="4" t="s">
        <v>228</v>
      </c>
    </row>
    <row r="386" spans="1:6" ht="30" x14ac:dyDescent="0.25">
      <c r="A386" s="5">
        <v>383</v>
      </c>
      <c r="B386" s="17" t="s">
        <v>231</v>
      </c>
      <c r="C386" s="4" t="s">
        <v>228</v>
      </c>
      <c r="D386" s="4" t="s">
        <v>228</v>
      </c>
      <c r="E386" s="4" t="s">
        <v>228</v>
      </c>
      <c r="F386" s="4" t="s">
        <v>228</v>
      </c>
    </row>
    <row r="387" spans="1:6" ht="30" x14ac:dyDescent="0.25">
      <c r="A387" s="5">
        <v>384</v>
      </c>
      <c r="B387" s="17" t="s">
        <v>231</v>
      </c>
      <c r="C387" s="4" t="s">
        <v>228</v>
      </c>
      <c r="D387" s="4" t="s">
        <v>228</v>
      </c>
      <c r="E387" s="4" t="s">
        <v>228</v>
      </c>
      <c r="F387" s="4" t="s">
        <v>228</v>
      </c>
    </row>
    <row r="388" spans="1:6" ht="30" x14ac:dyDescent="0.25">
      <c r="A388" s="5">
        <v>385</v>
      </c>
      <c r="B388" s="17" t="s">
        <v>231</v>
      </c>
      <c r="C388" s="4" t="s">
        <v>228</v>
      </c>
      <c r="D388" s="4" t="s">
        <v>228</v>
      </c>
      <c r="E388" s="4" t="s">
        <v>228</v>
      </c>
      <c r="F388" s="4" t="s">
        <v>228</v>
      </c>
    </row>
    <row r="389" spans="1:6" ht="30" x14ac:dyDescent="0.25">
      <c r="A389" s="5">
        <v>386</v>
      </c>
      <c r="B389" s="17" t="s">
        <v>231</v>
      </c>
      <c r="C389" s="4" t="s">
        <v>228</v>
      </c>
      <c r="D389" s="4" t="s">
        <v>228</v>
      </c>
      <c r="E389" s="4" t="s">
        <v>228</v>
      </c>
      <c r="F389" s="4" t="s">
        <v>228</v>
      </c>
    </row>
    <row r="390" spans="1:6" ht="30" x14ac:dyDescent="0.25">
      <c r="A390" s="5">
        <v>387</v>
      </c>
      <c r="B390" s="17" t="s">
        <v>231</v>
      </c>
      <c r="C390" s="4" t="s">
        <v>228</v>
      </c>
      <c r="D390" s="4" t="s">
        <v>228</v>
      </c>
      <c r="E390" s="4" t="s">
        <v>228</v>
      </c>
      <c r="F390" s="4" t="s">
        <v>228</v>
      </c>
    </row>
    <row r="391" spans="1:6" ht="30" x14ac:dyDescent="0.25">
      <c r="A391" s="5">
        <v>388</v>
      </c>
      <c r="B391" s="17" t="s">
        <v>231</v>
      </c>
      <c r="C391" s="4" t="s">
        <v>228</v>
      </c>
      <c r="D391" s="4" t="s">
        <v>228</v>
      </c>
      <c r="E391" s="4" t="s">
        <v>228</v>
      </c>
      <c r="F391" s="4" t="s">
        <v>228</v>
      </c>
    </row>
    <row r="392" spans="1:6" ht="30" x14ac:dyDescent="0.25">
      <c r="A392" s="5">
        <v>389</v>
      </c>
      <c r="B392" s="17" t="s">
        <v>231</v>
      </c>
      <c r="C392" s="4" t="s">
        <v>228</v>
      </c>
      <c r="D392" s="4" t="s">
        <v>228</v>
      </c>
      <c r="E392" s="4" t="s">
        <v>228</v>
      </c>
      <c r="F392" s="4" t="s">
        <v>228</v>
      </c>
    </row>
    <row r="393" spans="1:6" ht="30" x14ac:dyDescent="0.25">
      <c r="A393" s="5">
        <v>390</v>
      </c>
      <c r="B393" s="17" t="s">
        <v>231</v>
      </c>
      <c r="C393" s="4" t="s">
        <v>228</v>
      </c>
      <c r="D393" s="4" t="s">
        <v>228</v>
      </c>
      <c r="E393" s="4" t="s">
        <v>228</v>
      </c>
      <c r="F393" s="4" t="s">
        <v>228</v>
      </c>
    </row>
    <row r="394" spans="1:6" ht="30" x14ac:dyDescent="0.25">
      <c r="A394" s="5">
        <v>391</v>
      </c>
      <c r="B394" s="17" t="s">
        <v>231</v>
      </c>
      <c r="C394" s="4" t="s">
        <v>228</v>
      </c>
      <c r="D394" s="4" t="s">
        <v>228</v>
      </c>
      <c r="E394" s="4" t="s">
        <v>228</v>
      </c>
      <c r="F394" s="4" t="s">
        <v>228</v>
      </c>
    </row>
    <row r="395" spans="1:6" ht="30" x14ac:dyDescent="0.25">
      <c r="A395" s="5">
        <v>392</v>
      </c>
      <c r="B395" s="17" t="s">
        <v>231</v>
      </c>
      <c r="C395" s="4" t="s">
        <v>228</v>
      </c>
      <c r="D395" s="4" t="s">
        <v>228</v>
      </c>
      <c r="E395" s="4" t="s">
        <v>228</v>
      </c>
      <c r="F395" s="4" t="s">
        <v>228</v>
      </c>
    </row>
    <row r="396" spans="1:6" ht="30" x14ac:dyDescent="0.25">
      <c r="A396" s="5">
        <v>393</v>
      </c>
      <c r="B396" s="17" t="s">
        <v>231</v>
      </c>
      <c r="C396" s="4" t="s">
        <v>228</v>
      </c>
      <c r="D396" s="4" t="s">
        <v>228</v>
      </c>
      <c r="E396" s="4" t="s">
        <v>228</v>
      </c>
      <c r="F396" s="4" t="s">
        <v>228</v>
      </c>
    </row>
    <row r="397" spans="1:6" ht="30" x14ac:dyDescent="0.25">
      <c r="A397" s="5">
        <v>394</v>
      </c>
      <c r="B397" s="17" t="s">
        <v>231</v>
      </c>
      <c r="C397" s="4" t="s">
        <v>228</v>
      </c>
      <c r="D397" s="4" t="s">
        <v>228</v>
      </c>
      <c r="E397" s="4" t="s">
        <v>228</v>
      </c>
      <c r="F397" s="4" t="s">
        <v>228</v>
      </c>
    </row>
    <row r="398" spans="1:6" ht="30" x14ac:dyDescent="0.25">
      <c r="A398" s="5">
        <v>395</v>
      </c>
      <c r="B398" s="17" t="s">
        <v>231</v>
      </c>
      <c r="C398" s="4" t="s">
        <v>228</v>
      </c>
      <c r="D398" s="4" t="s">
        <v>228</v>
      </c>
      <c r="E398" s="4" t="s">
        <v>228</v>
      </c>
      <c r="F398" s="4" t="s">
        <v>228</v>
      </c>
    </row>
    <row r="399" spans="1:6" ht="30" x14ac:dyDescent="0.25">
      <c r="A399" s="5">
        <v>396</v>
      </c>
      <c r="B399" s="17" t="s">
        <v>231</v>
      </c>
      <c r="C399" s="4" t="s">
        <v>228</v>
      </c>
      <c r="D399" s="4" t="s">
        <v>228</v>
      </c>
      <c r="E399" s="4" t="s">
        <v>228</v>
      </c>
      <c r="F399" s="4" t="s">
        <v>228</v>
      </c>
    </row>
    <row r="400" spans="1:6" ht="30" x14ac:dyDescent="0.25">
      <c r="A400" s="5">
        <v>397</v>
      </c>
      <c r="B400" s="17" t="s">
        <v>231</v>
      </c>
      <c r="C400" s="4" t="s">
        <v>228</v>
      </c>
      <c r="D400" s="4" t="s">
        <v>228</v>
      </c>
      <c r="E400" s="4" t="s">
        <v>228</v>
      </c>
      <c r="F400" s="4" t="s">
        <v>228</v>
      </c>
    </row>
    <row r="401" spans="1:6" ht="30" x14ac:dyDescent="0.25">
      <c r="A401" s="5">
        <v>398</v>
      </c>
      <c r="B401" s="17" t="s">
        <v>231</v>
      </c>
      <c r="C401" s="4" t="s">
        <v>228</v>
      </c>
      <c r="D401" s="4" t="s">
        <v>228</v>
      </c>
      <c r="E401" s="4" t="s">
        <v>228</v>
      </c>
      <c r="F401" s="4" t="s">
        <v>228</v>
      </c>
    </row>
    <row r="402" spans="1:6" ht="30" x14ac:dyDescent="0.25">
      <c r="A402" s="5">
        <v>399</v>
      </c>
      <c r="B402" s="17" t="s">
        <v>231</v>
      </c>
      <c r="C402" s="4" t="s">
        <v>228</v>
      </c>
      <c r="D402" s="4" t="s">
        <v>228</v>
      </c>
      <c r="E402" s="4" t="s">
        <v>228</v>
      </c>
      <c r="F402" s="4" t="s">
        <v>228</v>
      </c>
    </row>
    <row r="403" spans="1:6" ht="30" x14ac:dyDescent="0.25">
      <c r="A403" s="5">
        <v>400</v>
      </c>
      <c r="B403" s="17" t="s">
        <v>231</v>
      </c>
      <c r="C403" s="4" t="s">
        <v>228</v>
      </c>
      <c r="D403" s="4" t="s">
        <v>228</v>
      </c>
      <c r="E403" s="4" t="s">
        <v>228</v>
      </c>
      <c r="F403" s="4" t="s">
        <v>228</v>
      </c>
    </row>
    <row r="404" spans="1:6" ht="30" x14ac:dyDescent="0.25">
      <c r="A404" s="5">
        <v>401</v>
      </c>
      <c r="B404" s="17" t="s">
        <v>231</v>
      </c>
      <c r="C404" s="4" t="s">
        <v>228</v>
      </c>
      <c r="D404" s="4" t="s">
        <v>228</v>
      </c>
      <c r="E404" s="4" t="s">
        <v>228</v>
      </c>
      <c r="F404" s="4" t="s">
        <v>228</v>
      </c>
    </row>
    <row r="405" spans="1:6" ht="30" x14ac:dyDescent="0.25">
      <c r="A405" s="5">
        <v>402</v>
      </c>
      <c r="B405" s="17" t="s">
        <v>231</v>
      </c>
      <c r="C405" s="4" t="s">
        <v>228</v>
      </c>
      <c r="D405" s="4" t="s">
        <v>228</v>
      </c>
      <c r="E405" s="4" t="s">
        <v>228</v>
      </c>
      <c r="F405" s="4" t="s">
        <v>228</v>
      </c>
    </row>
    <row r="406" spans="1:6" ht="30" x14ac:dyDescent="0.25">
      <c r="A406" s="5">
        <v>403</v>
      </c>
      <c r="B406" s="17" t="s">
        <v>231</v>
      </c>
      <c r="C406" s="4" t="s">
        <v>228</v>
      </c>
      <c r="D406" s="4" t="s">
        <v>228</v>
      </c>
      <c r="E406" s="4" t="s">
        <v>228</v>
      </c>
      <c r="F406" s="4" t="s">
        <v>228</v>
      </c>
    </row>
    <row r="407" spans="1:6" ht="30" x14ac:dyDescent="0.25">
      <c r="A407" s="5">
        <v>404</v>
      </c>
      <c r="B407" s="17" t="s">
        <v>231</v>
      </c>
      <c r="C407" s="4" t="s">
        <v>228</v>
      </c>
      <c r="D407" s="4" t="s">
        <v>228</v>
      </c>
      <c r="E407" s="4" t="s">
        <v>228</v>
      </c>
      <c r="F407" s="4" t="s">
        <v>228</v>
      </c>
    </row>
    <row r="408" spans="1:6" ht="30" x14ac:dyDescent="0.25">
      <c r="A408" s="5">
        <v>405</v>
      </c>
      <c r="B408" s="17" t="s">
        <v>231</v>
      </c>
      <c r="C408" s="4" t="s">
        <v>228</v>
      </c>
      <c r="D408" s="4" t="s">
        <v>228</v>
      </c>
      <c r="E408" s="4" t="s">
        <v>228</v>
      </c>
      <c r="F408" s="4" t="s">
        <v>228</v>
      </c>
    </row>
    <row r="409" spans="1:6" ht="30" x14ac:dyDescent="0.25">
      <c r="A409" s="5">
        <v>406</v>
      </c>
      <c r="B409" s="17" t="s">
        <v>231</v>
      </c>
      <c r="C409" s="4" t="s">
        <v>228</v>
      </c>
      <c r="D409" s="4" t="s">
        <v>228</v>
      </c>
      <c r="E409" s="4" t="s">
        <v>228</v>
      </c>
      <c r="F409" s="4" t="s">
        <v>228</v>
      </c>
    </row>
    <row r="410" spans="1:6" ht="30" x14ac:dyDescent="0.25">
      <c r="A410" s="5">
        <v>407</v>
      </c>
      <c r="B410" s="17" t="s">
        <v>231</v>
      </c>
      <c r="C410" s="4" t="s">
        <v>228</v>
      </c>
      <c r="D410" s="4" t="s">
        <v>228</v>
      </c>
      <c r="E410" s="4" t="s">
        <v>228</v>
      </c>
      <c r="F410" s="4" t="s">
        <v>228</v>
      </c>
    </row>
    <row r="411" spans="1:6" ht="30" x14ac:dyDescent="0.25">
      <c r="A411" s="5">
        <v>408</v>
      </c>
      <c r="B411" s="17" t="s">
        <v>231</v>
      </c>
      <c r="C411" s="4" t="s">
        <v>228</v>
      </c>
      <c r="D411" s="4" t="s">
        <v>228</v>
      </c>
      <c r="E411" s="4" t="s">
        <v>228</v>
      </c>
      <c r="F411" s="4" t="s">
        <v>228</v>
      </c>
    </row>
    <row r="412" spans="1:6" ht="30" x14ac:dyDescent="0.25">
      <c r="A412" s="5">
        <v>409</v>
      </c>
      <c r="B412" s="17" t="s">
        <v>231</v>
      </c>
      <c r="C412" s="4" t="s">
        <v>228</v>
      </c>
      <c r="D412" s="4" t="s">
        <v>228</v>
      </c>
      <c r="E412" s="4" t="s">
        <v>228</v>
      </c>
      <c r="F412" s="4" t="s">
        <v>228</v>
      </c>
    </row>
    <row r="413" spans="1:6" ht="30" x14ac:dyDescent="0.25">
      <c r="A413" s="5">
        <v>410</v>
      </c>
      <c r="B413" s="17" t="s">
        <v>231</v>
      </c>
      <c r="C413" s="4" t="s">
        <v>228</v>
      </c>
      <c r="D413" s="4" t="s">
        <v>228</v>
      </c>
      <c r="E413" s="4" t="s">
        <v>228</v>
      </c>
      <c r="F413" s="4" t="s">
        <v>228</v>
      </c>
    </row>
    <row r="414" spans="1:6" ht="30" x14ac:dyDescent="0.25">
      <c r="A414" s="5">
        <v>411</v>
      </c>
      <c r="B414" s="17" t="s">
        <v>231</v>
      </c>
      <c r="C414" s="4" t="s">
        <v>228</v>
      </c>
      <c r="D414" s="4" t="s">
        <v>228</v>
      </c>
      <c r="E414" s="4" t="s">
        <v>228</v>
      </c>
      <c r="F414" s="4" t="s">
        <v>228</v>
      </c>
    </row>
    <row r="415" spans="1:6" ht="30" x14ac:dyDescent="0.25">
      <c r="A415" s="5">
        <v>412</v>
      </c>
      <c r="B415" s="17" t="s">
        <v>231</v>
      </c>
      <c r="C415" s="4" t="s">
        <v>228</v>
      </c>
      <c r="D415" s="4" t="s">
        <v>228</v>
      </c>
      <c r="E415" s="4" t="s">
        <v>228</v>
      </c>
      <c r="F415" s="4" t="s">
        <v>228</v>
      </c>
    </row>
    <row r="416" spans="1:6" ht="30" x14ac:dyDescent="0.25">
      <c r="A416" s="5">
        <v>413</v>
      </c>
      <c r="B416" s="17" t="s">
        <v>231</v>
      </c>
      <c r="C416" s="4" t="s">
        <v>228</v>
      </c>
      <c r="D416" s="4" t="s">
        <v>228</v>
      </c>
      <c r="E416" s="4" t="s">
        <v>228</v>
      </c>
      <c r="F416" s="4" t="s">
        <v>228</v>
      </c>
    </row>
    <row r="417" spans="1:6" ht="30" x14ac:dyDescent="0.25">
      <c r="A417" s="5">
        <v>414</v>
      </c>
      <c r="B417" s="17" t="s">
        <v>231</v>
      </c>
      <c r="C417" s="4" t="s">
        <v>228</v>
      </c>
      <c r="D417" s="4" t="s">
        <v>228</v>
      </c>
      <c r="E417" s="4" t="s">
        <v>228</v>
      </c>
      <c r="F417" s="4" t="s">
        <v>228</v>
      </c>
    </row>
    <row r="418" spans="1:6" ht="30" x14ac:dyDescent="0.25">
      <c r="A418" s="5">
        <v>415</v>
      </c>
      <c r="B418" s="17" t="s">
        <v>231</v>
      </c>
      <c r="C418" s="4" t="s">
        <v>228</v>
      </c>
      <c r="D418" s="4" t="s">
        <v>228</v>
      </c>
      <c r="E418" s="4" t="s">
        <v>228</v>
      </c>
      <c r="F418" s="4" t="s">
        <v>228</v>
      </c>
    </row>
    <row r="419" spans="1:6" ht="30" x14ac:dyDescent="0.25">
      <c r="A419" s="5">
        <v>416</v>
      </c>
      <c r="B419" s="17" t="s">
        <v>231</v>
      </c>
      <c r="C419" s="4" t="s">
        <v>228</v>
      </c>
      <c r="D419" s="4" t="s">
        <v>228</v>
      </c>
      <c r="E419" s="4" t="s">
        <v>228</v>
      </c>
      <c r="F419" s="4" t="s">
        <v>228</v>
      </c>
    </row>
    <row r="420" spans="1:6" ht="30" x14ac:dyDescent="0.25">
      <c r="A420" s="5">
        <v>417</v>
      </c>
      <c r="B420" s="17" t="s">
        <v>231</v>
      </c>
      <c r="C420" s="4" t="s">
        <v>228</v>
      </c>
      <c r="D420" s="4" t="s">
        <v>228</v>
      </c>
      <c r="E420" s="4" t="s">
        <v>228</v>
      </c>
      <c r="F420" s="4" t="s">
        <v>228</v>
      </c>
    </row>
    <row r="421" spans="1:6" ht="30" x14ac:dyDescent="0.25">
      <c r="A421" s="5">
        <v>418</v>
      </c>
      <c r="B421" s="17" t="s">
        <v>231</v>
      </c>
      <c r="C421" s="4" t="s">
        <v>228</v>
      </c>
      <c r="D421" s="4" t="s">
        <v>228</v>
      </c>
      <c r="E421" s="4" t="s">
        <v>228</v>
      </c>
      <c r="F421" s="4" t="s">
        <v>228</v>
      </c>
    </row>
    <row r="422" spans="1:6" ht="30" x14ac:dyDescent="0.25">
      <c r="A422" s="5">
        <v>419</v>
      </c>
      <c r="B422" s="17" t="s">
        <v>231</v>
      </c>
      <c r="C422" s="4" t="s">
        <v>228</v>
      </c>
      <c r="D422" s="4" t="s">
        <v>228</v>
      </c>
      <c r="E422" s="4" t="s">
        <v>228</v>
      </c>
      <c r="F422" s="4" t="s">
        <v>228</v>
      </c>
    </row>
    <row r="423" spans="1:6" ht="30" x14ac:dyDescent="0.25">
      <c r="A423" s="5">
        <v>420</v>
      </c>
      <c r="B423" s="17" t="s">
        <v>231</v>
      </c>
      <c r="C423" s="4" t="s">
        <v>228</v>
      </c>
      <c r="D423" s="4" t="s">
        <v>228</v>
      </c>
      <c r="E423" s="4" t="s">
        <v>228</v>
      </c>
      <c r="F423" s="4" t="s">
        <v>228</v>
      </c>
    </row>
    <row r="424" spans="1:6" ht="30" x14ac:dyDescent="0.25">
      <c r="A424" s="5">
        <v>421</v>
      </c>
      <c r="B424" s="17" t="s">
        <v>231</v>
      </c>
      <c r="C424" s="4" t="s">
        <v>228</v>
      </c>
      <c r="D424" s="4" t="s">
        <v>228</v>
      </c>
      <c r="E424" s="4" t="s">
        <v>228</v>
      </c>
      <c r="F424" s="4" t="s">
        <v>228</v>
      </c>
    </row>
    <row r="425" spans="1:6" ht="30" x14ac:dyDescent="0.25">
      <c r="A425" s="5">
        <v>422</v>
      </c>
      <c r="B425" s="17" t="s">
        <v>231</v>
      </c>
      <c r="C425" s="4" t="s">
        <v>228</v>
      </c>
      <c r="D425" s="4" t="s">
        <v>228</v>
      </c>
      <c r="E425" s="4" t="s">
        <v>228</v>
      </c>
      <c r="F425" s="4" t="s">
        <v>228</v>
      </c>
    </row>
    <row r="426" spans="1:6" ht="30" x14ac:dyDescent="0.25">
      <c r="A426" s="5">
        <v>423</v>
      </c>
      <c r="B426" s="17" t="s">
        <v>231</v>
      </c>
      <c r="C426" s="4" t="s">
        <v>228</v>
      </c>
      <c r="D426" s="4" t="s">
        <v>228</v>
      </c>
      <c r="E426" s="4" t="s">
        <v>228</v>
      </c>
      <c r="F426" s="4" t="s">
        <v>228</v>
      </c>
    </row>
    <row r="427" spans="1:6" ht="30" x14ac:dyDescent="0.25">
      <c r="A427" s="5">
        <v>424</v>
      </c>
      <c r="B427" s="17" t="s">
        <v>231</v>
      </c>
      <c r="C427" s="4" t="s">
        <v>228</v>
      </c>
      <c r="D427" s="4" t="s">
        <v>228</v>
      </c>
      <c r="E427" s="4" t="s">
        <v>228</v>
      </c>
      <c r="F427" s="4" t="s">
        <v>228</v>
      </c>
    </row>
    <row r="428" spans="1:6" ht="30" x14ac:dyDescent="0.25">
      <c r="A428" s="5">
        <v>425</v>
      </c>
      <c r="B428" s="17" t="s">
        <v>231</v>
      </c>
      <c r="C428" s="4" t="s">
        <v>228</v>
      </c>
      <c r="D428" s="4" t="s">
        <v>228</v>
      </c>
      <c r="E428" s="4" t="s">
        <v>228</v>
      </c>
      <c r="F428" s="4" t="s">
        <v>228</v>
      </c>
    </row>
    <row r="429" spans="1:6" ht="30" x14ac:dyDescent="0.25">
      <c r="A429" s="5">
        <v>426</v>
      </c>
      <c r="B429" s="17" t="s">
        <v>231</v>
      </c>
      <c r="C429" s="4" t="s">
        <v>228</v>
      </c>
      <c r="D429" s="4" t="s">
        <v>228</v>
      </c>
      <c r="E429" s="4" t="s">
        <v>228</v>
      </c>
      <c r="F429" s="4" t="s">
        <v>228</v>
      </c>
    </row>
    <row r="430" spans="1:6" ht="30" x14ac:dyDescent="0.25">
      <c r="A430" s="5">
        <v>427</v>
      </c>
      <c r="B430" s="17" t="s">
        <v>231</v>
      </c>
      <c r="C430" s="4" t="s">
        <v>228</v>
      </c>
      <c r="D430" s="4" t="s">
        <v>228</v>
      </c>
      <c r="E430" s="4" t="s">
        <v>228</v>
      </c>
      <c r="F430" s="4" t="s">
        <v>228</v>
      </c>
    </row>
    <row r="431" spans="1:6" ht="30" x14ac:dyDescent="0.25">
      <c r="A431" s="5">
        <v>428</v>
      </c>
      <c r="B431" s="17" t="s">
        <v>231</v>
      </c>
      <c r="C431" s="4" t="s">
        <v>228</v>
      </c>
      <c r="D431" s="4" t="s">
        <v>228</v>
      </c>
      <c r="E431" s="4" t="s">
        <v>228</v>
      </c>
      <c r="F431" s="4" t="s">
        <v>228</v>
      </c>
    </row>
    <row r="432" spans="1:6" ht="30" x14ac:dyDescent="0.25">
      <c r="A432" s="5">
        <v>429</v>
      </c>
      <c r="B432" s="17" t="s">
        <v>231</v>
      </c>
      <c r="C432" s="4" t="s">
        <v>228</v>
      </c>
      <c r="D432" s="4" t="s">
        <v>228</v>
      </c>
      <c r="E432" s="4" t="s">
        <v>228</v>
      </c>
      <c r="F432" s="4" t="s">
        <v>228</v>
      </c>
    </row>
    <row r="433" spans="1:6" ht="30" x14ac:dyDescent="0.25">
      <c r="A433" s="5">
        <v>430</v>
      </c>
      <c r="B433" s="17" t="s">
        <v>231</v>
      </c>
      <c r="C433" s="4" t="s">
        <v>228</v>
      </c>
      <c r="D433" s="4" t="s">
        <v>228</v>
      </c>
      <c r="E433" s="4" t="s">
        <v>228</v>
      </c>
      <c r="F433" s="4" t="s">
        <v>228</v>
      </c>
    </row>
    <row r="434" spans="1:6" ht="30" x14ac:dyDescent="0.25">
      <c r="A434" s="5">
        <v>431</v>
      </c>
      <c r="B434" s="17" t="s">
        <v>231</v>
      </c>
      <c r="C434" s="4" t="s">
        <v>228</v>
      </c>
      <c r="D434" s="4" t="s">
        <v>228</v>
      </c>
      <c r="E434" s="4" t="s">
        <v>228</v>
      </c>
      <c r="F434" s="4" t="s">
        <v>228</v>
      </c>
    </row>
    <row r="435" spans="1:6" ht="30" x14ac:dyDescent="0.25">
      <c r="A435" s="5">
        <v>432</v>
      </c>
      <c r="B435" s="17" t="s">
        <v>231</v>
      </c>
      <c r="C435" s="4" t="s">
        <v>228</v>
      </c>
      <c r="D435" s="4" t="s">
        <v>228</v>
      </c>
      <c r="E435" s="4" t="s">
        <v>228</v>
      </c>
      <c r="F435" s="4" t="s">
        <v>228</v>
      </c>
    </row>
    <row r="436" spans="1:6" ht="30" x14ac:dyDescent="0.25">
      <c r="A436" s="5">
        <v>433</v>
      </c>
      <c r="B436" s="17" t="s">
        <v>231</v>
      </c>
      <c r="C436" s="4" t="s">
        <v>228</v>
      </c>
      <c r="D436" s="4" t="s">
        <v>228</v>
      </c>
      <c r="E436" s="4" t="s">
        <v>228</v>
      </c>
      <c r="F436" s="4" t="s">
        <v>228</v>
      </c>
    </row>
    <row r="437" spans="1:6" ht="30" x14ac:dyDescent="0.25">
      <c r="A437" s="5">
        <v>434</v>
      </c>
      <c r="B437" s="17" t="s">
        <v>231</v>
      </c>
      <c r="C437" s="4" t="s">
        <v>228</v>
      </c>
      <c r="D437" s="4" t="s">
        <v>228</v>
      </c>
      <c r="E437" s="4" t="s">
        <v>228</v>
      </c>
      <c r="F437" s="4" t="s">
        <v>228</v>
      </c>
    </row>
    <row r="438" spans="1:6" ht="30" x14ac:dyDescent="0.25">
      <c r="A438" s="5">
        <v>435</v>
      </c>
      <c r="B438" s="17" t="s">
        <v>231</v>
      </c>
      <c r="C438" s="4" t="s">
        <v>228</v>
      </c>
      <c r="D438" s="4" t="s">
        <v>228</v>
      </c>
      <c r="E438" s="4" t="s">
        <v>228</v>
      </c>
      <c r="F438" s="4" t="s">
        <v>228</v>
      </c>
    </row>
    <row r="439" spans="1:6" ht="30" x14ac:dyDescent="0.25">
      <c r="A439" s="5">
        <v>436</v>
      </c>
      <c r="B439" s="17" t="s">
        <v>231</v>
      </c>
      <c r="C439" s="4" t="s">
        <v>228</v>
      </c>
      <c r="D439" s="4" t="s">
        <v>228</v>
      </c>
      <c r="E439" s="4" t="s">
        <v>228</v>
      </c>
      <c r="F439" s="4" t="s">
        <v>228</v>
      </c>
    </row>
    <row r="440" spans="1:6" ht="30" x14ac:dyDescent="0.25">
      <c r="A440" s="5">
        <v>437</v>
      </c>
      <c r="B440" s="17" t="s">
        <v>231</v>
      </c>
      <c r="C440" s="4" t="s">
        <v>228</v>
      </c>
      <c r="D440" s="4" t="s">
        <v>228</v>
      </c>
      <c r="E440" s="4" t="s">
        <v>228</v>
      </c>
      <c r="F440" s="4" t="s">
        <v>228</v>
      </c>
    </row>
    <row r="441" spans="1:6" ht="30" x14ac:dyDescent="0.25">
      <c r="A441" s="5">
        <v>438</v>
      </c>
      <c r="B441" s="17" t="s">
        <v>231</v>
      </c>
      <c r="C441" s="4" t="s">
        <v>228</v>
      </c>
      <c r="D441" s="4" t="s">
        <v>228</v>
      </c>
      <c r="E441" s="4" t="s">
        <v>228</v>
      </c>
      <c r="F441" s="4" t="s">
        <v>228</v>
      </c>
    </row>
    <row r="442" spans="1:6" ht="30" x14ac:dyDescent="0.25">
      <c r="A442" s="5">
        <v>439</v>
      </c>
      <c r="B442" s="17" t="s">
        <v>231</v>
      </c>
      <c r="C442" s="4" t="s">
        <v>228</v>
      </c>
      <c r="D442" s="4" t="s">
        <v>228</v>
      </c>
      <c r="E442" s="4" t="s">
        <v>228</v>
      </c>
      <c r="F442" s="4" t="s">
        <v>228</v>
      </c>
    </row>
    <row r="443" spans="1:6" ht="30" x14ac:dyDescent="0.25">
      <c r="A443" s="5">
        <v>440</v>
      </c>
      <c r="B443" s="17" t="s">
        <v>231</v>
      </c>
      <c r="C443" s="4" t="s">
        <v>228</v>
      </c>
      <c r="D443" s="4" t="s">
        <v>228</v>
      </c>
      <c r="E443" s="4" t="s">
        <v>228</v>
      </c>
      <c r="F443" s="4" t="s">
        <v>228</v>
      </c>
    </row>
    <row r="444" spans="1:6" ht="30" x14ac:dyDescent="0.25">
      <c r="A444" s="5">
        <v>441</v>
      </c>
      <c r="B444" s="17" t="s">
        <v>231</v>
      </c>
      <c r="C444" s="4" t="s">
        <v>228</v>
      </c>
      <c r="D444" s="4" t="s">
        <v>228</v>
      </c>
      <c r="E444" s="4" t="s">
        <v>228</v>
      </c>
      <c r="F444" s="4" t="s">
        <v>228</v>
      </c>
    </row>
    <row r="445" spans="1:6" ht="30" x14ac:dyDescent="0.25">
      <c r="A445" s="5">
        <v>442</v>
      </c>
      <c r="B445" s="17" t="s">
        <v>231</v>
      </c>
      <c r="C445" s="4" t="s">
        <v>228</v>
      </c>
      <c r="D445" s="4" t="s">
        <v>228</v>
      </c>
      <c r="E445" s="4" t="s">
        <v>228</v>
      </c>
      <c r="F445" s="4" t="s">
        <v>228</v>
      </c>
    </row>
    <row r="446" spans="1:6" ht="30" x14ac:dyDescent="0.25">
      <c r="A446" s="5">
        <v>443</v>
      </c>
      <c r="B446" s="17" t="s">
        <v>231</v>
      </c>
      <c r="C446" s="4" t="s">
        <v>228</v>
      </c>
      <c r="D446" s="4" t="s">
        <v>228</v>
      </c>
      <c r="E446" s="4" t="s">
        <v>228</v>
      </c>
      <c r="F446" s="4" t="s">
        <v>228</v>
      </c>
    </row>
    <row r="447" spans="1:6" ht="30" x14ac:dyDescent="0.25">
      <c r="A447" s="5">
        <v>444</v>
      </c>
      <c r="B447" s="17" t="s">
        <v>231</v>
      </c>
      <c r="C447" s="4" t="s">
        <v>228</v>
      </c>
      <c r="D447" s="4" t="s">
        <v>228</v>
      </c>
      <c r="E447" s="4" t="s">
        <v>228</v>
      </c>
      <c r="F447" s="4" t="s">
        <v>228</v>
      </c>
    </row>
    <row r="448" spans="1:6" ht="30" x14ac:dyDescent="0.25">
      <c r="A448" s="5">
        <v>445</v>
      </c>
      <c r="B448" s="17" t="s">
        <v>231</v>
      </c>
      <c r="C448" s="4" t="s">
        <v>228</v>
      </c>
      <c r="D448" s="4" t="s">
        <v>228</v>
      </c>
      <c r="E448" s="4" t="s">
        <v>228</v>
      </c>
      <c r="F448" s="4" t="s">
        <v>228</v>
      </c>
    </row>
    <row r="449" spans="1:6" ht="30" x14ac:dyDescent="0.25">
      <c r="A449" s="5">
        <v>446</v>
      </c>
      <c r="B449" s="17" t="s">
        <v>231</v>
      </c>
      <c r="C449" s="4" t="s">
        <v>228</v>
      </c>
      <c r="D449" s="4" t="s">
        <v>228</v>
      </c>
      <c r="E449" s="4" t="s">
        <v>228</v>
      </c>
      <c r="F449" s="4" t="s">
        <v>228</v>
      </c>
    </row>
    <row r="450" spans="1:6" ht="30" x14ac:dyDescent="0.25">
      <c r="A450" s="5">
        <v>447</v>
      </c>
      <c r="B450" s="17" t="s">
        <v>231</v>
      </c>
      <c r="C450" s="4" t="s">
        <v>228</v>
      </c>
      <c r="D450" s="4" t="s">
        <v>228</v>
      </c>
      <c r="E450" s="4" t="s">
        <v>228</v>
      </c>
      <c r="F450" s="4" t="s">
        <v>228</v>
      </c>
    </row>
    <row r="451" spans="1:6" ht="30" x14ac:dyDescent="0.25">
      <c r="A451" s="5">
        <v>448</v>
      </c>
      <c r="B451" s="17" t="s">
        <v>231</v>
      </c>
      <c r="C451" s="4" t="s">
        <v>228</v>
      </c>
      <c r="D451" s="4" t="s">
        <v>228</v>
      </c>
      <c r="E451" s="4" t="s">
        <v>228</v>
      </c>
      <c r="F451" s="4" t="s">
        <v>228</v>
      </c>
    </row>
    <row r="452" spans="1:6" ht="30" x14ac:dyDescent="0.25">
      <c r="A452" s="5">
        <v>449</v>
      </c>
      <c r="B452" s="17" t="s">
        <v>231</v>
      </c>
      <c r="C452" s="4" t="s">
        <v>228</v>
      </c>
      <c r="D452" s="4" t="s">
        <v>228</v>
      </c>
      <c r="E452" s="4" t="s">
        <v>228</v>
      </c>
      <c r="F452" s="4" t="s">
        <v>228</v>
      </c>
    </row>
    <row r="453" spans="1:6" ht="30" x14ac:dyDescent="0.25">
      <c r="A453" s="5">
        <v>450</v>
      </c>
      <c r="B453" s="17" t="s">
        <v>231</v>
      </c>
      <c r="C453" s="4" t="s">
        <v>228</v>
      </c>
      <c r="D453" s="4" t="s">
        <v>228</v>
      </c>
      <c r="E453" s="4" t="s">
        <v>228</v>
      </c>
      <c r="F453" s="4" t="s">
        <v>228</v>
      </c>
    </row>
    <row r="454" spans="1:6" ht="30" x14ac:dyDescent="0.25">
      <c r="A454" s="5">
        <v>451</v>
      </c>
      <c r="B454" s="17" t="s">
        <v>231</v>
      </c>
      <c r="C454" s="4" t="s">
        <v>228</v>
      </c>
      <c r="D454" s="4" t="s">
        <v>228</v>
      </c>
      <c r="E454" s="4" t="s">
        <v>228</v>
      </c>
      <c r="F454" s="4" t="s">
        <v>228</v>
      </c>
    </row>
    <row r="455" spans="1:6" ht="30" x14ac:dyDescent="0.25">
      <c r="A455" s="5">
        <v>452</v>
      </c>
      <c r="B455" s="17" t="s">
        <v>231</v>
      </c>
      <c r="C455" s="4" t="s">
        <v>228</v>
      </c>
      <c r="D455" s="4" t="s">
        <v>228</v>
      </c>
      <c r="E455" s="4" t="s">
        <v>228</v>
      </c>
      <c r="F455" s="4" t="s">
        <v>228</v>
      </c>
    </row>
    <row r="456" spans="1:6" ht="30" x14ac:dyDescent="0.25">
      <c r="A456" s="5">
        <v>453</v>
      </c>
      <c r="B456" s="17" t="s">
        <v>231</v>
      </c>
      <c r="C456" s="4" t="s">
        <v>228</v>
      </c>
      <c r="D456" s="4" t="s">
        <v>228</v>
      </c>
      <c r="E456" s="4" t="s">
        <v>228</v>
      </c>
      <c r="F456" s="4" t="s">
        <v>228</v>
      </c>
    </row>
    <row r="457" spans="1:6" ht="30" x14ac:dyDescent="0.25">
      <c r="A457" s="5">
        <v>454</v>
      </c>
      <c r="B457" s="17" t="s">
        <v>231</v>
      </c>
      <c r="C457" s="4" t="s">
        <v>228</v>
      </c>
      <c r="D457" s="4" t="s">
        <v>228</v>
      </c>
      <c r="E457" s="4" t="s">
        <v>228</v>
      </c>
      <c r="F457" s="4" t="s">
        <v>228</v>
      </c>
    </row>
    <row r="458" spans="1:6" ht="30" x14ac:dyDescent="0.25">
      <c r="A458" s="5">
        <v>455</v>
      </c>
      <c r="B458" s="17" t="s">
        <v>231</v>
      </c>
      <c r="C458" s="4" t="s">
        <v>228</v>
      </c>
      <c r="D458" s="4" t="s">
        <v>228</v>
      </c>
      <c r="E458" s="4" t="s">
        <v>228</v>
      </c>
      <c r="F458" s="4" t="s">
        <v>228</v>
      </c>
    </row>
    <row r="459" spans="1:6" ht="30" x14ac:dyDescent="0.25">
      <c r="A459" s="5">
        <v>456</v>
      </c>
      <c r="B459" s="17" t="s">
        <v>231</v>
      </c>
      <c r="C459" s="4" t="s">
        <v>228</v>
      </c>
      <c r="D459" s="4" t="s">
        <v>228</v>
      </c>
      <c r="E459" s="4" t="s">
        <v>228</v>
      </c>
      <c r="F459" s="4" t="s">
        <v>228</v>
      </c>
    </row>
    <row r="460" spans="1:6" ht="30" x14ac:dyDescent="0.25">
      <c r="A460" s="5">
        <v>457</v>
      </c>
      <c r="B460" s="17" t="s">
        <v>231</v>
      </c>
      <c r="C460" s="4" t="s">
        <v>228</v>
      </c>
      <c r="D460" s="4" t="s">
        <v>228</v>
      </c>
      <c r="E460" s="4" t="s">
        <v>228</v>
      </c>
      <c r="F460" s="4" t="s">
        <v>228</v>
      </c>
    </row>
    <row r="461" spans="1:6" ht="30" x14ac:dyDescent="0.25">
      <c r="A461" s="5">
        <v>458</v>
      </c>
      <c r="B461" s="17" t="s">
        <v>231</v>
      </c>
      <c r="C461" s="4" t="s">
        <v>228</v>
      </c>
      <c r="D461" s="4" t="s">
        <v>228</v>
      </c>
      <c r="E461" s="4" t="s">
        <v>228</v>
      </c>
      <c r="F461" s="4" t="s">
        <v>228</v>
      </c>
    </row>
    <row r="462" spans="1:6" ht="30" x14ac:dyDescent="0.25">
      <c r="A462" s="5">
        <v>459</v>
      </c>
      <c r="B462" s="17" t="s">
        <v>231</v>
      </c>
      <c r="C462" s="4" t="s">
        <v>228</v>
      </c>
      <c r="D462" s="4" t="s">
        <v>228</v>
      </c>
      <c r="E462" s="4" t="s">
        <v>228</v>
      </c>
      <c r="F462" s="4" t="s">
        <v>228</v>
      </c>
    </row>
    <row r="463" spans="1:6" ht="30" x14ac:dyDescent="0.25">
      <c r="A463" s="5">
        <v>460</v>
      </c>
      <c r="B463" s="17" t="s">
        <v>231</v>
      </c>
      <c r="C463" s="4" t="s">
        <v>228</v>
      </c>
      <c r="D463" s="4" t="s">
        <v>228</v>
      </c>
      <c r="E463" s="4" t="s">
        <v>228</v>
      </c>
      <c r="F463" s="4" t="s">
        <v>228</v>
      </c>
    </row>
    <row r="464" spans="1:6" ht="30" x14ac:dyDescent="0.25">
      <c r="A464" s="5">
        <v>461</v>
      </c>
      <c r="B464" s="17" t="s">
        <v>231</v>
      </c>
      <c r="C464" s="4" t="s">
        <v>228</v>
      </c>
      <c r="D464" s="4" t="s">
        <v>228</v>
      </c>
      <c r="E464" s="4" t="s">
        <v>228</v>
      </c>
      <c r="F464" s="4" t="s">
        <v>228</v>
      </c>
    </row>
    <row r="465" spans="1:6" ht="30" x14ac:dyDescent="0.25">
      <c r="A465" s="5">
        <v>462</v>
      </c>
      <c r="B465" s="17" t="s">
        <v>231</v>
      </c>
      <c r="C465" s="4" t="s">
        <v>228</v>
      </c>
      <c r="D465" s="4" t="s">
        <v>228</v>
      </c>
      <c r="E465" s="4" t="s">
        <v>228</v>
      </c>
      <c r="F465" s="4" t="s">
        <v>228</v>
      </c>
    </row>
    <row r="466" spans="1:6" ht="30" x14ac:dyDescent="0.25">
      <c r="A466" s="5">
        <v>463</v>
      </c>
      <c r="B466" s="17" t="s">
        <v>231</v>
      </c>
      <c r="C466" s="4" t="s">
        <v>228</v>
      </c>
      <c r="D466" s="4" t="s">
        <v>228</v>
      </c>
      <c r="E466" s="4" t="s">
        <v>228</v>
      </c>
      <c r="F466" s="4" t="s">
        <v>228</v>
      </c>
    </row>
    <row r="467" spans="1:6" ht="30" x14ac:dyDescent="0.25">
      <c r="A467" s="5">
        <v>464</v>
      </c>
      <c r="B467" s="17" t="s">
        <v>231</v>
      </c>
      <c r="C467" s="4" t="s">
        <v>228</v>
      </c>
      <c r="D467" s="4" t="s">
        <v>228</v>
      </c>
      <c r="E467" s="4" t="s">
        <v>228</v>
      </c>
      <c r="F467" s="4" t="s">
        <v>228</v>
      </c>
    </row>
    <row r="468" spans="1:6" ht="30" x14ac:dyDescent="0.25">
      <c r="A468" s="5">
        <v>465</v>
      </c>
      <c r="B468" s="17" t="s">
        <v>231</v>
      </c>
      <c r="C468" s="4" t="s">
        <v>228</v>
      </c>
      <c r="D468" s="4" t="s">
        <v>228</v>
      </c>
      <c r="E468" s="4" t="s">
        <v>228</v>
      </c>
      <c r="F468" s="4" t="s">
        <v>228</v>
      </c>
    </row>
    <row r="469" spans="1:6" ht="30" x14ac:dyDescent="0.25">
      <c r="A469" s="5">
        <v>466</v>
      </c>
      <c r="B469" s="17" t="s">
        <v>231</v>
      </c>
      <c r="C469" s="4" t="s">
        <v>228</v>
      </c>
      <c r="D469" s="4" t="s">
        <v>228</v>
      </c>
      <c r="E469" s="4" t="s">
        <v>228</v>
      </c>
      <c r="F469" s="4" t="s">
        <v>228</v>
      </c>
    </row>
    <row r="470" spans="1:6" ht="30" x14ac:dyDescent="0.25">
      <c r="A470" s="5">
        <v>467</v>
      </c>
      <c r="B470" s="17" t="s">
        <v>231</v>
      </c>
      <c r="C470" s="4" t="s">
        <v>228</v>
      </c>
      <c r="D470" s="4" t="s">
        <v>228</v>
      </c>
      <c r="E470" s="4" t="s">
        <v>228</v>
      </c>
      <c r="F470" s="4" t="s">
        <v>228</v>
      </c>
    </row>
    <row r="471" spans="1:6" ht="30" x14ac:dyDescent="0.25">
      <c r="A471" s="5">
        <v>468</v>
      </c>
      <c r="B471" s="17" t="s">
        <v>231</v>
      </c>
      <c r="C471" s="4" t="s">
        <v>228</v>
      </c>
      <c r="D471" s="4" t="s">
        <v>228</v>
      </c>
      <c r="E471" s="4" t="s">
        <v>228</v>
      </c>
      <c r="F471" s="4" t="s">
        <v>228</v>
      </c>
    </row>
    <row r="472" spans="1:6" ht="30" x14ac:dyDescent="0.25">
      <c r="A472" s="5">
        <v>469</v>
      </c>
      <c r="B472" s="17" t="s">
        <v>231</v>
      </c>
      <c r="C472" s="4" t="s">
        <v>228</v>
      </c>
      <c r="D472" s="4" t="s">
        <v>228</v>
      </c>
      <c r="E472" s="4" t="s">
        <v>228</v>
      </c>
      <c r="F472" s="4" t="s">
        <v>228</v>
      </c>
    </row>
    <row r="473" spans="1:6" ht="30" x14ac:dyDescent="0.25">
      <c r="A473" s="5">
        <v>470</v>
      </c>
      <c r="B473" s="17" t="s">
        <v>231</v>
      </c>
      <c r="C473" s="4" t="s">
        <v>228</v>
      </c>
      <c r="D473" s="4" t="s">
        <v>228</v>
      </c>
      <c r="E473" s="4" t="s">
        <v>228</v>
      </c>
      <c r="F473" s="4" t="s">
        <v>228</v>
      </c>
    </row>
    <row r="474" spans="1:6" ht="30" x14ac:dyDescent="0.25">
      <c r="A474" s="5">
        <v>471</v>
      </c>
      <c r="B474" s="17" t="s">
        <v>231</v>
      </c>
      <c r="C474" s="4" t="s">
        <v>228</v>
      </c>
      <c r="D474" s="4" t="s">
        <v>228</v>
      </c>
      <c r="E474" s="4" t="s">
        <v>228</v>
      </c>
      <c r="F474" s="4" t="s">
        <v>228</v>
      </c>
    </row>
    <row r="475" spans="1:6" ht="30" x14ac:dyDescent="0.25">
      <c r="A475" s="5">
        <v>472</v>
      </c>
      <c r="B475" s="17" t="s">
        <v>231</v>
      </c>
      <c r="C475" s="4" t="s">
        <v>228</v>
      </c>
      <c r="D475" s="4" t="s">
        <v>228</v>
      </c>
      <c r="E475" s="4" t="s">
        <v>228</v>
      </c>
      <c r="F475" s="4" t="s">
        <v>228</v>
      </c>
    </row>
    <row r="476" spans="1:6" ht="30" x14ac:dyDescent="0.25">
      <c r="A476" s="5">
        <v>473</v>
      </c>
      <c r="B476" s="17" t="s">
        <v>231</v>
      </c>
      <c r="C476" s="4" t="s">
        <v>228</v>
      </c>
      <c r="D476" s="4" t="s">
        <v>228</v>
      </c>
      <c r="E476" s="4" t="s">
        <v>228</v>
      </c>
      <c r="F476" s="4" t="s">
        <v>228</v>
      </c>
    </row>
    <row r="477" spans="1:6" ht="30" x14ac:dyDescent="0.25">
      <c r="A477" s="5">
        <v>474</v>
      </c>
      <c r="B477" s="17" t="s">
        <v>231</v>
      </c>
      <c r="C477" s="4" t="s">
        <v>228</v>
      </c>
      <c r="D477" s="4" t="s">
        <v>228</v>
      </c>
      <c r="E477" s="4" t="s">
        <v>228</v>
      </c>
      <c r="F477" s="4" t="s">
        <v>228</v>
      </c>
    </row>
    <row r="478" spans="1:6" ht="30" x14ac:dyDescent="0.25">
      <c r="A478" s="5">
        <v>475</v>
      </c>
      <c r="B478" s="17" t="s">
        <v>231</v>
      </c>
      <c r="C478" s="4" t="s">
        <v>228</v>
      </c>
      <c r="D478" s="4" t="s">
        <v>228</v>
      </c>
      <c r="E478" s="4" t="s">
        <v>228</v>
      </c>
      <c r="F478" s="4" t="s">
        <v>228</v>
      </c>
    </row>
    <row r="479" spans="1:6" ht="30" x14ac:dyDescent="0.25">
      <c r="A479" s="5">
        <v>476</v>
      </c>
      <c r="B479" s="17" t="s">
        <v>231</v>
      </c>
      <c r="C479" s="4" t="s">
        <v>228</v>
      </c>
      <c r="D479" s="4" t="s">
        <v>228</v>
      </c>
      <c r="E479" s="4" t="s">
        <v>228</v>
      </c>
      <c r="F479" s="4" t="s">
        <v>228</v>
      </c>
    </row>
    <row r="480" spans="1:6" ht="30" x14ac:dyDescent="0.25">
      <c r="A480" s="5">
        <v>477</v>
      </c>
      <c r="B480" s="17" t="s">
        <v>231</v>
      </c>
      <c r="C480" s="4" t="s">
        <v>228</v>
      </c>
      <c r="D480" s="4" t="s">
        <v>228</v>
      </c>
      <c r="E480" s="4" t="s">
        <v>228</v>
      </c>
      <c r="F480" s="4" t="s">
        <v>228</v>
      </c>
    </row>
    <row r="481" spans="1:6" ht="30" x14ac:dyDescent="0.25">
      <c r="A481" s="5">
        <v>478</v>
      </c>
      <c r="B481" s="17" t="s">
        <v>231</v>
      </c>
      <c r="C481" s="4" t="s">
        <v>228</v>
      </c>
      <c r="D481" s="4" t="s">
        <v>228</v>
      </c>
      <c r="E481" s="4" t="s">
        <v>228</v>
      </c>
      <c r="F481" s="4" t="s">
        <v>228</v>
      </c>
    </row>
    <row r="482" spans="1:6" ht="30" x14ac:dyDescent="0.25">
      <c r="A482" s="5">
        <v>479</v>
      </c>
      <c r="B482" s="17" t="s">
        <v>231</v>
      </c>
      <c r="C482" s="4" t="s">
        <v>228</v>
      </c>
      <c r="D482" s="4" t="s">
        <v>228</v>
      </c>
      <c r="E482" s="4" t="s">
        <v>228</v>
      </c>
      <c r="F482" s="4" t="s">
        <v>228</v>
      </c>
    </row>
    <row r="483" spans="1:6" ht="30" x14ac:dyDescent="0.25">
      <c r="A483" s="5">
        <v>480</v>
      </c>
      <c r="B483" s="17" t="s">
        <v>231</v>
      </c>
      <c r="C483" s="4" t="s">
        <v>228</v>
      </c>
      <c r="D483" s="4" t="s">
        <v>228</v>
      </c>
      <c r="E483" s="4" t="s">
        <v>228</v>
      </c>
      <c r="F483" s="4" t="s">
        <v>228</v>
      </c>
    </row>
    <row r="484" spans="1:6" ht="30" x14ac:dyDescent="0.25">
      <c r="A484" s="5">
        <v>481</v>
      </c>
      <c r="B484" s="17" t="s">
        <v>231</v>
      </c>
      <c r="C484" s="4" t="s">
        <v>228</v>
      </c>
      <c r="D484" s="4" t="s">
        <v>228</v>
      </c>
      <c r="E484" s="4" t="s">
        <v>228</v>
      </c>
      <c r="F484" s="4" t="s">
        <v>228</v>
      </c>
    </row>
    <row r="485" spans="1:6" ht="30" x14ac:dyDescent="0.25">
      <c r="A485" s="5">
        <v>482</v>
      </c>
      <c r="B485" s="17" t="s">
        <v>231</v>
      </c>
      <c r="C485" s="4" t="s">
        <v>228</v>
      </c>
      <c r="D485" s="4" t="s">
        <v>228</v>
      </c>
      <c r="E485" s="4" t="s">
        <v>228</v>
      </c>
      <c r="F485" s="4" t="s">
        <v>228</v>
      </c>
    </row>
    <row r="486" spans="1:6" ht="30" x14ac:dyDescent="0.25">
      <c r="A486" s="5">
        <v>483</v>
      </c>
      <c r="B486" s="17" t="s">
        <v>231</v>
      </c>
      <c r="C486" s="4" t="s">
        <v>228</v>
      </c>
      <c r="D486" s="4" t="s">
        <v>228</v>
      </c>
      <c r="E486" s="4" t="s">
        <v>228</v>
      </c>
      <c r="F486" s="4" t="s">
        <v>228</v>
      </c>
    </row>
    <row r="487" spans="1:6" ht="30" x14ac:dyDescent="0.25">
      <c r="A487" s="5">
        <v>484</v>
      </c>
      <c r="B487" s="17" t="s">
        <v>231</v>
      </c>
      <c r="C487" s="4" t="s">
        <v>228</v>
      </c>
      <c r="D487" s="4" t="s">
        <v>228</v>
      </c>
      <c r="E487" s="4" t="s">
        <v>228</v>
      </c>
      <c r="F487" s="4" t="s">
        <v>228</v>
      </c>
    </row>
    <row r="488" spans="1:6" ht="30" x14ac:dyDescent="0.25">
      <c r="A488" s="5">
        <v>485</v>
      </c>
      <c r="B488" s="17" t="s">
        <v>231</v>
      </c>
      <c r="C488" s="4" t="s">
        <v>228</v>
      </c>
      <c r="D488" s="4" t="s">
        <v>228</v>
      </c>
      <c r="E488" s="4" t="s">
        <v>228</v>
      </c>
      <c r="F488" s="4" t="s">
        <v>228</v>
      </c>
    </row>
    <row r="489" spans="1:6" ht="30" x14ac:dyDescent="0.25">
      <c r="A489" s="5">
        <v>486</v>
      </c>
      <c r="B489" s="17" t="s">
        <v>231</v>
      </c>
      <c r="C489" s="4" t="s">
        <v>228</v>
      </c>
      <c r="D489" s="4" t="s">
        <v>228</v>
      </c>
      <c r="E489" s="4" t="s">
        <v>228</v>
      </c>
      <c r="F489" s="4" t="s">
        <v>228</v>
      </c>
    </row>
    <row r="490" spans="1:6" ht="30" x14ac:dyDescent="0.25">
      <c r="A490" s="5">
        <v>487</v>
      </c>
      <c r="B490" s="17" t="s">
        <v>231</v>
      </c>
      <c r="C490" s="4" t="s">
        <v>228</v>
      </c>
      <c r="D490" s="4" t="s">
        <v>228</v>
      </c>
      <c r="E490" s="4" t="s">
        <v>228</v>
      </c>
      <c r="F490" s="4" t="s">
        <v>228</v>
      </c>
    </row>
    <row r="491" spans="1:6" ht="30" x14ac:dyDescent="0.25">
      <c r="A491" s="5">
        <v>488</v>
      </c>
      <c r="B491" s="17" t="s">
        <v>231</v>
      </c>
      <c r="C491" s="4" t="s">
        <v>228</v>
      </c>
      <c r="D491" s="4" t="s">
        <v>228</v>
      </c>
      <c r="E491" s="4" t="s">
        <v>228</v>
      </c>
      <c r="F491" s="4" t="s">
        <v>228</v>
      </c>
    </row>
    <row r="492" spans="1:6" ht="30" x14ac:dyDescent="0.25">
      <c r="A492" s="5">
        <v>489</v>
      </c>
      <c r="B492" s="17" t="s">
        <v>231</v>
      </c>
      <c r="C492" s="4" t="s">
        <v>228</v>
      </c>
      <c r="D492" s="4" t="s">
        <v>228</v>
      </c>
      <c r="E492" s="4" t="s">
        <v>228</v>
      </c>
      <c r="F492" s="4" t="s">
        <v>228</v>
      </c>
    </row>
    <row r="493" spans="1:6" ht="30" x14ac:dyDescent="0.25">
      <c r="A493" s="5">
        <v>490</v>
      </c>
      <c r="B493" s="17" t="s">
        <v>231</v>
      </c>
      <c r="C493" s="4" t="s">
        <v>228</v>
      </c>
      <c r="D493" s="4" t="s">
        <v>228</v>
      </c>
      <c r="E493" s="4" t="s">
        <v>228</v>
      </c>
      <c r="F493" s="4" t="s">
        <v>228</v>
      </c>
    </row>
    <row r="494" spans="1:6" ht="30" x14ac:dyDescent="0.25">
      <c r="A494" s="5">
        <v>491</v>
      </c>
      <c r="B494" s="17" t="s">
        <v>231</v>
      </c>
      <c r="C494" s="4" t="s">
        <v>228</v>
      </c>
      <c r="D494" s="4" t="s">
        <v>228</v>
      </c>
      <c r="E494" s="4" t="s">
        <v>228</v>
      </c>
      <c r="F494" s="4" t="s">
        <v>228</v>
      </c>
    </row>
    <row r="495" spans="1:6" ht="30" x14ac:dyDescent="0.25">
      <c r="A495" s="5">
        <v>492</v>
      </c>
      <c r="B495" s="17" t="s">
        <v>231</v>
      </c>
      <c r="C495" s="4" t="s">
        <v>228</v>
      </c>
      <c r="D495" s="4" t="s">
        <v>228</v>
      </c>
      <c r="E495" s="4" t="s">
        <v>228</v>
      </c>
      <c r="F495" s="4" t="s">
        <v>228</v>
      </c>
    </row>
    <row r="496" spans="1:6" ht="30" x14ac:dyDescent="0.25">
      <c r="A496" s="5">
        <v>493</v>
      </c>
      <c r="B496" s="17" t="s">
        <v>231</v>
      </c>
      <c r="C496" s="4" t="s">
        <v>228</v>
      </c>
      <c r="D496" s="4" t="s">
        <v>228</v>
      </c>
      <c r="E496" s="4" t="s">
        <v>228</v>
      </c>
      <c r="F496" s="4" t="s">
        <v>228</v>
      </c>
    </row>
    <row r="497" spans="1:6" ht="30" x14ac:dyDescent="0.25">
      <c r="A497" s="5">
        <v>494</v>
      </c>
      <c r="B497" s="17" t="s">
        <v>231</v>
      </c>
      <c r="C497" s="4" t="s">
        <v>228</v>
      </c>
      <c r="D497" s="4" t="s">
        <v>228</v>
      </c>
      <c r="E497" s="4" t="s">
        <v>228</v>
      </c>
      <c r="F497" s="4" t="s">
        <v>228</v>
      </c>
    </row>
    <row r="498" spans="1:6" ht="30" x14ac:dyDescent="0.25">
      <c r="A498" s="5">
        <v>495</v>
      </c>
      <c r="B498" s="17" t="s">
        <v>231</v>
      </c>
      <c r="C498" s="4" t="s">
        <v>228</v>
      </c>
      <c r="D498" s="4" t="s">
        <v>228</v>
      </c>
      <c r="E498" s="4" t="s">
        <v>228</v>
      </c>
      <c r="F498" s="4" t="s">
        <v>228</v>
      </c>
    </row>
    <row r="499" spans="1:6" ht="30" x14ac:dyDescent="0.25">
      <c r="A499" s="5">
        <v>496</v>
      </c>
      <c r="B499" s="17" t="s">
        <v>231</v>
      </c>
      <c r="C499" s="4" t="s">
        <v>228</v>
      </c>
      <c r="D499" s="4" t="s">
        <v>228</v>
      </c>
      <c r="E499" s="4" t="s">
        <v>228</v>
      </c>
      <c r="F499" s="4" t="s">
        <v>228</v>
      </c>
    </row>
    <row r="500" spans="1:6" ht="30" x14ac:dyDescent="0.25">
      <c r="A500" s="5">
        <v>497</v>
      </c>
      <c r="B500" s="17" t="s">
        <v>231</v>
      </c>
      <c r="C500" s="4" t="s">
        <v>228</v>
      </c>
      <c r="D500" s="4" t="s">
        <v>228</v>
      </c>
      <c r="E500" s="4" t="s">
        <v>228</v>
      </c>
      <c r="F500" s="4" t="s">
        <v>228</v>
      </c>
    </row>
    <row r="501" spans="1:6" ht="30" x14ac:dyDescent="0.25">
      <c r="A501" s="5">
        <v>498</v>
      </c>
      <c r="B501" s="17" t="s">
        <v>231</v>
      </c>
      <c r="C501" s="4" t="s">
        <v>228</v>
      </c>
      <c r="D501" s="4" t="s">
        <v>228</v>
      </c>
      <c r="E501" s="4" t="s">
        <v>228</v>
      </c>
      <c r="F501" s="4" t="s">
        <v>228</v>
      </c>
    </row>
    <row r="502" spans="1:6" ht="30" x14ac:dyDescent="0.25">
      <c r="A502" s="5">
        <v>499</v>
      </c>
      <c r="B502" s="17" t="s">
        <v>231</v>
      </c>
      <c r="C502" s="4" t="s">
        <v>228</v>
      </c>
      <c r="D502" s="4" t="s">
        <v>228</v>
      </c>
      <c r="E502" s="4" t="s">
        <v>228</v>
      </c>
      <c r="F502" s="4" t="s">
        <v>228</v>
      </c>
    </row>
    <row r="503" spans="1:6" ht="30" x14ac:dyDescent="0.25">
      <c r="A503" s="5">
        <v>500</v>
      </c>
      <c r="B503" s="17" t="s">
        <v>231</v>
      </c>
      <c r="C503" s="4" t="s">
        <v>228</v>
      </c>
      <c r="D503" s="4" t="s">
        <v>228</v>
      </c>
      <c r="E503" s="4" t="s">
        <v>228</v>
      </c>
      <c r="F503" s="4" t="s">
        <v>228</v>
      </c>
    </row>
    <row r="504" spans="1:6" ht="30" x14ac:dyDescent="0.25">
      <c r="A504" s="5">
        <v>501</v>
      </c>
      <c r="B504" s="17" t="s">
        <v>231</v>
      </c>
      <c r="C504" s="4" t="s">
        <v>228</v>
      </c>
      <c r="D504" s="4" t="s">
        <v>228</v>
      </c>
      <c r="E504" s="4" t="s">
        <v>228</v>
      </c>
      <c r="F504" s="4" t="s">
        <v>228</v>
      </c>
    </row>
    <row r="505" spans="1:6" ht="30" x14ac:dyDescent="0.25">
      <c r="A505" s="5">
        <v>502</v>
      </c>
      <c r="B505" s="17" t="s">
        <v>231</v>
      </c>
      <c r="C505" s="4" t="s">
        <v>228</v>
      </c>
      <c r="D505" s="4" t="s">
        <v>228</v>
      </c>
      <c r="E505" s="4" t="s">
        <v>228</v>
      </c>
      <c r="F505" s="4" t="s">
        <v>228</v>
      </c>
    </row>
    <row r="506" spans="1:6" ht="30" x14ac:dyDescent="0.25">
      <c r="A506" s="5">
        <v>503</v>
      </c>
      <c r="B506" s="17" t="s">
        <v>231</v>
      </c>
      <c r="C506" s="4" t="s">
        <v>228</v>
      </c>
      <c r="D506" s="4" t="s">
        <v>228</v>
      </c>
      <c r="E506" s="4" t="s">
        <v>228</v>
      </c>
      <c r="F506" s="4" t="s">
        <v>228</v>
      </c>
    </row>
    <row r="507" spans="1:6" ht="30" x14ac:dyDescent="0.25">
      <c r="A507" s="5">
        <v>504</v>
      </c>
      <c r="B507" s="17" t="s">
        <v>231</v>
      </c>
      <c r="C507" s="4" t="s">
        <v>228</v>
      </c>
      <c r="D507" s="4" t="s">
        <v>228</v>
      </c>
      <c r="E507" s="4" t="s">
        <v>228</v>
      </c>
      <c r="F507" s="4" t="s">
        <v>228</v>
      </c>
    </row>
    <row r="508" spans="1:6" ht="30" x14ac:dyDescent="0.25">
      <c r="A508" s="5">
        <v>505</v>
      </c>
      <c r="B508" s="17" t="s">
        <v>231</v>
      </c>
      <c r="C508" s="4" t="s">
        <v>228</v>
      </c>
      <c r="D508" s="4" t="s">
        <v>228</v>
      </c>
      <c r="E508" s="4" t="s">
        <v>228</v>
      </c>
      <c r="F508" s="4" t="s">
        <v>228</v>
      </c>
    </row>
    <row r="509" spans="1:6" ht="30" x14ac:dyDescent="0.25">
      <c r="A509" s="5">
        <v>506</v>
      </c>
      <c r="B509" s="17" t="s">
        <v>231</v>
      </c>
      <c r="C509" s="4" t="s">
        <v>228</v>
      </c>
      <c r="D509" s="4" t="s">
        <v>228</v>
      </c>
      <c r="E509" s="4" t="s">
        <v>228</v>
      </c>
      <c r="F509" s="4" t="s">
        <v>228</v>
      </c>
    </row>
    <row r="510" spans="1:6" ht="30" x14ac:dyDescent="0.25">
      <c r="A510" s="5">
        <v>507</v>
      </c>
      <c r="B510" s="17" t="s">
        <v>231</v>
      </c>
      <c r="C510" s="4" t="s">
        <v>228</v>
      </c>
      <c r="D510" s="4" t="s">
        <v>228</v>
      </c>
      <c r="E510" s="4" t="s">
        <v>228</v>
      </c>
      <c r="F510" s="4" t="s">
        <v>228</v>
      </c>
    </row>
    <row r="511" spans="1:6" ht="30" x14ac:dyDescent="0.25">
      <c r="A511" s="5">
        <v>508</v>
      </c>
      <c r="B511" s="17" t="s">
        <v>231</v>
      </c>
      <c r="C511" s="4" t="s">
        <v>228</v>
      </c>
      <c r="D511" s="4" t="s">
        <v>228</v>
      </c>
      <c r="E511" s="4" t="s">
        <v>228</v>
      </c>
      <c r="F511" s="4" t="s">
        <v>228</v>
      </c>
    </row>
    <row r="512" spans="1:6" ht="30" x14ac:dyDescent="0.25">
      <c r="A512" s="5">
        <v>509</v>
      </c>
      <c r="B512" s="17" t="s">
        <v>231</v>
      </c>
      <c r="C512" s="4" t="s">
        <v>228</v>
      </c>
      <c r="D512" s="4" t="s">
        <v>228</v>
      </c>
      <c r="E512" s="4" t="s">
        <v>228</v>
      </c>
      <c r="F512" s="4" t="s">
        <v>228</v>
      </c>
    </row>
    <row r="513" spans="1:6" ht="30" x14ac:dyDescent="0.25">
      <c r="A513" s="5">
        <v>510</v>
      </c>
      <c r="B513" s="17" t="s">
        <v>231</v>
      </c>
      <c r="C513" s="4" t="s">
        <v>228</v>
      </c>
      <c r="D513" s="4" t="s">
        <v>228</v>
      </c>
      <c r="E513" s="4" t="s">
        <v>228</v>
      </c>
      <c r="F513" s="4" t="s">
        <v>228</v>
      </c>
    </row>
    <row r="514" spans="1:6" ht="30" x14ac:dyDescent="0.25">
      <c r="A514" s="5">
        <v>511</v>
      </c>
      <c r="B514" s="17" t="s">
        <v>231</v>
      </c>
      <c r="C514" s="4" t="s">
        <v>228</v>
      </c>
      <c r="D514" s="4" t="s">
        <v>228</v>
      </c>
      <c r="E514" s="4" t="s">
        <v>228</v>
      </c>
      <c r="F514" s="4" t="s">
        <v>228</v>
      </c>
    </row>
    <row r="515" spans="1:6" ht="30" x14ac:dyDescent="0.25">
      <c r="A515" s="5">
        <v>512</v>
      </c>
      <c r="B515" s="17" t="s">
        <v>231</v>
      </c>
      <c r="C515" s="4" t="s">
        <v>228</v>
      </c>
      <c r="D515" s="4" t="s">
        <v>228</v>
      </c>
      <c r="E515" s="4" t="s">
        <v>228</v>
      </c>
      <c r="F515" s="4" t="s">
        <v>228</v>
      </c>
    </row>
    <row r="516" spans="1:6" ht="30" x14ac:dyDescent="0.25">
      <c r="A516" s="5">
        <v>513</v>
      </c>
      <c r="B516" s="17" t="s">
        <v>231</v>
      </c>
      <c r="C516" s="4" t="s">
        <v>228</v>
      </c>
      <c r="D516" s="4" t="s">
        <v>228</v>
      </c>
      <c r="E516" s="4" t="s">
        <v>228</v>
      </c>
      <c r="F516" s="4" t="s">
        <v>228</v>
      </c>
    </row>
    <row r="517" spans="1:6" ht="30" x14ac:dyDescent="0.25">
      <c r="A517" s="5">
        <v>514</v>
      </c>
      <c r="B517" s="17" t="s">
        <v>231</v>
      </c>
      <c r="C517" s="4" t="s">
        <v>228</v>
      </c>
      <c r="D517" s="4" t="s">
        <v>228</v>
      </c>
      <c r="E517" s="4" t="s">
        <v>228</v>
      </c>
      <c r="F517" s="4" t="s">
        <v>228</v>
      </c>
    </row>
    <row r="518" spans="1:6" ht="30" x14ac:dyDescent="0.25">
      <c r="A518" s="5">
        <v>515</v>
      </c>
      <c r="B518" s="17" t="s">
        <v>231</v>
      </c>
      <c r="C518" s="4" t="s">
        <v>228</v>
      </c>
      <c r="D518" s="4" t="s">
        <v>228</v>
      </c>
      <c r="E518" s="4" t="s">
        <v>228</v>
      </c>
      <c r="F518" s="4" t="s">
        <v>228</v>
      </c>
    </row>
    <row r="519" spans="1:6" ht="30" x14ac:dyDescent="0.25">
      <c r="A519" s="5">
        <v>516</v>
      </c>
      <c r="B519" s="17" t="s">
        <v>231</v>
      </c>
      <c r="C519" s="4" t="s">
        <v>228</v>
      </c>
      <c r="D519" s="4" t="s">
        <v>228</v>
      </c>
      <c r="E519" s="4" t="s">
        <v>228</v>
      </c>
      <c r="F519" s="4" t="s">
        <v>228</v>
      </c>
    </row>
    <row r="520" spans="1:6" ht="30" x14ac:dyDescent="0.25">
      <c r="A520" s="5">
        <v>517</v>
      </c>
      <c r="B520" s="17" t="s">
        <v>231</v>
      </c>
      <c r="C520" s="4" t="s">
        <v>228</v>
      </c>
      <c r="D520" s="4" t="s">
        <v>228</v>
      </c>
      <c r="E520" s="4" t="s">
        <v>228</v>
      </c>
      <c r="F520" s="4" t="s">
        <v>228</v>
      </c>
    </row>
    <row r="521" spans="1:6" ht="30" x14ac:dyDescent="0.25">
      <c r="A521" s="5">
        <v>518</v>
      </c>
      <c r="B521" s="17" t="s">
        <v>231</v>
      </c>
      <c r="C521" s="4" t="s">
        <v>228</v>
      </c>
      <c r="D521" s="4" t="s">
        <v>228</v>
      </c>
      <c r="E521" s="4" t="s">
        <v>228</v>
      </c>
      <c r="F521" s="4" t="s">
        <v>228</v>
      </c>
    </row>
    <row r="522" spans="1:6" ht="30" x14ac:dyDescent="0.25">
      <c r="A522" s="5">
        <v>519</v>
      </c>
      <c r="B522" s="17" t="s">
        <v>231</v>
      </c>
      <c r="C522" s="4" t="s">
        <v>228</v>
      </c>
      <c r="D522" s="4" t="s">
        <v>228</v>
      </c>
      <c r="E522" s="4" t="s">
        <v>228</v>
      </c>
      <c r="F522" s="4" t="s">
        <v>228</v>
      </c>
    </row>
    <row r="523" spans="1:6" ht="30" x14ac:dyDescent="0.25">
      <c r="A523" s="5">
        <v>520</v>
      </c>
      <c r="B523" s="17" t="s">
        <v>231</v>
      </c>
      <c r="C523" s="4" t="s">
        <v>228</v>
      </c>
      <c r="D523" s="4" t="s">
        <v>228</v>
      </c>
      <c r="E523" s="4" t="s">
        <v>228</v>
      </c>
      <c r="F523" s="4" t="s">
        <v>228</v>
      </c>
    </row>
    <row r="524" spans="1:6" ht="30" x14ac:dyDescent="0.25">
      <c r="A524" s="5">
        <v>521</v>
      </c>
      <c r="B524" s="17" t="s">
        <v>231</v>
      </c>
      <c r="C524" s="4" t="s">
        <v>228</v>
      </c>
      <c r="D524" s="4" t="s">
        <v>228</v>
      </c>
      <c r="E524" s="4" t="s">
        <v>228</v>
      </c>
      <c r="F524" s="4" t="s">
        <v>228</v>
      </c>
    </row>
    <row r="525" spans="1:6" ht="30" x14ac:dyDescent="0.25">
      <c r="A525" s="5">
        <v>522</v>
      </c>
      <c r="B525" s="17" t="s">
        <v>231</v>
      </c>
      <c r="C525" s="4" t="s">
        <v>228</v>
      </c>
      <c r="D525" s="4" t="s">
        <v>228</v>
      </c>
      <c r="E525" s="4" t="s">
        <v>228</v>
      </c>
      <c r="F525" s="4" t="s">
        <v>228</v>
      </c>
    </row>
    <row r="526" spans="1:6" ht="30" x14ac:dyDescent="0.25">
      <c r="A526" s="5">
        <v>523</v>
      </c>
      <c r="B526" s="17" t="s">
        <v>231</v>
      </c>
      <c r="C526" s="4" t="s">
        <v>228</v>
      </c>
      <c r="D526" s="4" t="s">
        <v>228</v>
      </c>
      <c r="E526" s="4" t="s">
        <v>228</v>
      </c>
      <c r="F526" s="4" t="s">
        <v>228</v>
      </c>
    </row>
    <row r="527" spans="1:6" ht="30" x14ac:dyDescent="0.25">
      <c r="A527" s="5">
        <v>524</v>
      </c>
      <c r="B527" s="17" t="s">
        <v>231</v>
      </c>
      <c r="C527" s="4" t="s">
        <v>228</v>
      </c>
      <c r="D527" s="4" t="s">
        <v>228</v>
      </c>
      <c r="E527" s="4" t="s">
        <v>228</v>
      </c>
      <c r="F527" s="4" t="s">
        <v>228</v>
      </c>
    </row>
    <row r="528" spans="1:6" ht="30" x14ac:dyDescent="0.25">
      <c r="A528" s="5">
        <v>525</v>
      </c>
      <c r="B528" s="17" t="s">
        <v>231</v>
      </c>
      <c r="C528" s="4" t="s">
        <v>228</v>
      </c>
      <c r="D528" s="4" t="s">
        <v>228</v>
      </c>
      <c r="E528" s="4" t="s">
        <v>228</v>
      </c>
      <c r="F528" s="4" t="s">
        <v>228</v>
      </c>
    </row>
    <row r="529" spans="1:6" ht="30" x14ac:dyDescent="0.25">
      <c r="A529" s="5">
        <v>526</v>
      </c>
      <c r="B529" s="17" t="s">
        <v>231</v>
      </c>
      <c r="C529" s="4" t="s">
        <v>228</v>
      </c>
      <c r="D529" s="4" t="s">
        <v>228</v>
      </c>
      <c r="E529" s="4" t="s">
        <v>228</v>
      </c>
      <c r="F529" s="4" t="s">
        <v>228</v>
      </c>
    </row>
    <row r="530" spans="1:6" ht="30" x14ac:dyDescent="0.25">
      <c r="A530" s="5">
        <v>527</v>
      </c>
      <c r="B530" s="17" t="s">
        <v>231</v>
      </c>
      <c r="C530" s="4" t="s">
        <v>228</v>
      </c>
      <c r="D530" s="4" t="s">
        <v>228</v>
      </c>
      <c r="E530" s="4" t="s">
        <v>228</v>
      </c>
      <c r="F530" s="4" t="s">
        <v>228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30"/>
  <sheetViews>
    <sheetView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7" style="17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x14ac:dyDescent="0.25">
      <c r="B1" s="17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s="17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3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30" x14ac:dyDescent="0.25">
      <c r="A4" s="5">
        <v>1</v>
      </c>
      <c r="B4" s="17" t="s">
        <v>232</v>
      </c>
      <c r="C4" t="s">
        <v>228</v>
      </c>
      <c r="D4" t="s">
        <v>233</v>
      </c>
      <c r="E4" t="s">
        <v>228</v>
      </c>
      <c r="F4" t="s">
        <v>233</v>
      </c>
    </row>
    <row r="5" spans="1:6" ht="30" x14ac:dyDescent="0.25">
      <c r="A5" s="5">
        <v>2</v>
      </c>
      <c r="B5" s="17" t="s">
        <v>232</v>
      </c>
      <c r="C5" s="4" t="s">
        <v>228</v>
      </c>
      <c r="D5" s="4" t="s">
        <v>233</v>
      </c>
      <c r="E5" s="4" t="s">
        <v>228</v>
      </c>
      <c r="F5" s="4" t="s">
        <v>233</v>
      </c>
    </row>
    <row r="6" spans="1:6" ht="30" x14ac:dyDescent="0.25">
      <c r="A6" s="5">
        <v>3</v>
      </c>
      <c r="B6" s="17" t="s">
        <v>232</v>
      </c>
      <c r="C6" s="4" t="s">
        <v>228</v>
      </c>
      <c r="D6" s="4" t="s">
        <v>233</v>
      </c>
      <c r="E6" s="4" t="s">
        <v>228</v>
      </c>
      <c r="F6" s="4" t="s">
        <v>233</v>
      </c>
    </row>
    <row r="7" spans="1:6" ht="30" x14ac:dyDescent="0.25">
      <c r="A7" s="5">
        <v>4</v>
      </c>
      <c r="B7" s="17" t="s">
        <v>232</v>
      </c>
      <c r="C7" s="4" t="s">
        <v>228</v>
      </c>
      <c r="D7" s="4" t="s">
        <v>233</v>
      </c>
      <c r="E7" s="4" t="s">
        <v>228</v>
      </c>
      <c r="F7" s="4" t="s">
        <v>233</v>
      </c>
    </row>
    <row r="8" spans="1:6" ht="30" x14ac:dyDescent="0.25">
      <c r="A8" s="5">
        <v>5</v>
      </c>
      <c r="B8" s="17" t="s">
        <v>232</v>
      </c>
      <c r="C8" s="4" t="s">
        <v>228</v>
      </c>
      <c r="D8" s="4" t="s">
        <v>233</v>
      </c>
      <c r="E8" s="4" t="s">
        <v>228</v>
      </c>
      <c r="F8" s="4" t="s">
        <v>233</v>
      </c>
    </row>
    <row r="9" spans="1:6" ht="30" x14ac:dyDescent="0.25">
      <c r="A9" s="5">
        <v>6</v>
      </c>
      <c r="B9" s="17" t="s">
        <v>232</v>
      </c>
      <c r="C9" s="4" t="s">
        <v>228</v>
      </c>
      <c r="D9" s="4" t="s">
        <v>233</v>
      </c>
      <c r="E9" s="4" t="s">
        <v>228</v>
      </c>
      <c r="F9" s="4" t="s">
        <v>233</v>
      </c>
    </row>
    <row r="10" spans="1:6" ht="30" x14ac:dyDescent="0.25">
      <c r="A10" s="5">
        <v>7</v>
      </c>
      <c r="B10" s="17" t="s">
        <v>232</v>
      </c>
      <c r="C10" s="4" t="s">
        <v>228</v>
      </c>
      <c r="D10" s="4" t="s">
        <v>233</v>
      </c>
      <c r="E10" s="4" t="s">
        <v>228</v>
      </c>
      <c r="F10" s="4" t="s">
        <v>233</v>
      </c>
    </row>
    <row r="11" spans="1:6" ht="30" x14ac:dyDescent="0.25">
      <c r="A11" s="5">
        <v>8</v>
      </c>
      <c r="B11" s="17" t="s">
        <v>232</v>
      </c>
      <c r="C11" s="4" t="s">
        <v>228</v>
      </c>
      <c r="D11" s="4" t="s">
        <v>233</v>
      </c>
      <c r="E11" s="4" t="s">
        <v>228</v>
      </c>
      <c r="F11" s="4" t="s">
        <v>233</v>
      </c>
    </row>
    <row r="12" spans="1:6" ht="30" x14ac:dyDescent="0.25">
      <c r="A12" s="5">
        <v>9</v>
      </c>
      <c r="B12" s="17" t="s">
        <v>232</v>
      </c>
      <c r="C12" s="4" t="s">
        <v>228</v>
      </c>
      <c r="D12" s="4" t="s">
        <v>233</v>
      </c>
      <c r="E12" s="4" t="s">
        <v>228</v>
      </c>
      <c r="F12" s="4" t="s">
        <v>233</v>
      </c>
    </row>
    <row r="13" spans="1:6" ht="30" x14ac:dyDescent="0.25">
      <c r="A13" s="5">
        <v>10</v>
      </c>
      <c r="B13" s="17" t="s">
        <v>232</v>
      </c>
      <c r="C13" s="4" t="s">
        <v>228</v>
      </c>
      <c r="D13" s="4" t="s">
        <v>233</v>
      </c>
      <c r="E13" s="4" t="s">
        <v>228</v>
      </c>
      <c r="F13" s="4" t="s">
        <v>233</v>
      </c>
    </row>
    <row r="14" spans="1:6" ht="30" x14ac:dyDescent="0.25">
      <c r="A14" s="5">
        <v>11</v>
      </c>
      <c r="B14" s="17" t="s">
        <v>232</v>
      </c>
      <c r="C14" s="4" t="s">
        <v>228</v>
      </c>
      <c r="D14" s="4" t="s">
        <v>233</v>
      </c>
      <c r="E14" s="4" t="s">
        <v>228</v>
      </c>
      <c r="F14" s="4" t="s">
        <v>233</v>
      </c>
    </row>
    <row r="15" spans="1:6" ht="30" x14ac:dyDescent="0.25">
      <c r="A15" s="5">
        <v>12</v>
      </c>
      <c r="B15" s="17" t="s">
        <v>232</v>
      </c>
      <c r="C15" s="4" t="s">
        <v>228</v>
      </c>
      <c r="D15" s="4" t="s">
        <v>233</v>
      </c>
      <c r="E15" s="4" t="s">
        <v>228</v>
      </c>
      <c r="F15" s="4" t="s">
        <v>233</v>
      </c>
    </row>
    <row r="16" spans="1:6" ht="30" x14ac:dyDescent="0.25">
      <c r="A16" s="5">
        <v>13</v>
      </c>
      <c r="B16" s="17" t="s">
        <v>232</v>
      </c>
      <c r="C16" s="4" t="s">
        <v>228</v>
      </c>
      <c r="D16" s="4" t="s">
        <v>233</v>
      </c>
      <c r="E16" s="4" t="s">
        <v>228</v>
      </c>
      <c r="F16" s="4" t="s">
        <v>233</v>
      </c>
    </row>
    <row r="17" spans="1:6" ht="30" x14ac:dyDescent="0.25">
      <c r="A17" s="5">
        <v>14</v>
      </c>
      <c r="B17" s="17" t="s">
        <v>232</v>
      </c>
      <c r="C17" s="4" t="s">
        <v>228</v>
      </c>
      <c r="D17" s="4" t="s">
        <v>233</v>
      </c>
      <c r="E17" s="4" t="s">
        <v>228</v>
      </c>
      <c r="F17" s="4" t="s">
        <v>233</v>
      </c>
    </row>
    <row r="18" spans="1:6" ht="30" x14ac:dyDescent="0.25">
      <c r="A18" s="5">
        <v>15</v>
      </c>
      <c r="B18" s="17" t="s">
        <v>232</v>
      </c>
      <c r="C18" s="4" t="s">
        <v>228</v>
      </c>
      <c r="D18" s="4" t="s">
        <v>233</v>
      </c>
      <c r="E18" s="4" t="s">
        <v>228</v>
      </c>
      <c r="F18" s="4" t="s">
        <v>233</v>
      </c>
    </row>
    <row r="19" spans="1:6" ht="30" x14ac:dyDescent="0.25">
      <c r="A19" s="5">
        <v>16</v>
      </c>
      <c r="B19" s="17" t="s">
        <v>232</v>
      </c>
      <c r="C19" s="4" t="s">
        <v>228</v>
      </c>
      <c r="D19" s="4" t="s">
        <v>233</v>
      </c>
      <c r="E19" s="4" t="s">
        <v>228</v>
      </c>
      <c r="F19" s="4" t="s">
        <v>233</v>
      </c>
    </row>
    <row r="20" spans="1:6" ht="30" x14ac:dyDescent="0.25">
      <c r="A20" s="5">
        <v>17</v>
      </c>
      <c r="B20" s="17" t="s">
        <v>232</v>
      </c>
      <c r="C20" s="4" t="s">
        <v>228</v>
      </c>
      <c r="D20" s="4" t="s">
        <v>233</v>
      </c>
      <c r="E20" s="4" t="s">
        <v>228</v>
      </c>
      <c r="F20" s="4" t="s">
        <v>233</v>
      </c>
    </row>
    <row r="21" spans="1:6" ht="30" x14ac:dyDescent="0.25">
      <c r="A21" s="5">
        <v>18</v>
      </c>
      <c r="B21" s="17" t="s">
        <v>232</v>
      </c>
      <c r="C21" s="4" t="s">
        <v>228</v>
      </c>
      <c r="D21" s="4" t="s">
        <v>233</v>
      </c>
      <c r="E21" s="4" t="s">
        <v>228</v>
      </c>
      <c r="F21" s="4" t="s">
        <v>233</v>
      </c>
    </row>
    <row r="22" spans="1:6" ht="30" x14ac:dyDescent="0.25">
      <c r="A22" s="5">
        <v>19</v>
      </c>
      <c r="B22" s="17" t="s">
        <v>232</v>
      </c>
      <c r="C22" s="4" t="s">
        <v>228</v>
      </c>
      <c r="D22" s="4" t="s">
        <v>233</v>
      </c>
      <c r="E22" s="4" t="s">
        <v>228</v>
      </c>
      <c r="F22" s="4" t="s">
        <v>233</v>
      </c>
    </row>
    <row r="23" spans="1:6" ht="30" x14ac:dyDescent="0.25">
      <c r="A23" s="5">
        <v>20</v>
      </c>
      <c r="B23" s="17" t="s">
        <v>232</v>
      </c>
      <c r="C23" s="4" t="s">
        <v>228</v>
      </c>
      <c r="D23" s="4" t="s">
        <v>233</v>
      </c>
      <c r="E23" s="4" t="s">
        <v>228</v>
      </c>
      <c r="F23" s="4" t="s">
        <v>233</v>
      </c>
    </row>
    <row r="24" spans="1:6" ht="30" x14ac:dyDescent="0.25">
      <c r="A24" s="5">
        <v>21</v>
      </c>
      <c r="B24" s="17" t="s">
        <v>232</v>
      </c>
      <c r="C24" s="4" t="s">
        <v>228</v>
      </c>
      <c r="D24" s="4" t="s">
        <v>233</v>
      </c>
      <c r="E24" s="4" t="s">
        <v>228</v>
      </c>
      <c r="F24" s="4" t="s">
        <v>233</v>
      </c>
    </row>
    <row r="25" spans="1:6" ht="30" x14ac:dyDescent="0.25">
      <c r="A25" s="5">
        <v>22</v>
      </c>
      <c r="B25" s="17" t="s">
        <v>232</v>
      </c>
      <c r="C25" s="4" t="s">
        <v>228</v>
      </c>
      <c r="D25" s="4" t="s">
        <v>233</v>
      </c>
      <c r="E25" s="4" t="s">
        <v>228</v>
      </c>
      <c r="F25" s="4" t="s">
        <v>233</v>
      </c>
    </row>
    <row r="26" spans="1:6" ht="30" x14ac:dyDescent="0.25">
      <c r="A26" s="5">
        <v>23</v>
      </c>
      <c r="B26" s="17" t="s">
        <v>232</v>
      </c>
      <c r="C26" s="4" t="s">
        <v>228</v>
      </c>
      <c r="D26" s="4" t="s">
        <v>233</v>
      </c>
      <c r="E26" s="4" t="s">
        <v>228</v>
      </c>
      <c r="F26" s="4" t="s">
        <v>233</v>
      </c>
    </row>
    <row r="27" spans="1:6" ht="30" x14ac:dyDescent="0.25">
      <c r="A27" s="5">
        <v>24</v>
      </c>
      <c r="B27" s="17" t="s">
        <v>232</v>
      </c>
      <c r="C27" s="4" t="s">
        <v>228</v>
      </c>
      <c r="D27" s="4" t="s">
        <v>233</v>
      </c>
      <c r="E27" s="4" t="s">
        <v>228</v>
      </c>
      <c r="F27" s="4" t="s">
        <v>233</v>
      </c>
    </row>
    <row r="28" spans="1:6" ht="30" x14ac:dyDescent="0.25">
      <c r="A28" s="5">
        <v>25</v>
      </c>
      <c r="B28" s="17" t="s">
        <v>232</v>
      </c>
      <c r="C28" s="4" t="s">
        <v>228</v>
      </c>
      <c r="D28" s="4" t="s">
        <v>233</v>
      </c>
      <c r="E28" s="4" t="s">
        <v>228</v>
      </c>
      <c r="F28" s="4" t="s">
        <v>233</v>
      </c>
    </row>
    <row r="29" spans="1:6" ht="30" x14ac:dyDescent="0.25">
      <c r="A29" s="5">
        <v>26</v>
      </c>
      <c r="B29" s="17" t="s">
        <v>232</v>
      </c>
      <c r="C29" s="4" t="s">
        <v>228</v>
      </c>
      <c r="D29" s="4" t="s">
        <v>233</v>
      </c>
      <c r="E29" s="4" t="s">
        <v>228</v>
      </c>
      <c r="F29" s="4" t="s">
        <v>233</v>
      </c>
    </row>
    <row r="30" spans="1:6" ht="30" x14ac:dyDescent="0.25">
      <c r="A30" s="5">
        <v>27</v>
      </c>
      <c r="B30" s="17" t="s">
        <v>232</v>
      </c>
      <c r="C30" s="4" t="s">
        <v>228</v>
      </c>
      <c r="D30" s="4" t="s">
        <v>233</v>
      </c>
      <c r="E30" s="4" t="s">
        <v>228</v>
      </c>
      <c r="F30" s="4" t="s">
        <v>233</v>
      </c>
    </row>
    <row r="31" spans="1:6" ht="30" x14ac:dyDescent="0.25">
      <c r="A31" s="5">
        <v>28</v>
      </c>
      <c r="B31" s="17" t="s">
        <v>232</v>
      </c>
      <c r="C31" s="4" t="s">
        <v>228</v>
      </c>
      <c r="D31" s="4" t="s">
        <v>233</v>
      </c>
      <c r="E31" s="4" t="s">
        <v>228</v>
      </c>
      <c r="F31" s="4" t="s">
        <v>233</v>
      </c>
    </row>
    <row r="32" spans="1:6" ht="30" x14ac:dyDescent="0.25">
      <c r="A32" s="5">
        <v>29</v>
      </c>
      <c r="B32" s="17" t="s">
        <v>232</v>
      </c>
      <c r="C32" s="4" t="s">
        <v>228</v>
      </c>
      <c r="D32" s="4" t="s">
        <v>233</v>
      </c>
      <c r="E32" s="4" t="s">
        <v>228</v>
      </c>
      <c r="F32" s="4" t="s">
        <v>233</v>
      </c>
    </row>
    <row r="33" spans="1:6" ht="30" x14ac:dyDescent="0.25">
      <c r="A33" s="5">
        <v>30</v>
      </c>
      <c r="B33" s="17" t="s">
        <v>232</v>
      </c>
      <c r="C33" s="4" t="s">
        <v>228</v>
      </c>
      <c r="D33" s="4" t="s">
        <v>233</v>
      </c>
      <c r="E33" s="4" t="s">
        <v>228</v>
      </c>
      <c r="F33" s="4" t="s">
        <v>233</v>
      </c>
    </row>
    <row r="34" spans="1:6" ht="30" x14ac:dyDescent="0.25">
      <c r="A34" s="5">
        <v>31</v>
      </c>
      <c r="B34" s="17" t="s">
        <v>232</v>
      </c>
      <c r="C34" s="4" t="s">
        <v>228</v>
      </c>
      <c r="D34" s="4" t="s">
        <v>233</v>
      </c>
      <c r="E34" s="4" t="s">
        <v>228</v>
      </c>
      <c r="F34" s="4" t="s">
        <v>233</v>
      </c>
    </row>
    <row r="35" spans="1:6" ht="30" x14ac:dyDescent="0.25">
      <c r="A35" s="5">
        <v>32</v>
      </c>
      <c r="B35" s="17" t="s">
        <v>232</v>
      </c>
      <c r="C35" s="4" t="s">
        <v>228</v>
      </c>
      <c r="D35" s="4" t="s">
        <v>233</v>
      </c>
      <c r="E35" s="4" t="s">
        <v>228</v>
      </c>
      <c r="F35" s="4" t="s">
        <v>233</v>
      </c>
    </row>
    <row r="36" spans="1:6" ht="30" x14ac:dyDescent="0.25">
      <c r="A36" s="5">
        <v>33</v>
      </c>
      <c r="B36" s="17" t="s">
        <v>232</v>
      </c>
      <c r="C36" s="4" t="s">
        <v>228</v>
      </c>
      <c r="D36" s="4" t="s">
        <v>233</v>
      </c>
      <c r="E36" s="4" t="s">
        <v>228</v>
      </c>
      <c r="F36" s="4" t="s">
        <v>233</v>
      </c>
    </row>
    <row r="37" spans="1:6" ht="30" x14ac:dyDescent="0.25">
      <c r="A37" s="5">
        <v>34</v>
      </c>
      <c r="B37" s="17" t="s">
        <v>232</v>
      </c>
      <c r="C37" s="4" t="s">
        <v>228</v>
      </c>
      <c r="D37" s="4" t="s">
        <v>233</v>
      </c>
      <c r="E37" s="4" t="s">
        <v>228</v>
      </c>
      <c r="F37" s="4" t="s">
        <v>233</v>
      </c>
    </row>
    <row r="38" spans="1:6" ht="30" x14ac:dyDescent="0.25">
      <c r="A38" s="5">
        <v>35</v>
      </c>
      <c r="B38" s="17" t="s">
        <v>232</v>
      </c>
      <c r="C38" s="4" t="s">
        <v>228</v>
      </c>
      <c r="D38" s="4" t="s">
        <v>233</v>
      </c>
      <c r="E38" s="4" t="s">
        <v>228</v>
      </c>
      <c r="F38" s="4" t="s">
        <v>233</v>
      </c>
    </row>
    <row r="39" spans="1:6" ht="30" x14ac:dyDescent="0.25">
      <c r="A39" s="5">
        <v>36</v>
      </c>
      <c r="B39" s="17" t="s">
        <v>232</v>
      </c>
      <c r="C39" s="4" t="s">
        <v>228</v>
      </c>
      <c r="D39" s="4" t="s">
        <v>233</v>
      </c>
      <c r="E39" s="4" t="s">
        <v>228</v>
      </c>
      <c r="F39" s="4" t="s">
        <v>233</v>
      </c>
    </row>
    <row r="40" spans="1:6" ht="30" x14ac:dyDescent="0.25">
      <c r="A40" s="5">
        <v>37</v>
      </c>
      <c r="B40" s="17" t="s">
        <v>232</v>
      </c>
      <c r="C40" s="4" t="s">
        <v>228</v>
      </c>
      <c r="D40" s="4" t="s">
        <v>233</v>
      </c>
      <c r="E40" s="4" t="s">
        <v>228</v>
      </c>
      <c r="F40" s="4" t="s">
        <v>233</v>
      </c>
    </row>
    <row r="41" spans="1:6" ht="30" x14ac:dyDescent="0.25">
      <c r="A41" s="5">
        <v>38</v>
      </c>
      <c r="B41" s="17" t="s">
        <v>232</v>
      </c>
      <c r="C41" s="4" t="s">
        <v>228</v>
      </c>
      <c r="D41" s="4" t="s">
        <v>233</v>
      </c>
      <c r="E41" s="4" t="s">
        <v>228</v>
      </c>
      <c r="F41" s="4" t="s">
        <v>233</v>
      </c>
    </row>
    <row r="42" spans="1:6" ht="30" x14ac:dyDescent="0.25">
      <c r="A42" s="5">
        <v>39</v>
      </c>
      <c r="B42" s="17" t="s">
        <v>232</v>
      </c>
      <c r="C42" s="4" t="s">
        <v>228</v>
      </c>
      <c r="D42" s="4" t="s">
        <v>233</v>
      </c>
      <c r="E42" s="4" t="s">
        <v>228</v>
      </c>
      <c r="F42" s="4" t="s">
        <v>233</v>
      </c>
    </row>
    <row r="43" spans="1:6" ht="30" x14ac:dyDescent="0.25">
      <c r="A43" s="5">
        <v>40</v>
      </c>
      <c r="B43" s="17" t="s">
        <v>232</v>
      </c>
      <c r="C43" s="4" t="s">
        <v>228</v>
      </c>
      <c r="D43" s="4" t="s">
        <v>233</v>
      </c>
      <c r="E43" s="4" t="s">
        <v>228</v>
      </c>
      <c r="F43" s="4" t="s">
        <v>233</v>
      </c>
    </row>
    <row r="44" spans="1:6" ht="30" x14ac:dyDescent="0.25">
      <c r="A44" s="5">
        <v>41</v>
      </c>
      <c r="B44" s="17" t="s">
        <v>232</v>
      </c>
      <c r="C44" s="4" t="s">
        <v>228</v>
      </c>
      <c r="D44" s="4" t="s">
        <v>233</v>
      </c>
      <c r="E44" s="4" t="s">
        <v>228</v>
      </c>
      <c r="F44" s="4" t="s">
        <v>233</v>
      </c>
    </row>
    <row r="45" spans="1:6" ht="30" x14ac:dyDescent="0.25">
      <c r="A45" s="5">
        <v>42</v>
      </c>
      <c r="B45" s="17" t="s">
        <v>232</v>
      </c>
      <c r="C45" s="4" t="s">
        <v>228</v>
      </c>
      <c r="D45" s="4" t="s">
        <v>233</v>
      </c>
      <c r="E45" s="4" t="s">
        <v>228</v>
      </c>
      <c r="F45" s="4" t="s">
        <v>233</v>
      </c>
    </row>
    <row r="46" spans="1:6" ht="30" x14ac:dyDescent="0.25">
      <c r="A46" s="5">
        <v>43</v>
      </c>
      <c r="B46" s="17" t="s">
        <v>232</v>
      </c>
      <c r="C46" s="4" t="s">
        <v>228</v>
      </c>
      <c r="D46" s="4" t="s">
        <v>233</v>
      </c>
      <c r="E46" s="4" t="s">
        <v>228</v>
      </c>
      <c r="F46" s="4" t="s">
        <v>233</v>
      </c>
    </row>
    <row r="47" spans="1:6" ht="30" x14ac:dyDescent="0.25">
      <c r="A47" s="5">
        <v>44</v>
      </c>
      <c r="B47" s="17" t="s">
        <v>232</v>
      </c>
      <c r="C47" s="4" t="s">
        <v>228</v>
      </c>
      <c r="D47" s="4" t="s">
        <v>233</v>
      </c>
      <c r="E47" s="4" t="s">
        <v>228</v>
      </c>
      <c r="F47" s="4" t="s">
        <v>233</v>
      </c>
    </row>
    <row r="48" spans="1:6" ht="30" x14ac:dyDescent="0.25">
      <c r="A48" s="5">
        <v>45</v>
      </c>
      <c r="B48" s="17" t="s">
        <v>232</v>
      </c>
      <c r="C48" s="4" t="s">
        <v>228</v>
      </c>
      <c r="D48" s="4" t="s">
        <v>233</v>
      </c>
      <c r="E48" s="4" t="s">
        <v>228</v>
      </c>
      <c r="F48" s="4" t="s">
        <v>233</v>
      </c>
    </row>
    <row r="49" spans="1:6" ht="30" x14ac:dyDescent="0.25">
      <c r="A49" s="5">
        <v>46</v>
      </c>
      <c r="B49" s="17" t="s">
        <v>232</v>
      </c>
      <c r="C49" s="4" t="s">
        <v>228</v>
      </c>
      <c r="D49" s="4" t="s">
        <v>233</v>
      </c>
      <c r="E49" s="4" t="s">
        <v>228</v>
      </c>
      <c r="F49" s="4" t="s">
        <v>233</v>
      </c>
    </row>
    <row r="50" spans="1:6" ht="30" x14ac:dyDescent="0.25">
      <c r="A50" s="5">
        <v>47</v>
      </c>
      <c r="B50" s="17" t="s">
        <v>232</v>
      </c>
      <c r="C50" s="4" t="s">
        <v>228</v>
      </c>
      <c r="D50" s="4" t="s">
        <v>233</v>
      </c>
      <c r="E50" s="4" t="s">
        <v>228</v>
      </c>
      <c r="F50" s="4" t="s">
        <v>233</v>
      </c>
    </row>
    <row r="51" spans="1:6" ht="30" x14ac:dyDescent="0.25">
      <c r="A51" s="5">
        <v>48</v>
      </c>
      <c r="B51" s="17" t="s">
        <v>232</v>
      </c>
      <c r="C51" s="4" t="s">
        <v>228</v>
      </c>
      <c r="D51" s="4" t="s">
        <v>233</v>
      </c>
      <c r="E51" s="4" t="s">
        <v>228</v>
      </c>
      <c r="F51" s="4" t="s">
        <v>233</v>
      </c>
    </row>
    <row r="52" spans="1:6" ht="30" x14ac:dyDescent="0.25">
      <c r="A52" s="5">
        <v>49</v>
      </c>
      <c r="B52" s="17" t="s">
        <v>232</v>
      </c>
      <c r="C52" s="4" t="s">
        <v>228</v>
      </c>
      <c r="D52" s="4" t="s">
        <v>233</v>
      </c>
      <c r="E52" s="4" t="s">
        <v>228</v>
      </c>
      <c r="F52" s="4" t="s">
        <v>233</v>
      </c>
    </row>
    <row r="53" spans="1:6" ht="30" x14ac:dyDescent="0.25">
      <c r="A53" s="9">
        <v>50</v>
      </c>
      <c r="B53" s="17" t="s">
        <v>232</v>
      </c>
      <c r="C53" s="4" t="s">
        <v>228</v>
      </c>
      <c r="D53" s="4" t="s">
        <v>233</v>
      </c>
      <c r="E53" s="4" t="s">
        <v>228</v>
      </c>
      <c r="F53" s="4" t="s">
        <v>233</v>
      </c>
    </row>
    <row r="54" spans="1:6" ht="30" x14ac:dyDescent="0.25">
      <c r="A54" s="5">
        <v>51</v>
      </c>
      <c r="B54" s="17" t="s">
        <v>232</v>
      </c>
      <c r="C54" s="4" t="s">
        <v>228</v>
      </c>
      <c r="D54" s="4" t="s">
        <v>233</v>
      </c>
      <c r="E54" s="4" t="s">
        <v>228</v>
      </c>
      <c r="F54" s="4" t="s">
        <v>233</v>
      </c>
    </row>
    <row r="55" spans="1:6" ht="30" x14ac:dyDescent="0.25">
      <c r="A55" s="5">
        <v>52</v>
      </c>
      <c r="B55" s="17" t="s">
        <v>232</v>
      </c>
      <c r="C55" s="4" t="s">
        <v>228</v>
      </c>
      <c r="D55" s="4" t="s">
        <v>233</v>
      </c>
      <c r="E55" s="4" t="s">
        <v>228</v>
      </c>
      <c r="F55" s="4" t="s">
        <v>233</v>
      </c>
    </row>
    <row r="56" spans="1:6" ht="30" x14ac:dyDescent="0.25">
      <c r="A56" s="5">
        <v>53</v>
      </c>
      <c r="B56" s="17" t="s">
        <v>232</v>
      </c>
      <c r="C56" s="4" t="s">
        <v>228</v>
      </c>
      <c r="D56" s="4" t="s">
        <v>233</v>
      </c>
      <c r="E56" s="4" t="s">
        <v>228</v>
      </c>
      <c r="F56" s="4" t="s">
        <v>233</v>
      </c>
    </row>
    <row r="57" spans="1:6" ht="30" x14ac:dyDescent="0.25">
      <c r="A57" s="5">
        <v>54</v>
      </c>
      <c r="B57" s="17" t="s">
        <v>232</v>
      </c>
      <c r="C57" s="4" t="s">
        <v>228</v>
      </c>
      <c r="D57" s="4" t="s">
        <v>233</v>
      </c>
      <c r="E57" s="4" t="s">
        <v>228</v>
      </c>
      <c r="F57" s="4" t="s">
        <v>233</v>
      </c>
    </row>
    <row r="58" spans="1:6" ht="30" x14ac:dyDescent="0.25">
      <c r="A58" s="5">
        <v>55</v>
      </c>
      <c r="B58" s="17" t="s">
        <v>232</v>
      </c>
      <c r="C58" s="4" t="s">
        <v>228</v>
      </c>
      <c r="D58" s="4" t="s">
        <v>233</v>
      </c>
      <c r="E58" s="4" t="s">
        <v>228</v>
      </c>
      <c r="F58" s="4" t="s">
        <v>233</v>
      </c>
    </row>
    <row r="59" spans="1:6" ht="30" x14ac:dyDescent="0.25">
      <c r="A59" s="5">
        <v>56</v>
      </c>
      <c r="B59" s="17" t="s">
        <v>232</v>
      </c>
      <c r="C59" s="4" t="s">
        <v>228</v>
      </c>
      <c r="D59" s="4" t="s">
        <v>233</v>
      </c>
      <c r="E59" s="4" t="s">
        <v>228</v>
      </c>
      <c r="F59" s="4" t="s">
        <v>233</v>
      </c>
    </row>
    <row r="60" spans="1:6" ht="30" x14ac:dyDescent="0.25">
      <c r="A60" s="9">
        <v>57</v>
      </c>
      <c r="B60" s="17" t="s">
        <v>232</v>
      </c>
      <c r="C60" s="4" t="s">
        <v>228</v>
      </c>
      <c r="D60" s="4" t="s">
        <v>233</v>
      </c>
      <c r="E60" s="4" t="s">
        <v>228</v>
      </c>
      <c r="F60" s="4" t="s">
        <v>233</v>
      </c>
    </row>
    <row r="61" spans="1:6" ht="30" x14ac:dyDescent="0.25">
      <c r="A61" s="5">
        <v>58</v>
      </c>
      <c r="B61" s="17" t="s">
        <v>232</v>
      </c>
      <c r="C61" s="4" t="s">
        <v>228</v>
      </c>
      <c r="D61" s="4" t="s">
        <v>233</v>
      </c>
      <c r="E61" s="4" t="s">
        <v>228</v>
      </c>
      <c r="F61" s="4" t="s">
        <v>233</v>
      </c>
    </row>
    <row r="62" spans="1:6" ht="30" x14ac:dyDescent="0.25">
      <c r="A62" s="5">
        <v>59</v>
      </c>
      <c r="B62" s="17" t="s">
        <v>232</v>
      </c>
      <c r="C62" s="4" t="s">
        <v>228</v>
      </c>
      <c r="D62" s="4" t="s">
        <v>233</v>
      </c>
      <c r="E62" s="4" t="s">
        <v>228</v>
      </c>
      <c r="F62" s="4" t="s">
        <v>233</v>
      </c>
    </row>
    <row r="63" spans="1:6" ht="30" x14ac:dyDescent="0.25">
      <c r="A63" s="9">
        <v>60</v>
      </c>
      <c r="B63" s="17" t="s">
        <v>232</v>
      </c>
      <c r="C63" s="4" t="s">
        <v>228</v>
      </c>
      <c r="D63" s="4" t="s">
        <v>233</v>
      </c>
      <c r="E63" s="4" t="s">
        <v>228</v>
      </c>
      <c r="F63" s="4" t="s">
        <v>233</v>
      </c>
    </row>
    <row r="64" spans="1:6" ht="30" x14ac:dyDescent="0.25">
      <c r="A64" s="5">
        <v>61</v>
      </c>
      <c r="B64" s="17" t="s">
        <v>232</v>
      </c>
      <c r="C64" s="4" t="s">
        <v>228</v>
      </c>
      <c r="D64" s="4" t="s">
        <v>233</v>
      </c>
      <c r="E64" s="4" t="s">
        <v>228</v>
      </c>
      <c r="F64" s="4" t="s">
        <v>233</v>
      </c>
    </row>
    <row r="65" spans="1:6" ht="30" x14ac:dyDescent="0.25">
      <c r="A65" s="5">
        <v>62</v>
      </c>
      <c r="B65" s="17" t="s">
        <v>232</v>
      </c>
      <c r="C65" s="4" t="s">
        <v>228</v>
      </c>
      <c r="D65" s="4" t="s">
        <v>233</v>
      </c>
      <c r="E65" s="4" t="s">
        <v>228</v>
      </c>
      <c r="F65" s="4" t="s">
        <v>233</v>
      </c>
    </row>
    <row r="66" spans="1:6" ht="30" x14ac:dyDescent="0.25">
      <c r="A66" s="5">
        <v>63</v>
      </c>
      <c r="B66" s="17" t="s">
        <v>232</v>
      </c>
      <c r="C66" s="4" t="s">
        <v>228</v>
      </c>
      <c r="D66" s="4" t="s">
        <v>233</v>
      </c>
      <c r="E66" s="4" t="s">
        <v>228</v>
      </c>
      <c r="F66" s="4" t="s">
        <v>233</v>
      </c>
    </row>
    <row r="67" spans="1:6" ht="30" x14ac:dyDescent="0.25">
      <c r="A67" s="5">
        <v>64</v>
      </c>
      <c r="B67" s="17" t="s">
        <v>232</v>
      </c>
      <c r="C67" s="4" t="s">
        <v>228</v>
      </c>
      <c r="D67" s="4" t="s">
        <v>233</v>
      </c>
      <c r="E67" s="4" t="s">
        <v>228</v>
      </c>
      <c r="F67" s="4" t="s">
        <v>233</v>
      </c>
    </row>
    <row r="68" spans="1:6" ht="30" x14ac:dyDescent="0.25">
      <c r="A68" s="5">
        <v>65</v>
      </c>
      <c r="B68" s="17" t="s">
        <v>232</v>
      </c>
      <c r="C68" s="4" t="s">
        <v>228</v>
      </c>
      <c r="D68" s="4" t="s">
        <v>233</v>
      </c>
      <c r="E68" s="4" t="s">
        <v>228</v>
      </c>
      <c r="F68" s="4" t="s">
        <v>233</v>
      </c>
    </row>
    <row r="69" spans="1:6" ht="30" x14ac:dyDescent="0.25">
      <c r="A69" s="5">
        <v>66</v>
      </c>
      <c r="B69" s="17" t="s">
        <v>232</v>
      </c>
      <c r="C69" s="4" t="s">
        <v>228</v>
      </c>
      <c r="D69" s="4" t="s">
        <v>233</v>
      </c>
      <c r="E69" s="4" t="s">
        <v>228</v>
      </c>
      <c r="F69" s="4" t="s">
        <v>233</v>
      </c>
    </row>
    <row r="70" spans="1:6" ht="30" x14ac:dyDescent="0.25">
      <c r="A70" s="5">
        <v>67</v>
      </c>
      <c r="B70" s="17" t="s">
        <v>232</v>
      </c>
      <c r="C70" s="4" t="s">
        <v>228</v>
      </c>
      <c r="D70" s="4" t="s">
        <v>233</v>
      </c>
      <c r="E70" s="4" t="s">
        <v>228</v>
      </c>
      <c r="F70" s="4" t="s">
        <v>233</v>
      </c>
    </row>
    <row r="71" spans="1:6" ht="30" x14ac:dyDescent="0.25">
      <c r="A71" s="5">
        <v>68</v>
      </c>
      <c r="B71" s="17" t="s">
        <v>232</v>
      </c>
      <c r="C71" s="4" t="s">
        <v>228</v>
      </c>
      <c r="D71" s="4" t="s">
        <v>233</v>
      </c>
      <c r="E71" s="4" t="s">
        <v>228</v>
      </c>
      <c r="F71" s="4" t="s">
        <v>233</v>
      </c>
    </row>
    <row r="72" spans="1:6" ht="30" x14ac:dyDescent="0.25">
      <c r="A72" s="5">
        <v>69</v>
      </c>
      <c r="B72" s="17" t="s">
        <v>232</v>
      </c>
      <c r="C72" s="4" t="s">
        <v>228</v>
      </c>
      <c r="D72" s="4" t="s">
        <v>233</v>
      </c>
      <c r="E72" s="4" t="s">
        <v>228</v>
      </c>
      <c r="F72" s="4" t="s">
        <v>233</v>
      </c>
    </row>
    <row r="73" spans="1:6" ht="30" x14ac:dyDescent="0.25">
      <c r="A73" s="5">
        <v>70</v>
      </c>
      <c r="B73" s="17" t="s">
        <v>232</v>
      </c>
      <c r="C73" s="4" t="s">
        <v>228</v>
      </c>
      <c r="D73" s="4" t="s">
        <v>233</v>
      </c>
      <c r="E73" s="4" t="s">
        <v>228</v>
      </c>
      <c r="F73" s="4" t="s">
        <v>233</v>
      </c>
    </row>
    <row r="74" spans="1:6" ht="30" x14ac:dyDescent="0.25">
      <c r="A74" s="5">
        <v>71</v>
      </c>
      <c r="B74" s="17" t="s">
        <v>232</v>
      </c>
      <c r="C74" s="4" t="s">
        <v>228</v>
      </c>
      <c r="D74" s="4" t="s">
        <v>233</v>
      </c>
      <c r="E74" s="4" t="s">
        <v>228</v>
      </c>
      <c r="F74" s="4" t="s">
        <v>233</v>
      </c>
    </row>
    <row r="75" spans="1:6" ht="30" x14ac:dyDescent="0.25">
      <c r="A75" s="5">
        <v>72</v>
      </c>
      <c r="B75" s="17" t="s">
        <v>232</v>
      </c>
      <c r="C75" s="4" t="s">
        <v>228</v>
      </c>
      <c r="D75" s="4" t="s">
        <v>233</v>
      </c>
      <c r="E75" s="4" t="s">
        <v>228</v>
      </c>
      <c r="F75" s="4" t="s">
        <v>233</v>
      </c>
    </row>
    <row r="76" spans="1:6" ht="30" x14ac:dyDescent="0.25">
      <c r="A76" s="5">
        <v>73</v>
      </c>
      <c r="B76" s="17" t="s">
        <v>232</v>
      </c>
      <c r="C76" s="4" t="s">
        <v>228</v>
      </c>
      <c r="D76" s="4" t="s">
        <v>233</v>
      </c>
      <c r="E76" s="4" t="s">
        <v>228</v>
      </c>
      <c r="F76" s="4" t="s">
        <v>233</v>
      </c>
    </row>
    <row r="77" spans="1:6" ht="30" x14ac:dyDescent="0.25">
      <c r="A77" s="5">
        <v>74</v>
      </c>
      <c r="B77" s="17" t="s">
        <v>232</v>
      </c>
      <c r="C77" s="4" t="s">
        <v>228</v>
      </c>
      <c r="D77" s="4" t="s">
        <v>233</v>
      </c>
      <c r="E77" s="4" t="s">
        <v>228</v>
      </c>
      <c r="F77" s="4" t="s">
        <v>233</v>
      </c>
    </row>
    <row r="78" spans="1:6" ht="30" x14ac:dyDescent="0.25">
      <c r="A78" s="5">
        <v>75</v>
      </c>
      <c r="B78" s="17" t="s">
        <v>232</v>
      </c>
      <c r="C78" s="4" t="s">
        <v>228</v>
      </c>
      <c r="D78" s="4" t="s">
        <v>233</v>
      </c>
      <c r="E78" s="4" t="s">
        <v>228</v>
      </c>
      <c r="F78" s="4" t="s">
        <v>233</v>
      </c>
    </row>
    <row r="79" spans="1:6" ht="30" x14ac:dyDescent="0.25">
      <c r="A79" s="5">
        <v>76</v>
      </c>
      <c r="B79" s="17" t="s">
        <v>232</v>
      </c>
      <c r="C79" s="4" t="s">
        <v>228</v>
      </c>
      <c r="D79" s="4" t="s">
        <v>233</v>
      </c>
      <c r="E79" s="4" t="s">
        <v>228</v>
      </c>
      <c r="F79" s="4" t="s">
        <v>233</v>
      </c>
    </row>
    <row r="80" spans="1:6" ht="30" x14ac:dyDescent="0.25">
      <c r="A80" s="5">
        <v>77</v>
      </c>
      <c r="B80" s="17" t="s">
        <v>232</v>
      </c>
      <c r="C80" s="4" t="s">
        <v>228</v>
      </c>
      <c r="D80" s="4" t="s">
        <v>233</v>
      </c>
      <c r="E80" s="4" t="s">
        <v>228</v>
      </c>
      <c r="F80" s="4" t="s">
        <v>233</v>
      </c>
    </row>
    <row r="81" spans="1:6" ht="30" x14ac:dyDescent="0.25">
      <c r="A81" s="5">
        <v>78</v>
      </c>
      <c r="B81" s="17" t="s">
        <v>232</v>
      </c>
      <c r="C81" s="4" t="s">
        <v>228</v>
      </c>
      <c r="D81" s="4" t="s">
        <v>233</v>
      </c>
      <c r="E81" s="4" t="s">
        <v>228</v>
      </c>
      <c r="F81" s="4" t="s">
        <v>233</v>
      </c>
    </row>
    <row r="82" spans="1:6" ht="30" x14ac:dyDescent="0.25">
      <c r="A82" s="5">
        <v>79</v>
      </c>
      <c r="B82" s="17" t="s">
        <v>232</v>
      </c>
      <c r="C82" s="4" t="s">
        <v>228</v>
      </c>
      <c r="D82" s="4" t="s">
        <v>233</v>
      </c>
      <c r="E82" s="4" t="s">
        <v>228</v>
      </c>
      <c r="F82" s="4" t="s">
        <v>233</v>
      </c>
    </row>
    <row r="83" spans="1:6" ht="30" x14ac:dyDescent="0.25">
      <c r="A83" s="5">
        <v>80</v>
      </c>
      <c r="B83" s="17" t="s">
        <v>232</v>
      </c>
      <c r="C83" s="4" t="s">
        <v>228</v>
      </c>
      <c r="D83" s="4" t="s">
        <v>233</v>
      </c>
      <c r="E83" s="4" t="s">
        <v>228</v>
      </c>
      <c r="F83" s="4" t="s">
        <v>233</v>
      </c>
    </row>
    <row r="84" spans="1:6" ht="30" x14ac:dyDescent="0.25">
      <c r="A84" s="5">
        <v>81</v>
      </c>
      <c r="B84" s="17" t="s">
        <v>232</v>
      </c>
      <c r="C84" s="4" t="s">
        <v>228</v>
      </c>
      <c r="D84" s="4" t="s">
        <v>233</v>
      </c>
      <c r="E84" s="4" t="s">
        <v>228</v>
      </c>
      <c r="F84" s="4" t="s">
        <v>233</v>
      </c>
    </row>
    <row r="85" spans="1:6" ht="30" x14ac:dyDescent="0.25">
      <c r="A85" s="5">
        <v>82</v>
      </c>
      <c r="B85" s="17" t="s">
        <v>232</v>
      </c>
      <c r="C85" s="4" t="s">
        <v>228</v>
      </c>
      <c r="D85" s="4" t="s">
        <v>233</v>
      </c>
      <c r="E85" s="4" t="s">
        <v>228</v>
      </c>
      <c r="F85" s="4" t="s">
        <v>233</v>
      </c>
    </row>
    <row r="86" spans="1:6" ht="30" x14ac:dyDescent="0.25">
      <c r="A86" s="5">
        <v>83</v>
      </c>
      <c r="B86" s="17" t="s">
        <v>232</v>
      </c>
      <c r="C86" s="4" t="s">
        <v>228</v>
      </c>
      <c r="D86" s="4" t="s">
        <v>233</v>
      </c>
      <c r="E86" s="4" t="s">
        <v>228</v>
      </c>
      <c r="F86" s="4" t="s">
        <v>233</v>
      </c>
    </row>
    <row r="87" spans="1:6" ht="30" x14ac:dyDescent="0.25">
      <c r="A87" s="5">
        <v>84</v>
      </c>
      <c r="B87" s="17" t="s">
        <v>232</v>
      </c>
      <c r="C87" s="4" t="s">
        <v>228</v>
      </c>
      <c r="D87" s="4" t="s">
        <v>233</v>
      </c>
      <c r="E87" s="4" t="s">
        <v>228</v>
      </c>
      <c r="F87" s="4" t="s">
        <v>233</v>
      </c>
    </row>
    <row r="88" spans="1:6" ht="30" x14ac:dyDescent="0.25">
      <c r="A88" s="5">
        <v>85</v>
      </c>
      <c r="B88" s="17" t="s">
        <v>232</v>
      </c>
      <c r="C88" s="4" t="s">
        <v>228</v>
      </c>
      <c r="D88" s="4" t="s">
        <v>233</v>
      </c>
      <c r="E88" s="4" t="s">
        <v>228</v>
      </c>
      <c r="F88" s="4" t="s">
        <v>233</v>
      </c>
    </row>
    <row r="89" spans="1:6" ht="30" x14ac:dyDescent="0.25">
      <c r="A89" s="5">
        <v>86</v>
      </c>
      <c r="B89" s="17" t="s">
        <v>232</v>
      </c>
      <c r="C89" s="4" t="s">
        <v>228</v>
      </c>
      <c r="D89" s="4" t="s">
        <v>233</v>
      </c>
      <c r="E89" s="4" t="s">
        <v>228</v>
      </c>
      <c r="F89" s="4" t="s">
        <v>233</v>
      </c>
    </row>
    <row r="90" spans="1:6" ht="30" x14ac:dyDescent="0.25">
      <c r="A90" s="5">
        <v>87</v>
      </c>
      <c r="B90" s="17" t="s">
        <v>232</v>
      </c>
      <c r="C90" s="4" t="s">
        <v>228</v>
      </c>
      <c r="D90" s="4" t="s">
        <v>233</v>
      </c>
      <c r="E90" s="4" t="s">
        <v>228</v>
      </c>
      <c r="F90" s="4" t="s">
        <v>233</v>
      </c>
    </row>
    <row r="91" spans="1:6" ht="30" x14ac:dyDescent="0.25">
      <c r="A91" s="5">
        <v>88</v>
      </c>
      <c r="B91" s="17" t="s">
        <v>232</v>
      </c>
      <c r="C91" s="4" t="s">
        <v>228</v>
      </c>
      <c r="D91" s="4" t="s">
        <v>233</v>
      </c>
      <c r="E91" s="4" t="s">
        <v>228</v>
      </c>
      <c r="F91" s="4" t="s">
        <v>233</v>
      </c>
    </row>
    <row r="92" spans="1:6" ht="30" x14ac:dyDescent="0.25">
      <c r="A92" s="5">
        <v>89</v>
      </c>
      <c r="B92" s="17" t="s">
        <v>232</v>
      </c>
      <c r="C92" s="4" t="s">
        <v>228</v>
      </c>
      <c r="D92" s="4" t="s">
        <v>233</v>
      </c>
      <c r="E92" s="4" t="s">
        <v>228</v>
      </c>
      <c r="F92" s="4" t="s">
        <v>233</v>
      </c>
    </row>
    <row r="93" spans="1:6" ht="30" x14ac:dyDescent="0.25">
      <c r="A93" s="5">
        <v>90</v>
      </c>
      <c r="B93" s="17" t="s">
        <v>232</v>
      </c>
      <c r="C93" s="4" t="s">
        <v>228</v>
      </c>
      <c r="D93" s="4" t="s">
        <v>233</v>
      </c>
      <c r="E93" s="4" t="s">
        <v>228</v>
      </c>
      <c r="F93" s="4" t="s">
        <v>233</v>
      </c>
    </row>
    <row r="94" spans="1:6" ht="30" x14ac:dyDescent="0.25">
      <c r="A94" s="5">
        <v>91</v>
      </c>
      <c r="B94" s="17" t="s">
        <v>232</v>
      </c>
      <c r="C94" s="4" t="s">
        <v>228</v>
      </c>
      <c r="D94" s="4" t="s">
        <v>233</v>
      </c>
      <c r="E94" s="4" t="s">
        <v>228</v>
      </c>
      <c r="F94" s="4" t="s">
        <v>233</v>
      </c>
    </row>
    <row r="95" spans="1:6" ht="30" x14ac:dyDescent="0.25">
      <c r="A95" s="5">
        <v>92</v>
      </c>
      <c r="B95" s="17" t="s">
        <v>232</v>
      </c>
      <c r="C95" s="4" t="s">
        <v>228</v>
      </c>
      <c r="D95" s="4" t="s">
        <v>233</v>
      </c>
      <c r="E95" s="4" t="s">
        <v>228</v>
      </c>
      <c r="F95" s="4" t="s">
        <v>233</v>
      </c>
    </row>
    <row r="96" spans="1:6" ht="30" x14ac:dyDescent="0.25">
      <c r="A96" s="5">
        <v>93</v>
      </c>
      <c r="B96" s="17" t="s">
        <v>232</v>
      </c>
      <c r="C96" s="4" t="s">
        <v>228</v>
      </c>
      <c r="D96" s="4" t="s">
        <v>233</v>
      </c>
      <c r="E96" s="4" t="s">
        <v>228</v>
      </c>
      <c r="F96" s="4" t="s">
        <v>233</v>
      </c>
    </row>
    <row r="97" spans="1:6" ht="30" x14ac:dyDescent="0.25">
      <c r="A97" s="5">
        <v>94</v>
      </c>
      <c r="B97" s="17" t="s">
        <v>232</v>
      </c>
      <c r="C97" s="4" t="s">
        <v>228</v>
      </c>
      <c r="D97" s="4" t="s">
        <v>233</v>
      </c>
      <c r="E97" s="4" t="s">
        <v>228</v>
      </c>
      <c r="F97" s="4" t="s">
        <v>233</v>
      </c>
    </row>
    <row r="98" spans="1:6" ht="30" x14ac:dyDescent="0.25">
      <c r="A98" s="5">
        <v>95</v>
      </c>
      <c r="B98" s="17" t="s">
        <v>232</v>
      </c>
      <c r="C98" s="4" t="s">
        <v>228</v>
      </c>
      <c r="D98" s="4" t="s">
        <v>233</v>
      </c>
      <c r="E98" s="4" t="s">
        <v>228</v>
      </c>
      <c r="F98" s="4" t="s">
        <v>233</v>
      </c>
    </row>
    <row r="99" spans="1:6" ht="30" x14ac:dyDescent="0.25">
      <c r="A99" s="5">
        <v>96</v>
      </c>
      <c r="B99" s="17" t="s">
        <v>232</v>
      </c>
      <c r="C99" s="4" t="s">
        <v>228</v>
      </c>
      <c r="D99" s="4" t="s">
        <v>233</v>
      </c>
      <c r="E99" s="4" t="s">
        <v>228</v>
      </c>
      <c r="F99" s="4" t="s">
        <v>233</v>
      </c>
    </row>
    <row r="100" spans="1:6" ht="30" x14ac:dyDescent="0.25">
      <c r="A100" s="5">
        <v>97</v>
      </c>
      <c r="B100" s="17" t="s">
        <v>232</v>
      </c>
      <c r="C100" s="4" t="s">
        <v>228</v>
      </c>
      <c r="D100" s="4" t="s">
        <v>233</v>
      </c>
      <c r="E100" s="4" t="s">
        <v>228</v>
      </c>
      <c r="F100" s="4" t="s">
        <v>233</v>
      </c>
    </row>
    <row r="101" spans="1:6" ht="30" x14ac:dyDescent="0.25">
      <c r="A101" s="5">
        <v>98</v>
      </c>
      <c r="B101" s="17" t="s">
        <v>232</v>
      </c>
      <c r="C101" s="4" t="s">
        <v>228</v>
      </c>
      <c r="D101" s="4" t="s">
        <v>233</v>
      </c>
      <c r="E101" s="4" t="s">
        <v>228</v>
      </c>
      <c r="F101" s="4" t="s">
        <v>233</v>
      </c>
    </row>
    <row r="102" spans="1:6" ht="30" x14ac:dyDescent="0.25">
      <c r="A102" s="5">
        <v>99</v>
      </c>
      <c r="B102" s="17" t="s">
        <v>232</v>
      </c>
      <c r="C102" s="4" t="s">
        <v>228</v>
      </c>
      <c r="D102" s="4" t="s">
        <v>233</v>
      </c>
      <c r="E102" s="4" t="s">
        <v>228</v>
      </c>
      <c r="F102" s="4" t="s">
        <v>233</v>
      </c>
    </row>
    <row r="103" spans="1:6" ht="30" x14ac:dyDescent="0.25">
      <c r="A103" s="5">
        <v>100</v>
      </c>
      <c r="B103" s="17" t="s">
        <v>232</v>
      </c>
      <c r="C103" s="4" t="s">
        <v>228</v>
      </c>
      <c r="D103" s="4" t="s">
        <v>233</v>
      </c>
      <c r="E103" s="4" t="s">
        <v>228</v>
      </c>
      <c r="F103" s="4" t="s">
        <v>233</v>
      </c>
    </row>
    <row r="104" spans="1:6" ht="30" x14ac:dyDescent="0.25">
      <c r="A104" s="5">
        <v>101</v>
      </c>
      <c r="B104" s="17" t="s">
        <v>232</v>
      </c>
      <c r="C104" s="4" t="s">
        <v>228</v>
      </c>
      <c r="D104" s="4" t="s">
        <v>233</v>
      </c>
      <c r="E104" s="4" t="s">
        <v>228</v>
      </c>
      <c r="F104" s="4" t="s">
        <v>233</v>
      </c>
    </row>
    <row r="105" spans="1:6" ht="30" x14ac:dyDescent="0.25">
      <c r="A105" s="5">
        <v>102</v>
      </c>
      <c r="B105" s="17" t="s">
        <v>232</v>
      </c>
      <c r="C105" s="4" t="s">
        <v>228</v>
      </c>
      <c r="D105" s="4" t="s">
        <v>233</v>
      </c>
      <c r="E105" s="4" t="s">
        <v>228</v>
      </c>
      <c r="F105" s="4" t="s">
        <v>233</v>
      </c>
    </row>
    <row r="106" spans="1:6" ht="30" x14ac:dyDescent="0.25">
      <c r="A106" s="5">
        <v>103</v>
      </c>
      <c r="B106" s="17" t="s">
        <v>232</v>
      </c>
      <c r="C106" s="4" t="s">
        <v>228</v>
      </c>
      <c r="D106" s="4" t="s">
        <v>233</v>
      </c>
      <c r="E106" s="4" t="s">
        <v>228</v>
      </c>
      <c r="F106" s="4" t="s">
        <v>233</v>
      </c>
    </row>
    <row r="107" spans="1:6" ht="30" x14ac:dyDescent="0.25">
      <c r="A107" s="5">
        <v>104</v>
      </c>
      <c r="B107" s="17" t="s">
        <v>232</v>
      </c>
      <c r="C107" s="4" t="s">
        <v>228</v>
      </c>
      <c r="D107" s="4" t="s">
        <v>233</v>
      </c>
      <c r="E107" s="4" t="s">
        <v>228</v>
      </c>
      <c r="F107" s="4" t="s">
        <v>233</v>
      </c>
    </row>
    <row r="108" spans="1:6" ht="30" x14ac:dyDescent="0.25">
      <c r="A108" s="5">
        <v>105</v>
      </c>
      <c r="B108" s="17" t="s">
        <v>232</v>
      </c>
      <c r="C108" s="4" t="s">
        <v>228</v>
      </c>
      <c r="D108" s="4" t="s">
        <v>233</v>
      </c>
      <c r="E108" s="4" t="s">
        <v>228</v>
      </c>
      <c r="F108" s="4" t="s">
        <v>233</v>
      </c>
    </row>
    <row r="109" spans="1:6" ht="30" x14ac:dyDescent="0.25">
      <c r="A109" s="5">
        <v>106</v>
      </c>
      <c r="B109" s="17" t="s">
        <v>232</v>
      </c>
      <c r="C109" s="4" t="s">
        <v>228</v>
      </c>
      <c r="D109" s="4" t="s">
        <v>233</v>
      </c>
      <c r="E109" s="4" t="s">
        <v>228</v>
      </c>
      <c r="F109" s="4" t="s">
        <v>233</v>
      </c>
    </row>
    <row r="110" spans="1:6" ht="30" x14ac:dyDescent="0.25">
      <c r="A110" s="5">
        <v>107</v>
      </c>
      <c r="B110" s="17" t="s">
        <v>232</v>
      </c>
      <c r="C110" s="4" t="s">
        <v>228</v>
      </c>
      <c r="D110" s="4" t="s">
        <v>233</v>
      </c>
      <c r="E110" s="4" t="s">
        <v>228</v>
      </c>
      <c r="F110" s="4" t="s">
        <v>233</v>
      </c>
    </row>
    <row r="111" spans="1:6" ht="30" x14ac:dyDescent="0.25">
      <c r="A111" s="5">
        <v>108</v>
      </c>
      <c r="B111" s="17" t="s">
        <v>232</v>
      </c>
      <c r="C111" s="4" t="s">
        <v>228</v>
      </c>
      <c r="D111" s="4" t="s">
        <v>233</v>
      </c>
      <c r="E111" s="4" t="s">
        <v>228</v>
      </c>
      <c r="F111" s="4" t="s">
        <v>233</v>
      </c>
    </row>
    <row r="112" spans="1:6" ht="30" x14ac:dyDescent="0.25">
      <c r="A112" s="5">
        <v>109</v>
      </c>
      <c r="B112" s="17" t="s">
        <v>232</v>
      </c>
      <c r="C112" s="4" t="s">
        <v>228</v>
      </c>
      <c r="D112" s="4" t="s">
        <v>233</v>
      </c>
      <c r="E112" s="4" t="s">
        <v>228</v>
      </c>
      <c r="F112" s="4" t="s">
        <v>233</v>
      </c>
    </row>
    <row r="113" spans="1:6" ht="30" x14ac:dyDescent="0.25">
      <c r="A113" s="5">
        <v>110</v>
      </c>
      <c r="B113" s="17" t="s">
        <v>232</v>
      </c>
      <c r="C113" s="4" t="s">
        <v>228</v>
      </c>
      <c r="D113" s="4" t="s">
        <v>233</v>
      </c>
      <c r="E113" s="4" t="s">
        <v>228</v>
      </c>
      <c r="F113" s="4" t="s">
        <v>233</v>
      </c>
    </row>
    <row r="114" spans="1:6" ht="30" x14ac:dyDescent="0.25">
      <c r="A114" s="5">
        <v>111</v>
      </c>
      <c r="B114" s="17" t="s">
        <v>232</v>
      </c>
      <c r="C114" s="4" t="s">
        <v>228</v>
      </c>
      <c r="D114" s="4" t="s">
        <v>233</v>
      </c>
      <c r="E114" s="4" t="s">
        <v>228</v>
      </c>
      <c r="F114" s="4" t="s">
        <v>233</v>
      </c>
    </row>
    <row r="115" spans="1:6" ht="30" x14ac:dyDescent="0.25">
      <c r="A115" s="5">
        <v>112</v>
      </c>
      <c r="B115" s="17" t="s">
        <v>232</v>
      </c>
      <c r="C115" s="4" t="s">
        <v>228</v>
      </c>
      <c r="D115" s="4" t="s">
        <v>233</v>
      </c>
      <c r="E115" s="4" t="s">
        <v>228</v>
      </c>
      <c r="F115" s="4" t="s">
        <v>233</v>
      </c>
    </row>
    <row r="116" spans="1:6" ht="30" x14ac:dyDescent="0.25">
      <c r="A116" s="5">
        <v>113</v>
      </c>
      <c r="B116" s="17" t="s">
        <v>232</v>
      </c>
      <c r="C116" s="4" t="s">
        <v>228</v>
      </c>
      <c r="D116" s="4" t="s">
        <v>233</v>
      </c>
      <c r="E116" s="4" t="s">
        <v>228</v>
      </c>
      <c r="F116" s="4" t="s">
        <v>233</v>
      </c>
    </row>
    <row r="117" spans="1:6" ht="30" x14ac:dyDescent="0.25">
      <c r="A117" s="5">
        <v>114</v>
      </c>
      <c r="B117" s="17" t="s">
        <v>232</v>
      </c>
      <c r="C117" s="4" t="s">
        <v>228</v>
      </c>
      <c r="D117" s="4" t="s">
        <v>233</v>
      </c>
      <c r="E117" s="4" t="s">
        <v>228</v>
      </c>
      <c r="F117" s="4" t="s">
        <v>233</v>
      </c>
    </row>
    <row r="118" spans="1:6" ht="30" x14ac:dyDescent="0.25">
      <c r="A118" s="5">
        <v>115</v>
      </c>
      <c r="B118" s="17" t="s">
        <v>232</v>
      </c>
      <c r="C118" s="4" t="s">
        <v>228</v>
      </c>
      <c r="D118" s="4" t="s">
        <v>233</v>
      </c>
      <c r="E118" s="4" t="s">
        <v>228</v>
      </c>
      <c r="F118" s="4" t="s">
        <v>233</v>
      </c>
    </row>
    <row r="119" spans="1:6" ht="30" x14ac:dyDescent="0.25">
      <c r="A119" s="5">
        <v>116</v>
      </c>
      <c r="B119" s="17" t="s">
        <v>232</v>
      </c>
      <c r="C119" s="4" t="s">
        <v>228</v>
      </c>
      <c r="D119" s="4" t="s">
        <v>233</v>
      </c>
      <c r="E119" s="4" t="s">
        <v>228</v>
      </c>
      <c r="F119" s="4" t="s">
        <v>233</v>
      </c>
    </row>
    <row r="120" spans="1:6" ht="30" x14ac:dyDescent="0.25">
      <c r="A120" s="5">
        <v>117</v>
      </c>
      <c r="B120" s="17" t="s">
        <v>232</v>
      </c>
      <c r="C120" s="4" t="s">
        <v>228</v>
      </c>
      <c r="D120" s="4" t="s">
        <v>233</v>
      </c>
      <c r="E120" s="4" t="s">
        <v>228</v>
      </c>
      <c r="F120" s="4" t="s">
        <v>233</v>
      </c>
    </row>
    <row r="121" spans="1:6" ht="30" x14ac:dyDescent="0.25">
      <c r="A121" s="5">
        <v>118</v>
      </c>
      <c r="B121" s="17" t="s">
        <v>232</v>
      </c>
      <c r="C121" s="4" t="s">
        <v>228</v>
      </c>
      <c r="D121" s="4" t="s">
        <v>233</v>
      </c>
      <c r="E121" s="4" t="s">
        <v>228</v>
      </c>
      <c r="F121" s="4" t="s">
        <v>233</v>
      </c>
    </row>
    <row r="122" spans="1:6" ht="30" x14ac:dyDescent="0.25">
      <c r="A122" s="5">
        <v>119</v>
      </c>
      <c r="B122" s="17" t="s">
        <v>232</v>
      </c>
      <c r="C122" s="4" t="s">
        <v>228</v>
      </c>
      <c r="D122" s="4" t="s">
        <v>233</v>
      </c>
      <c r="E122" s="4" t="s">
        <v>228</v>
      </c>
      <c r="F122" s="4" t="s">
        <v>233</v>
      </c>
    </row>
    <row r="123" spans="1:6" ht="30" x14ac:dyDescent="0.25">
      <c r="A123" s="5">
        <v>120</v>
      </c>
      <c r="B123" s="17" t="s">
        <v>232</v>
      </c>
      <c r="C123" s="4" t="s">
        <v>228</v>
      </c>
      <c r="D123" s="4" t="s">
        <v>233</v>
      </c>
      <c r="E123" s="4" t="s">
        <v>228</v>
      </c>
      <c r="F123" s="4" t="s">
        <v>233</v>
      </c>
    </row>
    <row r="124" spans="1:6" ht="30" x14ac:dyDescent="0.25">
      <c r="A124" s="5">
        <v>121</v>
      </c>
      <c r="B124" s="17" t="s">
        <v>232</v>
      </c>
      <c r="C124" s="4" t="s">
        <v>228</v>
      </c>
      <c r="D124" s="4" t="s">
        <v>233</v>
      </c>
      <c r="E124" s="4" t="s">
        <v>228</v>
      </c>
      <c r="F124" s="4" t="s">
        <v>233</v>
      </c>
    </row>
    <row r="125" spans="1:6" ht="30" x14ac:dyDescent="0.25">
      <c r="A125" s="5">
        <v>122</v>
      </c>
      <c r="B125" s="17" t="s">
        <v>232</v>
      </c>
      <c r="C125" s="4" t="s">
        <v>228</v>
      </c>
      <c r="D125" s="4" t="s">
        <v>233</v>
      </c>
      <c r="E125" s="4" t="s">
        <v>228</v>
      </c>
      <c r="F125" s="4" t="s">
        <v>233</v>
      </c>
    </row>
    <row r="126" spans="1:6" ht="30" x14ac:dyDescent="0.25">
      <c r="A126" s="5">
        <v>123</v>
      </c>
      <c r="B126" s="17" t="s">
        <v>232</v>
      </c>
      <c r="C126" s="4" t="s">
        <v>228</v>
      </c>
      <c r="D126" s="4" t="s">
        <v>233</v>
      </c>
      <c r="E126" s="4" t="s">
        <v>228</v>
      </c>
      <c r="F126" s="4" t="s">
        <v>233</v>
      </c>
    </row>
    <row r="127" spans="1:6" ht="30" x14ac:dyDescent="0.25">
      <c r="A127" s="5">
        <v>124</v>
      </c>
      <c r="B127" s="17" t="s">
        <v>232</v>
      </c>
      <c r="C127" s="4" t="s">
        <v>228</v>
      </c>
      <c r="D127" s="4" t="s">
        <v>233</v>
      </c>
      <c r="E127" s="4" t="s">
        <v>228</v>
      </c>
      <c r="F127" s="4" t="s">
        <v>233</v>
      </c>
    </row>
    <row r="128" spans="1:6" ht="30" x14ac:dyDescent="0.25">
      <c r="A128" s="5">
        <v>125</v>
      </c>
      <c r="B128" s="17" t="s">
        <v>232</v>
      </c>
      <c r="C128" s="4" t="s">
        <v>228</v>
      </c>
      <c r="D128" s="4" t="s">
        <v>233</v>
      </c>
      <c r="E128" s="4" t="s">
        <v>228</v>
      </c>
      <c r="F128" s="4" t="s">
        <v>233</v>
      </c>
    </row>
    <row r="129" spans="1:6" ht="30" x14ac:dyDescent="0.25">
      <c r="A129" s="5">
        <v>126</v>
      </c>
      <c r="B129" s="17" t="s">
        <v>232</v>
      </c>
      <c r="C129" s="4" t="s">
        <v>228</v>
      </c>
      <c r="D129" s="4" t="s">
        <v>233</v>
      </c>
      <c r="E129" s="4" t="s">
        <v>228</v>
      </c>
      <c r="F129" s="4" t="s">
        <v>233</v>
      </c>
    </row>
    <row r="130" spans="1:6" ht="30" x14ac:dyDescent="0.25">
      <c r="A130" s="5">
        <v>127</v>
      </c>
      <c r="B130" s="17" t="s">
        <v>232</v>
      </c>
      <c r="C130" s="4" t="s">
        <v>228</v>
      </c>
      <c r="D130" s="4" t="s">
        <v>233</v>
      </c>
      <c r="E130" s="4" t="s">
        <v>228</v>
      </c>
      <c r="F130" s="4" t="s">
        <v>233</v>
      </c>
    </row>
    <row r="131" spans="1:6" ht="30" x14ac:dyDescent="0.25">
      <c r="A131" s="5">
        <v>128</v>
      </c>
      <c r="B131" s="17" t="s">
        <v>232</v>
      </c>
      <c r="C131" s="4" t="s">
        <v>228</v>
      </c>
      <c r="D131" s="4" t="s">
        <v>233</v>
      </c>
      <c r="E131" s="4" t="s">
        <v>228</v>
      </c>
      <c r="F131" s="4" t="s">
        <v>233</v>
      </c>
    </row>
    <row r="132" spans="1:6" ht="30" x14ac:dyDescent="0.25">
      <c r="A132" s="5">
        <v>129</v>
      </c>
      <c r="B132" s="17" t="s">
        <v>232</v>
      </c>
      <c r="C132" s="4" t="s">
        <v>228</v>
      </c>
      <c r="D132" s="4" t="s">
        <v>233</v>
      </c>
      <c r="E132" s="4" t="s">
        <v>228</v>
      </c>
      <c r="F132" s="4" t="s">
        <v>233</v>
      </c>
    </row>
    <row r="133" spans="1:6" ht="30" x14ac:dyDescent="0.25">
      <c r="A133" s="5">
        <v>130</v>
      </c>
      <c r="B133" s="17" t="s">
        <v>232</v>
      </c>
      <c r="C133" s="4" t="s">
        <v>228</v>
      </c>
      <c r="D133" s="4" t="s">
        <v>233</v>
      </c>
      <c r="E133" s="4" t="s">
        <v>228</v>
      </c>
      <c r="F133" s="4" t="s">
        <v>233</v>
      </c>
    </row>
    <row r="134" spans="1:6" ht="30" x14ac:dyDescent="0.25">
      <c r="A134" s="5">
        <v>131</v>
      </c>
      <c r="B134" s="17" t="s">
        <v>232</v>
      </c>
      <c r="C134" s="4" t="s">
        <v>228</v>
      </c>
      <c r="D134" s="4" t="s">
        <v>233</v>
      </c>
      <c r="E134" s="4" t="s">
        <v>228</v>
      </c>
      <c r="F134" s="4" t="s">
        <v>233</v>
      </c>
    </row>
    <row r="135" spans="1:6" ht="30" x14ac:dyDescent="0.25">
      <c r="A135" s="5">
        <v>132</v>
      </c>
      <c r="B135" s="17" t="s">
        <v>232</v>
      </c>
      <c r="C135" s="4" t="s">
        <v>228</v>
      </c>
      <c r="D135" s="4" t="s">
        <v>233</v>
      </c>
      <c r="E135" s="4" t="s">
        <v>228</v>
      </c>
      <c r="F135" s="4" t="s">
        <v>233</v>
      </c>
    </row>
    <row r="136" spans="1:6" ht="30" x14ac:dyDescent="0.25">
      <c r="A136" s="5">
        <v>133</v>
      </c>
      <c r="B136" s="17" t="s">
        <v>232</v>
      </c>
      <c r="C136" s="4" t="s">
        <v>228</v>
      </c>
      <c r="D136" s="4" t="s">
        <v>233</v>
      </c>
      <c r="E136" s="4" t="s">
        <v>228</v>
      </c>
      <c r="F136" s="4" t="s">
        <v>233</v>
      </c>
    </row>
    <row r="137" spans="1:6" ht="30" x14ac:dyDescent="0.25">
      <c r="A137" s="5">
        <v>134</v>
      </c>
      <c r="B137" s="17" t="s">
        <v>232</v>
      </c>
      <c r="C137" s="4" t="s">
        <v>228</v>
      </c>
      <c r="D137" s="4" t="s">
        <v>233</v>
      </c>
      <c r="E137" s="4" t="s">
        <v>228</v>
      </c>
      <c r="F137" s="4" t="s">
        <v>233</v>
      </c>
    </row>
    <row r="138" spans="1:6" ht="30" x14ac:dyDescent="0.25">
      <c r="A138" s="5">
        <v>135</v>
      </c>
      <c r="B138" s="17" t="s">
        <v>232</v>
      </c>
      <c r="C138" s="4" t="s">
        <v>228</v>
      </c>
      <c r="D138" s="4" t="s">
        <v>233</v>
      </c>
      <c r="E138" s="4" t="s">
        <v>228</v>
      </c>
      <c r="F138" s="4" t="s">
        <v>233</v>
      </c>
    </row>
    <row r="139" spans="1:6" ht="30" x14ac:dyDescent="0.25">
      <c r="A139" s="5">
        <v>136</v>
      </c>
      <c r="B139" s="17" t="s">
        <v>232</v>
      </c>
      <c r="C139" s="4" t="s">
        <v>228</v>
      </c>
      <c r="D139" s="4" t="s">
        <v>233</v>
      </c>
      <c r="E139" s="4" t="s">
        <v>228</v>
      </c>
      <c r="F139" s="4" t="s">
        <v>233</v>
      </c>
    </row>
    <row r="140" spans="1:6" ht="30" x14ac:dyDescent="0.25">
      <c r="A140" s="5">
        <v>137</v>
      </c>
      <c r="B140" s="17" t="s">
        <v>232</v>
      </c>
      <c r="C140" s="4" t="s">
        <v>228</v>
      </c>
      <c r="D140" s="4" t="s">
        <v>233</v>
      </c>
      <c r="E140" s="4" t="s">
        <v>228</v>
      </c>
      <c r="F140" s="4" t="s">
        <v>233</v>
      </c>
    </row>
    <row r="141" spans="1:6" ht="30" x14ac:dyDescent="0.25">
      <c r="A141" s="5">
        <v>138</v>
      </c>
      <c r="B141" s="17" t="s">
        <v>232</v>
      </c>
      <c r="C141" s="4" t="s">
        <v>228</v>
      </c>
      <c r="D141" s="4" t="s">
        <v>233</v>
      </c>
      <c r="E141" s="4" t="s">
        <v>228</v>
      </c>
      <c r="F141" s="4" t="s">
        <v>233</v>
      </c>
    </row>
    <row r="142" spans="1:6" ht="30" x14ac:dyDescent="0.25">
      <c r="A142" s="5">
        <v>139</v>
      </c>
      <c r="B142" s="17" t="s">
        <v>232</v>
      </c>
      <c r="C142" s="4" t="s">
        <v>228</v>
      </c>
      <c r="D142" s="4" t="s">
        <v>233</v>
      </c>
      <c r="E142" s="4" t="s">
        <v>228</v>
      </c>
      <c r="F142" s="4" t="s">
        <v>233</v>
      </c>
    </row>
    <row r="143" spans="1:6" ht="30" x14ac:dyDescent="0.25">
      <c r="A143" s="5">
        <v>140</v>
      </c>
      <c r="B143" s="17" t="s">
        <v>232</v>
      </c>
      <c r="C143" s="4" t="s">
        <v>228</v>
      </c>
      <c r="D143" s="4" t="s">
        <v>233</v>
      </c>
      <c r="E143" s="4" t="s">
        <v>228</v>
      </c>
      <c r="F143" s="4" t="s">
        <v>233</v>
      </c>
    </row>
    <row r="144" spans="1:6" ht="30" x14ac:dyDescent="0.25">
      <c r="A144" s="5">
        <v>141</v>
      </c>
      <c r="B144" s="17" t="s">
        <v>232</v>
      </c>
      <c r="C144" s="4" t="s">
        <v>228</v>
      </c>
      <c r="D144" s="4" t="s">
        <v>233</v>
      </c>
      <c r="E144" s="4" t="s">
        <v>228</v>
      </c>
      <c r="F144" s="4" t="s">
        <v>233</v>
      </c>
    </row>
    <row r="145" spans="1:6" ht="30" x14ac:dyDescent="0.25">
      <c r="A145" s="5">
        <v>142</v>
      </c>
      <c r="B145" s="17" t="s">
        <v>232</v>
      </c>
      <c r="C145" s="4" t="s">
        <v>228</v>
      </c>
      <c r="D145" s="4" t="s">
        <v>233</v>
      </c>
      <c r="E145" s="4" t="s">
        <v>228</v>
      </c>
      <c r="F145" s="4" t="s">
        <v>233</v>
      </c>
    </row>
    <row r="146" spans="1:6" ht="30" x14ac:dyDescent="0.25">
      <c r="A146" s="5">
        <v>143</v>
      </c>
      <c r="B146" s="17" t="s">
        <v>232</v>
      </c>
      <c r="C146" s="4" t="s">
        <v>228</v>
      </c>
      <c r="D146" s="4" t="s">
        <v>233</v>
      </c>
      <c r="E146" s="4" t="s">
        <v>228</v>
      </c>
      <c r="F146" s="4" t="s">
        <v>233</v>
      </c>
    </row>
    <row r="147" spans="1:6" ht="30" x14ac:dyDescent="0.25">
      <c r="A147" s="5">
        <v>144</v>
      </c>
      <c r="B147" s="17" t="s">
        <v>232</v>
      </c>
      <c r="C147" s="4" t="s">
        <v>228</v>
      </c>
      <c r="D147" s="4" t="s">
        <v>233</v>
      </c>
      <c r="E147" s="4" t="s">
        <v>228</v>
      </c>
      <c r="F147" s="4" t="s">
        <v>233</v>
      </c>
    </row>
    <row r="148" spans="1:6" ht="30" x14ac:dyDescent="0.25">
      <c r="A148" s="5">
        <v>145</v>
      </c>
      <c r="B148" s="17" t="s">
        <v>232</v>
      </c>
      <c r="C148" s="4" t="s">
        <v>228</v>
      </c>
      <c r="D148" s="4" t="s">
        <v>233</v>
      </c>
      <c r="E148" s="4" t="s">
        <v>228</v>
      </c>
      <c r="F148" s="4" t="s">
        <v>233</v>
      </c>
    </row>
    <row r="149" spans="1:6" ht="30" x14ac:dyDescent="0.25">
      <c r="A149" s="5">
        <v>146</v>
      </c>
      <c r="B149" s="17" t="s">
        <v>232</v>
      </c>
      <c r="C149" s="4" t="s">
        <v>228</v>
      </c>
      <c r="D149" s="4" t="s">
        <v>233</v>
      </c>
      <c r="E149" s="4" t="s">
        <v>228</v>
      </c>
      <c r="F149" s="4" t="s">
        <v>233</v>
      </c>
    </row>
    <row r="150" spans="1:6" ht="30" x14ac:dyDescent="0.25">
      <c r="A150" s="5">
        <v>147</v>
      </c>
      <c r="B150" s="17" t="s">
        <v>232</v>
      </c>
      <c r="C150" s="4" t="s">
        <v>228</v>
      </c>
      <c r="D150" s="4" t="s">
        <v>233</v>
      </c>
      <c r="E150" s="4" t="s">
        <v>228</v>
      </c>
      <c r="F150" s="4" t="s">
        <v>233</v>
      </c>
    </row>
    <row r="151" spans="1:6" ht="30" x14ac:dyDescent="0.25">
      <c r="A151" s="5">
        <v>148</v>
      </c>
      <c r="B151" s="17" t="s">
        <v>232</v>
      </c>
      <c r="C151" s="4" t="s">
        <v>228</v>
      </c>
      <c r="D151" s="4" t="s">
        <v>233</v>
      </c>
      <c r="E151" s="4" t="s">
        <v>228</v>
      </c>
      <c r="F151" s="4" t="s">
        <v>233</v>
      </c>
    </row>
    <row r="152" spans="1:6" ht="30" x14ac:dyDescent="0.25">
      <c r="A152" s="5">
        <v>149</v>
      </c>
      <c r="B152" s="17" t="s">
        <v>232</v>
      </c>
      <c r="C152" s="4" t="s">
        <v>228</v>
      </c>
      <c r="D152" s="4" t="s">
        <v>233</v>
      </c>
      <c r="E152" s="4" t="s">
        <v>228</v>
      </c>
      <c r="F152" s="4" t="s">
        <v>233</v>
      </c>
    </row>
    <row r="153" spans="1:6" ht="30" x14ac:dyDescent="0.25">
      <c r="A153" s="5">
        <v>150</v>
      </c>
      <c r="B153" s="17" t="s">
        <v>232</v>
      </c>
      <c r="C153" s="4" t="s">
        <v>228</v>
      </c>
      <c r="D153" s="4" t="s">
        <v>233</v>
      </c>
      <c r="E153" s="4" t="s">
        <v>228</v>
      </c>
      <c r="F153" s="4" t="s">
        <v>233</v>
      </c>
    </row>
    <row r="154" spans="1:6" ht="30" x14ac:dyDescent="0.25">
      <c r="A154" s="5">
        <v>151</v>
      </c>
      <c r="B154" s="17" t="s">
        <v>232</v>
      </c>
      <c r="C154" s="4" t="s">
        <v>228</v>
      </c>
      <c r="D154" s="4" t="s">
        <v>233</v>
      </c>
      <c r="E154" s="4" t="s">
        <v>228</v>
      </c>
      <c r="F154" s="4" t="s">
        <v>233</v>
      </c>
    </row>
    <row r="155" spans="1:6" ht="30" x14ac:dyDescent="0.25">
      <c r="A155" s="5">
        <v>152</v>
      </c>
      <c r="B155" s="17" t="s">
        <v>232</v>
      </c>
      <c r="C155" s="4" t="s">
        <v>228</v>
      </c>
      <c r="D155" s="4" t="s">
        <v>233</v>
      </c>
      <c r="E155" s="4" t="s">
        <v>228</v>
      </c>
      <c r="F155" s="4" t="s">
        <v>233</v>
      </c>
    </row>
    <row r="156" spans="1:6" ht="30" x14ac:dyDescent="0.25">
      <c r="A156" s="5">
        <v>153</v>
      </c>
      <c r="B156" s="17" t="s">
        <v>232</v>
      </c>
      <c r="C156" s="4" t="s">
        <v>228</v>
      </c>
      <c r="D156" s="4" t="s">
        <v>233</v>
      </c>
      <c r="E156" s="4" t="s">
        <v>228</v>
      </c>
      <c r="F156" s="4" t="s">
        <v>233</v>
      </c>
    </row>
    <row r="157" spans="1:6" ht="30" x14ac:dyDescent="0.25">
      <c r="A157" s="5">
        <v>154</v>
      </c>
      <c r="B157" s="17" t="s">
        <v>232</v>
      </c>
      <c r="C157" s="4" t="s">
        <v>228</v>
      </c>
      <c r="D157" s="4" t="s">
        <v>233</v>
      </c>
      <c r="E157" s="4" t="s">
        <v>228</v>
      </c>
      <c r="F157" s="4" t="s">
        <v>233</v>
      </c>
    </row>
    <row r="158" spans="1:6" ht="30" x14ac:dyDescent="0.25">
      <c r="A158" s="5">
        <v>155</v>
      </c>
      <c r="B158" s="17" t="s">
        <v>232</v>
      </c>
      <c r="C158" s="4" t="s">
        <v>228</v>
      </c>
      <c r="D158" s="4" t="s">
        <v>233</v>
      </c>
      <c r="E158" s="4" t="s">
        <v>228</v>
      </c>
      <c r="F158" s="4" t="s">
        <v>233</v>
      </c>
    </row>
    <row r="159" spans="1:6" ht="30" x14ac:dyDescent="0.25">
      <c r="A159" s="5">
        <v>156</v>
      </c>
      <c r="B159" s="17" t="s">
        <v>232</v>
      </c>
      <c r="C159" s="4" t="s">
        <v>228</v>
      </c>
      <c r="D159" s="4" t="s">
        <v>233</v>
      </c>
      <c r="E159" s="4" t="s">
        <v>228</v>
      </c>
      <c r="F159" s="4" t="s">
        <v>233</v>
      </c>
    </row>
    <row r="160" spans="1:6" ht="30" x14ac:dyDescent="0.25">
      <c r="A160" s="5">
        <v>157</v>
      </c>
      <c r="B160" s="17" t="s">
        <v>232</v>
      </c>
      <c r="C160" s="4" t="s">
        <v>228</v>
      </c>
      <c r="D160" s="4" t="s">
        <v>233</v>
      </c>
      <c r="E160" s="4" t="s">
        <v>228</v>
      </c>
      <c r="F160" s="4" t="s">
        <v>233</v>
      </c>
    </row>
    <row r="161" spans="1:6" ht="30" x14ac:dyDescent="0.25">
      <c r="A161" s="5">
        <v>158</v>
      </c>
      <c r="B161" s="17" t="s">
        <v>232</v>
      </c>
      <c r="C161" s="4" t="s">
        <v>228</v>
      </c>
      <c r="D161" s="4" t="s">
        <v>233</v>
      </c>
      <c r="E161" s="4" t="s">
        <v>228</v>
      </c>
      <c r="F161" s="4" t="s">
        <v>233</v>
      </c>
    </row>
    <row r="162" spans="1:6" ht="30" x14ac:dyDescent="0.25">
      <c r="A162" s="5">
        <v>159</v>
      </c>
      <c r="B162" s="17" t="s">
        <v>232</v>
      </c>
      <c r="C162" s="4" t="s">
        <v>228</v>
      </c>
      <c r="D162" s="4" t="s">
        <v>233</v>
      </c>
      <c r="E162" s="4" t="s">
        <v>228</v>
      </c>
      <c r="F162" s="4" t="s">
        <v>233</v>
      </c>
    </row>
    <row r="163" spans="1:6" ht="30" x14ac:dyDescent="0.25">
      <c r="A163" s="9">
        <v>160</v>
      </c>
      <c r="B163" s="17" t="s">
        <v>232</v>
      </c>
      <c r="C163" s="4" t="s">
        <v>228</v>
      </c>
      <c r="D163" s="4" t="s">
        <v>233</v>
      </c>
      <c r="E163" s="4" t="s">
        <v>228</v>
      </c>
      <c r="F163" s="4" t="s">
        <v>233</v>
      </c>
    </row>
    <row r="164" spans="1:6" ht="30" x14ac:dyDescent="0.25">
      <c r="A164" s="5">
        <v>161</v>
      </c>
      <c r="B164" s="17" t="s">
        <v>232</v>
      </c>
      <c r="C164" s="4" t="s">
        <v>228</v>
      </c>
      <c r="D164" s="4" t="s">
        <v>233</v>
      </c>
      <c r="E164" s="4" t="s">
        <v>228</v>
      </c>
      <c r="F164" s="4" t="s">
        <v>233</v>
      </c>
    </row>
    <row r="165" spans="1:6" ht="30" x14ac:dyDescent="0.25">
      <c r="A165" s="9">
        <v>162</v>
      </c>
      <c r="B165" s="17" t="s">
        <v>232</v>
      </c>
      <c r="C165" s="4" t="s">
        <v>228</v>
      </c>
      <c r="D165" s="4" t="s">
        <v>233</v>
      </c>
      <c r="E165" s="4" t="s">
        <v>228</v>
      </c>
      <c r="F165" s="4" t="s">
        <v>233</v>
      </c>
    </row>
    <row r="166" spans="1:6" ht="30" x14ac:dyDescent="0.25">
      <c r="A166" s="5">
        <v>163</v>
      </c>
      <c r="B166" s="17" t="s">
        <v>232</v>
      </c>
      <c r="C166" s="4" t="s">
        <v>228</v>
      </c>
      <c r="D166" s="4" t="s">
        <v>233</v>
      </c>
      <c r="E166" s="4" t="s">
        <v>228</v>
      </c>
      <c r="F166" s="4" t="s">
        <v>233</v>
      </c>
    </row>
    <row r="167" spans="1:6" ht="30" x14ac:dyDescent="0.25">
      <c r="A167" s="5">
        <v>164</v>
      </c>
      <c r="B167" s="17" t="s">
        <v>232</v>
      </c>
      <c r="C167" s="4" t="s">
        <v>228</v>
      </c>
      <c r="D167" s="4" t="s">
        <v>233</v>
      </c>
      <c r="E167" s="4" t="s">
        <v>228</v>
      </c>
      <c r="F167" s="4" t="s">
        <v>233</v>
      </c>
    </row>
    <row r="168" spans="1:6" ht="30" x14ac:dyDescent="0.25">
      <c r="A168" s="5">
        <v>165</v>
      </c>
      <c r="B168" s="17" t="s">
        <v>232</v>
      </c>
      <c r="C168" s="4" t="s">
        <v>228</v>
      </c>
      <c r="D168" s="4" t="s">
        <v>233</v>
      </c>
      <c r="E168" s="4" t="s">
        <v>228</v>
      </c>
      <c r="F168" s="4" t="s">
        <v>233</v>
      </c>
    </row>
    <row r="169" spans="1:6" ht="30" x14ac:dyDescent="0.25">
      <c r="A169" s="5">
        <v>166</v>
      </c>
      <c r="B169" s="17" t="s">
        <v>232</v>
      </c>
      <c r="C169" s="4" t="s">
        <v>228</v>
      </c>
      <c r="D169" s="4" t="s">
        <v>233</v>
      </c>
      <c r="E169" s="4" t="s">
        <v>228</v>
      </c>
      <c r="F169" s="4" t="s">
        <v>233</v>
      </c>
    </row>
    <row r="170" spans="1:6" ht="30" x14ac:dyDescent="0.25">
      <c r="A170" s="5">
        <v>167</v>
      </c>
      <c r="B170" s="17" t="s">
        <v>232</v>
      </c>
      <c r="C170" s="4" t="s">
        <v>228</v>
      </c>
      <c r="D170" s="4" t="s">
        <v>233</v>
      </c>
      <c r="E170" s="4" t="s">
        <v>228</v>
      </c>
      <c r="F170" s="4" t="s">
        <v>233</v>
      </c>
    </row>
    <row r="171" spans="1:6" ht="30" x14ac:dyDescent="0.25">
      <c r="A171" s="9">
        <v>168</v>
      </c>
      <c r="B171" s="17" t="s">
        <v>232</v>
      </c>
      <c r="C171" s="4" t="s">
        <v>228</v>
      </c>
      <c r="D171" s="4" t="s">
        <v>233</v>
      </c>
      <c r="E171" s="4" t="s">
        <v>228</v>
      </c>
      <c r="F171" s="4" t="s">
        <v>233</v>
      </c>
    </row>
    <row r="172" spans="1:6" ht="30" x14ac:dyDescent="0.25">
      <c r="A172" s="5">
        <v>169</v>
      </c>
      <c r="B172" s="17" t="s">
        <v>232</v>
      </c>
      <c r="C172" s="4" t="s">
        <v>228</v>
      </c>
      <c r="D172" s="4" t="s">
        <v>233</v>
      </c>
      <c r="E172" s="4" t="s">
        <v>228</v>
      </c>
      <c r="F172" s="4" t="s">
        <v>233</v>
      </c>
    </row>
    <row r="173" spans="1:6" ht="30" x14ac:dyDescent="0.25">
      <c r="A173" s="5">
        <v>170</v>
      </c>
      <c r="B173" s="17" t="s">
        <v>232</v>
      </c>
      <c r="C173" s="4" t="s">
        <v>228</v>
      </c>
      <c r="D173" s="4" t="s">
        <v>233</v>
      </c>
      <c r="E173" s="4" t="s">
        <v>228</v>
      </c>
      <c r="F173" s="4" t="s">
        <v>233</v>
      </c>
    </row>
    <row r="174" spans="1:6" ht="30" x14ac:dyDescent="0.25">
      <c r="A174" s="5">
        <v>171</v>
      </c>
      <c r="B174" s="17" t="s">
        <v>232</v>
      </c>
      <c r="C174" s="4" t="s">
        <v>228</v>
      </c>
      <c r="D174" s="4" t="s">
        <v>233</v>
      </c>
      <c r="E174" s="4" t="s">
        <v>228</v>
      </c>
      <c r="F174" s="4" t="s">
        <v>233</v>
      </c>
    </row>
    <row r="175" spans="1:6" ht="30" x14ac:dyDescent="0.25">
      <c r="A175" s="5">
        <v>172</v>
      </c>
      <c r="B175" s="17" t="s">
        <v>232</v>
      </c>
      <c r="C175" s="4" t="s">
        <v>228</v>
      </c>
      <c r="D175" s="4" t="s">
        <v>233</v>
      </c>
      <c r="E175" s="4" t="s">
        <v>228</v>
      </c>
      <c r="F175" s="4" t="s">
        <v>233</v>
      </c>
    </row>
    <row r="176" spans="1:6" ht="30" x14ac:dyDescent="0.25">
      <c r="A176" s="5">
        <v>173</v>
      </c>
      <c r="B176" s="17" t="s">
        <v>232</v>
      </c>
      <c r="C176" s="4" t="s">
        <v>228</v>
      </c>
      <c r="D176" s="4" t="s">
        <v>233</v>
      </c>
      <c r="E176" s="4" t="s">
        <v>228</v>
      </c>
      <c r="F176" s="4" t="s">
        <v>233</v>
      </c>
    </row>
    <row r="177" spans="1:6" ht="30" x14ac:dyDescent="0.25">
      <c r="A177" s="5">
        <v>174</v>
      </c>
      <c r="B177" s="17" t="s">
        <v>232</v>
      </c>
      <c r="C177" s="4" t="s">
        <v>228</v>
      </c>
      <c r="D177" s="4" t="s">
        <v>233</v>
      </c>
      <c r="E177" s="4" t="s">
        <v>228</v>
      </c>
      <c r="F177" s="4" t="s">
        <v>233</v>
      </c>
    </row>
    <row r="178" spans="1:6" ht="30" x14ac:dyDescent="0.25">
      <c r="A178" s="5">
        <v>175</v>
      </c>
      <c r="B178" s="17" t="s">
        <v>232</v>
      </c>
      <c r="C178" s="4" t="s">
        <v>228</v>
      </c>
      <c r="D178" s="4" t="s">
        <v>233</v>
      </c>
      <c r="E178" s="4" t="s">
        <v>228</v>
      </c>
      <c r="F178" s="4" t="s">
        <v>233</v>
      </c>
    </row>
    <row r="179" spans="1:6" ht="30" x14ac:dyDescent="0.25">
      <c r="A179" s="5">
        <v>176</v>
      </c>
      <c r="B179" s="17" t="s">
        <v>232</v>
      </c>
      <c r="C179" s="4" t="s">
        <v>228</v>
      </c>
      <c r="D179" s="4" t="s">
        <v>233</v>
      </c>
      <c r="E179" s="4" t="s">
        <v>228</v>
      </c>
      <c r="F179" s="4" t="s">
        <v>233</v>
      </c>
    </row>
    <row r="180" spans="1:6" ht="30" x14ac:dyDescent="0.25">
      <c r="A180" s="5">
        <v>177</v>
      </c>
      <c r="B180" s="17" t="s">
        <v>232</v>
      </c>
      <c r="C180" s="4" t="s">
        <v>228</v>
      </c>
      <c r="D180" s="4" t="s">
        <v>233</v>
      </c>
      <c r="E180" s="4" t="s">
        <v>228</v>
      </c>
      <c r="F180" s="4" t="s">
        <v>233</v>
      </c>
    </row>
    <row r="181" spans="1:6" ht="30" x14ac:dyDescent="0.25">
      <c r="A181" s="5">
        <v>178</v>
      </c>
      <c r="B181" s="17" t="s">
        <v>232</v>
      </c>
      <c r="C181" s="4" t="s">
        <v>228</v>
      </c>
      <c r="D181" s="4" t="s">
        <v>233</v>
      </c>
      <c r="E181" s="4" t="s">
        <v>228</v>
      </c>
      <c r="F181" s="4" t="s">
        <v>233</v>
      </c>
    </row>
    <row r="182" spans="1:6" ht="30" x14ac:dyDescent="0.25">
      <c r="A182" s="5">
        <v>179</v>
      </c>
      <c r="B182" s="17" t="s">
        <v>232</v>
      </c>
      <c r="C182" s="4" t="s">
        <v>228</v>
      </c>
      <c r="D182" s="4" t="s">
        <v>233</v>
      </c>
      <c r="E182" s="4" t="s">
        <v>228</v>
      </c>
      <c r="F182" s="4" t="s">
        <v>233</v>
      </c>
    </row>
    <row r="183" spans="1:6" ht="30" x14ac:dyDescent="0.25">
      <c r="A183" s="5">
        <v>180</v>
      </c>
      <c r="B183" s="17" t="s">
        <v>232</v>
      </c>
      <c r="C183" s="4" t="s">
        <v>228</v>
      </c>
      <c r="D183" s="4" t="s">
        <v>233</v>
      </c>
      <c r="E183" s="4" t="s">
        <v>228</v>
      </c>
      <c r="F183" s="4" t="s">
        <v>233</v>
      </c>
    </row>
    <row r="184" spans="1:6" ht="30" x14ac:dyDescent="0.25">
      <c r="A184" s="5">
        <v>181</v>
      </c>
      <c r="B184" s="17" t="s">
        <v>232</v>
      </c>
      <c r="C184" s="4" t="s">
        <v>228</v>
      </c>
      <c r="D184" s="4" t="s">
        <v>233</v>
      </c>
      <c r="E184" s="4" t="s">
        <v>228</v>
      </c>
      <c r="F184" s="4" t="s">
        <v>233</v>
      </c>
    </row>
    <row r="185" spans="1:6" ht="30" x14ac:dyDescent="0.25">
      <c r="A185" s="5">
        <v>182</v>
      </c>
      <c r="B185" s="17" t="s">
        <v>232</v>
      </c>
      <c r="C185" s="4" t="s">
        <v>228</v>
      </c>
      <c r="D185" s="4" t="s">
        <v>233</v>
      </c>
      <c r="E185" s="4" t="s">
        <v>228</v>
      </c>
      <c r="F185" s="4" t="s">
        <v>233</v>
      </c>
    </row>
    <row r="186" spans="1:6" ht="30" x14ac:dyDescent="0.25">
      <c r="A186" s="5">
        <v>183</v>
      </c>
      <c r="B186" s="17" t="s">
        <v>232</v>
      </c>
      <c r="C186" s="4" t="s">
        <v>228</v>
      </c>
      <c r="D186" s="4" t="s">
        <v>233</v>
      </c>
      <c r="E186" s="4" t="s">
        <v>228</v>
      </c>
      <c r="F186" s="4" t="s">
        <v>233</v>
      </c>
    </row>
    <row r="187" spans="1:6" ht="30" x14ac:dyDescent="0.25">
      <c r="A187" s="5">
        <v>184</v>
      </c>
      <c r="B187" s="17" t="s">
        <v>232</v>
      </c>
      <c r="C187" s="4" t="s">
        <v>228</v>
      </c>
      <c r="D187" s="4" t="s">
        <v>233</v>
      </c>
      <c r="E187" s="4" t="s">
        <v>228</v>
      </c>
      <c r="F187" s="4" t="s">
        <v>233</v>
      </c>
    </row>
    <row r="188" spans="1:6" ht="30" x14ac:dyDescent="0.25">
      <c r="A188" s="5">
        <v>185</v>
      </c>
      <c r="B188" s="17" t="s">
        <v>232</v>
      </c>
      <c r="C188" s="4" t="s">
        <v>228</v>
      </c>
      <c r="D188" s="4" t="s">
        <v>233</v>
      </c>
      <c r="E188" s="4" t="s">
        <v>228</v>
      </c>
      <c r="F188" s="4" t="s">
        <v>233</v>
      </c>
    </row>
    <row r="189" spans="1:6" ht="30" x14ac:dyDescent="0.25">
      <c r="A189" s="5">
        <v>186</v>
      </c>
      <c r="B189" s="17" t="s">
        <v>232</v>
      </c>
      <c r="C189" s="4" t="s">
        <v>228</v>
      </c>
      <c r="D189" s="4" t="s">
        <v>233</v>
      </c>
      <c r="E189" s="4" t="s">
        <v>228</v>
      </c>
      <c r="F189" s="4" t="s">
        <v>233</v>
      </c>
    </row>
    <row r="190" spans="1:6" ht="30" x14ac:dyDescent="0.25">
      <c r="A190" s="5">
        <v>187</v>
      </c>
      <c r="B190" s="17" t="s">
        <v>232</v>
      </c>
      <c r="C190" s="4" t="s">
        <v>228</v>
      </c>
      <c r="D190" s="4" t="s">
        <v>233</v>
      </c>
      <c r="E190" s="4" t="s">
        <v>228</v>
      </c>
      <c r="F190" s="4" t="s">
        <v>233</v>
      </c>
    </row>
    <row r="191" spans="1:6" ht="30" x14ac:dyDescent="0.25">
      <c r="A191" s="5">
        <v>188</v>
      </c>
      <c r="B191" s="17" t="s">
        <v>232</v>
      </c>
      <c r="C191" s="4" t="s">
        <v>228</v>
      </c>
      <c r="D191" s="4" t="s">
        <v>233</v>
      </c>
      <c r="E191" s="4" t="s">
        <v>228</v>
      </c>
      <c r="F191" s="4" t="s">
        <v>233</v>
      </c>
    </row>
    <row r="192" spans="1:6" ht="30" x14ac:dyDescent="0.25">
      <c r="A192" s="9">
        <v>189</v>
      </c>
      <c r="B192" s="17" t="s">
        <v>232</v>
      </c>
      <c r="C192" s="4" t="s">
        <v>228</v>
      </c>
      <c r="D192" s="4" t="s">
        <v>233</v>
      </c>
      <c r="E192" s="4" t="s">
        <v>228</v>
      </c>
      <c r="F192" s="4" t="s">
        <v>233</v>
      </c>
    </row>
    <row r="193" spans="1:6" ht="30" x14ac:dyDescent="0.25">
      <c r="A193" s="5">
        <v>190</v>
      </c>
      <c r="B193" s="17" t="s">
        <v>232</v>
      </c>
      <c r="C193" s="4" t="s">
        <v>228</v>
      </c>
      <c r="D193" s="4" t="s">
        <v>233</v>
      </c>
      <c r="E193" s="4" t="s">
        <v>228</v>
      </c>
      <c r="F193" s="4" t="s">
        <v>233</v>
      </c>
    </row>
    <row r="194" spans="1:6" ht="30" x14ac:dyDescent="0.25">
      <c r="A194" s="5">
        <v>191</v>
      </c>
      <c r="B194" s="17" t="s">
        <v>232</v>
      </c>
      <c r="C194" s="4" t="s">
        <v>228</v>
      </c>
      <c r="D194" s="4" t="s">
        <v>233</v>
      </c>
      <c r="E194" s="4" t="s">
        <v>228</v>
      </c>
      <c r="F194" s="4" t="s">
        <v>233</v>
      </c>
    </row>
    <row r="195" spans="1:6" ht="30" x14ac:dyDescent="0.25">
      <c r="A195" s="5">
        <v>192</v>
      </c>
      <c r="B195" s="17" t="s">
        <v>232</v>
      </c>
      <c r="C195" s="4" t="s">
        <v>228</v>
      </c>
      <c r="D195" s="4" t="s">
        <v>233</v>
      </c>
      <c r="E195" s="4" t="s">
        <v>228</v>
      </c>
      <c r="F195" s="4" t="s">
        <v>233</v>
      </c>
    </row>
    <row r="196" spans="1:6" ht="30" x14ac:dyDescent="0.25">
      <c r="A196" s="5">
        <v>193</v>
      </c>
      <c r="B196" s="17" t="s">
        <v>232</v>
      </c>
      <c r="C196" s="4" t="s">
        <v>228</v>
      </c>
      <c r="D196" s="4" t="s">
        <v>233</v>
      </c>
      <c r="E196" s="4" t="s">
        <v>228</v>
      </c>
      <c r="F196" s="4" t="s">
        <v>233</v>
      </c>
    </row>
    <row r="197" spans="1:6" ht="30" x14ac:dyDescent="0.25">
      <c r="A197" s="5">
        <v>194</v>
      </c>
      <c r="B197" s="17" t="s">
        <v>232</v>
      </c>
      <c r="C197" s="4" t="s">
        <v>228</v>
      </c>
      <c r="D197" s="4" t="s">
        <v>233</v>
      </c>
      <c r="E197" s="4" t="s">
        <v>228</v>
      </c>
      <c r="F197" s="4" t="s">
        <v>233</v>
      </c>
    </row>
    <row r="198" spans="1:6" ht="30" x14ac:dyDescent="0.25">
      <c r="A198" s="5">
        <v>195</v>
      </c>
      <c r="B198" s="17" t="s">
        <v>232</v>
      </c>
      <c r="C198" s="4" t="s">
        <v>228</v>
      </c>
      <c r="D198" s="4" t="s">
        <v>233</v>
      </c>
      <c r="E198" s="4" t="s">
        <v>228</v>
      </c>
      <c r="F198" s="4" t="s">
        <v>233</v>
      </c>
    </row>
    <row r="199" spans="1:6" ht="30" x14ac:dyDescent="0.25">
      <c r="A199" s="5">
        <v>196</v>
      </c>
      <c r="B199" s="17" t="s">
        <v>232</v>
      </c>
      <c r="C199" s="4" t="s">
        <v>228</v>
      </c>
      <c r="D199" s="4" t="s">
        <v>233</v>
      </c>
      <c r="E199" s="4" t="s">
        <v>228</v>
      </c>
      <c r="F199" s="4" t="s">
        <v>233</v>
      </c>
    </row>
    <row r="200" spans="1:6" ht="30" x14ac:dyDescent="0.25">
      <c r="A200" s="5">
        <v>197</v>
      </c>
      <c r="B200" s="17" t="s">
        <v>232</v>
      </c>
      <c r="C200" s="4" t="s">
        <v>228</v>
      </c>
      <c r="D200" s="4" t="s">
        <v>233</v>
      </c>
      <c r="E200" s="4" t="s">
        <v>228</v>
      </c>
      <c r="F200" s="4" t="s">
        <v>233</v>
      </c>
    </row>
    <row r="201" spans="1:6" ht="30" x14ac:dyDescent="0.25">
      <c r="A201" s="5">
        <v>198</v>
      </c>
      <c r="B201" s="17" t="s">
        <v>232</v>
      </c>
      <c r="C201" s="4" t="s">
        <v>228</v>
      </c>
      <c r="D201" s="4" t="s">
        <v>233</v>
      </c>
      <c r="E201" s="4" t="s">
        <v>228</v>
      </c>
      <c r="F201" s="4" t="s">
        <v>233</v>
      </c>
    </row>
    <row r="202" spans="1:6" ht="30" x14ac:dyDescent="0.25">
      <c r="A202" s="5">
        <v>199</v>
      </c>
      <c r="B202" s="17" t="s">
        <v>232</v>
      </c>
      <c r="C202" s="4" t="s">
        <v>228</v>
      </c>
      <c r="D202" s="4" t="s">
        <v>233</v>
      </c>
      <c r="E202" s="4" t="s">
        <v>228</v>
      </c>
      <c r="F202" s="4" t="s">
        <v>233</v>
      </c>
    </row>
    <row r="203" spans="1:6" ht="30" x14ac:dyDescent="0.25">
      <c r="A203" s="5">
        <v>200</v>
      </c>
      <c r="B203" s="17" t="s">
        <v>232</v>
      </c>
      <c r="C203" s="4" t="s">
        <v>228</v>
      </c>
      <c r="D203" s="4" t="s">
        <v>233</v>
      </c>
      <c r="E203" s="4" t="s">
        <v>228</v>
      </c>
      <c r="F203" s="4" t="s">
        <v>233</v>
      </c>
    </row>
    <row r="204" spans="1:6" ht="30" x14ac:dyDescent="0.25">
      <c r="A204" s="9">
        <v>201</v>
      </c>
      <c r="B204" s="17" t="s">
        <v>232</v>
      </c>
      <c r="C204" s="4" t="s">
        <v>228</v>
      </c>
      <c r="D204" s="4" t="s">
        <v>233</v>
      </c>
      <c r="E204" s="4" t="s">
        <v>228</v>
      </c>
      <c r="F204" s="4" t="s">
        <v>233</v>
      </c>
    </row>
    <row r="205" spans="1:6" ht="30" x14ac:dyDescent="0.25">
      <c r="A205" s="5">
        <v>202</v>
      </c>
      <c r="B205" s="17" t="s">
        <v>232</v>
      </c>
      <c r="C205" s="4" t="s">
        <v>228</v>
      </c>
      <c r="D205" s="4" t="s">
        <v>233</v>
      </c>
      <c r="E205" s="4" t="s">
        <v>228</v>
      </c>
      <c r="F205" s="4" t="s">
        <v>233</v>
      </c>
    </row>
    <row r="206" spans="1:6" ht="30" x14ac:dyDescent="0.25">
      <c r="A206" s="5">
        <v>203</v>
      </c>
      <c r="B206" s="17" t="s">
        <v>232</v>
      </c>
      <c r="C206" s="4" t="s">
        <v>228</v>
      </c>
      <c r="D206" s="4" t="s">
        <v>233</v>
      </c>
      <c r="E206" s="4" t="s">
        <v>228</v>
      </c>
      <c r="F206" s="4" t="s">
        <v>233</v>
      </c>
    </row>
    <row r="207" spans="1:6" ht="30" x14ac:dyDescent="0.25">
      <c r="A207" s="5">
        <v>204</v>
      </c>
      <c r="B207" s="17" t="s">
        <v>232</v>
      </c>
      <c r="C207" s="4" t="s">
        <v>228</v>
      </c>
      <c r="D207" s="4" t="s">
        <v>233</v>
      </c>
      <c r="E207" s="4" t="s">
        <v>228</v>
      </c>
      <c r="F207" s="4" t="s">
        <v>233</v>
      </c>
    </row>
    <row r="208" spans="1:6" ht="30" x14ac:dyDescent="0.25">
      <c r="A208" s="5">
        <v>205</v>
      </c>
      <c r="B208" s="17" t="s">
        <v>232</v>
      </c>
      <c r="C208" s="4" t="s">
        <v>228</v>
      </c>
      <c r="D208" s="4" t="s">
        <v>233</v>
      </c>
      <c r="E208" s="4" t="s">
        <v>228</v>
      </c>
      <c r="F208" s="4" t="s">
        <v>233</v>
      </c>
    </row>
    <row r="209" spans="1:6" ht="30" x14ac:dyDescent="0.25">
      <c r="A209" s="5">
        <v>206</v>
      </c>
      <c r="B209" s="17" t="s">
        <v>232</v>
      </c>
      <c r="C209" s="4" t="s">
        <v>228</v>
      </c>
      <c r="D209" s="4" t="s">
        <v>233</v>
      </c>
      <c r="E209" s="4" t="s">
        <v>228</v>
      </c>
      <c r="F209" s="4" t="s">
        <v>233</v>
      </c>
    </row>
    <row r="210" spans="1:6" ht="30" x14ac:dyDescent="0.25">
      <c r="A210" s="9">
        <v>207</v>
      </c>
      <c r="B210" s="17" t="s">
        <v>232</v>
      </c>
      <c r="C210" s="4" t="s">
        <v>228</v>
      </c>
      <c r="D210" s="4" t="s">
        <v>233</v>
      </c>
      <c r="E210" s="4" t="s">
        <v>228</v>
      </c>
      <c r="F210" s="4" t="s">
        <v>233</v>
      </c>
    </row>
    <row r="211" spans="1:6" ht="30" x14ac:dyDescent="0.25">
      <c r="A211" s="5">
        <v>208</v>
      </c>
      <c r="B211" s="17" t="s">
        <v>232</v>
      </c>
      <c r="C211" s="4" t="s">
        <v>228</v>
      </c>
      <c r="D211" s="4" t="s">
        <v>233</v>
      </c>
      <c r="E211" s="4" t="s">
        <v>228</v>
      </c>
      <c r="F211" s="4" t="s">
        <v>233</v>
      </c>
    </row>
    <row r="212" spans="1:6" ht="30" x14ac:dyDescent="0.25">
      <c r="A212" s="5">
        <v>209</v>
      </c>
      <c r="B212" s="17" t="s">
        <v>232</v>
      </c>
      <c r="C212" s="4" t="s">
        <v>228</v>
      </c>
      <c r="D212" s="4" t="s">
        <v>233</v>
      </c>
      <c r="E212" s="4" t="s">
        <v>228</v>
      </c>
      <c r="F212" s="4" t="s">
        <v>233</v>
      </c>
    </row>
    <row r="213" spans="1:6" ht="30" x14ac:dyDescent="0.25">
      <c r="A213" s="5">
        <v>210</v>
      </c>
      <c r="B213" s="17" t="s">
        <v>232</v>
      </c>
      <c r="C213" s="4" t="s">
        <v>228</v>
      </c>
      <c r="D213" s="4" t="s">
        <v>233</v>
      </c>
      <c r="E213" s="4" t="s">
        <v>228</v>
      </c>
      <c r="F213" s="4" t="s">
        <v>233</v>
      </c>
    </row>
    <row r="214" spans="1:6" ht="30" x14ac:dyDescent="0.25">
      <c r="A214" s="5">
        <v>211</v>
      </c>
      <c r="B214" s="17" t="s">
        <v>232</v>
      </c>
      <c r="C214" s="4" t="s">
        <v>228</v>
      </c>
      <c r="D214" s="4" t="s">
        <v>233</v>
      </c>
      <c r="E214" s="4" t="s">
        <v>228</v>
      </c>
      <c r="F214" s="4" t="s">
        <v>233</v>
      </c>
    </row>
    <row r="215" spans="1:6" ht="30" x14ac:dyDescent="0.25">
      <c r="A215" s="5">
        <v>212</v>
      </c>
      <c r="B215" s="17" t="s">
        <v>232</v>
      </c>
      <c r="C215" s="4" t="s">
        <v>228</v>
      </c>
      <c r="D215" s="4" t="s">
        <v>233</v>
      </c>
      <c r="E215" s="4" t="s">
        <v>228</v>
      </c>
      <c r="F215" s="4" t="s">
        <v>233</v>
      </c>
    </row>
    <row r="216" spans="1:6" ht="30" x14ac:dyDescent="0.25">
      <c r="A216" s="5">
        <v>213</v>
      </c>
      <c r="B216" s="17" t="s">
        <v>232</v>
      </c>
      <c r="C216" s="4" t="s">
        <v>228</v>
      </c>
      <c r="D216" s="4" t="s">
        <v>233</v>
      </c>
      <c r="E216" s="4" t="s">
        <v>228</v>
      </c>
      <c r="F216" s="4" t="s">
        <v>233</v>
      </c>
    </row>
    <row r="217" spans="1:6" ht="30" x14ac:dyDescent="0.25">
      <c r="A217" s="5">
        <v>214</v>
      </c>
      <c r="B217" s="17" t="s">
        <v>232</v>
      </c>
      <c r="C217" s="4" t="s">
        <v>228</v>
      </c>
      <c r="D217" s="4" t="s">
        <v>233</v>
      </c>
      <c r="E217" s="4" t="s">
        <v>228</v>
      </c>
      <c r="F217" s="4" t="s">
        <v>233</v>
      </c>
    </row>
    <row r="218" spans="1:6" ht="30" x14ac:dyDescent="0.25">
      <c r="A218" s="5">
        <v>215</v>
      </c>
      <c r="B218" s="17" t="s">
        <v>232</v>
      </c>
      <c r="C218" s="4" t="s">
        <v>228</v>
      </c>
      <c r="D218" s="4" t="s">
        <v>233</v>
      </c>
      <c r="E218" s="4" t="s">
        <v>228</v>
      </c>
      <c r="F218" s="4" t="s">
        <v>233</v>
      </c>
    </row>
    <row r="219" spans="1:6" ht="30" x14ac:dyDescent="0.25">
      <c r="A219" s="5">
        <v>216</v>
      </c>
      <c r="B219" s="17" t="s">
        <v>232</v>
      </c>
      <c r="C219" s="4" t="s">
        <v>228</v>
      </c>
      <c r="D219" s="4" t="s">
        <v>233</v>
      </c>
      <c r="E219" s="4" t="s">
        <v>228</v>
      </c>
      <c r="F219" s="4" t="s">
        <v>233</v>
      </c>
    </row>
    <row r="220" spans="1:6" ht="30" x14ac:dyDescent="0.25">
      <c r="A220" s="9">
        <v>217</v>
      </c>
      <c r="B220" s="17" t="s">
        <v>232</v>
      </c>
      <c r="C220" s="4" t="s">
        <v>228</v>
      </c>
      <c r="D220" s="4" t="s">
        <v>233</v>
      </c>
      <c r="E220" s="4" t="s">
        <v>228</v>
      </c>
      <c r="F220" s="4" t="s">
        <v>233</v>
      </c>
    </row>
    <row r="221" spans="1:6" ht="30" x14ac:dyDescent="0.25">
      <c r="A221" s="5">
        <v>218</v>
      </c>
      <c r="B221" s="17" t="s">
        <v>232</v>
      </c>
      <c r="C221" s="4" t="s">
        <v>228</v>
      </c>
      <c r="D221" s="4" t="s">
        <v>233</v>
      </c>
      <c r="E221" s="4" t="s">
        <v>228</v>
      </c>
      <c r="F221" s="4" t="s">
        <v>233</v>
      </c>
    </row>
    <row r="222" spans="1:6" ht="30" x14ac:dyDescent="0.25">
      <c r="A222" s="9">
        <v>219</v>
      </c>
      <c r="B222" s="17" t="s">
        <v>232</v>
      </c>
      <c r="C222" s="4" t="s">
        <v>228</v>
      </c>
      <c r="D222" s="4" t="s">
        <v>233</v>
      </c>
      <c r="E222" s="4" t="s">
        <v>228</v>
      </c>
      <c r="F222" s="4" t="s">
        <v>233</v>
      </c>
    </row>
    <row r="223" spans="1:6" ht="30" x14ac:dyDescent="0.25">
      <c r="A223" s="9">
        <v>220</v>
      </c>
      <c r="B223" s="17" t="s">
        <v>232</v>
      </c>
      <c r="C223" s="4" t="s">
        <v>228</v>
      </c>
      <c r="D223" s="4" t="s">
        <v>233</v>
      </c>
      <c r="E223" s="4" t="s">
        <v>228</v>
      </c>
      <c r="F223" s="4" t="s">
        <v>233</v>
      </c>
    </row>
    <row r="224" spans="1:6" ht="30" x14ac:dyDescent="0.25">
      <c r="A224" s="5">
        <v>221</v>
      </c>
      <c r="B224" s="17" t="s">
        <v>232</v>
      </c>
      <c r="C224" s="4" t="s">
        <v>228</v>
      </c>
      <c r="D224" s="4" t="s">
        <v>233</v>
      </c>
      <c r="E224" s="4" t="s">
        <v>228</v>
      </c>
      <c r="F224" s="4" t="s">
        <v>233</v>
      </c>
    </row>
    <row r="225" spans="1:6" ht="30" x14ac:dyDescent="0.25">
      <c r="A225" s="5">
        <v>222</v>
      </c>
      <c r="B225" s="17" t="s">
        <v>232</v>
      </c>
      <c r="C225" s="4" t="s">
        <v>228</v>
      </c>
      <c r="D225" s="4" t="s">
        <v>233</v>
      </c>
      <c r="E225" s="4" t="s">
        <v>228</v>
      </c>
      <c r="F225" s="4" t="s">
        <v>233</v>
      </c>
    </row>
    <row r="226" spans="1:6" ht="30" x14ac:dyDescent="0.25">
      <c r="A226" s="5">
        <v>223</v>
      </c>
      <c r="B226" s="17" t="s">
        <v>232</v>
      </c>
      <c r="C226" s="4" t="s">
        <v>228</v>
      </c>
      <c r="D226" s="4" t="s">
        <v>233</v>
      </c>
      <c r="E226" s="4" t="s">
        <v>228</v>
      </c>
      <c r="F226" s="4" t="s">
        <v>233</v>
      </c>
    </row>
    <row r="227" spans="1:6" ht="30" x14ac:dyDescent="0.25">
      <c r="A227" s="5">
        <v>224</v>
      </c>
      <c r="B227" s="17" t="s">
        <v>232</v>
      </c>
      <c r="C227" s="4" t="s">
        <v>228</v>
      </c>
      <c r="D227" s="4" t="s">
        <v>233</v>
      </c>
      <c r="E227" s="4" t="s">
        <v>228</v>
      </c>
      <c r="F227" s="4" t="s">
        <v>233</v>
      </c>
    </row>
    <row r="228" spans="1:6" ht="30" x14ac:dyDescent="0.25">
      <c r="A228" s="5">
        <v>225</v>
      </c>
      <c r="B228" s="17" t="s">
        <v>232</v>
      </c>
      <c r="C228" s="4" t="s">
        <v>228</v>
      </c>
      <c r="D228" s="4" t="s">
        <v>233</v>
      </c>
      <c r="E228" s="4" t="s">
        <v>228</v>
      </c>
      <c r="F228" s="4" t="s">
        <v>233</v>
      </c>
    </row>
    <row r="229" spans="1:6" ht="30" x14ac:dyDescent="0.25">
      <c r="A229" s="5">
        <v>226</v>
      </c>
      <c r="B229" s="17" t="s">
        <v>232</v>
      </c>
      <c r="C229" s="4" t="s">
        <v>228</v>
      </c>
      <c r="D229" s="4" t="s">
        <v>233</v>
      </c>
      <c r="E229" s="4" t="s">
        <v>228</v>
      </c>
      <c r="F229" s="4" t="s">
        <v>233</v>
      </c>
    </row>
    <row r="230" spans="1:6" ht="30" x14ac:dyDescent="0.25">
      <c r="A230" s="5">
        <v>227</v>
      </c>
      <c r="B230" s="17" t="s">
        <v>232</v>
      </c>
      <c r="C230" s="4" t="s">
        <v>228</v>
      </c>
      <c r="D230" s="4" t="s">
        <v>233</v>
      </c>
      <c r="E230" s="4" t="s">
        <v>228</v>
      </c>
      <c r="F230" s="4" t="s">
        <v>233</v>
      </c>
    </row>
    <row r="231" spans="1:6" ht="30" x14ac:dyDescent="0.25">
      <c r="A231" s="5">
        <v>228</v>
      </c>
      <c r="B231" s="17" t="s">
        <v>232</v>
      </c>
      <c r="C231" s="4" t="s">
        <v>228</v>
      </c>
      <c r="D231" s="4" t="s">
        <v>233</v>
      </c>
      <c r="E231" s="4" t="s">
        <v>228</v>
      </c>
      <c r="F231" s="4" t="s">
        <v>233</v>
      </c>
    </row>
    <row r="232" spans="1:6" ht="30" x14ac:dyDescent="0.25">
      <c r="A232" s="5">
        <v>229</v>
      </c>
      <c r="B232" s="17" t="s">
        <v>232</v>
      </c>
      <c r="C232" s="4" t="s">
        <v>228</v>
      </c>
      <c r="D232" s="4" t="s">
        <v>233</v>
      </c>
      <c r="E232" s="4" t="s">
        <v>228</v>
      </c>
      <c r="F232" s="4" t="s">
        <v>233</v>
      </c>
    </row>
    <row r="233" spans="1:6" ht="30" x14ac:dyDescent="0.25">
      <c r="A233" s="5">
        <v>230</v>
      </c>
      <c r="B233" s="17" t="s">
        <v>232</v>
      </c>
      <c r="C233" s="4" t="s">
        <v>228</v>
      </c>
      <c r="D233" s="4" t="s">
        <v>233</v>
      </c>
      <c r="E233" s="4" t="s">
        <v>228</v>
      </c>
      <c r="F233" s="4" t="s">
        <v>233</v>
      </c>
    </row>
    <row r="234" spans="1:6" ht="30" x14ac:dyDescent="0.25">
      <c r="A234" s="5">
        <v>231</v>
      </c>
      <c r="B234" s="17" t="s">
        <v>232</v>
      </c>
      <c r="C234" s="4" t="s">
        <v>228</v>
      </c>
      <c r="D234" s="4" t="s">
        <v>233</v>
      </c>
      <c r="E234" s="4" t="s">
        <v>228</v>
      </c>
      <c r="F234" s="4" t="s">
        <v>233</v>
      </c>
    </row>
    <row r="235" spans="1:6" ht="30" x14ac:dyDescent="0.25">
      <c r="A235" s="5">
        <v>232</v>
      </c>
      <c r="B235" s="17" t="s">
        <v>232</v>
      </c>
      <c r="C235" s="4" t="s">
        <v>228</v>
      </c>
      <c r="D235" s="4" t="s">
        <v>233</v>
      </c>
      <c r="E235" s="4" t="s">
        <v>228</v>
      </c>
      <c r="F235" s="4" t="s">
        <v>233</v>
      </c>
    </row>
    <row r="236" spans="1:6" ht="30" x14ac:dyDescent="0.25">
      <c r="A236" s="5">
        <v>233</v>
      </c>
      <c r="B236" s="17" t="s">
        <v>232</v>
      </c>
      <c r="C236" s="4" t="s">
        <v>228</v>
      </c>
      <c r="D236" s="4" t="s">
        <v>233</v>
      </c>
      <c r="E236" s="4" t="s">
        <v>228</v>
      </c>
      <c r="F236" s="4" t="s">
        <v>233</v>
      </c>
    </row>
    <row r="237" spans="1:6" ht="30" x14ac:dyDescent="0.25">
      <c r="A237" s="5">
        <v>234</v>
      </c>
      <c r="B237" s="17" t="s">
        <v>232</v>
      </c>
      <c r="C237" s="4" t="s">
        <v>228</v>
      </c>
      <c r="D237" s="4" t="s">
        <v>233</v>
      </c>
      <c r="E237" s="4" t="s">
        <v>228</v>
      </c>
      <c r="F237" s="4" t="s">
        <v>233</v>
      </c>
    </row>
    <row r="238" spans="1:6" ht="30" x14ac:dyDescent="0.25">
      <c r="A238" s="5">
        <v>235</v>
      </c>
      <c r="B238" s="17" t="s">
        <v>232</v>
      </c>
      <c r="C238" s="4" t="s">
        <v>228</v>
      </c>
      <c r="D238" s="4" t="s">
        <v>233</v>
      </c>
      <c r="E238" s="4" t="s">
        <v>228</v>
      </c>
      <c r="F238" s="4" t="s">
        <v>233</v>
      </c>
    </row>
    <row r="239" spans="1:6" ht="30" x14ac:dyDescent="0.25">
      <c r="A239" s="5">
        <v>236</v>
      </c>
      <c r="B239" s="17" t="s">
        <v>232</v>
      </c>
      <c r="C239" s="4" t="s">
        <v>228</v>
      </c>
      <c r="D239" s="4" t="s">
        <v>233</v>
      </c>
      <c r="E239" s="4" t="s">
        <v>228</v>
      </c>
      <c r="F239" s="4" t="s">
        <v>233</v>
      </c>
    </row>
    <row r="240" spans="1:6" ht="30" x14ac:dyDescent="0.25">
      <c r="A240" s="5">
        <v>237</v>
      </c>
      <c r="B240" s="17" t="s">
        <v>232</v>
      </c>
      <c r="C240" s="4" t="s">
        <v>228</v>
      </c>
      <c r="D240" s="4" t="s">
        <v>233</v>
      </c>
      <c r="E240" s="4" t="s">
        <v>228</v>
      </c>
      <c r="F240" s="4" t="s">
        <v>233</v>
      </c>
    </row>
    <row r="241" spans="1:6" ht="30" x14ac:dyDescent="0.25">
      <c r="A241" s="5">
        <v>238</v>
      </c>
      <c r="B241" s="17" t="s">
        <v>232</v>
      </c>
      <c r="C241" s="4" t="s">
        <v>228</v>
      </c>
      <c r="D241" s="4" t="s">
        <v>233</v>
      </c>
      <c r="E241" s="4" t="s">
        <v>228</v>
      </c>
      <c r="F241" s="4" t="s">
        <v>233</v>
      </c>
    </row>
    <row r="242" spans="1:6" ht="30" x14ac:dyDescent="0.25">
      <c r="A242" s="5">
        <v>239</v>
      </c>
      <c r="B242" s="17" t="s">
        <v>232</v>
      </c>
      <c r="C242" s="4" t="s">
        <v>228</v>
      </c>
      <c r="D242" s="4" t="s">
        <v>233</v>
      </c>
      <c r="E242" s="4" t="s">
        <v>228</v>
      </c>
      <c r="F242" s="4" t="s">
        <v>233</v>
      </c>
    </row>
    <row r="243" spans="1:6" ht="30" x14ac:dyDescent="0.25">
      <c r="A243" s="5">
        <v>240</v>
      </c>
      <c r="B243" s="17" t="s">
        <v>232</v>
      </c>
      <c r="C243" s="4" t="s">
        <v>228</v>
      </c>
      <c r="D243" s="4" t="s">
        <v>233</v>
      </c>
      <c r="E243" s="4" t="s">
        <v>228</v>
      </c>
      <c r="F243" s="4" t="s">
        <v>233</v>
      </c>
    </row>
    <row r="244" spans="1:6" ht="30" x14ac:dyDescent="0.25">
      <c r="A244" s="5">
        <v>241</v>
      </c>
      <c r="B244" s="17" t="s">
        <v>232</v>
      </c>
      <c r="C244" s="4" t="s">
        <v>228</v>
      </c>
      <c r="D244" s="4" t="s">
        <v>233</v>
      </c>
      <c r="E244" s="4" t="s">
        <v>228</v>
      </c>
      <c r="F244" s="4" t="s">
        <v>233</v>
      </c>
    </row>
    <row r="245" spans="1:6" ht="30" x14ac:dyDescent="0.25">
      <c r="A245" s="5">
        <v>242</v>
      </c>
      <c r="B245" s="17" t="s">
        <v>232</v>
      </c>
      <c r="C245" s="4" t="s">
        <v>228</v>
      </c>
      <c r="D245" s="4" t="s">
        <v>233</v>
      </c>
      <c r="E245" s="4" t="s">
        <v>228</v>
      </c>
      <c r="F245" s="4" t="s">
        <v>233</v>
      </c>
    </row>
    <row r="246" spans="1:6" ht="30" x14ac:dyDescent="0.25">
      <c r="A246" s="5">
        <v>243</v>
      </c>
      <c r="B246" s="17" t="s">
        <v>232</v>
      </c>
      <c r="C246" s="4" t="s">
        <v>228</v>
      </c>
      <c r="D246" s="4" t="s">
        <v>233</v>
      </c>
      <c r="E246" s="4" t="s">
        <v>228</v>
      </c>
      <c r="F246" s="4" t="s">
        <v>233</v>
      </c>
    </row>
    <row r="247" spans="1:6" ht="30" x14ac:dyDescent="0.25">
      <c r="A247" s="5">
        <v>244</v>
      </c>
      <c r="B247" s="17" t="s">
        <v>232</v>
      </c>
      <c r="C247" s="4" t="s">
        <v>228</v>
      </c>
      <c r="D247" s="4" t="s">
        <v>233</v>
      </c>
      <c r="E247" s="4" t="s">
        <v>228</v>
      </c>
      <c r="F247" s="4" t="s">
        <v>233</v>
      </c>
    </row>
    <row r="248" spans="1:6" ht="30" x14ac:dyDescent="0.25">
      <c r="A248" s="5">
        <v>245</v>
      </c>
      <c r="B248" s="17" t="s">
        <v>232</v>
      </c>
      <c r="C248" s="4" t="s">
        <v>228</v>
      </c>
      <c r="D248" s="4" t="s">
        <v>233</v>
      </c>
      <c r="E248" s="4" t="s">
        <v>228</v>
      </c>
      <c r="F248" s="4" t="s">
        <v>233</v>
      </c>
    </row>
    <row r="249" spans="1:6" ht="30" x14ac:dyDescent="0.25">
      <c r="A249" s="5">
        <v>246</v>
      </c>
      <c r="B249" s="17" t="s">
        <v>232</v>
      </c>
      <c r="C249" s="4" t="s">
        <v>228</v>
      </c>
      <c r="D249" s="4" t="s">
        <v>233</v>
      </c>
      <c r="E249" s="4" t="s">
        <v>228</v>
      </c>
      <c r="F249" s="4" t="s">
        <v>233</v>
      </c>
    </row>
    <row r="250" spans="1:6" ht="30" x14ac:dyDescent="0.25">
      <c r="A250" s="5">
        <v>247</v>
      </c>
      <c r="B250" s="17" t="s">
        <v>232</v>
      </c>
      <c r="C250" s="4" t="s">
        <v>228</v>
      </c>
      <c r="D250" s="4" t="s">
        <v>233</v>
      </c>
      <c r="E250" s="4" t="s">
        <v>228</v>
      </c>
      <c r="F250" s="4" t="s">
        <v>233</v>
      </c>
    </row>
    <row r="251" spans="1:6" ht="30" x14ac:dyDescent="0.25">
      <c r="A251" s="5">
        <v>248</v>
      </c>
      <c r="B251" s="17" t="s">
        <v>232</v>
      </c>
      <c r="C251" s="4" t="s">
        <v>228</v>
      </c>
      <c r="D251" s="4" t="s">
        <v>233</v>
      </c>
      <c r="E251" s="4" t="s">
        <v>228</v>
      </c>
      <c r="F251" s="4" t="s">
        <v>233</v>
      </c>
    </row>
    <row r="252" spans="1:6" ht="30" x14ac:dyDescent="0.25">
      <c r="A252" s="5">
        <v>249</v>
      </c>
      <c r="B252" s="17" t="s">
        <v>232</v>
      </c>
      <c r="C252" s="4" t="s">
        <v>228</v>
      </c>
      <c r="D252" s="4" t="s">
        <v>233</v>
      </c>
      <c r="E252" s="4" t="s">
        <v>228</v>
      </c>
      <c r="F252" s="4" t="s">
        <v>233</v>
      </c>
    </row>
    <row r="253" spans="1:6" ht="30" x14ac:dyDescent="0.25">
      <c r="A253" s="5">
        <v>250</v>
      </c>
      <c r="B253" s="17" t="s">
        <v>232</v>
      </c>
      <c r="C253" s="4" t="s">
        <v>228</v>
      </c>
      <c r="D253" s="4" t="s">
        <v>233</v>
      </c>
      <c r="E253" s="4" t="s">
        <v>228</v>
      </c>
      <c r="F253" s="4" t="s">
        <v>233</v>
      </c>
    </row>
    <row r="254" spans="1:6" ht="30" x14ac:dyDescent="0.25">
      <c r="A254" s="5">
        <v>251</v>
      </c>
      <c r="B254" s="17" t="s">
        <v>232</v>
      </c>
      <c r="C254" s="4" t="s">
        <v>228</v>
      </c>
      <c r="D254" s="4" t="s">
        <v>233</v>
      </c>
      <c r="E254" s="4" t="s">
        <v>228</v>
      </c>
      <c r="F254" s="4" t="s">
        <v>233</v>
      </c>
    </row>
    <row r="255" spans="1:6" ht="30" x14ac:dyDescent="0.25">
      <c r="A255" s="5">
        <v>252</v>
      </c>
      <c r="B255" s="17" t="s">
        <v>232</v>
      </c>
      <c r="C255" s="4" t="s">
        <v>228</v>
      </c>
      <c r="D255" s="4" t="s">
        <v>233</v>
      </c>
      <c r="E255" s="4" t="s">
        <v>228</v>
      </c>
      <c r="F255" s="4" t="s">
        <v>233</v>
      </c>
    </row>
    <row r="256" spans="1:6" ht="30" x14ac:dyDescent="0.25">
      <c r="A256" s="5">
        <v>253</v>
      </c>
      <c r="B256" s="17" t="s">
        <v>232</v>
      </c>
      <c r="C256" s="4" t="s">
        <v>228</v>
      </c>
      <c r="D256" s="4" t="s">
        <v>233</v>
      </c>
      <c r="E256" s="4" t="s">
        <v>228</v>
      </c>
      <c r="F256" s="4" t="s">
        <v>233</v>
      </c>
    </row>
    <row r="257" spans="1:6" ht="30" x14ac:dyDescent="0.25">
      <c r="A257" s="5">
        <v>254</v>
      </c>
      <c r="B257" s="17" t="s">
        <v>232</v>
      </c>
      <c r="C257" s="4" t="s">
        <v>228</v>
      </c>
      <c r="D257" s="4" t="s">
        <v>233</v>
      </c>
      <c r="E257" s="4" t="s">
        <v>228</v>
      </c>
      <c r="F257" s="4" t="s">
        <v>233</v>
      </c>
    </row>
    <row r="258" spans="1:6" ht="30" x14ac:dyDescent="0.25">
      <c r="A258" s="5">
        <v>255</v>
      </c>
      <c r="B258" s="17" t="s">
        <v>232</v>
      </c>
      <c r="C258" s="4" t="s">
        <v>228</v>
      </c>
      <c r="D258" s="4" t="s">
        <v>233</v>
      </c>
      <c r="E258" s="4" t="s">
        <v>228</v>
      </c>
      <c r="F258" s="4" t="s">
        <v>233</v>
      </c>
    </row>
    <row r="259" spans="1:6" ht="30" x14ac:dyDescent="0.25">
      <c r="A259" s="5">
        <v>256</v>
      </c>
      <c r="B259" s="17" t="s">
        <v>232</v>
      </c>
      <c r="C259" s="4" t="s">
        <v>228</v>
      </c>
      <c r="D259" s="4" t="s">
        <v>233</v>
      </c>
      <c r="E259" s="4" t="s">
        <v>228</v>
      </c>
      <c r="F259" s="4" t="s">
        <v>233</v>
      </c>
    </row>
    <row r="260" spans="1:6" ht="30" x14ac:dyDescent="0.25">
      <c r="A260" s="5">
        <v>257</v>
      </c>
      <c r="B260" s="17" t="s">
        <v>232</v>
      </c>
      <c r="C260" s="4" t="s">
        <v>228</v>
      </c>
      <c r="D260" s="4" t="s">
        <v>233</v>
      </c>
      <c r="E260" s="4" t="s">
        <v>228</v>
      </c>
      <c r="F260" s="4" t="s">
        <v>233</v>
      </c>
    </row>
    <row r="261" spans="1:6" ht="30" x14ac:dyDescent="0.25">
      <c r="A261" s="5">
        <v>258</v>
      </c>
      <c r="B261" s="17" t="s">
        <v>232</v>
      </c>
      <c r="C261" s="4" t="s">
        <v>228</v>
      </c>
      <c r="D261" s="4" t="s">
        <v>233</v>
      </c>
      <c r="E261" s="4" t="s">
        <v>228</v>
      </c>
      <c r="F261" s="4" t="s">
        <v>233</v>
      </c>
    </row>
    <row r="262" spans="1:6" ht="30" x14ac:dyDescent="0.25">
      <c r="A262" s="5">
        <v>259</v>
      </c>
      <c r="B262" s="17" t="s">
        <v>232</v>
      </c>
      <c r="C262" s="4" t="s">
        <v>228</v>
      </c>
      <c r="D262" s="4" t="s">
        <v>233</v>
      </c>
      <c r="E262" s="4" t="s">
        <v>228</v>
      </c>
      <c r="F262" s="4" t="s">
        <v>233</v>
      </c>
    </row>
    <row r="263" spans="1:6" ht="30" x14ac:dyDescent="0.25">
      <c r="A263" s="5">
        <v>260</v>
      </c>
      <c r="B263" s="17" t="s">
        <v>232</v>
      </c>
      <c r="C263" s="4" t="s">
        <v>228</v>
      </c>
      <c r="D263" s="4" t="s">
        <v>233</v>
      </c>
      <c r="E263" s="4" t="s">
        <v>228</v>
      </c>
      <c r="F263" s="4" t="s">
        <v>233</v>
      </c>
    </row>
    <row r="264" spans="1:6" ht="30" x14ac:dyDescent="0.25">
      <c r="A264" s="5">
        <v>261</v>
      </c>
      <c r="B264" s="17" t="s">
        <v>232</v>
      </c>
      <c r="C264" s="4" t="s">
        <v>228</v>
      </c>
      <c r="D264" s="4" t="s">
        <v>233</v>
      </c>
      <c r="E264" s="4" t="s">
        <v>228</v>
      </c>
      <c r="F264" s="4" t="s">
        <v>233</v>
      </c>
    </row>
    <row r="265" spans="1:6" ht="30" x14ac:dyDescent="0.25">
      <c r="A265" s="5">
        <v>262</v>
      </c>
      <c r="B265" s="17" t="s">
        <v>232</v>
      </c>
      <c r="C265" s="4" t="s">
        <v>228</v>
      </c>
      <c r="D265" s="4" t="s">
        <v>233</v>
      </c>
      <c r="E265" s="4" t="s">
        <v>228</v>
      </c>
      <c r="F265" s="4" t="s">
        <v>233</v>
      </c>
    </row>
    <row r="266" spans="1:6" ht="30" x14ac:dyDescent="0.25">
      <c r="A266" s="5">
        <v>263</v>
      </c>
      <c r="B266" s="17" t="s">
        <v>232</v>
      </c>
      <c r="C266" s="4" t="s">
        <v>228</v>
      </c>
      <c r="D266" s="4" t="s">
        <v>233</v>
      </c>
      <c r="E266" s="4" t="s">
        <v>228</v>
      </c>
      <c r="F266" s="4" t="s">
        <v>233</v>
      </c>
    </row>
    <row r="267" spans="1:6" ht="30" x14ac:dyDescent="0.25">
      <c r="A267" s="5">
        <v>264</v>
      </c>
      <c r="B267" s="17" t="s">
        <v>232</v>
      </c>
      <c r="C267" s="4" t="s">
        <v>228</v>
      </c>
      <c r="D267" s="4" t="s">
        <v>233</v>
      </c>
      <c r="E267" s="4" t="s">
        <v>228</v>
      </c>
      <c r="F267" s="4" t="s">
        <v>233</v>
      </c>
    </row>
    <row r="268" spans="1:6" ht="30" x14ac:dyDescent="0.25">
      <c r="A268" s="5">
        <v>265</v>
      </c>
      <c r="B268" s="17" t="s">
        <v>232</v>
      </c>
      <c r="C268" s="4" t="s">
        <v>228</v>
      </c>
      <c r="D268" s="4" t="s">
        <v>233</v>
      </c>
      <c r="E268" s="4" t="s">
        <v>228</v>
      </c>
      <c r="F268" s="4" t="s">
        <v>233</v>
      </c>
    </row>
    <row r="269" spans="1:6" ht="30" x14ac:dyDescent="0.25">
      <c r="A269" s="5">
        <v>266</v>
      </c>
      <c r="B269" s="17" t="s">
        <v>232</v>
      </c>
      <c r="C269" s="4" t="s">
        <v>228</v>
      </c>
      <c r="D269" s="4" t="s">
        <v>233</v>
      </c>
      <c r="E269" s="4" t="s">
        <v>228</v>
      </c>
      <c r="F269" s="4" t="s">
        <v>233</v>
      </c>
    </row>
    <row r="270" spans="1:6" ht="30" x14ac:dyDescent="0.25">
      <c r="A270" s="5">
        <v>267</v>
      </c>
      <c r="B270" s="17" t="s">
        <v>232</v>
      </c>
      <c r="C270" s="4" t="s">
        <v>228</v>
      </c>
      <c r="D270" s="4" t="s">
        <v>233</v>
      </c>
      <c r="E270" s="4" t="s">
        <v>228</v>
      </c>
      <c r="F270" s="4" t="s">
        <v>233</v>
      </c>
    </row>
    <row r="271" spans="1:6" ht="30" x14ac:dyDescent="0.25">
      <c r="A271" s="5">
        <v>268</v>
      </c>
      <c r="B271" s="17" t="s">
        <v>232</v>
      </c>
      <c r="C271" s="4" t="s">
        <v>228</v>
      </c>
      <c r="D271" s="4" t="s">
        <v>233</v>
      </c>
      <c r="E271" s="4" t="s">
        <v>228</v>
      </c>
      <c r="F271" s="4" t="s">
        <v>233</v>
      </c>
    </row>
    <row r="272" spans="1:6" ht="30" x14ac:dyDescent="0.25">
      <c r="A272" s="5">
        <v>269</v>
      </c>
      <c r="B272" s="17" t="s">
        <v>232</v>
      </c>
      <c r="C272" s="4" t="s">
        <v>228</v>
      </c>
      <c r="D272" s="4" t="s">
        <v>233</v>
      </c>
      <c r="E272" s="4" t="s">
        <v>228</v>
      </c>
      <c r="F272" s="4" t="s">
        <v>233</v>
      </c>
    </row>
    <row r="273" spans="1:6" ht="30" x14ac:dyDescent="0.25">
      <c r="A273" s="5">
        <v>270</v>
      </c>
      <c r="B273" s="17" t="s">
        <v>232</v>
      </c>
      <c r="C273" s="4" t="s">
        <v>228</v>
      </c>
      <c r="D273" s="4" t="s">
        <v>233</v>
      </c>
      <c r="E273" s="4" t="s">
        <v>228</v>
      </c>
      <c r="F273" s="4" t="s">
        <v>233</v>
      </c>
    </row>
    <row r="274" spans="1:6" ht="30" x14ac:dyDescent="0.25">
      <c r="A274" s="5">
        <v>271</v>
      </c>
      <c r="B274" s="17" t="s">
        <v>232</v>
      </c>
      <c r="C274" s="4" t="s">
        <v>228</v>
      </c>
      <c r="D274" s="4" t="s">
        <v>233</v>
      </c>
      <c r="E274" s="4" t="s">
        <v>228</v>
      </c>
      <c r="F274" s="4" t="s">
        <v>233</v>
      </c>
    </row>
    <row r="275" spans="1:6" ht="30" x14ac:dyDescent="0.25">
      <c r="A275" s="5">
        <v>272</v>
      </c>
      <c r="B275" s="17" t="s">
        <v>232</v>
      </c>
      <c r="C275" s="4" t="s">
        <v>228</v>
      </c>
      <c r="D275" s="4" t="s">
        <v>233</v>
      </c>
      <c r="E275" s="4" t="s">
        <v>228</v>
      </c>
      <c r="F275" s="4" t="s">
        <v>233</v>
      </c>
    </row>
    <row r="276" spans="1:6" ht="30" x14ac:dyDescent="0.25">
      <c r="A276" s="5">
        <v>273</v>
      </c>
      <c r="B276" s="17" t="s">
        <v>232</v>
      </c>
      <c r="C276" s="4" t="s">
        <v>228</v>
      </c>
      <c r="D276" s="4" t="s">
        <v>233</v>
      </c>
      <c r="E276" s="4" t="s">
        <v>228</v>
      </c>
      <c r="F276" s="4" t="s">
        <v>233</v>
      </c>
    </row>
    <row r="277" spans="1:6" ht="30" x14ac:dyDescent="0.25">
      <c r="A277" s="5">
        <v>274</v>
      </c>
      <c r="B277" s="17" t="s">
        <v>232</v>
      </c>
      <c r="C277" s="4" t="s">
        <v>228</v>
      </c>
      <c r="D277" s="4" t="s">
        <v>233</v>
      </c>
      <c r="E277" s="4" t="s">
        <v>228</v>
      </c>
      <c r="F277" s="4" t="s">
        <v>233</v>
      </c>
    </row>
    <row r="278" spans="1:6" ht="30" x14ac:dyDescent="0.25">
      <c r="A278" s="5">
        <v>275</v>
      </c>
      <c r="B278" s="17" t="s">
        <v>232</v>
      </c>
      <c r="C278" s="4" t="s">
        <v>228</v>
      </c>
      <c r="D278" s="4" t="s">
        <v>233</v>
      </c>
      <c r="E278" s="4" t="s">
        <v>228</v>
      </c>
      <c r="F278" s="4" t="s">
        <v>233</v>
      </c>
    </row>
    <row r="279" spans="1:6" ht="30" x14ac:dyDescent="0.25">
      <c r="A279" s="5">
        <v>276</v>
      </c>
      <c r="B279" s="17" t="s">
        <v>232</v>
      </c>
      <c r="C279" s="4" t="s">
        <v>228</v>
      </c>
      <c r="D279" s="4" t="s">
        <v>233</v>
      </c>
      <c r="E279" s="4" t="s">
        <v>228</v>
      </c>
      <c r="F279" s="4" t="s">
        <v>233</v>
      </c>
    </row>
    <row r="280" spans="1:6" ht="30" x14ac:dyDescent="0.25">
      <c r="A280" s="5">
        <v>277</v>
      </c>
      <c r="B280" s="17" t="s">
        <v>232</v>
      </c>
      <c r="C280" s="4" t="s">
        <v>228</v>
      </c>
      <c r="D280" s="4" t="s">
        <v>233</v>
      </c>
      <c r="E280" s="4" t="s">
        <v>228</v>
      </c>
      <c r="F280" s="4" t="s">
        <v>233</v>
      </c>
    </row>
    <row r="281" spans="1:6" ht="30" x14ac:dyDescent="0.25">
      <c r="A281" s="5">
        <v>278</v>
      </c>
      <c r="B281" s="17" t="s">
        <v>232</v>
      </c>
      <c r="C281" s="4" t="s">
        <v>228</v>
      </c>
      <c r="D281" s="4" t="s">
        <v>233</v>
      </c>
      <c r="E281" s="4" t="s">
        <v>228</v>
      </c>
      <c r="F281" s="4" t="s">
        <v>233</v>
      </c>
    </row>
    <row r="282" spans="1:6" ht="30" x14ac:dyDescent="0.25">
      <c r="A282" s="5">
        <v>279</v>
      </c>
      <c r="B282" s="17" t="s">
        <v>232</v>
      </c>
      <c r="C282" s="4" t="s">
        <v>228</v>
      </c>
      <c r="D282" s="4" t="s">
        <v>233</v>
      </c>
      <c r="E282" s="4" t="s">
        <v>228</v>
      </c>
      <c r="F282" s="4" t="s">
        <v>233</v>
      </c>
    </row>
    <row r="283" spans="1:6" ht="30" x14ac:dyDescent="0.25">
      <c r="A283" s="5">
        <v>280</v>
      </c>
      <c r="B283" s="17" t="s">
        <v>232</v>
      </c>
      <c r="C283" s="4" t="s">
        <v>228</v>
      </c>
      <c r="D283" s="4" t="s">
        <v>233</v>
      </c>
      <c r="E283" s="4" t="s">
        <v>228</v>
      </c>
      <c r="F283" s="4" t="s">
        <v>233</v>
      </c>
    </row>
    <row r="284" spans="1:6" ht="30" x14ac:dyDescent="0.25">
      <c r="A284" s="5">
        <v>281</v>
      </c>
      <c r="B284" s="17" t="s">
        <v>232</v>
      </c>
      <c r="C284" s="4" t="s">
        <v>228</v>
      </c>
      <c r="D284" s="4" t="s">
        <v>233</v>
      </c>
      <c r="E284" s="4" t="s">
        <v>228</v>
      </c>
      <c r="F284" s="4" t="s">
        <v>233</v>
      </c>
    </row>
    <row r="285" spans="1:6" ht="30" x14ac:dyDescent="0.25">
      <c r="A285" s="5">
        <v>282</v>
      </c>
      <c r="B285" s="17" t="s">
        <v>232</v>
      </c>
      <c r="C285" s="4" t="s">
        <v>228</v>
      </c>
      <c r="D285" s="4" t="s">
        <v>233</v>
      </c>
      <c r="E285" s="4" t="s">
        <v>228</v>
      </c>
      <c r="F285" s="4" t="s">
        <v>233</v>
      </c>
    </row>
    <row r="286" spans="1:6" ht="30" x14ac:dyDescent="0.25">
      <c r="A286" s="5">
        <v>283</v>
      </c>
      <c r="B286" s="17" t="s">
        <v>232</v>
      </c>
      <c r="C286" s="4" t="s">
        <v>228</v>
      </c>
      <c r="D286" s="4" t="s">
        <v>233</v>
      </c>
      <c r="E286" s="4" t="s">
        <v>228</v>
      </c>
      <c r="F286" s="4" t="s">
        <v>233</v>
      </c>
    </row>
    <row r="287" spans="1:6" ht="30" x14ac:dyDescent="0.25">
      <c r="A287" s="5">
        <v>284</v>
      </c>
      <c r="B287" s="17" t="s">
        <v>232</v>
      </c>
      <c r="C287" s="4" t="s">
        <v>228</v>
      </c>
      <c r="D287" s="4" t="s">
        <v>233</v>
      </c>
      <c r="E287" s="4" t="s">
        <v>228</v>
      </c>
      <c r="F287" s="4" t="s">
        <v>233</v>
      </c>
    </row>
    <row r="288" spans="1:6" ht="30" x14ac:dyDescent="0.25">
      <c r="A288" s="5">
        <v>285</v>
      </c>
      <c r="B288" s="17" t="s">
        <v>232</v>
      </c>
      <c r="C288" s="4" t="s">
        <v>228</v>
      </c>
      <c r="D288" s="4" t="s">
        <v>233</v>
      </c>
      <c r="E288" s="4" t="s">
        <v>228</v>
      </c>
      <c r="F288" s="4" t="s">
        <v>233</v>
      </c>
    </row>
    <row r="289" spans="1:6" ht="30" x14ac:dyDescent="0.25">
      <c r="A289" s="5">
        <v>286</v>
      </c>
      <c r="B289" s="17" t="s">
        <v>232</v>
      </c>
      <c r="C289" s="4" t="s">
        <v>228</v>
      </c>
      <c r="D289" s="4" t="s">
        <v>233</v>
      </c>
      <c r="E289" s="4" t="s">
        <v>228</v>
      </c>
      <c r="F289" s="4" t="s">
        <v>233</v>
      </c>
    </row>
    <row r="290" spans="1:6" ht="30" x14ac:dyDescent="0.25">
      <c r="A290" s="5">
        <v>287</v>
      </c>
      <c r="B290" s="17" t="s">
        <v>232</v>
      </c>
      <c r="C290" s="4" t="s">
        <v>228</v>
      </c>
      <c r="D290" s="4" t="s">
        <v>233</v>
      </c>
      <c r="E290" s="4" t="s">
        <v>228</v>
      </c>
      <c r="F290" s="4" t="s">
        <v>233</v>
      </c>
    </row>
    <row r="291" spans="1:6" ht="30" x14ac:dyDescent="0.25">
      <c r="A291" s="5">
        <v>288</v>
      </c>
      <c r="B291" s="17" t="s">
        <v>232</v>
      </c>
      <c r="C291" s="4" t="s">
        <v>228</v>
      </c>
      <c r="D291" s="4" t="s">
        <v>233</v>
      </c>
      <c r="E291" s="4" t="s">
        <v>228</v>
      </c>
      <c r="F291" s="4" t="s">
        <v>233</v>
      </c>
    </row>
    <row r="292" spans="1:6" ht="30" x14ac:dyDescent="0.25">
      <c r="A292" s="5">
        <v>289</v>
      </c>
      <c r="B292" s="17" t="s">
        <v>232</v>
      </c>
      <c r="C292" s="4" t="s">
        <v>228</v>
      </c>
      <c r="D292" s="4" t="s">
        <v>233</v>
      </c>
      <c r="E292" s="4" t="s">
        <v>228</v>
      </c>
      <c r="F292" s="4" t="s">
        <v>233</v>
      </c>
    </row>
    <row r="293" spans="1:6" ht="30" x14ac:dyDescent="0.25">
      <c r="A293" s="5">
        <v>290</v>
      </c>
      <c r="B293" s="17" t="s">
        <v>232</v>
      </c>
      <c r="C293" s="4" t="s">
        <v>228</v>
      </c>
      <c r="D293" s="4" t="s">
        <v>233</v>
      </c>
      <c r="E293" s="4" t="s">
        <v>228</v>
      </c>
      <c r="F293" s="4" t="s">
        <v>233</v>
      </c>
    </row>
    <row r="294" spans="1:6" ht="30" x14ac:dyDescent="0.25">
      <c r="A294" s="5">
        <v>291</v>
      </c>
      <c r="B294" s="17" t="s">
        <v>232</v>
      </c>
      <c r="C294" s="4" t="s">
        <v>228</v>
      </c>
      <c r="D294" s="4" t="s">
        <v>233</v>
      </c>
      <c r="E294" s="4" t="s">
        <v>228</v>
      </c>
      <c r="F294" s="4" t="s">
        <v>233</v>
      </c>
    </row>
    <row r="295" spans="1:6" ht="30" x14ac:dyDescent="0.25">
      <c r="A295" s="5">
        <v>292</v>
      </c>
      <c r="B295" s="17" t="s">
        <v>232</v>
      </c>
      <c r="C295" s="4" t="s">
        <v>228</v>
      </c>
      <c r="D295" s="4" t="s">
        <v>233</v>
      </c>
      <c r="E295" s="4" t="s">
        <v>228</v>
      </c>
      <c r="F295" s="4" t="s">
        <v>233</v>
      </c>
    </row>
    <row r="296" spans="1:6" ht="30" x14ac:dyDescent="0.25">
      <c r="A296" s="5">
        <v>293</v>
      </c>
      <c r="B296" s="17" t="s">
        <v>232</v>
      </c>
      <c r="C296" s="4" t="s">
        <v>228</v>
      </c>
      <c r="D296" s="4" t="s">
        <v>233</v>
      </c>
      <c r="E296" s="4" t="s">
        <v>228</v>
      </c>
      <c r="F296" s="4" t="s">
        <v>233</v>
      </c>
    </row>
    <row r="297" spans="1:6" ht="30" x14ac:dyDescent="0.25">
      <c r="A297" s="5">
        <v>294</v>
      </c>
      <c r="B297" s="17" t="s">
        <v>232</v>
      </c>
      <c r="C297" s="4" t="s">
        <v>228</v>
      </c>
      <c r="D297" s="4" t="s">
        <v>233</v>
      </c>
      <c r="E297" s="4" t="s">
        <v>228</v>
      </c>
      <c r="F297" s="4" t="s">
        <v>233</v>
      </c>
    </row>
    <row r="298" spans="1:6" ht="30" x14ac:dyDescent="0.25">
      <c r="A298" s="5">
        <v>295</v>
      </c>
      <c r="B298" s="17" t="s">
        <v>232</v>
      </c>
      <c r="C298" s="4" t="s">
        <v>228</v>
      </c>
      <c r="D298" s="4" t="s">
        <v>233</v>
      </c>
      <c r="E298" s="4" t="s">
        <v>228</v>
      </c>
      <c r="F298" s="4" t="s">
        <v>233</v>
      </c>
    </row>
    <row r="299" spans="1:6" ht="30" x14ac:dyDescent="0.25">
      <c r="A299" s="5">
        <v>296</v>
      </c>
      <c r="B299" s="17" t="s">
        <v>232</v>
      </c>
      <c r="C299" s="4" t="s">
        <v>228</v>
      </c>
      <c r="D299" s="4" t="s">
        <v>233</v>
      </c>
      <c r="E299" s="4" t="s">
        <v>228</v>
      </c>
      <c r="F299" s="4" t="s">
        <v>233</v>
      </c>
    </row>
    <row r="300" spans="1:6" ht="30" x14ac:dyDescent="0.25">
      <c r="A300" s="5">
        <v>297</v>
      </c>
      <c r="B300" s="17" t="s">
        <v>232</v>
      </c>
      <c r="C300" s="4" t="s">
        <v>228</v>
      </c>
      <c r="D300" s="4" t="s">
        <v>233</v>
      </c>
      <c r="E300" s="4" t="s">
        <v>228</v>
      </c>
      <c r="F300" s="4" t="s">
        <v>233</v>
      </c>
    </row>
    <row r="301" spans="1:6" ht="30" x14ac:dyDescent="0.25">
      <c r="A301" s="5">
        <v>298</v>
      </c>
      <c r="B301" s="17" t="s">
        <v>232</v>
      </c>
      <c r="C301" s="4" t="s">
        <v>228</v>
      </c>
      <c r="D301" s="4" t="s">
        <v>233</v>
      </c>
      <c r="E301" s="4" t="s">
        <v>228</v>
      </c>
      <c r="F301" s="4" t="s">
        <v>233</v>
      </c>
    </row>
    <row r="302" spans="1:6" ht="30" x14ac:dyDescent="0.25">
      <c r="A302" s="5">
        <v>299</v>
      </c>
      <c r="B302" s="17" t="s">
        <v>232</v>
      </c>
      <c r="C302" s="4" t="s">
        <v>228</v>
      </c>
      <c r="D302" s="4" t="s">
        <v>233</v>
      </c>
      <c r="E302" s="4" t="s">
        <v>228</v>
      </c>
      <c r="F302" s="4" t="s">
        <v>233</v>
      </c>
    </row>
    <row r="303" spans="1:6" ht="30" x14ac:dyDescent="0.25">
      <c r="A303" s="5">
        <v>300</v>
      </c>
      <c r="B303" s="17" t="s">
        <v>232</v>
      </c>
      <c r="C303" s="4" t="s">
        <v>228</v>
      </c>
      <c r="D303" s="4" t="s">
        <v>233</v>
      </c>
      <c r="E303" s="4" t="s">
        <v>228</v>
      </c>
      <c r="F303" s="4" t="s">
        <v>233</v>
      </c>
    </row>
    <row r="304" spans="1:6" ht="30" x14ac:dyDescent="0.25">
      <c r="A304" s="5">
        <v>301</v>
      </c>
      <c r="B304" s="17" t="s">
        <v>232</v>
      </c>
      <c r="C304" s="4" t="s">
        <v>228</v>
      </c>
      <c r="D304" s="4" t="s">
        <v>233</v>
      </c>
      <c r="E304" s="4" t="s">
        <v>228</v>
      </c>
      <c r="F304" s="4" t="s">
        <v>233</v>
      </c>
    </row>
    <row r="305" spans="1:6" ht="30" x14ac:dyDescent="0.25">
      <c r="A305" s="5">
        <v>302</v>
      </c>
      <c r="B305" s="17" t="s">
        <v>232</v>
      </c>
      <c r="C305" s="4" t="s">
        <v>228</v>
      </c>
      <c r="D305" s="4" t="s">
        <v>233</v>
      </c>
      <c r="E305" s="4" t="s">
        <v>228</v>
      </c>
      <c r="F305" s="4" t="s">
        <v>233</v>
      </c>
    </row>
    <row r="306" spans="1:6" ht="30" x14ac:dyDescent="0.25">
      <c r="A306" s="5">
        <v>303</v>
      </c>
      <c r="B306" s="17" t="s">
        <v>232</v>
      </c>
      <c r="C306" s="4" t="s">
        <v>228</v>
      </c>
      <c r="D306" s="4" t="s">
        <v>233</v>
      </c>
      <c r="E306" s="4" t="s">
        <v>228</v>
      </c>
      <c r="F306" s="4" t="s">
        <v>233</v>
      </c>
    </row>
    <row r="307" spans="1:6" ht="30" x14ac:dyDescent="0.25">
      <c r="A307" s="5">
        <v>304</v>
      </c>
      <c r="B307" s="17" t="s">
        <v>232</v>
      </c>
      <c r="C307" s="4" t="s">
        <v>228</v>
      </c>
      <c r="D307" s="4" t="s">
        <v>233</v>
      </c>
      <c r="E307" s="4" t="s">
        <v>228</v>
      </c>
      <c r="F307" s="4" t="s">
        <v>233</v>
      </c>
    </row>
    <row r="308" spans="1:6" ht="30" x14ac:dyDescent="0.25">
      <c r="A308" s="5">
        <v>305</v>
      </c>
      <c r="B308" s="17" t="s">
        <v>232</v>
      </c>
      <c r="C308" s="4" t="s">
        <v>228</v>
      </c>
      <c r="D308" s="4" t="s">
        <v>233</v>
      </c>
      <c r="E308" s="4" t="s">
        <v>228</v>
      </c>
      <c r="F308" s="4" t="s">
        <v>233</v>
      </c>
    </row>
    <row r="309" spans="1:6" ht="30" x14ac:dyDescent="0.25">
      <c r="A309" s="5">
        <v>306</v>
      </c>
      <c r="B309" s="17" t="s">
        <v>232</v>
      </c>
      <c r="C309" s="4" t="s">
        <v>228</v>
      </c>
      <c r="D309" s="4" t="s">
        <v>233</v>
      </c>
      <c r="E309" s="4" t="s">
        <v>228</v>
      </c>
      <c r="F309" s="4" t="s">
        <v>233</v>
      </c>
    </row>
    <row r="310" spans="1:6" ht="30" x14ac:dyDescent="0.25">
      <c r="A310" s="5">
        <v>307</v>
      </c>
      <c r="B310" s="17" t="s">
        <v>232</v>
      </c>
      <c r="C310" s="4" t="s">
        <v>228</v>
      </c>
      <c r="D310" s="4" t="s">
        <v>233</v>
      </c>
      <c r="E310" s="4" t="s">
        <v>228</v>
      </c>
      <c r="F310" s="4" t="s">
        <v>233</v>
      </c>
    </row>
    <row r="311" spans="1:6" ht="30" x14ac:dyDescent="0.25">
      <c r="A311" s="5">
        <v>308</v>
      </c>
      <c r="B311" s="17" t="s">
        <v>232</v>
      </c>
      <c r="C311" s="4" t="s">
        <v>228</v>
      </c>
      <c r="D311" s="4" t="s">
        <v>233</v>
      </c>
      <c r="E311" s="4" t="s">
        <v>228</v>
      </c>
      <c r="F311" s="4" t="s">
        <v>233</v>
      </c>
    </row>
    <row r="312" spans="1:6" ht="30" x14ac:dyDescent="0.25">
      <c r="A312" s="5">
        <v>309</v>
      </c>
      <c r="B312" s="17" t="s">
        <v>232</v>
      </c>
      <c r="C312" s="4" t="s">
        <v>228</v>
      </c>
      <c r="D312" s="4" t="s">
        <v>233</v>
      </c>
      <c r="E312" s="4" t="s">
        <v>228</v>
      </c>
      <c r="F312" s="4" t="s">
        <v>233</v>
      </c>
    </row>
    <row r="313" spans="1:6" ht="30" x14ac:dyDescent="0.25">
      <c r="A313" s="5">
        <v>310</v>
      </c>
      <c r="B313" s="17" t="s">
        <v>232</v>
      </c>
      <c r="C313" s="4" t="s">
        <v>228</v>
      </c>
      <c r="D313" s="4" t="s">
        <v>233</v>
      </c>
      <c r="E313" s="4" t="s">
        <v>228</v>
      </c>
      <c r="F313" s="4" t="s">
        <v>233</v>
      </c>
    </row>
    <row r="314" spans="1:6" ht="30" x14ac:dyDescent="0.25">
      <c r="A314" s="5">
        <v>311</v>
      </c>
      <c r="B314" s="17" t="s">
        <v>232</v>
      </c>
      <c r="C314" s="4" t="s">
        <v>228</v>
      </c>
      <c r="D314" s="4" t="s">
        <v>233</v>
      </c>
      <c r="E314" s="4" t="s">
        <v>228</v>
      </c>
      <c r="F314" s="4" t="s">
        <v>233</v>
      </c>
    </row>
    <row r="315" spans="1:6" ht="30" x14ac:dyDescent="0.25">
      <c r="A315" s="5">
        <v>312</v>
      </c>
      <c r="B315" s="17" t="s">
        <v>232</v>
      </c>
      <c r="C315" s="4" t="s">
        <v>228</v>
      </c>
      <c r="D315" s="4" t="s">
        <v>233</v>
      </c>
      <c r="E315" s="4" t="s">
        <v>228</v>
      </c>
      <c r="F315" s="4" t="s">
        <v>233</v>
      </c>
    </row>
    <row r="316" spans="1:6" ht="30" x14ac:dyDescent="0.25">
      <c r="A316" s="5">
        <v>313</v>
      </c>
      <c r="B316" s="17" t="s">
        <v>232</v>
      </c>
      <c r="C316" s="4" t="s">
        <v>228</v>
      </c>
      <c r="D316" s="4" t="s">
        <v>233</v>
      </c>
      <c r="E316" s="4" t="s">
        <v>228</v>
      </c>
      <c r="F316" s="4" t="s">
        <v>233</v>
      </c>
    </row>
    <row r="317" spans="1:6" ht="30" x14ac:dyDescent="0.25">
      <c r="A317" s="5">
        <v>314</v>
      </c>
      <c r="B317" s="17" t="s">
        <v>232</v>
      </c>
      <c r="C317" s="4" t="s">
        <v>228</v>
      </c>
      <c r="D317" s="4" t="s">
        <v>233</v>
      </c>
      <c r="E317" s="4" t="s">
        <v>228</v>
      </c>
      <c r="F317" s="4" t="s">
        <v>233</v>
      </c>
    </row>
    <row r="318" spans="1:6" ht="30" x14ac:dyDescent="0.25">
      <c r="A318" s="5">
        <v>315</v>
      </c>
      <c r="B318" s="17" t="s">
        <v>232</v>
      </c>
      <c r="C318" s="4" t="s">
        <v>228</v>
      </c>
      <c r="D318" s="4" t="s">
        <v>233</v>
      </c>
      <c r="E318" s="4" t="s">
        <v>228</v>
      </c>
      <c r="F318" s="4" t="s">
        <v>233</v>
      </c>
    </row>
    <row r="319" spans="1:6" ht="30" x14ac:dyDescent="0.25">
      <c r="A319" s="5">
        <v>316</v>
      </c>
      <c r="B319" s="17" t="s">
        <v>232</v>
      </c>
      <c r="C319" s="4" t="s">
        <v>228</v>
      </c>
      <c r="D319" s="4" t="s">
        <v>233</v>
      </c>
      <c r="E319" s="4" t="s">
        <v>228</v>
      </c>
      <c r="F319" s="4" t="s">
        <v>233</v>
      </c>
    </row>
    <row r="320" spans="1:6" ht="30" x14ac:dyDescent="0.25">
      <c r="A320" s="5">
        <v>317</v>
      </c>
      <c r="B320" s="17" t="s">
        <v>232</v>
      </c>
      <c r="C320" s="4" t="s">
        <v>228</v>
      </c>
      <c r="D320" s="4" t="s">
        <v>233</v>
      </c>
      <c r="E320" s="4" t="s">
        <v>228</v>
      </c>
      <c r="F320" s="4" t="s">
        <v>233</v>
      </c>
    </row>
    <row r="321" spans="1:6" ht="30" x14ac:dyDescent="0.25">
      <c r="A321" s="5">
        <v>318</v>
      </c>
      <c r="B321" s="17" t="s">
        <v>232</v>
      </c>
      <c r="C321" s="4" t="s">
        <v>228</v>
      </c>
      <c r="D321" s="4" t="s">
        <v>233</v>
      </c>
      <c r="E321" s="4" t="s">
        <v>228</v>
      </c>
      <c r="F321" s="4" t="s">
        <v>233</v>
      </c>
    </row>
    <row r="322" spans="1:6" ht="30" x14ac:dyDescent="0.25">
      <c r="A322" s="5">
        <v>319</v>
      </c>
      <c r="B322" s="17" t="s">
        <v>232</v>
      </c>
      <c r="C322" s="4" t="s">
        <v>228</v>
      </c>
      <c r="D322" s="4" t="s">
        <v>233</v>
      </c>
      <c r="E322" s="4" t="s">
        <v>228</v>
      </c>
      <c r="F322" s="4" t="s">
        <v>233</v>
      </c>
    </row>
    <row r="323" spans="1:6" ht="30" x14ac:dyDescent="0.25">
      <c r="A323" s="5">
        <v>320</v>
      </c>
      <c r="B323" s="17" t="s">
        <v>232</v>
      </c>
      <c r="C323" s="4" t="s">
        <v>228</v>
      </c>
      <c r="D323" s="4" t="s">
        <v>233</v>
      </c>
      <c r="E323" s="4" t="s">
        <v>228</v>
      </c>
      <c r="F323" s="4" t="s">
        <v>233</v>
      </c>
    </row>
    <row r="324" spans="1:6" ht="30" x14ac:dyDescent="0.25">
      <c r="A324" s="5">
        <v>321</v>
      </c>
      <c r="B324" s="17" t="s">
        <v>232</v>
      </c>
      <c r="C324" s="4" t="s">
        <v>228</v>
      </c>
      <c r="D324" s="4" t="s">
        <v>233</v>
      </c>
      <c r="E324" s="4" t="s">
        <v>228</v>
      </c>
      <c r="F324" s="4" t="s">
        <v>233</v>
      </c>
    </row>
    <row r="325" spans="1:6" ht="30" x14ac:dyDescent="0.25">
      <c r="A325" s="5">
        <v>322</v>
      </c>
      <c r="B325" s="17" t="s">
        <v>232</v>
      </c>
      <c r="C325" s="4" t="s">
        <v>228</v>
      </c>
      <c r="D325" s="4" t="s">
        <v>233</v>
      </c>
      <c r="E325" s="4" t="s">
        <v>228</v>
      </c>
      <c r="F325" s="4" t="s">
        <v>233</v>
      </c>
    </row>
    <row r="326" spans="1:6" ht="30" x14ac:dyDescent="0.25">
      <c r="A326" s="5">
        <v>323</v>
      </c>
      <c r="B326" s="17" t="s">
        <v>232</v>
      </c>
      <c r="C326" s="4" t="s">
        <v>228</v>
      </c>
      <c r="D326" s="4" t="s">
        <v>233</v>
      </c>
      <c r="E326" s="4" t="s">
        <v>228</v>
      </c>
      <c r="F326" s="4" t="s">
        <v>233</v>
      </c>
    </row>
    <row r="327" spans="1:6" ht="30" x14ac:dyDescent="0.25">
      <c r="A327" s="5">
        <v>324</v>
      </c>
      <c r="B327" s="17" t="s">
        <v>232</v>
      </c>
      <c r="C327" s="4" t="s">
        <v>228</v>
      </c>
      <c r="D327" s="4" t="s">
        <v>233</v>
      </c>
      <c r="E327" s="4" t="s">
        <v>228</v>
      </c>
      <c r="F327" s="4" t="s">
        <v>233</v>
      </c>
    </row>
    <row r="328" spans="1:6" ht="30" x14ac:dyDescent="0.25">
      <c r="A328" s="5">
        <v>325</v>
      </c>
      <c r="B328" s="17" t="s">
        <v>232</v>
      </c>
      <c r="C328" s="4" t="s">
        <v>228</v>
      </c>
      <c r="D328" s="4" t="s">
        <v>233</v>
      </c>
      <c r="E328" s="4" t="s">
        <v>228</v>
      </c>
      <c r="F328" s="4" t="s">
        <v>233</v>
      </c>
    </row>
    <row r="329" spans="1:6" ht="30" x14ac:dyDescent="0.25">
      <c r="A329" s="5">
        <v>326</v>
      </c>
      <c r="B329" s="17" t="s">
        <v>232</v>
      </c>
      <c r="C329" s="4" t="s">
        <v>228</v>
      </c>
      <c r="D329" s="4" t="s">
        <v>233</v>
      </c>
      <c r="E329" s="4" t="s">
        <v>228</v>
      </c>
      <c r="F329" s="4" t="s">
        <v>233</v>
      </c>
    </row>
    <row r="330" spans="1:6" ht="30" x14ac:dyDescent="0.25">
      <c r="A330" s="5">
        <v>327</v>
      </c>
      <c r="B330" s="17" t="s">
        <v>232</v>
      </c>
      <c r="C330" s="4" t="s">
        <v>228</v>
      </c>
      <c r="D330" s="4" t="s">
        <v>233</v>
      </c>
      <c r="E330" s="4" t="s">
        <v>228</v>
      </c>
      <c r="F330" s="4" t="s">
        <v>233</v>
      </c>
    </row>
    <row r="331" spans="1:6" ht="30" x14ac:dyDescent="0.25">
      <c r="A331" s="5">
        <v>328</v>
      </c>
      <c r="B331" s="17" t="s">
        <v>232</v>
      </c>
      <c r="C331" s="4" t="s">
        <v>228</v>
      </c>
      <c r="D331" s="4" t="s">
        <v>233</v>
      </c>
      <c r="E331" s="4" t="s">
        <v>228</v>
      </c>
      <c r="F331" s="4" t="s">
        <v>233</v>
      </c>
    </row>
    <row r="332" spans="1:6" ht="30" x14ac:dyDescent="0.25">
      <c r="A332" s="5">
        <v>329</v>
      </c>
      <c r="B332" s="17" t="s">
        <v>232</v>
      </c>
      <c r="C332" s="4" t="s">
        <v>228</v>
      </c>
      <c r="D332" s="4" t="s">
        <v>233</v>
      </c>
      <c r="E332" s="4" t="s">
        <v>228</v>
      </c>
      <c r="F332" s="4" t="s">
        <v>233</v>
      </c>
    </row>
    <row r="333" spans="1:6" ht="30" x14ac:dyDescent="0.25">
      <c r="A333" s="5">
        <v>330</v>
      </c>
      <c r="B333" s="17" t="s">
        <v>232</v>
      </c>
      <c r="C333" s="4" t="s">
        <v>228</v>
      </c>
      <c r="D333" s="4" t="s">
        <v>233</v>
      </c>
      <c r="E333" s="4" t="s">
        <v>228</v>
      </c>
      <c r="F333" s="4" t="s">
        <v>233</v>
      </c>
    </row>
    <row r="334" spans="1:6" ht="30" x14ac:dyDescent="0.25">
      <c r="A334" s="5">
        <v>331</v>
      </c>
      <c r="B334" s="17" t="s">
        <v>232</v>
      </c>
      <c r="C334" s="4" t="s">
        <v>228</v>
      </c>
      <c r="D334" s="4" t="s">
        <v>233</v>
      </c>
      <c r="E334" s="4" t="s">
        <v>228</v>
      </c>
      <c r="F334" s="4" t="s">
        <v>233</v>
      </c>
    </row>
    <row r="335" spans="1:6" ht="30" x14ac:dyDescent="0.25">
      <c r="A335" s="5">
        <v>332</v>
      </c>
      <c r="B335" s="17" t="s">
        <v>232</v>
      </c>
      <c r="C335" s="4" t="s">
        <v>228</v>
      </c>
      <c r="D335" s="4" t="s">
        <v>233</v>
      </c>
      <c r="E335" s="4" t="s">
        <v>228</v>
      </c>
      <c r="F335" s="4" t="s">
        <v>233</v>
      </c>
    </row>
    <row r="336" spans="1:6" ht="30" x14ac:dyDescent="0.25">
      <c r="A336" s="5">
        <v>333</v>
      </c>
      <c r="B336" s="17" t="s">
        <v>232</v>
      </c>
      <c r="C336" s="4" t="s">
        <v>228</v>
      </c>
      <c r="D336" s="4" t="s">
        <v>233</v>
      </c>
      <c r="E336" s="4" t="s">
        <v>228</v>
      </c>
      <c r="F336" s="4" t="s">
        <v>233</v>
      </c>
    </row>
    <row r="337" spans="1:6" ht="30" x14ac:dyDescent="0.25">
      <c r="A337" s="5">
        <v>334</v>
      </c>
      <c r="B337" s="17" t="s">
        <v>232</v>
      </c>
      <c r="C337" s="4" t="s">
        <v>228</v>
      </c>
      <c r="D337" s="4" t="s">
        <v>233</v>
      </c>
      <c r="E337" s="4" t="s">
        <v>228</v>
      </c>
      <c r="F337" s="4" t="s">
        <v>233</v>
      </c>
    </row>
    <row r="338" spans="1:6" ht="30" x14ac:dyDescent="0.25">
      <c r="A338" s="5">
        <v>335</v>
      </c>
      <c r="B338" s="17" t="s">
        <v>232</v>
      </c>
      <c r="C338" s="4" t="s">
        <v>228</v>
      </c>
      <c r="D338" s="4" t="s">
        <v>233</v>
      </c>
      <c r="E338" s="4" t="s">
        <v>228</v>
      </c>
      <c r="F338" s="4" t="s">
        <v>233</v>
      </c>
    </row>
    <row r="339" spans="1:6" ht="30" x14ac:dyDescent="0.25">
      <c r="A339" s="5">
        <v>336</v>
      </c>
      <c r="B339" s="17" t="s">
        <v>232</v>
      </c>
      <c r="C339" s="4" t="s">
        <v>228</v>
      </c>
      <c r="D339" s="4" t="s">
        <v>233</v>
      </c>
      <c r="E339" s="4" t="s">
        <v>228</v>
      </c>
      <c r="F339" s="4" t="s">
        <v>233</v>
      </c>
    </row>
    <row r="340" spans="1:6" ht="30" x14ac:dyDescent="0.25">
      <c r="A340" s="5">
        <v>337</v>
      </c>
      <c r="B340" s="17" t="s">
        <v>232</v>
      </c>
      <c r="C340" s="4" t="s">
        <v>228</v>
      </c>
      <c r="D340" s="4" t="s">
        <v>233</v>
      </c>
      <c r="E340" s="4" t="s">
        <v>228</v>
      </c>
      <c r="F340" s="4" t="s">
        <v>233</v>
      </c>
    </row>
    <row r="341" spans="1:6" ht="30" x14ac:dyDescent="0.25">
      <c r="A341" s="5">
        <v>338</v>
      </c>
      <c r="B341" s="17" t="s">
        <v>232</v>
      </c>
      <c r="C341" s="4" t="s">
        <v>228</v>
      </c>
      <c r="D341" s="4" t="s">
        <v>233</v>
      </c>
      <c r="E341" s="4" t="s">
        <v>228</v>
      </c>
      <c r="F341" s="4" t="s">
        <v>233</v>
      </c>
    </row>
    <row r="342" spans="1:6" ht="30" x14ac:dyDescent="0.25">
      <c r="A342" s="5">
        <v>339</v>
      </c>
      <c r="B342" s="17" t="s">
        <v>232</v>
      </c>
      <c r="C342" s="4" t="s">
        <v>228</v>
      </c>
      <c r="D342" s="4" t="s">
        <v>233</v>
      </c>
      <c r="E342" s="4" t="s">
        <v>228</v>
      </c>
      <c r="F342" s="4" t="s">
        <v>233</v>
      </c>
    </row>
    <row r="343" spans="1:6" ht="30" x14ac:dyDescent="0.25">
      <c r="A343" s="5">
        <v>340</v>
      </c>
      <c r="B343" s="17" t="s">
        <v>232</v>
      </c>
      <c r="C343" s="4" t="s">
        <v>228</v>
      </c>
      <c r="D343" s="4" t="s">
        <v>233</v>
      </c>
      <c r="E343" s="4" t="s">
        <v>228</v>
      </c>
      <c r="F343" s="4" t="s">
        <v>233</v>
      </c>
    </row>
    <row r="344" spans="1:6" ht="30" x14ac:dyDescent="0.25">
      <c r="A344" s="5">
        <v>341</v>
      </c>
      <c r="B344" s="17" t="s">
        <v>232</v>
      </c>
      <c r="C344" s="4" t="s">
        <v>228</v>
      </c>
      <c r="D344" s="4" t="s">
        <v>233</v>
      </c>
      <c r="E344" s="4" t="s">
        <v>228</v>
      </c>
      <c r="F344" s="4" t="s">
        <v>233</v>
      </c>
    </row>
    <row r="345" spans="1:6" ht="30" x14ac:dyDescent="0.25">
      <c r="A345" s="5">
        <v>342</v>
      </c>
      <c r="B345" s="17" t="s">
        <v>232</v>
      </c>
      <c r="C345" s="4" t="s">
        <v>228</v>
      </c>
      <c r="D345" s="4" t="s">
        <v>233</v>
      </c>
      <c r="E345" s="4" t="s">
        <v>228</v>
      </c>
      <c r="F345" s="4" t="s">
        <v>233</v>
      </c>
    </row>
    <row r="346" spans="1:6" ht="30" x14ac:dyDescent="0.25">
      <c r="A346" s="5">
        <v>343</v>
      </c>
      <c r="B346" s="17" t="s">
        <v>232</v>
      </c>
      <c r="C346" s="4" t="s">
        <v>228</v>
      </c>
      <c r="D346" s="4" t="s">
        <v>233</v>
      </c>
      <c r="E346" s="4" t="s">
        <v>228</v>
      </c>
      <c r="F346" s="4" t="s">
        <v>233</v>
      </c>
    </row>
    <row r="347" spans="1:6" ht="30" x14ac:dyDescent="0.25">
      <c r="A347" s="5">
        <v>344</v>
      </c>
      <c r="B347" s="17" t="s">
        <v>232</v>
      </c>
      <c r="C347" s="4" t="s">
        <v>228</v>
      </c>
      <c r="D347" s="4" t="s">
        <v>233</v>
      </c>
      <c r="E347" s="4" t="s">
        <v>228</v>
      </c>
      <c r="F347" s="4" t="s">
        <v>233</v>
      </c>
    </row>
    <row r="348" spans="1:6" ht="30" x14ac:dyDescent="0.25">
      <c r="A348" s="5">
        <v>345</v>
      </c>
      <c r="B348" s="17" t="s">
        <v>232</v>
      </c>
      <c r="C348" s="4" t="s">
        <v>228</v>
      </c>
      <c r="D348" s="4" t="s">
        <v>233</v>
      </c>
      <c r="E348" s="4" t="s">
        <v>228</v>
      </c>
      <c r="F348" s="4" t="s">
        <v>233</v>
      </c>
    </row>
    <row r="349" spans="1:6" ht="30" x14ac:dyDescent="0.25">
      <c r="A349" s="5">
        <v>346</v>
      </c>
      <c r="B349" s="17" t="s">
        <v>232</v>
      </c>
      <c r="C349" s="4" t="s">
        <v>228</v>
      </c>
      <c r="D349" s="4" t="s">
        <v>233</v>
      </c>
      <c r="E349" s="4" t="s">
        <v>228</v>
      </c>
      <c r="F349" s="4" t="s">
        <v>233</v>
      </c>
    </row>
    <row r="350" spans="1:6" ht="30" x14ac:dyDescent="0.25">
      <c r="A350" s="5">
        <v>347</v>
      </c>
      <c r="B350" s="17" t="s">
        <v>232</v>
      </c>
      <c r="C350" s="4" t="s">
        <v>228</v>
      </c>
      <c r="D350" s="4" t="s">
        <v>233</v>
      </c>
      <c r="E350" s="4" t="s">
        <v>228</v>
      </c>
      <c r="F350" s="4" t="s">
        <v>233</v>
      </c>
    </row>
    <row r="351" spans="1:6" ht="30" x14ac:dyDescent="0.25">
      <c r="A351" s="5">
        <v>348</v>
      </c>
      <c r="B351" s="17" t="s">
        <v>232</v>
      </c>
      <c r="C351" s="4" t="s">
        <v>228</v>
      </c>
      <c r="D351" s="4" t="s">
        <v>233</v>
      </c>
      <c r="E351" s="4" t="s">
        <v>228</v>
      </c>
      <c r="F351" s="4" t="s">
        <v>233</v>
      </c>
    </row>
    <row r="352" spans="1:6" ht="30" x14ac:dyDescent="0.25">
      <c r="A352" s="5">
        <v>349</v>
      </c>
      <c r="B352" s="17" t="s">
        <v>232</v>
      </c>
      <c r="C352" s="4" t="s">
        <v>228</v>
      </c>
      <c r="D352" s="4" t="s">
        <v>233</v>
      </c>
      <c r="E352" s="4" t="s">
        <v>228</v>
      </c>
      <c r="F352" s="4" t="s">
        <v>233</v>
      </c>
    </row>
    <row r="353" spans="1:6" ht="30" x14ac:dyDescent="0.25">
      <c r="A353" s="5">
        <v>350</v>
      </c>
      <c r="B353" s="17" t="s">
        <v>232</v>
      </c>
      <c r="C353" s="4" t="s">
        <v>228</v>
      </c>
      <c r="D353" s="4" t="s">
        <v>233</v>
      </c>
      <c r="E353" s="4" t="s">
        <v>228</v>
      </c>
      <c r="F353" s="4" t="s">
        <v>233</v>
      </c>
    </row>
    <row r="354" spans="1:6" ht="30" x14ac:dyDescent="0.25">
      <c r="A354" s="5">
        <v>351</v>
      </c>
      <c r="B354" s="17" t="s">
        <v>232</v>
      </c>
      <c r="C354" s="4" t="s">
        <v>228</v>
      </c>
      <c r="D354" s="4" t="s">
        <v>233</v>
      </c>
      <c r="E354" s="4" t="s">
        <v>228</v>
      </c>
      <c r="F354" s="4" t="s">
        <v>233</v>
      </c>
    </row>
    <row r="355" spans="1:6" ht="30" x14ac:dyDescent="0.25">
      <c r="A355" s="5">
        <v>352</v>
      </c>
      <c r="B355" s="17" t="s">
        <v>232</v>
      </c>
      <c r="C355" s="4" t="s">
        <v>228</v>
      </c>
      <c r="D355" s="4" t="s">
        <v>233</v>
      </c>
      <c r="E355" s="4" t="s">
        <v>228</v>
      </c>
      <c r="F355" s="4" t="s">
        <v>233</v>
      </c>
    </row>
    <row r="356" spans="1:6" ht="30" x14ac:dyDescent="0.25">
      <c r="A356" s="5">
        <v>353</v>
      </c>
      <c r="B356" s="17" t="s">
        <v>232</v>
      </c>
      <c r="C356" s="4" t="s">
        <v>228</v>
      </c>
      <c r="D356" s="4" t="s">
        <v>233</v>
      </c>
      <c r="E356" s="4" t="s">
        <v>228</v>
      </c>
      <c r="F356" s="4" t="s">
        <v>233</v>
      </c>
    </row>
    <row r="357" spans="1:6" ht="30" x14ac:dyDescent="0.25">
      <c r="A357" s="5">
        <v>354</v>
      </c>
      <c r="B357" s="17" t="s">
        <v>232</v>
      </c>
      <c r="C357" s="4" t="s">
        <v>228</v>
      </c>
      <c r="D357" s="4" t="s">
        <v>233</v>
      </c>
      <c r="E357" s="4" t="s">
        <v>228</v>
      </c>
      <c r="F357" s="4" t="s">
        <v>233</v>
      </c>
    </row>
    <row r="358" spans="1:6" ht="30" x14ac:dyDescent="0.25">
      <c r="A358" s="5">
        <v>355</v>
      </c>
      <c r="B358" s="17" t="s">
        <v>232</v>
      </c>
      <c r="C358" s="4" t="s">
        <v>228</v>
      </c>
      <c r="D358" s="4" t="s">
        <v>233</v>
      </c>
      <c r="E358" s="4" t="s">
        <v>228</v>
      </c>
      <c r="F358" s="4" t="s">
        <v>233</v>
      </c>
    </row>
    <row r="359" spans="1:6" ht="30" x14ac:dyDescent="0.25">
      <c r="A359" s="5">
        <v>356</v>
      </c>
      <c r="B359" s="17" t="s">
        <v>232</v>
      </c>
      <c r="C359" s="4" t="s">
        <v>228</v>
      </c>
      <c r="D359" s="4" t="s">
        <v>233</v>
      </c>
      <c r="E359" s="4" t="s">
        <v>228</v>
      </c>
      <c r="F359" s="4" t="s">
        <v>233</v>
      </c>
    </row>
    <row r="360" spans="1:6" ht="30" x14ac:dyDescent="0.25">
      <c r="A360" s="5">
        <v>357</v>
      </c>
      <c r="B360" s="17" t="s">
        <v>232</v>
      </c>
      <c r="C360" s="4" t="s">
        <v>228</v>
      </c>
      <c r="D360" s="4" t="s">
        <v>233</v>
      </c>
      <c r="E360" s="4" t="s">
        <v>228</v>
      </c>
      <c r="F360" s="4" t="s">
        <v>233</v>
      </c>
    </row>
    <row r="361" spans="1:6" ht="30" x14ac:dyDescent="0.25">
      <c r="A361" s="5">
        <v>358</v>
      </c>
      <c r="B361" s="17" t="s">
        <v>232</v>
      </c>
      <c r="C361" s="4" t="s">
        <v>228</v>
      </c>
      <c r="D361" s="4" t="s">
        <v>233</v>
      </c>
      <c r="E361" s="4" t="s">
        <v>228</v>
      </c>
      <c r="F361" s="4" t="s">
        <v>233</v>
      </c>
    </row>
    <row r="362" spans="1:6" ht="30" x14ac:dyDescent="0.25">
      <c r="A362" s="5">
        <v>359</v>
      </c>
      <c r="B362" s="17" t="s">
        <v>232</v>
      </c>
      <c r="C362" s="4" t="s">
        <v>228</v>
      </c>
      <c r="D362" s="4" t="s">
        <v>233</v>
      </c>
      <c r="E362" s="4" t="s">
        <v>228</v>
      </c>
      <c r="F362" s="4" t="s">
        <v>233</v>
      </c>
    </row>
    <row r="363" spans="1:6" ht="30" x14ac:dyDescent="0.25">
      <c r="A363" s="5">
        <v>360</v>
      </c>
      <c r="B363" s="17" t="s">
        <v>232</v>
      </c>
      <c r="C363" s="4" t="s">
        <v>228</v>
      </c>
      <c r="D363" s="4" t="s">
        <v>233</v>
      </c>
      <c r="E363" s="4" t="s">
        <v>228</v>
      </c>
      <c r="F363" s="4" t="s">
        <v>233</v>
      </c>
    </row>
    <row r="364" spans="1:6" ht="30" x14ac:dyDescent="0.25">
      <c r="A364" s="5">
        <v>361</v>
      </c>
      <c r="B364" s="17" t="s">
        <v>232</v>
      </c>
      <c r="C364" s="4" t="s">
        <v>228</v>
      </c>
      <c r="D364" s="4" t="s">
        <v>233</v>
      </c>
      <c r="E364" s="4" t="s">
        <v>228</v>
      </c>
      <c r="F364" s="4" t="s">
        <v>233</v>
      </c>
    </row>
    <row r="365" spans="1:6" ht="30" x14ac:dyDescent="0.25">
      <c r="A365" s="5">
        <v>362</v>
      </c>
      <c r="B365" s="17" t="s">
        <v>232</v>
      </c>
      <c r="C365" s="4" t="s">
        <v>228</v>
      </c>
      <c r="D365" s="4" t="s">
        <v>233</v>
      </c>
      <c r="E365" s="4" t="s">
        <v>228</v>
      </c>
      <c r="F365" s="4" t="s">
        <v>233</v>
      </c>
    </row>
    <row r="366" spans="1:6" ht="30" x14ac:dyDescent="0.25">
      <c r="A366" s="5">
        <v>363</v>
      </c>
      <c r="B366" s="17" t="s">
        <v>232</v>
      </c>
      <c r="C366" s="4" t="s">
        <v>228</v>
      </c>
      <c r="D366" s="4" t="s">
        <v>233</v>
      </c>
      <c r="E366" s="4" t="s">
        <v>228</v>
      </c>
      <c r="F366" s="4" t="s">
        <v>233</v>
      </c>
    </row>
    <row r="367" spans="1:6" ht="30" x14ac:dyDescent="0.25">
      <c r="A367" s="5">
        <v>364</v>
      </c>
      <c r="B367" s="17" t="s">
        <v>232</v>
      </c>
      <c r="C367" s="4" t="s">
        <v>228</v>
      </c>
      <c r="D367" s="4" t="s">
        <v>233</v>
      </c>
      <c r="E367" s="4" t="s">
        <v>228</v>
      </c>
      <c r="F367" s="4" t="s">
        <v>233</v>
      </c>
    </row>
    <row r="368" spans="1:6" ht="30" x14ac:dyDescent="0.25">
      <c r="A368" s="5">
        <v>365</v>
      </c>
      <c r="B368" s="17" t="s">
        <v>232</v>
      </c>
      <c r="C368" s="4" t="s">
        <v>228</v>
      </c>
      <c r="D368" s="4" t="s">
        <v>233</v>
      </c>
      <c r="E368" s="4" t="s">
        <v>228</v>
      </c>
      <c r="F368" s="4" t="s">
        <v>233</v>
      </c>
    </row>
    <row r="369" spans="1:6" ht="30" x14ac:dyDescent="0.25">
      <c r="A369" s="5">
        <v>366</v>
      </c>
      <c r="B369" s="17" t="s">
        <v>232</v>
      </c>
      <c r="C369" s="4" t="s">
        <v>228</v>
      </c>
      <c r="D369" s="4" t="s">
        <v>233</v>
      </c>
      <c r="E369" s="4" t="s">
        <v>228</v>
      </c>
      <c r="F369" s="4" t="s">
        <v>233</v>
      </c>
    </row>
    <row r="370" spans="1:6" ht="30" x14ac:dyDescent="0.25">
      <c r="A370" s="5">
        <v>367</v>
      </c>
      <c r="B370" s="17" t="s">
        <v>232</v>
      </c>
      <c r="C370" s="4" t="s">
        <v>228</v>
      </c>
      <c r="D370" s="4" t="s">
        <v>233</v>
      </c>
      <c r="E370" s="4" t="s">
        <v>228</v>
      </c>
      <c r="F370" s="4" t="s">
        <v>233</v>
      </c>
    </row>
    <row r="371" spans="1:6" ht="30" x14ac:dyDescent="0.25">
      <c r="A371" s="5">
        <v>368</v>
      </c>
      <c r="B371" s="17" t="s">
        <v>232</v>
      </c>
      <c r="C371" s="4" t="s">
        <v>228</v>
      </c>
      <c r="D371" s="4" t="s">
        <v>233</v>
      </c>
      <c r="E371" s="4" t="s">
        <v>228</v>
      </c>
      <c r="F371" s="4" t="s">
        <v>233</v>
      </c>
    </row>
    <row r="372" spans="1:6" ht="30" x14ac:dyDescent="0.25">
      <c r="A372" s="5">
        <v>369</v>
      </c>
      <c r="B372" s="17" t="s">
        <v>232</v>
      </c>
      <c r="C372" s="4" t="s">
        <v>228</v>
      </c>
      <c r="D372" s="4" t="s">
        <v>233</v>
      </c>
      <c r="E372" s="4" t="s">
        <v>228</v>
      </c>
      <c r="F372" s="4" t="s">
        <v>233</v>
      </c>
    </row>
    <row r="373" spans="1:6" ht="30" x14ac:dyDescent="0.25">
      <c r="A373" s="5">
        <v>370</v>
      </c>
      <c r="B373" s="17" t="s">
        <v>232</v>
      </c>
      <c r="C373" s="4" t="s">
        <v>228</v>
      </c>
      <c r="D373" s="4" t="s">
        <v>233</v>
      </c>
      <c r="E373" s="4" t="s">
        <v>228</v>
      </c>
      <c r="F373" s="4" t="s">
        <v>233</v>
      </c>
    </row>
    <row r="374" spans="1:6" ht="30" x14ac:dyDescent="0.25">
      <c r="A374" s="5">
        <v>371</v>
      </c>
      <c r="B374" s="17" t="s">
        <v>232</v>
      </c>
      <c r="C374" s="4" t="s">
        <v>228</v>
      </c>
      <c r="D374" s="4" t="s">
        <v>233</v>
      </c>
      <c r="E374" s="4" t="s">
        <v>228</v>
      </c>
      <c r="F374" s="4" t="s">
        <v>233</v>
      </c>
    </row>
    <row r="375" spans="1:6" ht="30" x14ac:dyDescent="0.25">
      <c r="A375" s="5">
        <v>372</v>
      </c>
      <c r="B375" s="17" t="s">
        <v>232</v>
      </c>
      <c r="C375" s="4" t="s">
        <v>228</v>
      </c>
      <c r="D375" s="4" t="s">
        <v>233</v>
      </c>
      <c r="E375" s="4" t="s">
        <v>228</v>
      </c>
      <c r="F375" s="4" t="s">
        <v>233</v>
      </c>
    </row>
    <row r="376" spans="1:6" ht="30" x14ac:dyDescent="0.25">
      <c r="A376" s="5">
        <v>373</v>
      </c>
      <c r="B376" s="17" t="s">
        <v>232</v>
      </c>
      <c r="C376" s="4" t="s">
        <v>228</v>
      </c>
      <c r="D376" s="4" t="s">
        <v>233</v>
      </c>
      <c r="E376" s="4" t="s">
        <v>228</v>
      </c>
      <c r="F376" s="4" t="s">
        <v>233</v>
      </c>
    </row>
    <row r="377" spans="1:6" ht="30" x14ac:dyDescent="0.25">
      <c r="A377" s="5">
        <v>374</v>
      </c>
      <c r="B377" s="17" t="s">
        <v>232</v>
      </c>
      <c r="C377" s="4" t="s">
        <v>228</v>
      </c>
      <c r="D377" s="4" t="s">
        <v>233</v>
      </c>
      <c r="E377" s="4" t="s">
        <v>228</v>
      </c>
      <c r="F377" s="4" t="s">
        <v>233</v>
      </c>
    </row>
    <row r="378" spans="1:6" ht="30" x14ac:dyDescent="0.25">
      <c r="A378" s="5">
        <v>375</v>
      </c>
      <c r="B378" s="17" t="s">
        <v>232</v>
      </c>
      <c r="C378" s="4" t="s">
        <v>228</v>
      </c>
      <c r="D378" s="4" t="s">
        <v>233</v>
      </c>
      <c r="E378" s="4" t="s">
        <v>228</v>
      </c>
      <c r="F378" s="4" t="s">
        <v>233</v>
      </c>
    </row>
    <row r="379" spans="1:6" ht="30" x14ac:dyDescent="0.25">
      <c r="A379" s="5">
        <v>376</v>
      </c>
      <c r="B379" s="17" t="s">
        <v>232</v>
      </c>
      <c r="C379" s="4" t="s">
        <v>228</v>
      </c>
      <c r="D379" s="4" t="s">
        <v>233</v>
      </c>
      <c r="E379" s="4" t="s">
        <v>228</v>
      </c>
      <c r="F379" s="4" t="s">
        <v>233</v>
      </c>
    </row>
    <row r="380" spans="1:6" ht="30" x14ac:dyDescent="0.25">
      <c r="A380" s="5">
        <v>377</v>
      </c>
      <c r="B380" s="17" t="s">
        <v>232</v>
      </c>
      <c r="C380" s="4" t="s">
        <v>228</v>
      </c>
      <c r="D380" s="4" t="s">
        <v>233</v>
      </c>
      <c r="E380" s="4" t="s">
        <v>228</v>
      </c>
      <c r="F380" s="4" t="s">
        <v>233</v>
      </c>
    </row>
    <row r="381" spans="1:6" ht="30" x14ac:dyDescent="0.25">
      <c r="A381" s="5">
        <v>378</v>
      </c>
      <c r="B381" s="17" t="s">
        <v>232</v>
      </c>
      <c r="C381" s="4" t="s">
        <v>228</v>
      </c>
      <c r="D381" s="4" t="s">
        <v>233</v>
      </c>
      <c r="E381" s="4" t="s">
        <v>228</v>
      </c>
      <c r="F381" s="4" t="s">
        <v>233</v>
      </c>
    </row>
    <row r="382" spans="1:6" ht="30" x14ac:dyDescent="0.25">
      <c r="A382" s="5">
        <v>379</v>
      </c>
      <c r="B382" s="17" t="s">
        <v>232</v>
      </c>
      <c r="C382" s="4" t="s">
        <v>228</v>
      </c>
      <c r="D382" s="4" t="s">
        <v>233</v>
      </c>
      <c r="E382" s="4" t="s">
        <v>228</v>
      </c>
      <c r="F382" s="4" t="s">
        <v>233</v>
      </c>
    </row>
    <row r="383" spans="1:6" ht="30" x14ac:dyDescent="0.25">
      <c r="A383" s="5">
        <v>380</v>
      </c>
      <c r="B383" s="17" t="s">
        <v>232</v>
      </c>
      <c r="C383" s="4" t="s">
        <v>228</v>
      </c>
      <c r="D383" s="4" t="s">
        <v>233</v>
      </c>
      <c r="E383" s="4" t="s">
        <v>228</v>
      </c>
      <c r="F383" s="4" t="s">
        <v>233</v>
      </c>
    </row>
    <row r="384" spans="1:6" ht="30" x14ac:dyDescent="0.25">
      <c r="A384" s="5">
        <v>381</v>
      </c>
      <c r="B384" s="17" t="s">
        <v>232</v>
      </c>
      <c r="C384" s="4" t="s">
        <v>228</v>
      </c>
      <c r="D384" s="4" t="s">
        <v>233</v>
      </c>
      <c r="E384" s="4" t="s">
        <v>228</v>
      </c>
      <c r="F384" s="4" t="s">
        <v>233</v>
      </c>
    </row>
    <row r="385" spans="1:6" ht="30" x14ac:dyDescent="0.25">
      <c r="A385" s="5">
        <v>382</v>
      </c>
      <c r="B385" s="17" t="s">
        <v>232</v>
      </c>
      <c r="C385" s="4" t="s">
        <v>228</v>
      </c>
      <c r="D385" s="4" t="s">
        <v>233</v>
      </c>
      <c r="E385" s="4" t="s">
        <v>228</v>
      </c>
      <c r="F385" s="4" t="s">
        <v>233</v>
      </c>
    </row>
    <row r="386" spans="1:6" ht="30" x14ac:dyDescent="0.25">
      <c r="A386" s="5">
        <v>383</v>
      </c>
      <c r="B386" s="17" t="s">
        <v>232</v>
      </c>
      <c r="C386" s="4" t="s">
        <v>228</v>
      </c>
      <c r="D386" s="4" t="s">
        <v>233</v>
      </c>
      <c r="E386" s="4" t="s">
        <v>228</v>
      </c>
      <c r="F386" s="4" t="s">
        <v>233</v>
      </c>
    </row>
    <row r="387" spans="1:6" ht="30" x14ac:dyDescent="0.25">
      <c r="A387" s="5">
        <v>384</v>
      </c>
      <c r="B387" s="17" t="s">
        <v>232</v>
      </c>
      <c r="C387" s="4" t="s">
        <v>228</v>
      </c>
      <c r="D387" s="4" t="s">
        <v>233</v>
      </c>
      <c r="E387" s="4" t="s">
        <v>228</v>
      </c>
      <c r="F387" s="4" t="s">
        <v>233</v>
      </c>
    </row>
    <row r="388" spans="1:6" ht="30" x14ac:dyDescent="0.25">
      <c r="A388" s="5">
        <v>385</v>
      </c>
      <c r="B388" s="17" t="s">
        <v>232</v>
      </c>
      <c r="C388" s="4" t="s">
        <v>228</v>
      </c>
      <c r="D388" s="4" t="s">
        <v>233</v>
      </c>
      <c r="E388" s="4" t="s">
        <v>228</v>
      </c>
      <c r="F388" s="4" t="s">
        <v>233</v>
      </c>
    </row>
    <row r="389" spans="1:6" ht="30" x14ac:dyDescent="0.25">
      <c r="A389" s="5">
        <v>386</v>
      </c>
      <c r="B389" s="17" t="s">
        <v>232</v>
      </c>
      <c r="C389" s="4" t="s">
        <v>228</v>
      </c>
      <c r="D389" s="4" t="s">
        <v>233</v>
      </c>
      <c r="E389" s="4" t="s">
        <v>228</v>
      </c>
      <c r="F389" s="4" t="s">
        <v>233</v>
      </c>
    </row>
    <row r="390" spans="1:6" ht="30" x14ac:dyDescent="0.25">
      <c r="A390" s="5">
        <v>387</v>
      </c>
      <c r="B390" s="17" t="s">
        <v>232</v>
      </c>
      <c r="C390" s="4" t="s">
        <v>228</v>
      </c>
      <c r="D390" s="4" t="s">
        <v>233</v>
      </c>
      <c r="E390" s="4" t="s">
        <v>228</v>
      </c>
      <c r="F390" s="4" t="s">
        <v>233</v>
      </c>
    </row>
    <row r="391" spans="1:6" ht="30" x14ac:dyDescent="0.25">
      <c r="A391" s="5">
        <v>388</v>
      </c>
      <c r="B391" s="17" t="s">
        <v>232</v>
      </c>
      <c r="C391" s="4" t="s">
        <v>228</v>
      </c>
      <c r="D391" s="4" t="s">
        <v>233</v>
      </c>
      <c r="E391" s="4" t="s">
        <v>228</v>
      </c>
      <c r="F391" s="4" t="s">
        <v>233</v>
      </c>
    </row>
    <row r="392" spans="1:6" ht="30" x14ac:dyDescent="0.25">
      <c r="A392" s="5">
        <v>389</v>
      </c>
      <c r="B392" s="17" t="s">
        <v>232</v>
      </c>
      <c r="C392" s="4" t="s">
        <v>228</v>
      </c>
      <c r="D392" s="4" t="s">
        <v>233</v>
      </c>
      <c r="E392" s="4" t="s">
        <v>228</v>
      </c>
      <c r="F392" s="4" t="s">
        <v>233</v>
      </c>
    </row>
    <row r="393" spans="1:6" ht="30" x14ac:dyDescent="0.25">
      <c r="A393" s="5">
        <v>390</v>
      </c>
      <c r="B393" s="17" t="s">
        <v>232</v>
      </c>
      <c r="C393" s="4" t="s">
        <v>228</v>
      </c>
      <c r="D393" s="4" t="s">
        <v>233</v>
      </c>
      <c r="E393" s="4" t="s">
        <v>228</v>
      </c>
      <c r="F393" s="4" t="s">
        <v>233</v>
      </c>
    </row>
    <row r="394" spans="1:6" ht="30" x14ac:dyDescent="0.25">
      <c r="A394" s="5">
        <v>391</v>
      </c>
      <c r="B394" s="17" t="s">
        <v>232</v>
      </c>
      <c r="C394" s="4" t="s">
        <v>228</v>
      </c>
      <c r="D394" s="4" t="s">
        <v>233</v>
      </c>
      <c r="E394" s="4" t="s">
        <v>228</v>
      </c>
      <c r="F394" s="4" t="s">
        <v>233</v>
      </c>
    </row>
    <row r="395" spans="1:6" ht="30" x14ac:dyDescent="0.25">
      <c r="A395" s="5">
        <v>392</v>
      </c>
      <c r="B395" s="17" t="s">
        <v>232</v>
      </c>
      <c r="C395" s="4" t="s">
        <v>228</v>
      </c>
      <c r="D395" s="4" t="s">
        <v>233</v>
      </c>
      <c r="E395" s="4" t="s">
        <v>228</v>
      </c>
      <c r="F395" s="4" t="s">
        <v>233</v>
      </c>
    </row>
    <row r="396" spans="1:6" ht="30" x14ac:dyDescent="0.25">
      <c r="A396" s="5">
        <v>393</v>
      </c>
      <c r="B396" s="17" t="s">
        <v>232</v>
      </c>
      <c r="C396" s="4" t="s">
        <v>228</v>
      </c>
      <c r="D396" s="4" t="s">
        <v>233</v>
      </c>
      <c r="E396" s="4" t="s">
        <v>228</v>
      </c>
      <c r="F396" s="4" t="s">
        <v>233</v>
      </c>
    </row>
    <row r="397" spans="1:6" ht="30" x14ac:dyDescent="0.25">
      <c r="A397" s="5">
        <v>394</v>
      </c>
      <c r="B397" s="17" t="s">
        <v>232</v>
      </c>
      <c r="C397" s="4" t="s">
        <v>228</v>
      </c>
      <c r="D397" s="4" t="s">
        <v>233</v>
      </c>
      <c r="E397" s="4" t="s">
        <v>228</v>
      </c>
      <c r="F397" s="4" t="s">
        <v>233</v>
      </c>
    </row>
    <row r="398" spans="1:6" ht="30" x14ac:dyDescent="0.25">
      <c r="A398" s="5">
        <v>395</v>
      </c>
      <c r="B398" s="17" t="s">
        <v>232</v>
      </c>
      <c r="C398" s="4" t="s">
        <v>228</v>
      </c>
      <c r="D398" s="4" t="s">
        <v>233</v>
      </c>
      <c r="E398" s="4" t="s">
        <v>228</v>
      </c>
      <c r="F398" s="4" t="s">
        <v>233</v>
      </c>
    </row>
    <row r="399" spans="1:6" ht="30" x14ac:dyDescent="0.25">
      <c r="A399" s="5">
        <v>396</v>
      </c>
      <c r="B399" s="17" t="s">
        <v>232</v>
      </c>
      <c r="C399" s="4" t="s">
        <v>228</v>
      </c>
      <c r="D399" s="4" t="s">
        <v>233</v>
      </c>
      <c r="E399" s="4" t="s">
        <v>228</v>
      </c>
      <c r="F399" s="4" t="s">
        <v>233</v>
      </c>
    </row>
    <row r="400" spans="1:6" ht="30" x14ac:dyDescent="0.25">
      <c r="A400" s="5">
        <v>397</v>
      </c>
      <c r="B400" s="17" t="s">
        <v>232</v>
      </c>
      <c r="C400" s="4" t="s">
        <v>228</v>
      </c>
      <c r="D400" s="4" t="s">
        <v>233</v>
      </c>
      <c r="E400" s="4" t="s">
        <v>228</v>
      </c>
      <c r="F400" s="4" t="s">
        <v>233</v>
      </c>
    </row>
    <row r="401" spans="1:6" ht="30" x14ac:dyDescent="0.25">
      <c r="A401" s="5">
        <v>398</v>
      </c>
      <c r="B401" s="17" t="s">
        <v>232</v>
      </c>
      <c r="C401" s="4" t="s">
        <v>228</v>
      </c>
      <c r="D401" s="4" t="s">
        <v>233</v>
      </c>
      <c r="E401" s="4" t="s">
        <v>228</v>
      </c>
      <c r="F401" s="4" t="s">
        <v>233</v>
      </c>
    </row>
    <row r="402" spans="1:6" ht="30" x14ac:dyDescent="0.25">
      <c r="A402" s="5">
        <v>399</v>
      </c>
      <c r="B402" s="17" t="s">
        <v>232</v>
      </c>
      <c r="C402" s="4" t="s">
        <v>228</v>
      </c>
      <c r="D402" s="4" t="s">
        <v>233</v>
      </c>
      <c r="E402" s="4" t="s">
        <v>228</v>
      </c>
      <c r="F402" s="4" t="s">
        <v>233</v>
      </c>
    </row>
    <row r="403" spans="1:6" ht="30" x14ac:dyDescent="0.25">
      <c r="A403" s="5">
        <v>400</v>
      </c>
      <c r="B403" s="17" t="s">
        <v>232</v>
      </c>
      <c r="C403" s="4" t="s">
        <v>228</v>
      </c>
      <c r="D403" s="4" t="s">
        <v>233</v>
      </c>
      <c r="E403" s="4" t="s">
        <v>228</v>
      </c>
      <c r="F403" s="4" t="s">
        <v>233</v>
      </c>
    </row>
    <row r="404" spans="1:6" ht="30" x14ac:dyDescent="0.25">
      <c r="A404" s="5">
        <v>401</v>
      </c>
      <c r="B404" s="17" t="s">
        <v>232</v>
      </c>
      <c r="C404" s="4" t="s">
        <v>228</v>
      </c>
      <c r="D404" s="4" t="s">
        <v>233</v>
      </c>
      <c r="E404" s="4" t="s">
        <v>228</v>
      </c>
      <c r="F404" s="4" t="s">
        <v>233</v>
      </c>
    </row>
    <row r="405" spans="1:6" ht="30" x14ac:dyDescent="0.25">
      <c r="A405" s="5">
        <v>402</v>
      </c>
      <c r="B405" s="17" t="s">
        <v>232</v>
      </c>
      <c r="C405" s="4" t="s">
        <v>228</v>
      </c>
      <c r="D405" s="4" t="s">
        <v>233</v>
      </c>
      <c r="E405" s="4" t="s">
        <v>228</v>
      </c>
      <c r="F405" s="4" t="s">
        <v>233</v>
      </c>
    </row>
    <row r="406" spans="1:6" ht="30" x14ac:dyDescent="0.25">
      <c r="A406" s="5">
        <v>403</v>
      </c>
      <c r="B406" s="17" t="s">
        <v>232</v>
      </c>
      <c r="C406" s="4" t="s">
        <v>228</v>
      </c>
      <c r="D406" s="4" t="s">
        <v>233</v>
      </c>
      <c r="E406" s="4" t="s">
        <v>228</v>
      </c>
      <c r="F406" s="4" t="s">
        <v>233</v>
      </c>
    </row>
    <row r="407" spans="1:6" ht="30" x14ac:dyDescent="0.25">
      <c r="A407" s="5">
        <v>404</v>
      </c>
      <c r="B407" s="17" t="s">
        <v>232</v>
      </c>
      <c r="C407" s="4" t="s">
        <v>228</v>
      </c>
      <c r="D407" s="4" t="s">
        <v>233</v>
      </c>
      <c r="E407" s="4" t="s">
        <v>228</v>
      </c>
      <c r="F407" s="4" t="s">
        <v>233</v>
      </c>
    </row>
    <row r="408" spans="1:6" ht="30" x14ac:dyDescent="0.25">
      <c r="A408" s="5">
        <v>405</v>
      </c>
      <c r="B408" s="17" t="s">
        <v>232</v>
      </c>
      <c r="C408" s="4" t="s">
        <v>228</v>
      </c>
      <c r="D408" s="4" t="s">
        <v>233</v>
      </c>
      <c r="E408" s="4" t="s">
        <v>228</v>
      </c>
      <c r="F408" s="4" t="s">
        <v>233</v>
      </c>
    </row>
    <row r="409" spans="1:6" ht="30" x14ac:dyDescent="0.25">
      <c r="A409" s="5">
        <v>406</v>
      </c>
      <c r="B409" s="17" t="s">
        <v>232</v>
      </c>
      <c r="C409" s="4" t="s">
        <v>228</v>
      </c>
      <c r="D409" s="4" t="s">
        <v>233</v>
      </c>
      <c r="E409" s="4" t="s">
        <v>228</v>
      </c>
      <c r="F409" s="4" t="s">
        <v>233</v>
      </c>
    </row>
    <row r="410" spans="1:6" ht="30" x14ac:dyDescent="0.25">
      <c r="A410" s="5">
        <v>407</v>
      </c>
      <c r="B410" s="17" t="s">
        <v>232</v>
      </c>
      <c r="C410" s="4" t="s">
        <v>228</v>
      </c>
      <c r="D410" s="4" t="s">
        <v>233</v>
      </c>
      <c r="E410" s="4" t="s">
        <v>228</v>
      </c>
      <c r="F410" s="4" t="s">
        <v>233</v>
      </c>
    </row>
    <row r="411" spans="1:6" ht="30" x14ac:dyDescent="0.25">
      <c r="A411" s="5">
        <v>408</v>
      </c>
      <c r="B411" s="17" t="s">
        <v>232</v>
      </c>
      <c r="C411" s="4" t="s">
        <v>228</v>
      </c>
      <c r="D411" s="4" t="s">
        <v>233</v>
      </c>
      <c r="E411" s="4" t="s">
        <v>228</v>
      </c>
      <c r="F411" s="4" t="s">
        <v>233</v>
      </c>
    </row>
    <row r="412" spans="1:6" ht="30" x14ac:dyDescent="0.25">
      <c r="A412" s="5">
        <v>409</v>
      </c>
      <c r="B412" s="17" t="s">
        <v>232</v>
      </c>
      <c r="C412" s="4" t="s">
        <v>228</v>
      </c>
      <c r="D412" s="4" t="s">
        <v>233</v>
      </c>
      <c r="E412" s="4" t="s">
        <v>228</v>
      </c>
      <c r="F412" s="4" t="s">
        <v>233</v>
      </c>
    </row>
    <row r="413" spans="1:6" ht="30" x14ac:dyDescent="0.25">
      <c r="A413" s="5">
        <v>410</v>
      </c>
      <c r="B413" s="17" t="s">
        <v>232</v>
      </c>
      <c r="C413" s="4" t="s">
        <v>228</v>
      </c>
      <c r="D413" s="4" t="s">
        <v>233</v>
      </c>
      <c r="E413" s="4" t="s">
        <v>228</v>
      </c>
      <c r="F413" s="4" t="s">
        <v>233</v>
      </c>
    </row>
    <row r="414" spans="1:6" ht="30" x14ac:dyDescent="0.25">
      <c r="A414" s="5">
        <v>411</v>
      </c>
      <c r="B414" s="17" t="s">
        <v>232</v>
      </c>
      <c r="C414" s="4" t="s">
        <v>228</v>
      </c>
      <c r="D414" s="4" t="s">
        <v>233</v>
      </c>
      <c r="E414" s="4" t="s">
        <v>228</v>
      </c>
      <c r="F414" s="4" t="s">
        <v>233</v>
      </c>
    </row>
    <row r="415" spans="1:6" ht="30" x14ac:dyDescent="0.25">
      <c r="A415" s="5">
        <v>412</v>
      </c>
      <c r="B415" s="17" t="s">
        <v>232</v>
      </c>
      <c r="C415" s="4" t="s">
        <v>228</v>
      </c>
      <c r="D415" s="4" t="s">
        <v>233</v>
      </c>
      <c r="E415" s="4" t="s">
        <v>228</v>
      </c>
      <c r="F415" s="4" t="s">
        <v>233</v>
      </c>
    </row>
    <row r="416" spans="1:6" ht="30" x14ac:dyDescent="0.25">
      <c r="A416" s="5">
        <v>413</v>
      </c>
      <c r="B416" s="17" t="s">
        <v>232</v>
      </c>
      <c r="C416" s="4" t="s">
        <v>228</v>
      </c>
      <c r="D416" s="4" t="s">
        <v>233</v>
      </c>
      <c r="E416" s="4" t="s">
        <v>228</v>
      </c>
      <c r="F416" s="4" t="s">
        <v>233</v>
      </c>
    </row>
    <row r="417" spans="1:6" ht="30" x14ac:dyDescent="0.25">
      <c r="A417" s="5">
        <v>414</v>
      </c>
      <c r="B417" s="17" t="s">
        <v>232</v>
      </c>
      <c r="C417" s="4" t="s">
        <v>228</v>
      </c>
      <c r="D417" s="4" t="s">
        <v>233</v>
      </c>
      <c r="E417" s="4" t="s">
        <v>228</v>
      </c>
      <c r="F417" s="4" t="s">
        <v>233</v>
      </c>
    </row>
    <row r="418" spans="1:6" ht="30" x14ac:dyDescent="0.25">
      <c r="A418" s="5">
        <v>415</v>
      </c>
      <c r="B418" s="17" t="s">
        <v>232</v>
      </c>
      <c r="C418" s="4" t="s">
        <v>228</v>
      </c>
      <c r="D418" s="4" t="s">
        <v>233</v>
      </c>
      <c r="E418" s="4" t="s">
        <v>228</v>
      </c>
      <c r="F418" s="4" t="s">
        <v>233</v>
      </c>
    </row>
    <row r="419" spans="1:6" ht="30" x14ac:dyDescent="0.25">
      <c r="A419" s="5">
        <v>416</v>
      </c>
      <c r="B419" s="17" t="s">
        <v>232</v>
      </c>
      <c r="C419" s="4" t="s">
        <v>228</v>
      </c>
      <c r="D419" s="4" t="s">
        <v>233</v>
      </c>
      <c r="E419" s="4" t="s">
        <v>228</v>
      </c>
      <c r="F419" s="4" t="s">
        <v>233</v>
      </c>
    </row>
    <row r="420" spans="1:6" ht="30" x14ac:dyDescent="0.25">
      <c r="A420" s="5">
        <v>417</v>
      </c>
      <c r="B420" s="17" t="s">
        <v>232</v>
      </c>
      <c r="C420" s="4" t="s">
        <v>228</v>
      </c>
      <c r="D420" s="4" t="s">
        <v>233</v>
      </c>
      <c r="E420" s="4" t="s">
        <v>228</v>
      </c>
      <c r="F420" s="4" t="s">
        <v>233</v>
      </c>
    </row>
    <row r="421" spans="1:6" ht="30" x14ac:dyDescent="0.25">
      <c r="A421" s="5">
        <v>418</v>
      </c>
      <c r="B421" s="17" t="s">
        <v>232</v>
      </c>
      <c r="C421" s="4" t="s">
        <v>228</v>
      </c>
      <c r="D421" s="4" t="s">
        <v>233</v>
      </c>
      <c r="E421" s="4" t="s">
        <v>228</v>
      </c>
      <c r="F421" s="4" t="s">
        <v>233</v>
      </c>
    </row>
    <row r="422" spans="1:6" ht="30" x14ac:dyDescent="0.25">
      <c r="A422" s="5">
        <v>419</v>
      </c>
      <c r="B422" s="17" t="s">
        <v>232</v>
      </c>
      <c r="C422" s="4" t="s">
        <v>228</v>
      </c>
      <c r="D422" s="4" t="s">
        <v>233</v>
      </c>
      <c r="E422" s="4" t="s">
        <v>228</v>
      </c>
      <c r="F422" s="4" t="s">
        <v>233</v>
      </c>
    </row>
    <row r="423" spans="1:6" ht="30" x14ac:dyDescent="0.25">
      <c r="A423" s="5">
        <v>420</v>
      </c>
      <c r="B423" s="17" t="s">
        <v>232</v>
      </c>
      <c r="C423" s="4" t="s">
        <v>228</v>
      </c>
      <c r="D423" s="4" t="s">
        <v>233</v>
      </c>
      <c r="E423" s="4" t="s">
        <v>228</v>
      </c>
      <c r="F423" s="4" t="s">
        <v>233</v>
      </c>
    </row>
    <row r="424" spans="1:6" ht="30" x14ac:dyDescent="0.25">
      <c r="A424" s="5">
        <v>421</v>
      </c>
      <c r="B424" s="17" t="s">
        <v>232</v>
      </c>
      <c r="C424" s="4" t="s">
        <v>228</v>
      </c>
      <c r="D424" s="4" t="s">
        <v>233</v>
      </c>
      <c r="E424" s="4" t="s">
        <v>228</v>
      </c>
      <c r="F424" s="4" t="s">
        <v>233</v>
      </c>
    </row>
    <row r="425" spans="1:6" ht="30" x14ac:dyDescent="0.25">
      <c r="A425" s="5">
        <v>422</v>
      </c>
      <c r="B425" s="17" t="s">
        <v>232</v>
      </c>
      <c r="C425" s="4" t="s">
        <v>228</v>
      </c>
      <c r="D425" s="4" t="s">
        <v>233</v>
      </c>
      <c r="E425" s="4" t="s">
        <v>228</v>
      </c>
      <c r="F425" s="4" t="s">
        <v>233</v>
      </c>
    </row>
    <row r="426" spans="1:6" ht="30" x14ac:dyDescent="0.25">
      <c r="A426" s="5">
        <v>423</v>
      </c>
      <c r="B426" s="17" t="s">
        <v>232</v>
      </c>
      <c r="C426" s="4" t="s">
        <v>228</v>
      </c>
      <c r="D426" s="4" t="s">
        <v>233</v>
      </c>
      <c r="E426" s="4" t="s">
        <v>228</v>
      </c>
      <c r="F426" s="4" t="s">
        <v>233</v>
      </c>
    </row>
    <row r="427" spans="1:6" ht="30" x14ac:dyDescent="0.25">
      <c r="A427" s="5">
        <v>424</v>
      </c>
      <c r="B427" s="17" t="s">
        <v>232</v>
      </c>
      <c r="C427" s="4" t="s">
        <v>228</v>
      </c>
      <c r="D427" s="4" t="s">
        <v>233</v>
      </c>
      <c r="E427" s="4" t="s">
        <v>228</v>
      </c>
      <c r="F427" s="4" t="s">
        <v>233</v>
      </c>
    </row>
    <row r="428" spans="1:6" ht="30" x14ac:dyDescent="0.25">
      <c r="A428" s="5">
        <v>425</v>
      </c>
      <c r="B428" s="17" t="s">
        <v>232</v>
      </c>
      <c r="C428" s="4" t="s">
        <v>228</v>
      </c>
      <c r="D428" s="4" t="s">
        <v>233</v>
      </c>
      <c r="E428" s="4" t="s">
        <v>228</v>
      </c>
      <c r="F428" s="4" t="s">
        <v>233</v>
      </c>
    </row>
    <row r="429" spans="1:6" ht="30" x14ac:dyDescent="0.25">
      <c r="A429" s="5">
        <v>426</v>
      </c>
      <c r="B429" s="17" t="s">
        <v>232</v>
      </c>
      <c r="C429" s="4" t="s">
        <v>228</v>
      </c>
      <c r="D429" s="4" t="s">
        <v>233</v>
      </c>
      <c r="E429" s="4" t="s">
        <v>228</v>
      </c>
      <c r="F429" s="4" t="s">
        <v>233</v>
      </c>
    </row>
    <row r="430" spans="1:6" ht="30" x14ac:dyDescent="0.25">
      <c r="A430" s="5">
        <v>427</v>
      </c>
      <c r="B430" s="17" t="s">
        <v>232</v>
      </c>
      <c r="C430" s="4" t="s">
        <v>228</v>
      </c>
      <c r="D430" s="4" t="s">
        <v>233</v>
      </c>
      <c r="E430" s="4" t="s">
        <v>228</v>
      </c>
      <c r="F430" s="4" t="s">
        <v>233</v>
      </c>
    </row>
    <row r="431" spans="1:6" ht="30" x14ac:dyDescent="0.25">
      <c r="A431" s="5">
        <v>428</v>
      </c>
      <c r="B431" s="17" t="s">
        <v>232</v>
      </c>
      <c r="C431" s="4" t="s">
        <v>228</v>
      </c>
      <c r="D431" s="4" t="s">
        <v>233</v>
      </c>
      <c r="E431" s="4" t="s">
        <v>228</v>
      </c>
      <c r="F431" s="4" t="s">
        <v>233</v>
      </c>
    </row>
    <row r="432" spans="1:6" ht="30" x14ac:dyDescent="0.25">
      <c r="A432" s="5">
        <v>429</v>
      </c>
      <c r="B432" s="17" t="s">
        <v>232</v>
      </c>
      <c r="C432" s="4" t="s">
        <v>228</v>
      </c>
      <c r="D432" s="4" t="s">
        <v>233</v>
      </c>
      <c r="E432" s="4" t="s">
        <v>228</v>
      </c>
      <c r="F432" s="4" t="s">
        <v>233</v>
      </c>
    </row>
    <row r="433" spans="1:6" ht="30" x14ac:dyDescent="0.25">
      <c r="A433" s="5">
        <v>430</v>
      </c>
      <c r="B433" s="17" t="s">
        <v>232</v>
      </c>
      <c r="C433" s="4" t="s">
        <v>228</v>
      </c>
      <c r="D433" s="4" t="s">
        <v>233</v>
      </c>
      <c r="E433" s="4" t="s">
        <v>228</v>
      </c>
      <c r="F433" s="4" t="s">
        <v>233</v>
      </c>
    </row>
    <row r="434" spans="1:6" ht="30" x14ac:dyDescent="0.25">
      <c r="A434" s="5">
        <v>431</v>
      </c>
      <c r="B434" s="17" t="s">
        <v>232</v>
      </c>
      <c r="C434" s="4" t="s">
        <v>228</v>
      </c>
      <c r="D434" s="4" t="s">
        <v>233</v>
      </c>
      <c r="E434" s="4" t="s">
        <v>228</v>
      </c>
      <c r="F434" s="4" t="s">
        <v>233</v>
      </c>
    </row>
    <row r="435" spans="1:6" ht="30" x14ac:dyDescent="0.25">
      <c r="A435" s="5">
        <v>432</v>
      </c>
      <c r="B435" s="17" t="s">
        <v>232</v>
      </c>
      <c r="C435" s="4" t="s">
        <v>228</v>
      </c>
      <c r="D435" s="4" t="s">
        <v>233</v>
      </c>
      <c r="E435" s="4" t="s">
        <v>228</v>
      </c>
      <c r="F435" s="4" t="s">
        <v>233</v>
      </c>
    </row>
    <row r="436" spans="1:6" ht="30" x14ac:dyDescent="0.25">
      <c r="A436" s="5">
        <v>433</v>
      </c>
      <c r="B436" s="17" t="s">
        <v>232</v>
      </c>
      <c r="C436" s="4" t="s">
        <v>228</v>
      </c>
      <c r="D436" s="4" t="s">
        <v>233</v>
      </c>
      <c r="E436" s="4" t="s">
        <v>228</v>
      </c>
      <c r="F436" s="4" t="s">
        <v>233</v>
      </c>
    </row>
    <row r="437" spans="1:6" ht="30" x14ac:dyDescent="0.25">
      <c r="A437" s="5">
        <v>434</v>
      </c>
      <c r="B437" s="17" t="s">
        <v>232</v>
      </c>
      <c r="C437" s="4" t="s">
        <v>228</v>
      </c>
      <c r="D437" s="4" t="s">
        <v>233</v>
      </c>
      <c r="E437" s="4" t="s">
        <v>228</v>
      </c>
      <c r="F437" s="4" t="s">
        <v>233</v>
      </c>
    </row>
    <row r="438" spans="1:6" ht="30" x14ac:dyDescent="0.25">
      <c r="A438" s="5">
        <v>435</v>
      </c>
      <c r="B438" s="17" t="s">
        <v>232</v>
      </c>
      <c r="C438" s="4" t="s">
        <v>228</v>
      </c>
      <c r="D438" s="4" t="s">
        <v>233</v>
      </c>
      <c r="E438" s="4" t="s">
        <v>228</v>
      </c>
      <c r="F438" s="4" t="s">
        <v>233</v>
      </c>
    </row>
    <row r="439" spans="1:6" ht="30" x14ac:dyDescent="0.25">
      <c r="A439" s="5">
        <v>436</v>
      </c>
      <c r="B439" s="17" t="s">
        <v>232</v>
      </c>
      <c r="C439" s="4" t="s">
        <v>228</v>
      </c>
      <c r="D439" s="4" t="s">
        <v>233</v>
      </c>
      <c r="E439" s="4" t="s">
        <v>228</v>
      </c>
      <c r="F439" s="4" t="s">
        <v>233</v>
      </c>
    </row>
    <row r="440" spans="1:6" ht="30" x14ac:dyDescent="0.25">
      <c r="A440" s="5">
        <v>437</v>
      </c>
      <c r="B440" s="17" t="s">
        <v>232</v>
      </c>
      <c r="C440" s="4" t="s">
        <v>228</v>
      </c>
      <c r="D440" s="4" t="s">
        <v>233</v>
      </c>
      <c r="E440" s="4" t="s">
        <v>228</v>
      </c>
      <c r="F440" s="4" t="s">
        <v>233</v>
      </c>
    </row>
    <row r="441" spans="1:6" ht="30" x14ac:dyDescent="0.25">
      <c r="A441" s="5">
        <v>438</v>
      </c>
      <c r="B441" s="17" t="s">
        <v>232</v>
      </c>
      <c r="C441" s="4" t="s">
        <v>228</v>
      </c>
      <c r="D441" s="4" t="s">
        <v>233</v>
      </c>
      <c r="E441" s="4" t="s">
        <v>228</v>
      </c>
      <c r="F441" s="4" t="s">
        <v>233</v>
      </c>
    </row>
    <row r="442" spans="1:6" ht="30" x14ac:dyDescent="0.25">
      <c r="A442" s="5">
        <v>439</v>
      </c>
      <c r="B442" s="17" t="s">
        <v>232</v>
      </c>
      <c r="C442" s="4" t="s">
        <v>228</v>
      </c>
      <c r="D442" s="4" t="s">
        <v>233</v>
      </c>
      <c r="E442" s="4" t="s">
        <v>228</v>
      </c>
      <c r="F442" s="4" t="s">
        <v>233</v>
      </c>
    </row>
    <row r="443" spans="1:6" ht="30" x14ac:dyDescent="0.25">
      <c r="A443" s="5">
        <v>440</v>
      </c>
      <c r="B443" s="17" t="s">
        <v>232</v>
      </c>
      <c r="C443" s="4" t="s">
        <v>228</v>
      </c>
      <c r="D443" s="4" t="s">
        <v>233</v>
      </c>
      <c r="E443" s="4" t="s">
        <v>228</v>
      </c>
      <c r="F443" s="4" t="s">
        <v>233</v>
      </c>
    </row>
    <row r="444" spans="1:6" ht="30" x14ac:dyDescent="0.25">
      <c r="A444" s="5">
        <v>441</v>
      </c>
      <c r="B444" s="17" t="s">
        <v>232</v>
      </c>
      <c r="C444" s="4" t="s">
        <v>228</v>
      </c>
      <c r="D444" s="4" t="s">
        <v>233</v>
      </c>
      <c r="E444" s="4" t="s">
        <v>228</v>
      </c>
      <c r="F444" s="4" t="s">
        <v>233</v>
      </c>
    </row>
    <row r="445" spans="1:6" ht="30" x14ac:dyDescent="0.25">
      <c r="A445" s="5">
        <v>442</v>
      </c>
      <c r="B445" s="17" t="s">
        <v>232</v>
      </c>
      <c r="C445" s="4" t="s">
        <v>228</v>
      </c>
      <c r="D445" s="4" t="s">
        <v>233</v>
      </c>
      <c r="E445" s="4" t="s">
        <v>228</v>
      </c>
      <c r="F445" s="4" t="s">
        <v>233</v>
      </c>
    </row>
    <row r="446" spans="1:6" ht="30" x14ac:dyDescent="0.25">
      <c r="A446" s="5">
        <v>443</v>
      </c>
      <c r="B446" s="17" t="s">
        <v>232</v>
      </c>
      <c r="C446" s="4" t="s">
        <v>228</v>
      </c>
      <c r="D446" s="4" t="s">
        <v>233</v>
      </c>
      <c r="E446" s="4" t="s">
        <v>228</v>
      </c>
      <c r="F446" s="4" t="s">
        <v>233</v>
      </c>
    </row>
    <row r="447" spans="1:6" ht="30" x14ac:dyDescent="0.25">
      <c r="A447" s="5">
        <v>444</v>
      </c>
      <c r="B447" s="17" t="s">
        <v>232</v>
      </c>
      <c r="C447" s="4" t="s">
        <v>228</v>
      </c>
      <c r="D447" s="4" t="s">
        <v>233</v>
      </c>
      <c r="E447" s="4" t="s">
        <v>228</v>
      </c>
      <c r="F447" s="4" t="s">
        <v>233</v>
      </c>
    </row>
    <row r="448" spans="1:6" ht="30" x14ac:dyDescent="0.25">
      <c r="A448" s="5">
        <v>445</v>
      </c>
      <c r="B448" s="17" t="s">
        <v>232</v>
      </c>
      <c r="C448" s="4" t="s">
        <v>228</v>
      </c>
      <c r="D448" s="4" t="s">
        <v>233</v>
      </c>
      <c r="E448" s="4" t="s">
        <v>228</v>
      </c>
      <c r="F448" s="4" t="s">
        <v>233</v>
      </c>
    </row>
    <row r="449" spans="1:6" ht="30" x14ac:dyDescent="0.25">
      <c r="A449" s="5">
        <v>446</v>
      </c>
      <c r="B449" s="17" t="s">
        <v>232</v>
      </c>
      <c r="C449" s="4" t="s">
        <v>228</v>
      </c>
      <c r="D449" s="4" t="s">
        <v>233</v>
      </c>
      <c r="E449" s="4" t="s">
        <v>228</v>
      </c>
      <c r="F449" s="4" t="s">
        <v>233</v>
      </c>
    </row>
    <row r="450" spans="1:6" ht="30" x14ac:dyDescent="0.25">
      <c r="A450" s="5">
        <v>447</v>
      </c>
      <c r="B450" s="17" t="s">
        <v>232</v>
      </c>
      <c r="C450" s="4" t="s">
        <v>228</v>
      </c>
      <c r="D450" s="4" t="s">
        <v>233</v>
      </c>
      <c r="E450" s="4" t="s">
        <v>228</v>
      </c>
      <c r="F450" s="4" t="s">
        <v>233</v>
      </c>
    </row>
    <row r="451" spans="1:6" ht="30" x14ac:dyDescent="0.25">
      <c r="A451" s="5">
        <v>448</v>
      </c>
      <c r="B451" s="17" t="s">
        <v>232</v>
      </c>
      <c r="C451" s="4" t="s">
        <v>228</v>
      </c>
      <c r="D451" s="4" t="s">
        <v>233</v>
      </c>
      <c r="E451" s="4" t="s">
        <v>228</v>
      </c>
      <c r="F451" s="4" t="s">
        <v>233</v>
      </c>
    </row>
    <row r="452" spans="1:6" ht="30" x14ac:dyDescent="0.25">
      <c r="A452" s="5">
        <v>449</v>
      </c>
      <c r="B452" s="17" t="s">
        <v>232</v>
      </c>
      <c r="C452" s="4" t="s">
        <v>228</v>
      </c>
      <c r="D452" s="4" t="s">
        <v>233</v>
      </c>
      <c r="E452" s="4" t="s">
        <v>228</v>
      </c>
      <c r="F452" s="4" t="s">
        <v>233</v>
      </c>
    </row>
    <row r="453" spans="1:6" ht="30" x14ac:dyDescent="0.25">
      <c r="A453" s="5">
        <v>450</v>
      </c>
      <c r="B453" s="17" t="s">
        <v>232</v>
      </c>
      <c r="C453" s="4" t="s">
        <v>228</v>
      </c>
      <c r="D453" s="4" t="s">
        <v>233</v>
      </c>
      <c r="E453" s="4" t="s">
        <v>228</v>
      </c>
      <c r="F453" s="4" t="s">
        <v>233</v>
      </c>
    </row>
    <row r="454" spans="1:6" ht="30" x14ac:dyDescent="0.25">
      <c r="A454" s="5">
        <v>451</v>
      </c>
      <c r="B454" s="17" t="s">
        <v>232</v>
      </c>
      <c r="C454" s="4" t="s">
        <v>228</v>
      </c>
      <c r="D454" s="4" t="s">
        <v>233</v>
      </c>
      <c r="E454" s="4" t="s">
        <v>228</v>
      </c>
      <c r="F454" s="4" t="s">
        <v>233</v>
      </c>
    </row>
    <row r="455" spans="1:6" ht="30" x14ac:dyDescent="0.25">
      <c r="A455" s="5">
        <v>452</v>
      </c>
      <c r="B455" s="17" t="s">
        <v>232</v>
      </c>
      <c r="C455" s="4" t="s">
        <v>228</v>
      </c>
      <c r="D455" s="4" t="s">
        <v>233</v>
      </c>
      <c r="E455" s="4" t="s">
        <v>228</v>
      </c>
      <c r="F455" s="4" t="s">
        <v>233</v>
      </c>
    </row>
    <row r="456" spans="1:6" ht="30" x14ac:dyDescent="0.25">
      <c r="A456" s="5">
        <v>453</v>
      </c>
      <c r="B456" s="17" t="s">
        <v>232</v>
      </c>
      <c r="C456" s="4" t="s">
        <v>228</v>
      </c>
      <c r="D456" s="4" t="s">
        <v>233</v>
      </c>
      <c r="E456" s="4" t="s">
        <v>228</v>
      </c>
      <c r="F456" s="4" t="s">
        <v>233</v>
      </c>
    </row>
    <row r="457" spans="1:6" ht="30" x14ac:dyDescent="0.25">
      <c r="A457" s="5">
        <v>454</v>
      </c>
      <c r="B457" s="17" t="s">
        <v>232</v>
      </c>
      <c r="C457" s="4" t="s">
        <v>228</v>
      </c>
      <c r="D457" s="4" t="s">
        <v>233</v>
      </c>
      <c r="E457" s="4" t="s">
        <v>228</v>
      </c>
      <c r="F457" s="4" t="s">
        <v>233</v>
      </c>
    </row>
    <row r="458" spans="1:6" ht="30" x14ac:dyDescent="0.25">
      <c r="A458" s="5">
        <v>455</v>
      </c>
      <c r="B458" s="17" t="s">
        <v>232</v>
      </c>
      <c r="C458" s="4" t="s">
        <v>228</v>
      </c>
      <c r="D458" s="4" t="s">
        <v>233</v>
      </c>
      <c r="E458" s="4" t="s">
        <v>228</v>
      </c>
      <c r="F458" s="4" t="s">
        <v>233</v>
      </c>
    </row>
    <row r="459" spans="1:6" ht="30" x14ac:dyDescent="0.25">
      <c r="A459" s="5">
        <v>456</v>
      </c>
      <c r="B459" s="17" t="s">
        <v>232</v>
      </c>
      <c r="C459" s="4" t="s">
        <v>228</v>
      </c>
      <c r="D459" s="4" t="s">
        <v>233</v>
      </c>
      <c r="E459" s="4" t="s">
        <v>228</v>
      </c>
      <c r="F459" s="4" t="s">
        <v>233</v>
      </c>
    </row>
    <row r="460" spans="1:6" ht="30" x14ac:dyDescent="0.25">
      <c r="A460" s="5">
        <v>457</v>
      </c>
      <c r="B460" s="17" t="s">
        <v>232</v>
      </c>
      <c r="C460" s="4" t="s">
        <v>228</v>
      </c>
      <c r="D460" s="4" t="s">
        <v>233</v>
      </c>
      <c r="E460" s="4" t="s">
        <v>228</v>
      </c>
      <c r="F460" s="4" t="s">
        <v>233</v>
      </c>
    </row>
    <row r="461" spans="1:6" ht="30" x14ac:dyDescent="0.25">
      <c r="A461" s="5">
        <v>458</v>
      </c>
      <c r="B461" s="17" t="s">
        <v>232</v>
      </c>
      <c r="C461" s="4" t="s">
        <v>228</v>
      </c>
      <c r="D461" s="4" t="s">
        <v>233</v>
      </c>
      <c r="E461" s="4" t="s">
        <v>228</v>
      </c>
      <c r="F461" s="4" t="s">
        <v>233</v>
      </c>
    </row>
    <row r="462" spans="1:6" ht="30" x14ac:dyDescent="0.25">
      <c r="A462" s="5">
        <v>459</v>
      </c>
      <c r="B462" s="17" t="s">
        <v>232</v>
      </c>
      <c r="C462" s="4" t="s">
        <v>228</v>
      </c>
      <c r="D462" s="4" t="s">
        <v>233</v>
      </c>
      <c r="E462" s="4" t="s">
        <v>228</v>
      </c>
      <c r="F462" s="4" t="s">
        <v>233</v>
      </c>
    </row>
    <row r="463" spans="1:6" ht="30" x14ac:dyDescent="0.25">
      <c r="A463" s="5">
        <v>460</v>
      </c>
      <c r="B463" s="17" t="s">
        <v>232</v>
      </c>
      <c r="C463" s="4" t="s">
        <v>228</v>
      </c>
      <c r="D463" s="4" t="s">
        <v>233</v>
      </c>
      <c r="E463" s="4" t="s">
        <v>228</v>
      </c>
      <c r="F463" s="4" t="s">
        <v>233</v>
      </c>
    </row>
    <row r="464" spans="1:6" ht="30" x14ac:dyDescent="0.25">
      <c r="A464" s="5">
        <v>461</v>
      </c>
      <c r="B464" s="17" t="s">
        <v>232</v>
      </c>
      <c r="C464" s="4" t="s">
        <v>228</v>
      </c>
      <c r="D464" s="4" t="s">
        <v>233</v>
      </c>
      <c r="E464" s="4" t="s">
        <v>228</v>
      </c>
      <c r="F464" s="4" t="s">
        <v>233</v>
      </c>
    </row>
    <row r="465" spans="1:6" ht="30" x14ac:dyDescent="0.25">
      <c r="A465" s="5">
        <v>462</v>
      </c>
      <c r="B465" s="17" t="s">
        <v>232</v>
      </c>
      <c r="C465" s="4" t="s">
        <v>228</v>
      </c>
      <c r="D465" s="4" t="s">
        <v>233</v>
      </c>
      <c r="E465" s="4" t="s">
        <v>228</v>
      </c>
      <c r="F465" s="4" t="s">
        <v>233</v>
      </c>
    </row>
    <row r="466" spans="1:6" ht="30" x14ac:dyDescent="0.25">
      <c r="A466" s="5">
        <v>463</v>
      </c>
      <c r="B466" s="17" t="s">
        <v>232</v>
      </c>
      <c r="C466" s="4" t="s">
        <v>228</v>
      </c>
      <c r="D466" s="4" t="s">
        <v>233</v>
      </c>
      <c r="E466" s="4" t="s">
        <v>228</v>
      </c>
      <c r="F466" s="4" t="s">
        <v>233</v>
      </c>
    </row>
    <row r="467" spans="1:6" ht="30" x14ac:dyDescent="0.25">
      <c r="A467" s="5">
        <v>464</v>
      </c>
      <c r="B467" s="17" t="s">
        <v>232</v>
      </c>
      <c r="C467" s="4" t="s">
        <v>228</v>
      </c>
      <c r="D467" s="4" t="s">
        <v>233</v>
      </c>
      <c r="E467" s="4" t="s">
        <v>228</v>
      </c>
      <c r="F467" s="4" t="s">
        <v>233</v>
      </c>
    </row>
    <row r="468" spans="1:6" ht="30" x14ac:dyDescent="0.25">
      <c r="A468" s="5">
        <v>465</v>
      </c>
      <c r="B468" s="17" t="s">
        <v>232</v>
      </c>
      <c r="C468" s="4" t="s">
        <v>228</v>
      </c>
      <c r="D468" s="4" t="s">
        <v>233</v>
      </c>
      <c r="E468" s="4" t="s">
        <v>228</v>
      </c>
      <c r="F468" s="4" t="s">
        <v>233</v>
      </c>
    </row>
    <row r="469" spans="1:6" ht="30" x14ac:dyDescent="0.25">
      <c r="A469" s="5">
        <v>466</v>
      </c>
      <c r="B469" s="17" t="s">
        <v>232</v>
      </c>
      <c r="C469" s="4" t="s">
        <v>228</v>
      </c>
      <c r="D469" s="4" t="s">
        <v>233</v>
      </c>
      <c r="E469" s="4" t="s">
        <v>228</v>
      </c>
      <c r="F469" s="4" t="s">
        <v>233</v>
      </c>
    </row>
    <row r="470" spans="1:6" ht="30" x14ac:dyDescent="0.25">
      <c r="A470" s="5">
        <v>467</v>
      </c>
      <c r="B470" s="17" t="s">
        <v>232</v>
      </c>
      <c r="C470" s="4" t="s">
        <v>228</v>
      </c>
      <c r="D470" s="4" t="s">
        <v>233</v>
      </c>
      <c r="E470" s="4" t="s">
        <v>228</v>
      </c>
      <c r="F470" s="4" t="s">
        <v>233</v>
      </c>
    </row>
    <row r="471" spans="1:6" ht="30" x14ac:dyDescent="0.25">
      <c r="A471" s="5">
        <v>468</v>
      </c>
      <c r="B471" s="17" t="s">
        <v>232</v>
      </c>
      <c r="C471" s="4" t="s">
        <v>228</v>
      </c>
      <c r="D471" s="4" t="s">
        <v>233</v>
      </c>
      <c r="E471" s="4" t="s">
        <v>228</v>
      </c>
      <c r="F471" s="4" t="s">
        <v>233</v>
      </c>
    </row>
    <row r="472" spans="1:6" ht="30" x14ac:dyDescent="0.25">
      <c r="A472" s="5">
        <v>469</v>
      </c>
      <c r="B472" s="17" t="s">
        <v>232</v>
      </c>
      <c r="C472" s="4" t="s">
        <v>228</v>
      </c>
      <c r="D472" s="4" t="s">
        <v>233</v>
      </c>
      <c r="E472" s="4" t="s">
        <v>228</v>
      </c>
      <c r="F472" s="4" t="s">
        <v>233</v>
      </c>
    </row>
    <row r="473" spans="1:6" ht="30" x14ac:dyDescent="0.25">
      <c r="A473" s="5">
        <v>470</v>
      </c>
      <c r="B473" s="17" t="s">
        <v>232</v>
      </c>
      <c r="C473" s="4" t="s">
        <v>228</v>
      </c>
      <c r="D473" s="4" t="s">
        <v>233</v>
      </c>
      <c r="E473" s="4" t="s">
        <v>228</v>
      </c>
      <c r="F473" s="4" t="s">
        <v>233</v>
      </c>
    </row>
    <row r="474" spans="1:6" ht="30" x14ac:dyDescent="0.25">
      <c r="A474" s="5">
        <v>471</v>
      </c>
      <c r="B474" s="17" t="s">
        <v>232</v>
      </c>
      <c r="C474" s="4" t="s">
        <v>228</v>
      </c>
      <c r="D474" s="4" t="s">
        <v>233</v>
      </c>
      <c r="E474" s="4" t="s">
        <v>228</v>
      </c>
      <c r="F474" s="4" t="s">
        <v>233</v>
      </c>
    </row>
    <row r="475" spans="1:6" ht="30" x14ac:dyDescent="0.25">
      <c r="A475" s="5">
        <v>472</v>
      </c>
      <c r="B475" s="17" t="s">
        <v>232</v>
      </c>
      <c r="C475" s="4" t="s">
        <v>228</v>
      </c>
      <c r="D475" s="4" t="s">
        <v>233</v>
      </c>
      <c r="E475" s="4" t="s">
        <v>228</v>
      </c>
      <c r="F475" s="4" t="s">
        <v>233</v>
      </c>
    </row>
    <row r="476" spans="1:6" ht="30" x14ac:dyDescent="0.25">
      <c r="A476" s="5">
        <v>473</v>
      </c>
      <c r="B476" s="17" t="s">
        <v>232</v>
      </c>
      <c r="C476" s="4" t="s">
        <v>228</v>
      </c>
      <c r="D476" s="4" t="s">
        <v>233</v>
      </c>
      <c r="E476" s="4" t="s">
        <v>228</v>
      </c>
      <c r="F476" s="4" t="s">
        <v>233</v>
      </c>
    </row>
    <row r="477" spans="1:6" ht="30" x14ac:dyDescent="0.25">
      <c r="A477" s="5">
        <v>474</v>
      </c>
      <c r="B477" s="17" t="s">
        <v>232</v>
      </c>
      <c r="C477" s="4" t="s">
        <v>228</v>
      </c>
      <c r="D477" s="4" t="s">
        <v>233</v>
      </c>
      <c r="E477" s="4" t="s">
        <v>228</v>
      </c>
      <c r="F477" s="4" t="s">
        <v>233</v>
      </c>
    </row>
    <row r="478" spans="1:6" ht="30" x14ac:dyDescent="0.25">
      <c r="A478" s="5">
        <v>475</v>
      </c>
      <c r="B478" s="17" t="s">
        <v>232</v>
      </c>
      <c r="C478" s="4" t="s">
        <v>228</v>
      </c>
      <c r="D478" s="4" t="s">
        <v>233</v>
      </c>
      <c r="E478" s="4" t="s">
        <v>228</v>
      </c>
      <c r="F478" s="4" t="s">
        <v>233</v>
      </c>
    </row>
    <row r="479" spans="1:6" ht="30" x14ac:dyDescent="0.25">
      <c r="A479" s="5">
        <v>476</v>
      </c>
      <c r="B479" s="17" t="s">
        <v>232</v>
      </c>
      <c r="C479" s="4" t="s">
        <v>228</v>
      </c>
      <c r="D479" s="4" t="s">
        <v>233</v>
      </c>
      <c r="E479" s="4" t="s">
        <v>228</v>
      </c>
      <c r="F479" s="4" t="s">
        <v>233</v>
      </c>
    </row>
    <row r="480" spans="1:6" ht="30" x14ac:dyDescent="0.25">
      <c r="A480" s="5">
        <v>477</v>
      </c>
      <c r="B480" s="17" t="s">
        <v>232</v>
      </c>
      <c r="C480" s="4" t="s">
        <v>228</v>
      </c>
      <c r="D480" s="4" t="s">
        <v>233</v>
      </c>
      <c r="E480" s="4" t="s">
        <v>228</v>
      </c>
      <c r="F480" s="4" t="s">
        <v>233</v>
      </c>
    </row>
    <row r="481" spans="1:6" ht="30" x14ac:dyDescent="0.25">
      <c r="A481" s="5">
        <v>478</v>
      </c>
      <c r="B481" s="17" t="s">
        <v>232</v>
      </c>
      <c r="C481" s="4" t="s">
        <v>228</v>
      </c>
      <c r="D481" s="4" t="s">
        <v>233</v>
      </c>
      <c r="E481" s="4" t="s">
        <v>228</v>
      </c>
      <c r="F481" s="4" t="s">
        <v>233</v>
      </c>
    </row>
    <row r="482" spans="1:6" ht="30" x14ac:dyDescent="0.25">
      <c r="A482" s="5">
        <v>479</v>
      </c>
      <c r="B482" s="17" t="s">
        <v>232</v>
      </c>
      <c r="C482" s="4" t="s">
        <v>228</v>
      </c>
      <c r="D482" s="4" t="s">
        <v>233</v>
      </c>
      <c r="E482" s="4" t="s">
        <v>228</v>
      </c>
      <c r="F482" s="4" t="s">
        <v>233</v>
      </c>
    </row>
    <row r="483" spans="1:6" ht="30" x14ac:dyDescent="0.25">
      <c r="A483" s="5">
        <v>480</v>
      </c>
      <c r="B483" s="17" t="s">
        <v>232</v>
      </c>
      <c r="C483" s="4" t="s">
        <v>228</v>
      </c>
      <c r="D483" s="4" t="s">
        <v>233</v>
      </c>
      <c r="E483" s="4" t="s">
        <v>228</v>
      </c>
      <c r="F483" s="4" t="s">
        <v>233</v>
      </c>
    </row>
    <row r="484" spans="1:6" ht="30" x14ac:dyDescent="0.25">
      <c r="A484" s="5">
        <v>481</v>
      </c>
      <c r="B484" s="17" t="s">
        <v>232</v>
      </c>
      <c r="C484" s="4" t="s">
        <v>228</v>
      </c>
      <c r="D484" s="4" t="s">
        <v>233</v>
      </c>
      <c r="E484" s="4" t="s">
        <v>228</v>
      </c>
      <c r="F484" s="4" t="s">
        <v>233</v>
      </c>
    </row>
    <row r="485" spans="1:6" ht="30" x14ac:dyDescent="0.25">
      <c r="A485" s="5">
        <v>482</v>
      </c>
      <c r="B485" s="17" t="s">
        <v>232</v>
      </c>
      <c r="C485" s="4" t="s">
        <v>228</v>
      </c>
      <c r="D485" s="4" t="s">
        <v>233</v>
      </c>
      <c r="E485" s="4" t="s">
        <v>228</v>
      </c>
      <c r="F485" s="4" t="s">
        <v>233</v>
      </c>
    </row>
    <row r="486" spans="1:6" ht="30" x14ac:dyDescent="0.25">
      <c r="A486" s="5">
        <v>483</v>
      </c>
      <c r="B486" s="17" t="s">
        <v>232</v>
      </c>
      <c r="C486" s="4" t="s">
        <v>228</v>
      </c>
      <c r="D486" s="4" t="s">
        <v>233</v>
      </c>
      <c r="E486" s="4" t="s">
        <v>228</v>
      </c>
      <c r="F486" s="4" t="s">
        <v>233</v>
      </c>
    </row>
    <row r="487" spans="1:6" ht="30" x14ac:dyDescent="0.25">
      <c r="A487" s="5">
        <v>484</v>
      </c>
      <c r="B487" s="17" t="s">
        <v>232</v>
      </c>
      <c r="C487" s="4" t="s">
        <v>228</v>
      </c>
      <c r="D487" s="4" t="s">
        <v>233</v>
      </c>
      <c r="E487" s="4" t="s">
        <v>228</v>
      </c>
      <c r="F487" s="4" t="s">
        <v>233</v>
      </c>
    </row>
    <row r="488" spans="1:6" ht="30" x14ac:dyDescent="0.25">
      <c r="A488" s="5">
        <v>485</v>
      </c>
      <c r="B488" s="17" t="s">
        <v>232</v>
      </c>
      <c r="C488" s="4" t="s">
        <v>228</v>
      </c>
      <c r="D488" s="4" t="s">
        <v>233</v>
      </c>
      <c r="E488" s="4" t="s">
        <v>228</v>
      </c>
      <c r="F488" s="4" t="s">
        <v>233</v>
      </c>
    </row>
    <row r="489" spans="1:6" ht="30" x14ac:dyDescent="0.25">
      <c r="A489" s="5">
        <v>486</v>
      </c>
      <c r="B489" s="17" t="s">
        <v>232</v>
      </c>
      <c r="C489" s="4" t="s">
        <v>228</v>
      </c>
      <c r="D489" s="4" t="s">
        <v>233</v>
      </c>
      <c r="E489" s="4" t="s">
        <v>228</v>
      </c>
      <c r="F489" s="4" t="s">
        <v>233</v>
      </c>
    </row>
    <row r="490" spans="1:6" ht="30" x14ac:dyDescent="0.25">
      <c r="A490" s="5">
        <v>487</v>
      </c>
      <c r="B490" s="17" t="s">
        <v>232</v>
      </c>
      <c r="C490" s="4" t="s">
        <v>228</v>
      </c>
      <c r="D490" s="4" t="s">
        <v>233</v>
      </c>
      <c r="E490" s="4" t="s">
        <v>228</v>
      </c>
      <c r="F490" s="4" t="s">
        <v>233</v>
      </c>
    </row>
    <row r="491" spans="1:6" ht="30" x14ac:dyDescent="0.25">
      <c r="A491" s="5">
        <v>488</v>
      </c>
      <c r="B491" s="17" t="s">
        <v>232</v>
      </c>
      <c r="C491" s="4" t="s">
        <v>228</v>
      </c>
      <c r="D491" s="4" t="s">
        <v>233</v>
      </c>
      <c r="E491" s="4" t="s">
        <v>228</v>
      </c>
      <c r="F491" s="4" t="s">
        <v>233</v>
      </c>
    </row>
    <row r="492" spans="1:6" ht="30" x14ac:dyDescent="0.25">
      <c r="A492" s="5">
        <v>489</v>
      </c>
      <c r="B492" s="17" t="s">
        <v>232</v>
      </c>
      <c r="C492" s="4" t="s">
        <v>228</v>
      </c>
      <c r="D492" s="4" t="s">
        <v>233</v>
      </c>
      <c r="E492" s="4" t="s">
        <v>228</v>
      </c>
      <c r="F492" s="4" t="s">
        <v>233</v>
      </c>
    </row>
    <row r="493" spans="1:6" ht="30" x14ac:dyDescent="0.25">
      <c r="A493" s="5">
        <v>490</v>
      </c>
      <c r="B493" s="17" t="s">
        <v>232</v>
      </c>
      <c r="C493" s="4" t="s">
        <v>228</v>
      </c>
      <c r="D493" s="4" t="s">
        <v>233</v>
      </c>
      <c r="E493" s="4" t="s">
        <v>228</v>
      </c>
      <c r="F493" s="4" t="s">
        <v>233</v>
      </c>
    </row>
    <row r="494" spans="1:6" ht="30" x14ac:dyDescent="0.25">
      <c r="A494" s="5">
        <v>491</v>
      </c>
      <c r="B494" s="17" t="s">
        <v>232</v>
      </c>
      <c r="C494" s="4" t="s">
        <v>228</v>
      </c>
      <c r="D494" s="4" t="s">
        <v>233</v>
      </c>
      <c r="E494" s="4" t="s">
        <v>228</v>
      </c>
      <c r="F494" s="4" t="s">
        <v>233</v>
      </c>
    </row>
    <row r="495" spans="1:6" ht="30" x14ac:dyDescent="0.25">
      <c r="A495" s="5">
        <v>492</v>
      </c>
      <c r="B495" s="17" t="s">
        <v>232</v>
      </c>
      <c r="C495" s="4" t="s">
        <v>228</v>
      </c>
      <c r="D495" s="4" t="s">
        <v>233</v>
      </c>
      <c r="E495" s="4" t="s">
        <v>228</v>
      </c>
      <c r="F495" s="4" t="s">
        <v>233</v>
      </c>
    </row>
    <row r="496" spans="1:6" ht="30" x14ac:dyDescent="0.25">
      <c r="A496" s="5">
        <v>493</v>
      </c>
      <c r="B496" s="17" t="s">
        <v>232</v>
      </c>
      <c r="C496" s="4" t="s">
        <v>228</v>
      </c>
      <c r="D496" s="4" t="s">
        <v>233</v>
      </c>
      <c r="E496" s="4" t="s">
        <v>228</v>
      </c>
      <c r="F496" s="4" t="s">
        <v>233</v>
      </c>
    </row>
    <row r="497" spans="1:6" ht="30" x14ac:dyDescent="0.25">
      <c r="A497" s="5">
        <v>494</v>
      </c>
      <c r="B497" s="17" t="s">
        <v>232</v>
      </c>
      <c r="C497" s="4" t="s">
        <v>228</v>
      </c>
      <c r="D497" s="4" t="s">
        <v>233</v>
      </c>
      <c r="E497" s="4" t="s">
        <v>228</v>
      </c>
      <c r="F497" s="4" t="s">
        <v>233</v>
      </c>
    </row>
    <row r="498" spans="1:6" ht="30" x14ac:dyDescent="0.25">
      <c r="A498" s="5">
        <v>495</v>
      </c>
      <c r="B498" s="17" t="s">
        <v>232</v>
      </c>
      <c r="C498" s="4" t="s">
        <v>228</v>
      </c>
      <c r="D498" s="4" t="s">
        <v>233</v>
      </c>
      <c r="E498" s="4" t="s">
        <v>228</v>
      </c>
      <c r="F498" s="4" t="s">
        <v>233</v>
      </c>
    </row>
    <row r="499" spans="1:6" ht="30" x14ac:dyDescent="0.25">
      <c r="A499" s="5">
        <v>496</v>
      </c>
      <c r="B499" s="17" t="s">
        <v>232</v>
      </c>
      <c r="C499" s="4" t="s">
        <v>228</v>
      </c>
      <c r="D499" s="4" t="s">
        <v>233</v>
      </c>
      <c r="E499" s="4" t="s">
        <v>228</v>
      </c>
      <c r="F499" s="4" t="s">
        <v>233</v>
      </c>
    </row>
    <row r="500" spans="1:6" ht="30" x14ac:dyDescent="0.25">
      <c r="A500" s="5">
        <v>497</v>
      </c>
      <c r="B500" s="17" t="s">
        <v>232</v>
      </c>
      <c r="C500" s="4" t="s">
        <v>228</v>
      </c>
      <c r="D500" s="4" t="s">
        <v>233</v>
      </c>
      <c r="E500" s="4" t="s">
        <v>228</v>
      </c>
      <c r="F500" s="4" t="s">
        <v>233</v>
      </c>
    </row>
    <row r="501" spans="1:6" ht="30" x14ac:dyDescent="0.25">
      <c r="A501" s="5">
        <v>498</v>
      </c>
      <c r="B501" s="17" t="s">
        <v>232</v>
      </c>
      <c r="C501" s="4" t="s">
        <v>228</v>
      </c>
      <c r="D501" s="4" t="s">
        <v>233</v>
      </c>
      <c r="E501" s="4" t="s">
        <v>228</v>
      </c>
      <c r="F501" s="4" t="s">
        <v>233</v>
      </c>
    </row>
    <row r="502" spans="1:6" ht="30" x14ac:dyDescent="0.25">
      <c r="A502" s="5">
        <v>499</v>
      </c>
      <c r="B502" s="17" t="s">
        <v>232</v>
      </c>
      <c r="C502" s="4" t="s">
        <v>228</v>
      </c>
      <c r="D502" s="4" t="s">
        <v>233</v>
      </c>
      <c r="E502" s="4" t="s">
        <v>228</v>
      </c>
      <c r="F502" s="4" t="s">
        <v>233</v>
      </c>
    </row>
    <row r="503" spans="1:6" ht="30" x14ac:dyDescent="0.25">
      <c r="A503" s="5">
        <v>500</v>
      </c>
      <c r="B503" s="17" t="s">
        <v>232</v>
      </c>
      <c r="C503" s="4" t="s">
        <v>228</v>
      </c>
      <c r="D503" s="4" t="s">
        <v>233</v>
      </c>
      <c r="E503" s="4" t="s">
        <v>228</v>
      </c>
      <c r="F503" s="4" t="s">
        <v>233</v>
      </c>
    </row>
    <row r="504" spans="1:6" ht="30" x14ac:dyDescent="0.25">
      <c r="A504" s="5">
        <v>501</v>
      </c>
      <c r="B504" s="17" t="s">
        <v>232</v>
      </c>
      <c r="C504" s="4" t="s">
        <v>228</v>
      </c>
      <c r="D504" s="4" t="s">
        <v>233</v>
      </c>
      <c r="E504" s="4" t="s">
        <v>228</v>
      </c>
      <c r="F504" s="4" t="s">
        <v>233</v>
      </c>
    </row>
    <row r="505" spans="1:6" ht="30" x14ac:dyDescent="0.25">
      <c r="A505" s="5">
        <v>502</v>
      </c>
      <c r="B505" s="17" t="s">
        <v>232</v>
      </c>
      <c r="C505" s="4" t="s">
        <v>228</v>
      </c>
      <c r="D505" s="4" t="s">
        <v>233</v>
      </c>
      <c r="E505" s="4" t="s">
        <v>228</v>
      </c>
      <c r="F505" s="4" t="s">
        <v>233</v>
      </c>
    </row>
    <row r="506" spans="1:6" ht="30" x14ac:dyDescent="0.25">
      <c r="A506" s="5">
        <v>503</v>
      </c>
      <c r="B506" s="17" t="s">
        <v>232</v>
      </c>
      <c r="C506" s="4" t="s">
        <v>228</v>
      </c>
      <c r="D506" s="4" t="s">
        <v>233</v>
      </c>
      <c r="E506" s="4" t="s">
        <v>228</v>
      </c>
      <c r="F506" s="4" t="s">
        <v>233</v>
      </c>
    </row>
    <row r="507" spans="1:6" ht="30" x14ac:dyDescent="0.25">
      <c r="A507" s="5">
        <v>504</v>
      </c>
      <c r="B507" s="17" t="s">
        <v>232</v>
      </c>
      <c r="C507" s="4" t="s">
        <v>228</v>
      </c>
      <c r="D507" s="4" t="s">
        <v>233</v>
      </c>
      <c r="E507" s="4" t="s">
        <v>228</v>
      </c>
      <c r="F507" s="4" t="s">
        <v>233</v>
      </c>
    </row>
    <row r="508" spans="1:6" ht="30" x14ac:dyDescent="0.25">
      <c r="A508" s="5">
        <v>505</v>
      </c>
      <c r="B508" s="17" t="s">
        <v>232</v>
      </c>
      <c r="C508" s="4" t="s">
        <v>228</v>
      </c>
      <c r="D508" s="4" t="s">
        <v>233</v>
      </c>
      <c r="E508" s="4" t="s">
        <v>228</v>
      </c>
      <c r="F508" s="4" t="s">
        <v>233</v>
      </c>
    </row>
    <row r="509" spans="1:6" ht="30" x14ac:dyDescent="0.25">
      <c r="A509" s="5">
        <v>506</v>
      </c>
      <c r="B509" s="17" t="s">
        <v>232</v>
      </c>
      <c r="C509" s="4" t="s">
        <v>228</v>
      </c>
      <c r="D509" s="4" t="s">
        <v>233</v>
      </c>
      <c r="E509" s="4" t="s">
        <v>228</v>
      </c>
      <c r="F509" s="4" t="s">
        <v>233</v>
      </c>
    </row>
    <row r="510" spans="1:6" ht="30" x14ac:dyDescent="0.25">
      <c r="A510" s="5">
        <v>507</v>
      </c>
      <c r="B510" s="17" t="s">
        <v>232</v>
      </c>
      <c r="C510" s="4" t="s">
        <v>228</v>
      </c>
      <c r="D510" s="4" t="s">
        <v>233</v>
      </c>
      <c r="E510" s="4" t="s">
        <v>228</v>
      </c>
      <c r="F510" s="4" t="s">
        <v>233</v>
      </c>
    </row>
    <row r="511" spans="1:6" ht="30" x14ac:dyDescent="0.25">
      <c r="A511" s="5">
        <v>508</v>
      </c>
      <c r="B511" s="17" t="s">
        <v>232</v>
      </c>
      <c r="C511" s="4" t="s">
        <v>228</v>
      </c>
      <c r="D511" s="4" t="s">
        <v>233</v>
      </c>
      <c r="E511" s="4" t="s">
        <v>228</v>
      </c>
      <c r="F511" s="4" t="s">
        <v>233</v>
      </c>
    </row>
    <row r="512" spans="1:6" ht="30" x14ac:dyDescent="0.25">
      <c r="A512" s="5">
        <v>509</v>
      </c>
      <c r="B512" s="17" t="s">
        <v>232</v>
      </c>
      <c r="C512" s="4" t="s">
        <v>228</v>
      </c>
      <c r="D512" s="4" t="s">
        <v>233</v>
      </c>
      <c r="E512" s="4" t="s">
        <v>228</v>
      </c>
      <c r="F512" s="4" t="s">
        <v>233</v>
      </c>
    </row>
    <row r="513" spans="1:6" ht="30" x14ac:dyDescent="0.25">
      <c r="A513" s="5">
        <v>510</v>
      </c>
      <c r="B513" s="17" t="s">
        <v>232</v>
      </c>
      <c r="C513" s="4" t="s">
        <v>228</v>
      </c>
      <c r="D513" s="4" t="s">
        <v>233</v>
      </c>
      <c r="E513" s="4" t="s">
        <v>228</v>
      </c>
      <c r="F513" s="4" t="s">
        <v>233</v>
      </c>
    </row>
    <row r="514" spans="1:6" ht="30" x14ac:dyDescent="0.25">
      <c r="A514" s="5">
        <v>511</v>
      </c>
      <c r="B514" s="17" t="s">
        <v>232</v>
      </c>
      <c r="C514" s="4" t="s">
        <v>228</v>
      </c>
      <c r="D514" s="4" t="s">
        <v>233</v>
      </c>
      <c r="E514" s="4" t="s">
        <v>228</v>
      </c>
      <c r="F514" s="4" t="s">
        <v>233</v>
      </c>
    </row>
    <row r="515" spans="1:6" ht="30" x14ac:dyDescent="0.25">
      <c r="A515" s="5">
        <v>512</v>
      </c>
      <c r="B515" s="17" t="s">
        <v>232</v>
      </c>
      <c r="C515" s="4" t="s">
        <v>228</v>
      </c>
      <c r="D515" s="4" t="s">
        <v>233</v>
      </c>
      <c r="E515" s="4" t="s">
        <v>228</v>
      </c>
      <c r="F515" s="4" t="s">
        <v>233</v>
      </c>
    </row>
    <row r="516" spans="1:6" ht="30" x14ac:dyDescent="0.25">
      <c r="A516" s="5">
        <v>513</v>
      </c>
      <c r="B516" s="17" t="s">
        <v>232</v>
      </c>
      <c r="C516" s="4" t="s">
        <v>228</v>
      </c>
      <c r="D516" s="4" t="s">
        <v>233</v>
      </c>
      <c r="E516" s="4" t="s">
        <v>228</v>
      </c>
      <c r="F516" s="4" t="s">
        <v>233</v>
      </c>
    </row>
    <row r="517" spans="1:6" ht="30" x14ac:dyDescent="0.25">
      <c r="A517" s="5">
        <v>514</v>
      </c>
      <c r="B517" s="17" t="s">
        <v>232</v>
      </c>
      <c r="C517" s="4" t="s">
        <v>228</v>
      </c>
      <c r="D517" s="4" t="s">
        <v>233</v>
      </c>
      <c r="E517" s="4" t="s">
        <v>228</v>
      </c>
      <c r="F517" s="4" t="s">
        <v>233</v>
      </c>
    </row>
    <row r="518" spans="1:6" ht="30" x14ac:dyDescent="0.25">
      <c r="A518" s="5">
        <v>515</v>
      </c>
      <c r="B518" s="17" t="s">
        <v>232</v>
      </c>
      <c r="C518" s="4" t="s">
        <v>228</v>
      </c>
      <c r="D518" s="4" t="s">
        <v>233</v>
      </c>
      <c r="E518" s="4" t="s">
        <v>228</v>
      </c>
      <c r="F518" s="4" t="s">
        <v>233</v>
      </c>
    </row>
    <row r="519" spans="1:6" ht="30" x14ac:dyDescent="0.25">
      <c r="A519" s="5">
        <v>516</v>
      </c>
      <c r="B519" s="17" t="s">
        <v>232</v>
      </c>
      <c r="C519" s="4" t="s">
        <v>228</v>
      </c>
      <c r="D519" s="4" t="s">
        <v>233</v>
      </c>
      <c r="E519" s="4" t="s">
        <v>228</v>
      </c>
      <c r="F519" s="4" t="s">
        <v>233</v>
      </c>
    </row>
    <row r="520" spans="1:6" ht="30" x14ac:dyDescent="0.25">
      <c r="A520" s="5">
        <v>517</v>
      </c>
      <c r="B520" s="17" t="s">
        <v>232</v>
      </c>
      <c r="C520" s="4" t="s">
        <v>228</v>
      </c>
      <c r="D520" s="4" t="s">
        <v>233</v>
      </c>
      <c r="E520" s="4" t="s">
        <v>228</v>
      </c>
      <c r="F520" s="4" t="s">
        <v>233</v>
      </c>
    </row>
    <row r="521" spans="1:6" ht="30" x14ac:dyDescent="0.25">
      <c r="A521" s="5">
        <v>518</v>
      </c>
      <c r="B521" s="17" t="s">
        <v>232</v>
      </c>
      <c r="C521" s="4" t="s">
        <v>228</v>
      </c>
      <c r="D521" s="4" t="s">
        <v>233</v>
      </c>
      <c r="E521" s="4" t="s">
        <v>228</v>
      </c>
      <c r="F521" s="4" t="s">
        <v>233</v>
      </c>
    </row>
    <row r="522" spans="1:6" ht="30" x14ac:dyDescent="0.25">
      <c r="A522" s="5">
        <v>519</v>
      </c>
      <c r="B522" s="17" t="s">
        <v>232</v>
      </c>
      <c r="C522" s="4" t="s">
        <v>228</v>
      </c>
      <c r="D522" s="4" t="s">
        <v>233</v>
      </c>
      <c r="E522" s="4" t="s">
        <v>228</v>
      </c>
      <c r="F522" s="4" t="s">
        <v>233</v>
      </c>
    </row>
    <row r="523" spans="1:6" ht="30" x14ac:dyDescent="0.25">
      <c r="A523" s="5">
        <v>520</v>
      </c>
      <c r="B523" s="17" t="s">
        <v>232</v>
      </c>
      <c r="C523" s="4" t="s">
        <v>228</v>
      </c>
      <c r="D523" s="4" t="s">
        <v>233</v>
      </c>
      <c r="E523" s="4" t="s">
        <v>228</v>
      </c>
      <c r="F523" s="4" t="s">
        <v>233</v>
      </c>
    </row>
    <row r="524" spans="1:6" ht="30" x14ac:dyDescent="0.25">
      <c r="A524" s="5">
        <v>521</v>
      </c>
      <c r="B524" s="17" t="s">
        <v>232</v>
      </c>
      <c r="C524" s="4" t="s">
        <v>228</v>
      </c>
      <c r="D524" s="4" t="s">
        <v>233</v>
      </c>
      <c r="E524" s="4" t="s">
        <v>228</v>
      </c>
      <c r="F524" s="4" t="s">
        <v>233</v>
      </c>
    </row>
    <row r="525" spans="1:6" ht="30" x14ac:dyDescent="0.25">
      <c r="A525" s="5">
        <v>522</v>
      </c>
      <c r="B525" s="17" t="s">
        <v>232</v>
      </c>
      <c r="C525" s="4" t="s">
        <v>228</v>
      </c>
      <c r="D525" s="4" t="s">
        <v>233</v>
      </c>
      <c r="E525" s="4" t="s">
        <v>228</v>
      </c>
      <c r="F525" s="4" t="s">
        <v>233</v>
      </c>
    </row>
    <row r="526" spans="1:6" ht="30" x14ac:dyDescent="0.25">
      <c r="A526" s="5">
        <v>523</v>
      </c>
      <c r="B526" s="17" t="s">
        <v>232</v>
      </c>
      <c r="C526" s="4" t="s">
        <v>228</v>
      </c>
      <c r="D526" s="4" t="s">
        <v>233</v>
      </c>
      <c r="E526" s="4" t="s">
        <v>228</v>
      </c>
      <c r="F526" s="4" t="s">
        <v>233</v>
      </c>
    </row>
    <row r="527" spans="1:6" ht="30" x14ac:dyDescent="0.25">
      <c r="A527" s="5">
        <v>524</v>
      </c>
      <c r="B527" s="17" t="s">
        <v>232</v>
      </c>
      <c r="C527" s="4" t="s">
        <v>228</v>
      </c>
      <c r="D527" s="4" t="s">
        <v>233</v>
      </c>
      <c r="E527" s="4" t="s">
        <v>228</v>
      </c>
      <c r="F527" s="4" t="s">
        <v>233</v>
      </c>
    </row>
    <row r="528" spans="1:6" ht="30" x14ac:dyDescent="0.25">
      <c r="A528" s="5">
        <v>525</v>
      </c>
      <c r="B528" s="17" t="s">
        <v>232</v>
      </c>
      <c r="C528" s="4" t="s">
        <v>228</v>
      </c>
      <c r="D528" s="4" t="s">
        <v>233</v>
      </c>
      <c r="E528" s="4" t="s">
        <v>228</v>
      </c>
      <c r="F528" s="4" t="s">
        <v>233</v>
      </c>
    </row>
    <row r="529" spans="1:6" ht="30" x14ac:dyDescent="0.25">
      <c r="A529" s="5">
        <v>526</v>
      </c>
      <c r="B529" s="17" t="s">
        <v>232</v>
      </c>
      <c r="C529" s="4" t="s">
        <v>228</v>
      </c>
      <c r="D529" s="4" t="s">
        <v>233</v>
      </c>
      <c r="E529" s="4" t="s">
        <v>228</v>
      </c>
      <c r="F529" s="4" t="s">
        <v>233</v>
      </c>
    </row>
    <row r="530" spans="1:6" ht="30" x14ac:dyDescent="0.25">
      <c r="A530" s="5">
        <v>527</v>
      </c>
      <c r="B530" s="17" t="s">
        <v>232</v>
      </c>
      <c r="C530" s="4" t="s">
        <v>228</v>
      </c>
      <c r="D530" s="4" t="s">
        <v>233</v>
      </c>
      <c r="E530" s="4" t="s">
        <v>228</v>
      </c>
      <c r="F530" s="4" t="s">
        <v>233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30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4" bestFit="1" customWidth="1"/>
    <col min="2" max="2" width="54.42578125" style="17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s="17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s="17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3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17" customFormat="1" ht="30" x14ac:dyDescent="0.25">
      <c r="A4" s="5">
        <v>1</v>
      </c>
      <c r="B4" s="17" t="s">
        <v>234</v>
      </c>
      <c r="C4" s="17" t="s">
        <v>228</v>
      </c>
      <c r="D4" s="17" t="s">
        <v>228</v>
      </c>
      <c r="E4" s="17" t="s">
        <v>228</v>
      </c>
      <c r="F4" s="17" t="s">
        <v>233</v>
      </c>
    </row>
    <row r="5" spans="1:6" s="17" customFormat="1" ht="30" x14ac:dyDescent="0.25">
      <c r="A5" s="5">
        <v>2</v>
      </c>
      <c r="B5" s="17" t="s">
        <v>234</v>
      </c>
      <c r="C5" s="17" t="s">
        <v>228</v>
      </c>
      <c r="D5" s="17" t="s">
        <v>228</v>
      </c>
      <c r="E5" s="17" t="s">
        <v>228</v>
      </c>
      <c r="F5" s="17" t="s">
        <v>233</v>
      </c>
    </row>
    <row r="6" spans="1:6" s="17" customFormat="1" ht="30" x14ac:dyDescent="0.25">
      <c r="A6" s="5">
        <v>3</v>
      </c>
      <c r="B6" s="17" t="s">
        <v>234</v>
      </c>
      <c r="C6" s="17" t="s">
        <v>228</v>
      </c>
      <c r="D6" s="17" t="s">
        <v>228</v>
      </c>
      <c r="E6" s="17" t="s">
        <v>228</v>
      </c>
      <c r="F6" s="17" t="s">
        <v>233</v>
      </c>
    </row>
    <row r="7" spans="1:6" s="17" customFormat="1" ht="30" x14ac:dyDescent="0.25">
      <c r="A7" s="5">
        <v>4</v>
      </c>
      <c r="B7" s="17" t="s">
        <v>234</v>
      </c>
      <c r="C7" s="17" t="s">
        <v>228</v>
      </c>
      <c r="D7" s="17" t="s">
        <v>228</v>
      </c>
      <c r="E7" s="17" t="s">
        <v>228</v>
      </c>
      <c r="F7" s="17" t="s">
        <v>233</v>
      </c>
    </row>
    <row r="8" spans="1:6" s="17" customFormat="1" ht="30" x14ac:dyDescent="0.25">
      <c r="A8" s="5">
        <v>5</v>
      </c>
      <c r="B8" s="17" t="s">
        <v>234</v>
      </c>
      <c r="C8" s="17" t="s">
        <v>228</v>
      </c>
      <c r="D8" s="17" t="s">
        <v>228</v>
      </c>
      <c r="E8" s="17" t="s">
        <v>228</v>
      </c>
      <c r="F8" s="17" t="s">
        <v>233</v>
      </c>
    </row>
    <row r="9" spans="1:6" s="17" customFormat="1" ht="30" x14ac:dyDescent="0.25">
      <c r="A9" s="5">
        <v>6</v>
      </c>
      <c r="B9" s="17" t="s">
        <v>234</v>
      </c>
      <c r="C9" s="17" t="s">
        <v>228</v>
      </c>
      <c r="D9" s="17" t="s">
        <v>228</v>
      </c>
      <c r="E9" s="17" t="s">
        <v>228</v>
      </c>
      <c r="F9" s="17" t="s">
        <v>233</v>
      </c>
    </row>
    <row r="10" spans="1:6" s="17" customFormat="1" ht="30" x14ac:dyDescent="0.25">
      <c r="A10" s="5">
        <v>7</v>
      </c>
      <c r="B10" s="17" t="s">
        <v>234</v>
      </c>
      <c r="C10" s="17" t="s">
        <v>228</v>
      </c>
      <c r="D10" s="17" t="s">
        <v>228</v>
      </c>
      <c r="E10" s="17" t="s">
        <v>228</v>
      </c>
      <c r="F10" s="17" t="s">
        <v>233</v>
      </c>
    </row>
    <row r="11" spans="1:6" s="17" customFormat="1" ht="30" x14ac:dyDescent="0.25">
      <c r="A11" s="5">
        <v>8</v>
      </c>
      <c r="B11" s="17" t="s">
        <v>234</v>
      </c>
      <c r="C11" s="17" t="s">
        <v>228</v>
      </c>
      <c r="D11" s="17" t="s">
        <v>228</v>
      </c>
      <c r="E11" s="17" t="s">
        <v>228</v>
      </c>
      <c r="F11" s="17" t="s">
        <v>233</v>
      </c>
    </row>
    <row r="12" spans="1:6" s="17" customFormat="1" ht="30" x14ac:dyDescent="0.25">
      <c r="A12" s="5">
        <v>9</v>
      </c>
      <c r="B12" s="17" t="s">
        <v>234</v>
      </c>
      <c r="C12" s="17" t="s">
        <v>228</v>
      </c>
      <c r="D12" s="17" t="s">
        <v>228</v>
      </c>
      <c r="E12" s="17" t="s">
        <v>228</v>
      </c>
      <c r="F12" s="17" t="s">
        <v>233</v>
      </c>
    </row>
    <row r="13" spans="1:6" s="17" customFormat="1" ht="30" x14ac:dyDescent="0.25">
      <c r="A13" s="5">
        <v>10</v>
      </c>
      <c r="B13" s="17" t="s">
        <v>234</v>
      </c>
      <c r="C13" s="17" t="s">
        <v>228</v>
      </c>
      <c r="D13" s="17" t="s">
        <v>228</v>
      </c>
      <c r="E13" s="17" t="s">
        <v>228</v>
      </c>
      <c r="F13" s="17" t="s">
        <v>233</v>
      </c>
    </row>
    <row r="14" spans="1:6" s="17" customFormat="1" ht="30" x14ac:dyDescent="0.25">
      <c r="A14" s="5">
        <v>11</v>
      </c>
      <c r="B14" s="17" t="s">
        <v>234</v>
      </c>
      <c r="C14" s="17" t="s">
        <v>228</v>
      </c>
      <c r="D14" s="17" t="s">
        <v>228</v>
      </c>
      <c r="E14" s="17" t="s">
        <v>228</v>
      </c>
      <c r="F14" s="17" t="s">
        <v>233</v>
      </c>
    </row>
    <row r="15" spans="1:6" s="17" customFormat="1" ht="30" x14ac:dyDescent="0.25">
      <c r="A15" s="5">
        <v>12</v>
      </c>
      <c r="B15" s="17" t="s">
        <v>234</v>
      </c>
      <c r="C15" s="17" t="s">
        <v>228</v>
      </c>
      <c r="D15" s="17" t="s">
        <v>228</v>
      </c>
      <c r="E15" s="17" t="s">
        <v>228</v>
      </c>
      <c r="F15" s="17" t="s">
        <v>233</v>
      </c>
    </row>
    <row r="16" spans="1:6" s="17" customFormat="1" ht="30" x14ac:dyDescent="0.25">
      <c r="A16" s="5">
        <v>13</v>
      </c>
      <c r="B16" s="17" t="s">
        <v>234</v>
      </c>
      <c r="C16" s="17" t="s">
        <v>228</v>
      </c>
      <c r="D16" s="17" t="s">
        <v>228</v>
      </c>
      <c r="E16" s="17" t="s">
        <v>228</v>
      </c>
      <c r="F16" s="17" t="s">
        <v>233</v>
      </c>
    </row>
    <row r="17" spans="1:6" s="17" customFormat="1" ht="30" x14ac:dyDescent="0.25">
      <c r="A17" s="5">
        <v>14</v>
      </c>
      <c r="B17" s="17" t="s">
        <v>234</v>
      </c>
      <c r="C17" s="17" t="s">
        <v>228</v>
      </c>
      <c r="D17" s="17" t="s">
        <v>228</v>
      </c>
      <c r="E17" s="17" t="s">
        <v>228</v>
      </c>
      <c r="F17" s="17" t="s">
        <v>233</v>
      </c>
    </row>
    <row r="18" spans="1:6" s="17" customFormat="1" ht="30" x14ac:dyDescent="0.25">
      <c r="A18" s="5">
        <v>15</v>
      </c>
      <c r="B18" s="17" t="s">
        <v>234</v>
      </c>
      <c r="C18" s="17" t="s">
        <v>228</v>
      </c>
      <c r="D18" s="17" t="s">
        <v>228</v>
      </c>
      <c r="E18" s="17" t="s">
        <v>228</v>
      </c>
      <c r="F18" s="17" t="s">
        <v>233</v>
      </c>
    </row>
    <row r="19" spans="1:6" s="17" customFormat="1" ht="30" x14ac:dyDescent="0.25">
      <c r="A19" s="5">
        <v>16</v>
      </c>
      <c r="B19" s="17" t="s">
        <v>234</v>
      </c>
      <c r="C19" s="17" t="s">
        <v>228</v>
      </c>
      <c r="D19" s="17" t="s">
        <v>228</v>
      </c>
      <c r="E19" s="17" t="s">
        <v>228</v>
      </c>
      <c r="F19" s="17" t="s">
        <v>233</v>
      </c>
    </row>
    <row r="20" spans="1:6" s="17" customFormat="1" ht="30" x14ac:dyDescent="0.25">
      <c r="A20" s="5">
        <v>17</v>
      </c>
      <c r="B20" s="17" t="s">
        <v>234</v>
      </c>
      <c r="C20" s="17" t="s">
        <v>228</v>
      </c>
      <c r="D20" s="17" t="s">
        <v>228</v>
      </c>
      <c r="E20" s="17" t="s">
        <v>228</v>
      </c>
      <c r="F20" s="17" t="s">
        <v>233</v>
      </c>
    </row>
    <row r="21" spans="1:6" s="17" customFormat="1" ht="30" x14ac:dyDescent="0.25">
      <c r="A21" s="5">
        <v>18</v>
      </c>
      <c r="B21" s="17" t="s">
        <v>234</v>
      </c>
      <c r="C21" s="17" t="s">
        <v>228</v>
      </c>
      <c r="D21" s="17" t="s">
        <v>228</v>
      </c>
      <c r="E21" s="17" t="s">
        <v>228</v>
      </c>
      <c r="F21" s="17" t="s">
        <v>233</v>
      </c>
    </row>
    <row r="22" spans="1:6" s="17" customFormat="1" ht="30" x14ac:dyDescent="0.25">
      <c r="A22" s="5">
        <v>19</v>
      </c>
      <c r="B22" s="17" t="s">
        <v>234</v>
      </c>
      <c r="C22" s="17" t="s">
        <v>228</v>
      </c>
      <c r="D22" s="17" t="s">
        <v>228</v>
      </c>
      <c r="E22" s="17" t="s">
        <v>228</v>
      </c>
      <c r="F22" s="17" t="s">
        <v>233</v>
      </c>
    </row>
    <row r="23" spans="1:6" s="17" customFormat="1" ht="30" x14ac:dyDescent="0.25">
      <c r="A23" s="5">
        <v>20</v>
      </c>
      <c r="B23" s="17" t="s">
        <v>234</v>
      </c>
      <c r="C23" s="17" t="s">
        <v>228</v>
      </c>
      <c r="D23" s="17" t="s">
        <v>228</v>
      </c>
      <c r="E23" s="17" t="s">
        <v>228</v>
      </c>
      <c r="F23" s="17" t="s">
        <v>233</v>
      </c>
    </row>
    <row r="24" spans="1:6" s="17" customFormat="1" ht="30" x14ac:dyDescent="0.25">
      <c r="A24" s="5">
        <v>21</v>
      </c>
      <c r="B24" s="17" t="s">
        <v>234</v>
      </c>
      <c r="C24" s="17" t="s">
        <v>228</v>
      </c>
      <c r="D24" s="17" t="s">
        <v>228</v>
      </c>
      <c r="E24" s="17" t="s">
        <v>228</v>
      </c>
      <c r="F24" s="17" t="s">
        <v>233</v>
      </c>
    </row>
    <row r="25" spans="1:6" s="17" customFormat="1" ht="30" x14ac:dyDescent="0.25">
      <c r="A25" s="5">
        <v>22</v>
      </c>
      <c r="B25" s="17" t="s">
        <v>234</v>
      </c>
      <c r="C25" s="17" t="s">
        <v>228</v>
      </c>
      <c r="D25" s="17" t="s">
        <v>228</v>
      </c>
      <c r="E25" s="17" t="s">
        <v>228</v>
      </c>
      <c r="F25" s="17" t="s">
        <v>233</v>
      </c>
    </row>
    <row r="26" spans="1:6" s="17" customFormat="1" ht="30" x14ac:dyDescent="0.25">
      <c r="A26" s="5">
        <v>23</v>
      </c>
      <c r="B26" s="17" t="s">
        <v>234</v>
      </c>
      <c r="C26" s="17" t="s">
        <v>228</v>
      </c>
      <c r="D26" s="17" t="s">
        <v>228</v>
      </c>
      <c r="E26" s="17" t="s">
        <v>228</v>
      </c>
      <c r="F26" s="17" t="s">
        <v>233</v>
      </c>
    </row>
    <row r="27" spans="1:6" s="17" customFormat="1" ht="30" x14ac:dyDescent="0.25">
      <c r="A27" s="5">
        <v>24</v>
      </c>
      <c r="B27" s="17" t="s">
        <v>234</v>
      </c>
      <c r="C27" s="17" t="s">
        <v>228</v>
      </c>
      <c r="D27" s="17" t="s">
        <v>228</v>
      </c>
      <c r="E27" s="17" t="s">
        <v>228</v>
      </c>
      <c r="F27" s="17" t="s">
        <v>233</v>
      </c>
    </row>
    <row r="28" spans="1:6" s="17" customFormat="1" ht="30" x14ac:dyDescent="0.25">
      <c r="A28" s="5">
        <v>25</v>
      </c>
      <c r="B28" s="17" t="s">
        <v>234</v>
      </c>
      <c r="C28" s="17" t="s">
        <v>228</v>
      </c>
      <c r="D28" s="17" t="s">
        <v>228</v>
      </c>
      <c r="E28" s="17" t="s">
        <v>228</v>
      </c>
      <c r="F28" s="17" t="s">
        <v>233</v>
      </c>
    </row>
    <row r="29" spans="1:6" s="17" customFormat="1" ht="30" x14ac:dyDescent="0.25">
      <c r="A29" s="5">
        <v>26</v>
      </c>
      <c r="B29" s="17" t="s">
        <v>234</v>
      </c>
      <c r="C29" s="17" t="s">
        <v>228</v>
      </c>
      <c r="D29" s="17" t="s">
        <v>228</v>
      </c>
      <c r="E29" s="17" t="s">
        <v>228</v>
      </c>
      <c r="F29" s="17" t="s">
        <v>233</v>
      </c>
    </row>
    <row r="30" spans="1:6" s="17" customFormat="1" ht="30" x14ac:dyDescent="0.25">
      <c r="A30" s="5">
        <v>27</v>
      </c>
      <c r="B30" s="17" t="s">
        <v>234</v>
      </c>
      <c r="C30" s="17" t="s">
        <v>228</v>
      </c>
      <c r="D30" s="17" t="s">
        <v>228</v>
      </c>
      <c r="E30" s="17" t="s">
        <v>228</v>
      </c>
      <c r="F30" s="17" t="s">
        <v>233</v>
      </c>
    </row>
    <row r="31" spans="1:6" s="17" customFormat="1" ht="30" x14ac:dyDescent="0.25">
      <c r="A31" s="5">
        <v>28</v>
      </c>
      <c r="B31" s="17" t="s">
        <v>234</v>
      </c>
      <c r="C31" s="17" t="s">
        <v>228</v>
      </c>
      <c r="D31" s="17" t="s">
        <v>228</v>
      </c>
      <c r="E31" s="17" t="s">
        <v>228</v>
      </c>
      <c r="F31" s="17" t="s">
        <v>233</v>
      </c>
    </row>
    <row r="32" spans="1:6" s="17" customFormat="1" ht="30" x14ac:dyDescent="0.25">
      <c r="A32" s="5">
        <v>29</v>
      </c>
      <c r="B32" s="17" t="s">
        <v>234</v>
      </c>
      <c r="C32" s="17" t="s">
        <v>228</v>
      </c>
      <c r="D32" s="17" t="s">
        <v>228</v>
      </c>
      <c r="E32" s="17" t="s">
        <v>228</v>
      </c>
      <c r="F32" s="17" t="s">
        <v>233</v>
      </c>
    </row>
    <row r="33" spans="1:6" s="17" customFormat="1" ht="30" x14ac:dyDescent="0.25">
      <c r="A33" s="5">
        <v>30</v>
      </c>
      <c r="B33" s="17" t="s">
        <v>234</v>
      </c>
      <c r="C33" s="17" t="s">
        <v>228</v>
      </c>
      <c r="D33" s="17" t="s">
        <v>228</v>
      </c>
      <c r="E33" s="17" t="s">
        <v>228</v>
      </c>
      <c r="F33" s="17" t="s">
        <v>233</v>
      </c>
    </row>
    <row r="34" spans="1:6" s="17" customFormat="1" ht="30" x14ac:dyDescent="0.25">
      <c r="A34" s="5">
        <v>31</v>
      </c>
      <c r="B34" s="17" t="s">
        <v>234</v>
      </c>
      <c r="C34" s="17" t="s">
        <v>228</v>
      </c>
      <c r="D34" s="17" t="s">
        <v>228</v>
      </c>
      <c r="E34" s="17" t="s">
        <v>228</v>
      </c>
      <c r="F34" s="17" t="s">
        <v>233</v>
      </c>
    </row>
    <row r="35" spans="1:6" s="17" customFormat="1" ht="30" x14ac:dyDescent="0.25">
      <c r="A35" s="5">
        <v>32</v>
      </c>
      <c r="B35" s="17" t="s">
        <v>234</v>
      </c>
      <c r="C35" s="17" t="s">
        <v>228</v>
      </c>
      <c r="D35" s="17" t="s">
        <v>228</v>
      </c>
      <c r="E35" s="17" t="s">
        <v>228</v>
      </c>
      <c r="F35" s="17" t="s">
        <v>233</v>
      </c>
    </row>
    <row r="36" spans="1:6" s="17" customFormat="1" ht="30" x14ac:dyDescent="0.25">
      <c r="A36" s="5">
        <v>33</v>
      </c>
      <c r="B36" s="17" t="s">
        <v>234</v>
      </c>
      <c r="C36" s="17" t="s">
        <v>228</v>
      </c>
      <c r="D36" s="17" t="s">
        <v>228</v>
      </c>
      <c r="E36" s="17" t="s">
        <v>228</v>
      </c>
      <c r="F36" s="17" t="s">
        <v>233</v>
      </c>
    </row>
    <row r="37" spans="1:6" s="17" customFormat="1" ht="30" x14ac:dyDescent="0.25">
      <c r="A37" s="5">
        <v>34</v>
      </c>
      <c r="B37" s="17" t="s">
        <v>234</v>
      </c>
      <c r="C37" s="17" t="s">
        <v>228</v>
      </c>
      <c r="D37" s="17" t="s">
        <v>228</v>
      </c>
      <c r="E37" s="17" t="s">
        <v>228</v>
      </c>
      <c r="F37" s="17" t="s">
        <v>233</v>
      </c>
    </row>
    <row r="38" spans="1:6" s="17" customFormat="1" ht="30" x14ac:dyDescent="0.25">
      <c r="A38" s="5">
        <v>35</v>
      </c>
      <c r="B38" s="17" t="s">
        <v>234</v>
      </c>
      <c r="C38" s="17" t="s">
        <v>228</v>
      </c>
      <c r="D38" s="17" t="s">
        <v>228</v>
      </c>
      <c r="E38" s="17" t="s">
        <v>228</v>
      </c>
      <c r="F38" s="17" t="s">
        <v>233</v>
      </c>
    </row>
    <row r="39" spans="1:6" s="17" customFormat="1" ht="30" x14ac:dyDescent="0.25">
      <c r="A39" s="5">
        <v>36</v>
      </c>
      <c r="B39" s="17" t="s">
        <v>234</v>
      </c>
      <c r="C39" s="17" t="s">
        <v>228</v>
      </c>
      <c r="D39" s="17" t="s">
        <v>228</v>
      </c>
      <c r="E39" s="17" t="s">
        <v>228</v>
      </c>
      <c r="F39" s="17" t="s">
        <v>233</v>
      </c>
    </row>
    <row r="40" spans="1:6" s="17" customFormat="1" ht="30" x14ac:dyDescent="0.25">
      <c r="A40" s="5">
        <v>37</v>
      </c>
      <c r="B40" s="17" t="s">
        <v>234</v>
      </c>
      <c r="C40" s="17" t="s">
        <v>228</v>
      </c>
      <c r="D40" s="17" t="s">
        <v>228</v>
      </c>
      <c r="E40" s="17" t="s">
        <v>228</v>
      </c>
      <c r="F40" s="17" t="s">
        <v>233</v>
      </c>
    </row>
    <row r="41" spans="1:6" s="17" customFormat="1" ht="30" x14ac:dyDescent="0.25">
      <c r="A41" s="5">
        <v>38</v>
      </c>
      <c r="B41" s="17" t="s">
        <v>234</v>
      </c>
      <c r="C41" s="17" t="s">
        <v>228</v>
      </c>
      <c r="D41" s="17" t="s">
        <v>228</v>
      </c>
      <c r="E41" s="17" t="s">
        <v>228</v>
      </c>
      <c r="F41" s="17" t="s">
        <v>233</v>
      </c>
    </row>
    <row r="42" spans="1:6" s="17" customFormat="1" ht="30" x14ac:dyDescent="0.25">
      <c r="A42" s="5">
        <v>39</v>
      </c>
      <c r="B42" s="17" t="s">
        <v>234</v>
      </c>
      <c r="C42" s="17" t="s">
        <v>228</v>
      </c>
      <c r="D42" s="17" t="s">
        <v>228</v>
      </c>
      <c r="E42" s="17" t="s">
        <v>228</v>
      </c>
      <c r="F42" s="17" t="s">
        <v>233</v>
      </c>
    </row>
    <row r="43" spans="1:6" s="17" customFormat="1" ht="30" x14ac:dyDescent="0.25">
      <c r="A43" s="5">
        <v>40</v>
      </c>
      <c r="B43" s="17" t="s">
        <v>234</v>
      </c>
      <c r="C43" s="17" t="s">
        <v>228</v>
      </c>
      <c r="D43" s="17" t="s">
        <v>228</v>
      </c>
      <c r="E43" s="17" t="s">
        <v>228</v>
      </c>
      <c r="F43" s="17" t="s">
        <v>233</v>
      </c>
    </row>
    <row r="44" spans="1:6" s="17" customFormat="1" ht="30" x14ac:dyDescent="0.25">
      <c r="A44" s="5">
        <v>41</v>
      </c>
      <c r="B44" s="17" t="s">
        <v>234</v>
      </c>
      <c r="C44" s="17" t="s">
        <v>228</v>
      </c>
      <c r="D44" s="17" t="s">
        <v>228</v>
      </c>
      <c r="E44" s="17" t="s">
        <v>228</v>
      </c>
      <c r="F44" s="17" t="s">
        <v>233</v>
      </c>
    </row>
    <row r="45" spans="1:6" s="17" customFormat="1" ht="30" x14ac:dyDescent="0.25">
      <c r="A45" s="5">
        <v>42</v>
      </c>
      <c r="B45" s="17" t="s">
        <v>234</v>
      </c>
      <c r="C45" s="17" t="s">
        <v>228</v>
      </c>
      <c r="D45" s="17" t="s">
        <v>228</v>
      </c>
      <c r="E45" s="17" t="s">
        <v>228</v>
      </c>
      <c r="F45" s="17" t="s">
        <v>233</v>
      </c>
    </row>
    <row r="46" spans="1:6" s="17" customFormat="1" ht="30" x14ac:dyDescent="0.25">
      <c r="A46" s="5">
        <v>43</v>
      </c>
      <c r="B46" s="17" t="s">
        <v>234</v>
      </c>
      <c r="C46" s="17" t="s">
        <v>228</v>
      </c>
      <c r="D46" s="17" t="s">
        <v>228</v>
      </c>
      <c r="E46" s="17" t="s">
        <v>228</v>
      </c>
      <c r="F46" s="17" t="s">
        <v>233</v>
      </c>
    </row>
    <row r="47" spans="1:6" s="17" customFormat="1" ht="30" x14ac:dyDescent="0.25">
      <c r="A47" s="5">
        <v>44</v>
      </c>
      <c r="B47" s="17" t="s">
        <v>234</v>
      </c>
      <c r="C47" s="17" t="s">
        <v>228</v>
      </c>
      <c r="D47" s="17" t="s">
        <v>228</v>
      </c>
      <c r="E47" s="17" t="s">
        <v>228</v>
      </c>
      <c r="F47" s="17" t="s">
        <v>233</v>
      </c>
    </row>
    <row r="48" spans="1:6" s="17" customFormat="1" ht="30" x14ac:dyDescent="0.25">
      <c r="A48" s="5">
        <v>45</v>
      </c>
      <c r="B48" s="17" t="s">
        <v>234</v>
      </c>
      <c r="C48" s="17" t="s">
        <v>228</v>
      </c>
      <c r="D48" s="17" t="s">
        <v>228</v>
      </c>
      <c r="E48" s="17" t="s">
        <v>228</v>
      </c>
      <c r="F48" s="17" t="s">
        <v>233</v>
      </c>
    </row>
    <row r="49" spans="1:6" s="17" customFormat="1" ht="30" x14ac:dyDescent="0.25">
      <c r="A49" s="5">
        <v>46</v>
      </c>
      <c r="B49" s="17" t="s">
        <v>234</v>
      </c>
      <c r="C49" s="17" t="s">
        <v>228</v>
      </c>
      <c r="D49" s="17" t="s">
        <v>228</v>
      </c>
      <c r="E49" s="17" t="s">
        <v>228</v>
      </c>
      <c r="F49" s="17" t="s">
        <v>233</v>
      </c>
    </row>
    <row r="50" spans="1:6" s="17" customFormat="1" ht="30" x14ac:dyDescent="0.25">
      <c r="A50" s="5">
        <v>47</v>
      </c>
      <c r="B50" s="17" t="s">
        <v>234</v>
      </c>
      <c r="C50" s="17" t="s">
        <v>228</v>
      </c>
      <c r="D50" s="17" t="s">
        <v>228</v>
      </c>
      <c r="E50" s="17" t="s">
        <v>228</v>
      </c>
      <c r="F50" s="17" t="s">
        <v>233</v>
      </c>
    </row>
    <row r="51" spans="1:6" s="17" customFormat="1" ht="30" x14ac:dyDescent="0.25">
      <c r="A51" s="5">
        <v>48</v>
      </c>
      <c r="B51" s="17" t="s">
        <v>234</v>
      </c>
      <c r="C51" s="17" t="s">
        <v>228</v>
      </c>
      <c r="D51" s="17" t="s">
        <v>228</v>
      </c>
      <c r="E51" s="17" t="s">
        <v>228</v>
      </c>
      <c r="F51" s="17" t="s">
        <v>233</v>
      </c>
    </row>
    <row r="52" spans="1:6" s="17" customFormat="1" ht="30" x14ac:dyDescent="0.25">
      <c r="A52" s="5">
        <v>49</v>
      </c>
      <c r="B52" s="17" t="s">
        <v>234</v>
      </c>
      <c r="C52" s="17" t="s">
        <v>228</v>
      </c>
      <c r="D52" s="17" t="s">
        <v>228</v>
      </c>
      <c r="E52" s="17" t="s">
        <v>228</v>
      </c>
      <c r="F52" s="17" t="s">
        <v>233</v>
      </c>
    </row>
    <row r="53" spans="1:6" s="17" customFormat="1" ht="30" x14ac:dyDescent="0.25">
      <c r="A53" s="9">
        <v>50</v>
      </c>
      <c r="B53" s="17" t="s">
        <v>234</v>
      </c>
      <c r="C53" s="17" t="s">
        <v>228</v>
      </c>
      <c r="D53" s="17" t="s">
        <v>228</v>
      </c>
      <c r="E53" s="17" t="s">
        <v>228</v>
      </c>
      <c r="F53" s="17" t="s">
        <v>233</v>
      </c>
    </row>
    <row r="54" spans="1:6" s="17" customFormat="1" ht="30" x14ac:dyDescent="0.25">
      <c r="A54" s="5">
        <v>51</v>
      </c>
      <c r="B54" s="17" t="s">
        <v>234</v>
      </c>
      <c r="C54" s="17" t="s">
        <v>228</v>
      </c>
      <c r="D54" s="17" t="s">
        <v>228</v>
      </c>
      <c r="E54" s="17" t="s">
        <v>228</v>
      </c>
      <c r="F54" s="17" t="s">
        <v>233</v>
      </c>
    </row>
    <row r="55" spans="1:6" s="17" customFormat="1" ht="30" x14ac:dyDescent="0.25">
      <c r="A55" s="5">
        <v>52</v>
      </c>
      <c r="B55" s="17" t="s">
        <v>234</v>
      </c>
      <c r="C55" s="17" t="s">
        <v>228</v>
      </c>
      <c r="D55" s="17" t="s">
        <v>228</v>
      </c>
      <c r="E55" s="17" t="s">
        <v>228</v>
      </c>
      <c r="F55" s="17" t="s">
        <v>233</v>
      </c>
    </row>
    <row r="56" spans="1:6" s="17" customFormat="1" ht="30" x14ac:dyDescent="0.25">
      <c r="A56" s="5">
        <v>53</v>
      </c>
      <c r="B56" s="17" t="s">
        <v>234</v>
      </c>
      <c r="C56" s="17" t="s">
        <v>228</v>
      </c>
      <c r="D56" s="17" t="s">
        <v>228</v>
      </c>
      <c r="E56" s="17" t="s">
        <v>228</v>
      </c>
      <c r="F56" s="17" t="s">
        <v>233</v>
      </c>
    </row>
    <row r="57" spans="1:6" s="17" customFormat="1" ht="30" x14ac:dyDescent="0.25">
      <c r="A57" s="5">
        <v>54</v>
      </c>
      <c r="B57" s="17" t="s">
        <v>234</v>
      </c>
      <c r="C57" s="17" t="s">
        <v>228</v>
      </c>
      <c r="D57" s="17" t="s">
        <v>228</v>
      </c>
      <c r="E57" s="17" t="s">
        <v>228</v>
      </c>
      <c r="F57" s="17" t="s">
        <v>233</v>
      </c>
    </row>
    <row r="58" spans="1:6" s="17" customFormat="1" ht="30" x14ac:dyDescent="0.25">
      <c r="A58" s="5">
        <v>55</v>
      </c>
      <c r="B58" s="17" t="s">
        <v>234</v>
      </c>
      <c r="C58" s="17" t="s">
        <v>228</v>
      </c>
      <c r="D58" s="17" t="s">
        <v>228</v>
      </c>
      <c r="E58" s="17" t="s">
        <v>228</v>
      </c>
      <c r="F58" s="17" t="s">
        <v>233</v>
      </c>
    </row>
    <row r="59" spans="1:6" s="17" customFormat="1" ht="30" x14ac:dyDescent="0.25">
      <c r="A59" s="5">
        <v>56</v>
      </c>
      <c r="B59" s="17" t="s">
        <v>234</v>
      </c>
      <c r="C59" s="17" t="s">
        <v>228</v>
      </c>
      <c r="D59" s="17" t="s">
        <v>228</v>
      </c>
      <c r="E59" s="17" t="s">
        <v>228</v>
      </c>
      <c r="F59" s="17" t="s">
        <v>233</v>
      </c>
    </row>
    <row r="60" spans="1:6" s="17" customFormat="1" ht="30" x14ac:dyDescent="0.25">
      <c r="A60" s="9">
        <v>57</v>
      </c>
      <c r="B60" s="17" t="s">
        <v>234</v>
      </c>
      <c r="C60" s="17" t="s">
        <v>228</v>
      </c>
      <c r="D60" s="17" t="s">
        <v>228</v>
      </c>
      <c r="E60" s="17" t="s">
        <v>228</v>
      </c>
      <c r="F60" s="17" t="s">
        <v>233</v>
      </c>
    </row>
    <row r="61" spans="1:6" s="17" customFormat="1" ht="30" x14ac:dyDescent="0.25">
      <c r="A61" s="5">
        <v>58</v>
      </c>
      <c r="B61" s="17" t="s">
        <v>234</v>
      </c>
      <c r="C61" s="17" t="s">
        <v>228</v>
      </c>
      <c r="D61" s="17" t="s">
        <v>228</v>
      </c>
      <c r="E61" s="17" t="s">
        <v>228</v>
      </c>
      <c r="F61" s="17" t="s">
        <v>233</v>
      </c>
    </row>
    <row r="62" spans="1:6" s="17" customFormat="1" ht="30" x14ac:dyDescent="0.25">
      <c r="A62" s="5">
        <v>59</v>
      </c>
      <c r="B62" s="17" t="s">
        <v>234</v>
      </c>
      <c r="C62" s="17" t="s">
        <v>228</v>
      </c>
      <c r="D62" s="17" t="s">
        <v>228</v>
      </c>
      <c r="E62" s="17" t="s">
        <v>228</v>
      </c>
      <c r="F62" s="17" t="s">
        <v>233</v>
      </c>
    </row>
    <row r="63" spans="1:6" s="17" customFormat="1" ht="30" x14ac:dyDescent="0.25">
      <c r="A63" s="9">
        <v>60</v>
      </c>
      <c r="B63" s="17" t="s">
        <v>234</v>
      </c>
      <c r="C63" s="17" t="s">
        <v>228</v>
      </c>
      <c r="D63" s="17" t="s">
        <v>228</v>
      </c>
      <c r="E63" s="17" t="s">
        <v>228</v>
      </c>
      <c r="F63" s="17" t="s">
        <v>233</v>
      </c>
    </row>
    <row r="64" spans="1:6" s="17" customFormat="1" ht="30" x14ac:dyDescent="0.25">
      <c r="A64" s="5">
        <v>61</v>
      </c>
      <c r="B64" s="17" t="s">
        <v>234</v>
      </c>
      <c r="C64" s="17" t="s">
        <v>228</v>
      </c>
      <c r="D64" s="17" t="s">
        <v>228</v>
      </c>
      <c r="E64" s="17" t="s">
        <v>228</v>
      </c>
      <c r="F64" s="17" t="s">
        <v>233</v>
      </c>
    </row>
    <row r="65" spans="1:6" s="17" customFormat="1" ht="30" x14ac:dyDescent="0.25">
      <c r="A65" s="5">
        <v>62</v>
      </c>
      <c r="B65" s="17" t="s">
        <v>234</v>
      </c>
      <c r="C65" s="17" t="s">
        <v>228</v>
      </c>
      <c r="D65" s="17" t="s">
        <v>228</v>
      </c>
      <c r="E65" s="17" t="s">
        <v>228</v>
      </c>
      <c r="F65" s="17" t="s">
        <v>233</v>
      </c>
    </row>
    <row r="66" spans="1:6" s="17" customFormat="1" ht="30" x14ac:dyDescent="0.25">
      <c r="A66" s="5">
        <v>63</v>
      </c>
      <c r="B66" s="17" t="s">
        <v>234</v>
      </c>
      <c r="C66" s="17" t="s">
        <v>228</v>
      </c>
      <c r="D66" s="17" t="s">
        <v>228</v>
      </c>
      <c r="E66" s="17" t="s">
        <v>228</v>
      </c>
      <c r="F66" s="17" t="s">
        <v>233</v>
      </c>
    </row>
    <row r="67" spans="1:6" s="17" customFormat="1" ht="30" x14ac:dyDescent="0.25">
      <c r="A67" s="5">
        <v>64</v>
      </c>
      <c r="B67" s="17" t="s">
        <v>234</v>
      </c>
      <c r="C67" s="17" t="s">
        <v>228</v>
      </c>
      <c r="D67" s="17" t="s">
        <v>228</v>
      </c>
      <c r="E67" s="17" t="s">
        <v>228</v>
      </c>
      <c r="F67" s="17" t="s">
        <v>233</v>
      </c>
    </row>
    <row r="68" spans="1:6" s="17" customFormat="1" ht="30" x14ac:dyDescent="0.25">
      <c r="A68" s="5">
        <v>65</v>
      </c>
      <c r="B68" s="17" t="s">
        <v>234</v>
      </c>
      <c r="C68" s="17" t="s">
        <v>228</v>
      </c>
      <c r="D68" s="17" t="s">
        <v>228</v>
      </c>
      <c r="E68" s="17" t="s">
        <v>228</v>
      </c>
      <c r="F68" s="17" t="s">
        <v>233</v>
      </c>
    </row>
    <row r="69" spans="1:6" s="17" customFormat="1" ht="30" x14ac:dyDescent="0.25">
      <c r="A69" s="5">
        <v>66</v>
      </c>
      <c r="B69" s="17" t="s">
        <v>234</v>
      </c>
      <c r="C69" s="17" t="s">
        <v>228</v>
      </c>
      <c r="D69" s="17" t="s">
        <v>228</v>
      </c>
      <c r="E69" s="17" t="s">
        <v>228</v>
      </c>
      <c r="F69" s="17" t="s">
        <v>233</v>
      </c>
    </row>
    <row r="70" spans="1:6" s="17" customFormat="1" ht="30" x14ac:dyDescent="0.25">
      <c r="A70" s="5">
        <v>67</v>
      </c>
      <c r="B70" s="17" t="s">
        <v>234</v>
      </c>
      <c r="C70" s="17" t="s">
        <v>228</v>
      </c>
      <c r="D70" s="17" t="s">
        <v>228</v>
      </c>
      <c r="E70" s="17" t="s">
        <v>228</v>
      </c>
      <c r="F70" s="17" t="s">
        <v>233</v>
      </c>
    </row>
    <row r="71" spans="1:6" s="17" customFormat="1" ht="30" x14ac:dyDescent="0.25">
      <c r="A71" s="5">
        <v>68</v>
      </c>
      <c r="B71" s="17" t="s">
        <v>234</v>
      </c>
      <c r="C71" s="17" t="s">
        <v>228</v>
      </c>
      <c r="D71" s="17" t="s">
        <v>228</v>
      </c>
      <c r="E71" s="17" t="s">
        <v>228</v>
      </c>
      <c r="F71" s="17" t="s">
        <v>233</v>
      </c>
    </row>
    <row r="72" spans="1:6" s="17" customFormat="1" ht="30" x14ac:dyDescent="0.25">
      <c r="A72" s="5">
        <v>69</v>
      </c>
      <c r="B72" s="17" t="s">
        <v>234</v>
      </c>
      <c r="C72" s="17" t="s">
        <v>228</v>
      </c>
      <c r="D72" s="17" t="s">
        <v>228</v>
      </c>
      <c r="E72" s="17" t="s">
        <v>228</v>
      </c>
      <c r="F72" s="17" t="s">
        <v>233</v>
      </c>
    </row>
    <row r="73" spans="1:6" s="17" customFormat="1" ht="30" x14ac:dyDescent="0.25">
      <c r="A73" s="5">
        <v>70</v>
      </c>
      <c r="B73" s="17" t="s">
        <v>234</v>
      </c>
      <c r="C73" s="17" t="s">
        <v>228</v>
      </c>
      <c r="D73" s="17" t="s">
        <v>228</v>
      </c>
      <c r="E73" s="17" t="s">
        <v>228</v>
      </c>
      <c r="F73" s="17" t="s">
        <v>233</v>
      </c>
    </row>
    <row r="74" spans="1:6" s="17" customFormat="1" ht="30" x14ac:dyDescent="0.25">
      <c r="A74" s="5">
        <v>71</v>
      </c>
      <c r="B74" s="17" t="s">
        <v>234</v>
      </c>
      <c r="C74" s="17" t="s">
        <v>228</v>
      </c>
      <c r="D74" s="17" t="s">
        <v>228</v>
      </c>
      <c r="E74" s="17" t="s">
        <v>228</v>
      </c>
      <c r="F74" s="17" t="s">
        <v>233</v>
      </c>
    </row>
    <row r="75" spans="1:6" s="17" customFormat="1" ht="30" x14ac:dyDescent="0.25">
      <c r="A75" s="5">
        <v>72</v>
      </c>
      <c r="B75" s="17" t="s">
        <v>234</v>
      </c>
      <c r="C75" s="17" t="s">
        <v>228</v>
      </c>
      <c r="D75" s="17" t="s">
        <v>228</v>
      </c>
      <c r="E75" s="17" t="s">
        <v>228</v>
      </c>
      <c r="F75" s="17" t="s">
        <v>233</v>
      </c>
    </row>
    <row r="76" spans="1:6" s="17" customFormat="1" ht="30" x14ac:dyDescent="0.25">
      <c r="A76" s="5">
        <v>73</v>
      </c>
      <c r="B76" s="17" t="s">
        <v>234</v>
      </c>
      <c r="C76" s="17" t="s">
        <v>228</v>
      </c>
      <c r="D76" s="17" t="s">
        <v>228</v>
      </c>
      <c r="E76" s="17" t="s">
        <v>228</v>
      </c>
      <c r="F76" s="17" t="s">
        <v>233</v>
      </c>
    </row>
    <row r="77" spans="1:6" s="17" customFormat="1" ht="30" x14ac:dyDescent="0.25">
      <c r="A77" s="5">
        <v>74</v>
      </c>
      <c r="B77" s="17" t="s">
        <v>234</v>
      </c>
      <c r="C77" s="17" t="s">
        <v>228</v>
      </c>
      <c r="D77" s="17" t="s">
        <v>228</v>
      </c>
      <c r="E77" s="17" t="s">
        <v>228</v>
      </c>
      <c r="F77" s="17" t="s">
        <v>233</v>
      </c>
    </row>
    <row r="78" spans="1:6" s="17" customFormat="1" ht="30" x14ac:dyDescent="0.25">
      <c r="A78" s="5">
        <v>75</v>
      </c>
      <c r="B78" s="17" t="s">
        <v>234</v>
      </c>
      <c r="C78" s="17" t="s">
        <v>228</v>
      </c>
      <c r="D78" s="17" t="s">
        <v>228</v>
      </c>
      <c r="E78" s="17" t="s">
        <v>228</v>
      </c>
      <c r="F78" s="17" t="s">
        <v>233</v>
      </c>
    </row>
    <row r="79" spans="1:6" s="17" customFormat="1" ht="30" x14ac:dyDescent="0.25">
      <c r="A79" s="5">
        <v>76</v>
      </c>
      <c r="B79" s="17" t="s">
        <v>234</v>
      </c>
      <c r="C79" s="17" t="s">
        <v>228</v>
      </c>
      <c r="D79" s="17" t="s">
        <v>228</v>
      </c>
      <c r="E79" s="17" t="s">
        <v>228</v>
      </c>
      <c r="F79" s="17" t="s">
        <v>233</v>
      </c>
    </row>
    <row r="80" spans="1:6" s="17" customFormat="1" ht="30" x14ac:dyDescent="0.25">
      <c r="A80" s="5">
        <v>77</v>
      </c>
      <c r="B80" s="17" t="s">
        <v>234</v>
      </c>
      <c r="C80" s="17" t="s">
        <v>228</v>
      </c>
      <c r="D80" s="17" t="s">
        <v>228</v>
      </c>
      <c r="E80" s="17" t="s">
        <v>228</v>
      </c>
      <c r="F80" s="17" t="s">
        <v>233</v>
      </c>
    </row>
    <row r="81" spans="1:6" s="17" customFormat="1" ht="30" x14ac:dyDescent="0.25">
      <c r="A81" s="5">
        <v>78</v>
      </c>
      <c r="B81" s="17" t="s">
        <v>234</v>
      </c>
      <c r="C81" s="17" t="s">
        <v>228</v>
      </c>
      <c r="D81" s="17" t="s">
        <v>228</v>
      </c>
      <c r="E81" s="17" t="s">
        <v>228</v>
      </c>
      <c r="F81" s="17" t="s">
        <v>233</v>
      </c>
    </row>
    <row r="82" spans="1:6" s="17" customFormat="1" ht="30" x14ac:dyDescent="0.25">
      <c r="A82" s="5">
        <v>79</v>
      </c>
      <c r="B82" s="17" t="s">
        <v>234</v>
      </c>
      <c r="C82" s="17" t="s">
        <v>228</v>
      </c>
      <c r="D82" s="17" t="s">
        <v>228</v>
      </c>
      <c r="E82" s="17" t="s">
        <v>228</v>
      </c>
      <c r="F82" s="17" t="s">
        <v>233</v>
      </c>
    </row>
    <row r="83" spans="1:6" s="17" customFormat="1" ht="30" x14ac:dyDescent="0.25">
      <c r="A83" s="5">
        <v>80</v>
      </c>
      <c r="B83" s="17" t="s">
        <v>234</v>
      </c>
      <c r="C83" s="17" t="s">
        <v>228</v>
      </c>
      <c r="D83" s="17" t="s">
        <v>228</v>
      </c>
      <c r="E83" s="17" t="s">
        <v>228</v>
      </c>
      <c r="F83" s="17" t="s">
        <v>233</v>
      </c>
    </row>
    <row r="84" spans="1:6" s="17" customFormat="1" ht="30" x14ac:dyDescent="0.25">
      <c r="A84" s="5">
        <v>81</v>
      </c>
      <c r="B84" s="17" t="s">
        <v>234</v>
      </c>
      <c r="C84" s="17" t="s">
        <v>228</v>
      </c>
      <c r="D84" s="17" t="s">
        <v>228</v>
      </c>
      <c r="E84" s="17" t="s">
        <v>228</v>
      </c>
      <c r="F84" s="17" t="s">
        <v>233</v>
      </c>
    </row>
    <row r="85" spans="1:6" s="17" customFormat="1" ht="30" x14ac:dyDescent="0.25">
      <c r="A85" s="5">
        <v>82</v>
      </c>
      <c r="B85" s="17" t="s">
        <v>234</v>
      </c>
      <c r="C85" s="17" t="s">
        <v>228</v>
      </c>
      <c r="D85" s="17" t="s">
        <v>228</v>
      </c>
      <c r="E85" s="17" t="s">
        <v>228</v>
      </c>
      <c r="F85" s="17" t="s">
        <v>233</v>
      </c>
    </row>
    <row r="86" spans="1:6" s="17" customFormat="1" ht="30" x14ac:dyDescent="0.25">
      <c r="A86" s="5">
        <v>83</v>
      </c>
      <c r="B86" s="17" t="s">
        <v>234</v>
      </c>
      <c r="C86" s="17" t="s">
        <v>228</v>
      </c>
      <c r="D86" s="17" t="s">
        <v>228</v>
      </c>
      <c r="E86" s="17" t="s">
        <v>228</v>
      </c>
      <c r="F86" s="17" t="s">
        <v>233</v>
      </c>
    </row>
    <row r="87" spans="1:6" s="17" customFormat="1" ht="30" x14ac:dyDescent="0.25">
      <c r="A87" s="5">
        <v>84</v>
      </c>
      <c r="B87" s="17" t="s">
        <v>234</v>
      </c>
      <c r="C87" s="17" t="s">
        <v>228</v>
      </c>
      <c r="D87" s="17" t="s">
        <v>228</v>
      </c>
      <c r="E87" s="17" t="s">
        <v>228</v>
      </c>
      <c r="F87" s="17" t="s">
        <v>233</v>
      </c>
    </row>
    <row r="88" spans="1:6" s="17" customFormat="1" ht="30" x14ac:dyDescent="0.25">
      <c r="A88" s="5">
        <v>85</v>
      </c>
      <c r="B88" s="17" t="s">
        <v>234</v>
      </c>
      <c r="C88" s="17" t="s">
        <v>228</v>
      </c>
      <c r="D88" s="17" t="s">
        <v>228</v>
      </c>
      <c r="E88" s="17" t="s">
        <v>228</v>
      </c>
      <c r="F88" s="17" t="s">
        <v>233</v>
      </c>
    </row>
    <row r="89" spans="1:6" s="17" customFormat="1" ht="30" x14ac:dyDescent="0.25">
      <c r="A89" s="5">
        <v>86</v>
      </c>
      <c r="B89" s="17" t="s">
        <v>234</v>
      </c>
      <c r="C89" s="17" t="s">
        <v>228</v>
      </c>
      <c r="D89" s="17" t="s">
        <v>228</v>
      </c>
      <c r="E89" s="17" t="s">
        <v>228</v>
      </c>
      <c r="F89" s="17" t="s">
        <v>233</v>
      </c>
    </row>
    <row r="90" spans="1:6" s="17" customFormat="1" ht="30" x14ac:dyDescent="0.25">
      <c r="A90" s="5">
        <v>87</v>
      </c>
      <c r="B90" s="17" t="s">
        <v>234</v>
      </c>
      <c r="C90" s="17" t="s">
        <v>228</v>
      </c>
      <c r="D90" s="17" t="s">
        <v>228</v>
      </c>
      <c r="E90" s="17" t="s">
        <v>228</v>
      </c>
      <c r="F90" s="17" t="s">
        <v>233</v>
      </c>
    </row>
    <row r="91" spans="1:6" s="17" customFormat="1" ht="30" x14ac:dyDescent="0.25">
      <c r="A91" s="5">
        <v>88</v>
      </c>
      <c r="B91" s="17" t="s">
        <v>234</v>
      </c>
      <c r="C91" s="17" t="s">
        <v>228</v>
      </c>
      <c r="D91" s="17" t="s">
        <v>228</v>
      </c>
      <c r="E91" s="17" t="s">
        <v>228</v>
      </c>
      <c r="F91" s="17" t="s">
        <v>233</v>
      </c>
    </row>
    <row r="92" spans="1:6" s="17" customFormat="1" ht="30" x14ac:dyDescent="0.25">
      <c r="A92" s="5">
        <v>89</v>
      </c>
      <c r="B92" s="17" t="s">
        <v>234</v>
      </c>
      <c r="C92" s="17" t="s">
        <v>228</v>
      </c>
      <c r="D92" s="17" t="s">
        <v>228</v>
      </c>
      <c r="E92" s="17" t="s">
        <v>228</v>
      </c>
      <c r="F92" s="17" t="s">
        <v>233</v>
      </c>
    </row>
    <row r="93" spans="1:6" s="17" customFormat="1" ht="30" x14ac:dyDescent="0.25">
      <c r="A93" s="5">
        <v>90</v>
      </c>
      <c r="B93" s="17" t="s">
        <v>234</v>
      </c>
      <c r="C93" s="17" t="s">
        <v>228</v>
      </c>
      <c r="D93" s="17" t="s">
        <v>228</v>
      </c>
      <c r="E93" s="17" t="s">
        <v>228</v>
      </c>
      <c r="F93" s="17" t="s">
        <v>233</v>
      </c>
    </row>
    <row r="94" spans="1:6" s="17" customFormat="1" ht="30" x14ac:dyDescent="0.25">
      <c r="A94" s="5">
        <v>91</v>
      </c>
      <c r="B94" s="17" t="s">
        <v>234</v>
      </c>
      <c r="C94" s="17" t="s">
        <v>228</v>
      </c>
      <c r="D94" s="17" t="s">
        <v>228</v>
      </c>
      <c r="E94" s="17" t="s">
        <v>228</v>
      </c>
      <c r="F94" s="17" t="s">
        <v>233</v>
      </c>
    </row>
    <row r="95" spans="1:6" s="17" customFormat="1" ht="30" x14ac:dyDescent="0.25">
      <c r="A95" s="5">
        <v>92</v>
      </c>
      <c r="B95" s="17" t="s">
        <v>234</v>
      </c>
      <c r="C95" s="17" t="s">
        <v>228</v>
      </c>
      <c r="D95" s="17" t="s">
        <v>228</v>
      </c>
      <c r="E95" s="17" t="s">
        <v>228</v>
      </c>
      <c r="F95" s="17" t="s">
        <v>233</v>
      </c>
    </row>
    <row r="96" spans="1:6" s="17" customFormat="1" ht="30" x14ac:dyDescent="0.25">
      <c r="A96" s="5">
        <v>93</v>
      </c>
      <c r="B96" s="17" t="s">
        <v>234</v>
      </c>
      <c r="C96" s="17" t="s">
        <v>228</v>
      </c>
      <c r="D96" s="17" t="s">
        <v>228</v>
      </c>
      <c r="E96" s="17" t="s">
        <v>228</v>
      </c>
      <c r="F96" s="17" t="s">
        <v>233</v>
      </c>
    </row>
    <row r="97" spans="1:6" s="17" customFormat="1" ht="30" x14ac:dyDescent="0.25">
      <c r="A97" s="5">
        <v>94</v>
      </c>
      <c r="B97" s="17" t="s">
        <v>234</v>
      </c>
      <c r="C97" s="17" t="s">
        <v>228</v>
      </c>
      <c r="D97" s="17" t="s">
        <v>228</v>
      </c>
      <c r="E97" s="17" t="s">
        <v>228</v>
      </c>
      <c r="F97" s="17" t="s">
        <v>233</v>
      </c>
    </row>
    <row r="98" spans="1:6" s="17" customFormat="1" ht="30" x14ac:dyDescent="0.25">
      <c r="A98" s="5">
        <v>95</v>
      </c>
      <c r="B98" s="17" t="s">
        <v>234</v>
      </c>
      <c r="C98" s="17" t="s">
        <v>228</v>
      </c>
      <c r="D98" s="17" t="s">
        <v>228</v>
      </c>
      <c r="E98" s="17" t="s">
        <v>228</v>
      </c>
      <c r="F98" s="17" t="s">
        <v>233</v>
      </c>
    </row>
    <row r="99" spans="1:6" s="17" customFormat="1" ht="30" x14ac:dyDescent="0.25">
      <c r="A99" s="5">
        <v>96</v>
      </c>
      <c r="B99" s="17" t="s">
        <v>234</v>
      </c>
      <c r="C99" s="17" t="s">
        <v>228</v>
      </c>
      <c r="D99" s="17" t="s">
        <v>228</v>
      </c>
      <c r="E99" s="17" t="s">
        <v>228</v>
      </c>
      <c r="F99" s="17" t="s">
        <v>233</v>
      </c>
    </row>
    <row r="100" spans="1:6" s="17" customFormat="1" ht="30" x14ac:dyDescent="0.25">
      <c r="A100" s="5">
        <v>97</v>
      </c>
      <c r="B100" s="17" t="s">
        <v>234</v>
      </c>
      <c r="C100" s="17" t="s">
        <v>228</v>
      </c>
      <c r="D100" s="17" t="s">
        <v>228</v>
      </c>
      <c r="E100" s="17" t="s">
        <v>228</v>
      </c>
      <c r="F100" s="17" t="s">
        <v>233</v>
      </c>
    </row>
    <row r="101" spans="1:6" s="17" customFormat="1" ht="30" x14ac:dyDescent="0.25">
      <c r="A101" s="5">
        <v>98</v>
      </c>
      <c r="B101" s="17" t="s">
        <v>234</v>
      </c>
      <c r="C101" s="17" t="s">
        <v>228</v>
      </c>
      <c r="D101" s="17" t="s">
        <v>228</v>
      </c>
      <c r="E101" s="17" t="s">
        <v>228</v>
      </c>
      <c r="F101" s="17" t="s">
        <v>233</v>
      </c>
    </row>
    <row r="102" spans="1:6" s="17" customFormat="1" ht="30" x14ac:dyDescent="0.25">
      <c r="A102" s="5">
        <v>99</v>
      </c>
      <c r="B102" s="17" t="s">
        <v>234</v>
      </c>
      <c r="C102" s="17" t="s">
        <v>228</v>
      </c>
      <c r="D102" s="17" t="s">
        <v>228</v>
      </c>
      <c r="E102" s="17" t="s">
        <v>228</v>
      </c>
      <c r="F102" s="17" t="s">
        <v>233</v>
      </c>
    </row>
    <row r="103" spans="1:6" s="17" customFormat="1" ht="30" x14ac:dyDescent="0.25">
      <c r="A103" s="5">
        <v>100</v>
      </c>
      <c r="B103" s="17" t="s">
        <v>234</v>
      </c>
      <c r="C103" s="17" t="s">
        <v>228</v>
      </c>
      <c r="D103" s="17" t="s">
        <v>228</v>
      </c>
      <c r="E103" s="17" t="s">
        <v>228</v>
      </c>
      <c r="F103" s="17" t="s">
        <v>233</v>
      </c>
    </row>
    <row r="104" spans="1:6" s="17" customFormat="1" ht="30" x14ac:dyDescent="0.25">
      <c r="A104" s="5">
        <v>101</v>
      </c>
      <c r="B104" s="17" t="s">
        <v>234</v>
      </c>
      <c r="C104" s="17" t="s">
        <v>228</v>
      </c>
      <c r="D104" s="17" t="s">
        <v>228</v>
      </c>
      <c r="E104" s="17" t="s">
        <v>228</v>
      </c>
      <c r="F104" s="17" t="s">
        <v>233</v>
      </c>
    </row>
    <row r="105" spans="1:6" s="17" customFormat="1" ht="30" x14ac:dyDescent="0.25">
      <c r="A105" s="5">
        <v>102</v>
      </c>
      <c r="B105" s="17" t="s">
        <v>234</v>
      </c>
      <c r="C105" s="17" t="s">
        <v>228</v>
      </c>
      <c r="D105" s="17" t="s">
        <v>228</v>
      </c>
      <c r="E105" s="17" t="s">
        <v>228</v>
      </c>
      <c r="F105" s="17" t="s">
        <v>233</v>
      </c>
    </row>
    <row r="106" spans="1:6" s="17" customFormat="1" ht="30" x14ac:dyDescent="0.25">
      <c r="A106" s="5">
        <v>103</v>
      </c>
      <c r="B106" s="17" t="s">
        <v>234</v>
      </c>
      <c r="C106" s="17" t="s">
        <v>228</v>
      </c>
      <c r="D106" s="17" t="s">
        <v>228</v>
      </c>
      <c r="E106" s="17" t="s">
        <v>228</v>
      </c>
      <c r="F106" s="17" t="s">
        <v>233</v>
      </c>
    </row>
    <row r="107" spans="1:6" s="17" customFormat="1" ht="30" x14ac:dyDescent="0.25">
      <c r="A107" s="5">
        <v>104</v>
      </c>
      <c r="B107" s="17" t="s">
        <v>234</v>
      </c>
      <c r="C107" s="17" t="s">
        <v>228</v>
      </c>
      <c r="D107" s="17" t="s">
        <v>228</v>
      </c>
      <c r="E107" s="17" t="s">
        <v>228</v>
      </c>
      <c r="F107" s="17" t="s">
        <v>233</v>
      </c>
    </row>
    <row r="108" spans="1:6" s="17" customFormat="1" ht="30" x14ac:dyDescent="0.25">
      <c r="A108" s="5">
        <v>105</v>
      </c>
      <c r="B108" s="17" t="s">
        <v>234</v>
      </c>
      <c r="C108" s="17" t="s">
        <v>228</v>
      </c>
      <c r="D108" s="17" t="s">
        <v>228</v>
      </c>
      <c r="E108" s="17" t="s">
        <v>228</v>
      </c>
      <c r="F108" s="17" t="s">
        <v>233</v>
      </c>
    </row>
    <row r="109" spans="1:6" s="17" customFormat="1" ht="30" x14ac:dyDescent="0.25">
      <c r="A109" s="5">
        <v>106</v>
      </c>
      <c r="B109" s="17" t="s">
        <v>234</v>
      </c>
      <c r="C109" s="17" t="s">
        <v>228</v>
      </c>
      <c r="D109" s="17" t="s">
        <v>228</v>
      </c>
      <c r="E109" s="17" t="s">
        <v>228</v>
      </c>
      <c r="F109" s="17" t="s">
        <v>233</v>
      </c>
    </row>
    <row r="110" spans="1:6" s="17" customFormat="1" ht="30" x14ac:dyDescent="0.25">
      <c r="A110" s="5">
        <v>107</v>
      </c>
      <c r="B110" s="17" t="s">
        <v>234</v>
      </c>
      <c r="C110" s="17" t="s">
        <v>228</v>
      </c>
      <c r="D110" s="17" t="s">
        <v>228</v>
      </c>
      <c r="E110" s="17" t="s">
        <v>228</v>
      </c>
      <c r="F110" s="17" t="s">
        <v>233</v>
      </c>
    </row>
    <row r="111" spans="1:6" s="17" customFormat="1" ht="30" x14ac:dyDescent="0.25">
      <c r="A111" s="5">
        <v>108</v>
      </c>
      <c r="B111" s="17" t="s">
        <v>234</v>
      </c>
      <c r="C111" s="17" t="s">
        <v>228</v>
      </c>
      <c r="D111" s="17" t="s">
        <v>228</v>
      </c>
      <c r="E111" s="17" t="s">
        <v>228</v>
      </c>
      <c r="F111" s="17" t="s">
        <v>233</v>
      </c>
    </row>
    <row r="112" spans="1:6" s="17" customFormat="1" ht="30" x14ac:dyDescent="0.25">
      <c r="A112" s="5">
        <v>109</v>
      </c>
      <c r="B112" s="17" t="s">
        <v>234</v>
      </c>
      <c r="C112" s="17" t="s">
        <v>228</v>
      </c>
      <c r="D112" s="17" t="s">
        <v>228</v>
      </c>
      <c r="E112" s="17" t="s">
        <v>228</v>
      </c>
      <c r="F112" s="17" t="s">
        <v>233</v>
      </c>
    </row>
    <row r="113" spans="1:6" s="17" customFormat="1" ht="30" x14ac:dyDescent="0.25">
      <c r="A113" s="5">
        <v>110</v>
      </c>
      <c r="B113" s="17" t="s">
        <v>234</v>
      </c>
      <c r="C113" s="17" t="s">
        <v>228</v>
      </c>
      <c r="D113" s="17" t="s">
        <v>228</v>
      </c>
      <c r="E113" s="17" t="s">
        <v>228</v>
      </c>
      <c r="F113" s="17" t="s">
        <v>233</v>
      </c>
    </row>
    <row r="114" spans="1:6" s="17" customFormat="1" ht="30" x14ac:dyDescent="0.25">
      <c r="A114" s="5">
        <v>111</v>
      </c>
      <c r="B114" s="17" t="s">
        <v>234</v>
      </c>
      <c r="C114" s="17" t="s">
        <v>228</v>
      </c>
      <c r="D114" s="17" t="s">
        <v>228</v>
      </c>
      <c r="E114" s="17" t="s">
        <v>228</v>
      </c>
      <c r="F114" s="17" t="s">
        <v>233</v>
      </c>
    </row>
    <row r="115" spans="1:6" s="17" customFormat="1" ht="30" x14ac:dyDescent="0.25">
      <c r="A115" s="5">
        <v>112</v>
      </c>
      <c r="B115" s="17" t="s">
        <v>234</v>
      </c>
      <c r="C115" s="17" t="s">
        <v>228</v>
      </c>
      <c r="D115" s="17" t="s">
        <v>228</v>
      </c>
      <c r="E115" s="17" t="s">
        <v>228</v>
      </c>
      <c r="F115" s="17" t="s">
        <v>233</v>
      </c>
    </row>
    <row r="116" spans="1:6" s="17" customFormat="1" ht="30" x14ac:dyDescent="0.25">
      <c r="A116" s="5">
        <v>113</v>
      </c>
      <c r="B116" s="17" t="s">
        <v>234</v>
      </c>
      <c r="C116" s="17" t="s">
        <v>228</v>
      </c>
      <c r="D116" s="17" t="s">
        <v>228</v>
      </c>
      <c r="E116" s="17" t="s">
        <v>228</v>
      </c>
      <c r="F116" s="17" t="s">
        <v>233</v>
      </c>
    </row>
    <row r="117" spans="1:6" s="17" customFormat="1" ht="30" x14ac:dyDescent="0.25">
      <c r="A117" s="5">
        <v>114</v>
      </c>
      <c r="B117" s="17" t="s">
        <v>234</v>
      </c>
      <c r="C117" s="17" t="s">
        <v>228</v>
      </c>
      <c r="D117" s="17" t="s">
        <v>228</v>
      </c>
      <c r="E117" s="17" t="s">
        <v>228</v>
      </c>
      <c r="F117" s="17" t="s">
        <v>233</v>
      </c>
    </row>
    <row r="118" spans="1:6" s="17" customFormat="1" ht="30" x14ac:dyDescent="0.25">
      <c r="A118" s="5">
        <v>115</v>
      </c>
      <c r="B118" s="17" t="s">
        <v>234</v>
      </c>
      <c r="C118" s="17" t="s">
        <v>228</v>
      </c>
      <c r="D118" s="17" t="s">
        <v>228</v>
      </c>
      <c r="E118" s="17" t="s">
        <v>228</v>
      </c>
      <c r="F118" s="17" t="s">
        <v>233</v>
      </c>
    </row>
    <row r="119" spans="1:6" s="17" customFormat="1" ht="30" x14ac:dyDescent="0.25">
      <c r="A119" s="5">
        <v>116</v>
      </c>
      <c r="B119" s="17" t="s">
        <v>234</v>
      </c>
      <c r="C119" s="17" t="s">
        <v>228</v>
      </c>
      <c r="D119" s="17" t="s">
        <v>228</v>
      </c>
      <c r="E119" s="17" t="s">
        <v>228</v>
      </c>
      <c r="F119" s="17" t="s">
        <v>233</v>
      </c>
    </row>
    <row r="120" spans="1:6" s="17" customFormat="1" ht="30" x14ac:dyDescent="0.25">
      <c r="A120" s="5">
        <v>117</v>
      </c>
      <c r="B120" s="17" t="s">
        <v>234</v>
      </c>
      <c r="C120" s="17" t="s">
        <v>228</v>
      </c>
      <c r="D120" s="17" t="s">
        <v>228</v>
      </c>
      <c r="E120" s="17" t="s">
        <v>228</v>
      </c>
      <c r="F120" s="17" t="s">
        <v>233</v>
      </c>
    </row>
    <row r="121" spans="1:6" s="17" customFormat="1" ht="30" x14ac:dyDescent="0.25">
      <c r="A121" s="5">
        <v>118</v>
      </c>
      <c r="B121" s="17" t="s">
        <v>234</v>
      </c>
      <c r="C121" s="17" t="s">
        <v>228</v>
      </c>
      <c r="D121" s="17" t="s">
        <v>228</v>
      </c>
      <c r="E121" s="17" t="s">
        <v>228</v>
      </c>
      <c r="F121" s="17" t="s">
        <v>233</v>
      </c>
    </row>
    <row r="122" spans="1:6" s="17" customFormat="1" ht="30" x14ac:dyDescent="0.25">
      <c r="A122" s="5">
        <v>119</v>
      </c>
      <c r="B122" s="17" t="s">
        <v>234</v>
      </c>
      <c r="C122" s="17" t="s">
        <v>228</v>
      </c>
      <c r="D122" s="17" t="s">
        <v>228</v>
      </c>
      <c r="E122" s="17" t="s">
        <v>228</v>
      </c>
      <c r="F122" s="17" t="s">
        <v>233</v>
      </c>
    </row>
    <row r="123" spans="1:6" s="17" customFormat="1" ht="30" x14ac:dyDescent="0.25">
      <c r="A123" s="5">
        <v>120</v>
      </c>
      <c r="B123" s="17" t="s">
        <v>234</v>
      </c>
      <c r="C123" s="17" t="s">
        <v>228</v>
      </c>
      <c r="D123" s="17" t="s">
        <v>228</v>
      </c>
      <c r="E123" s="17" t="s">
        <v>228</v>
      </c>
      <c r="F123" s="17" t="s">
        <v>233</v>
      </c>
    </row>
    <row r="124" spans="1:6" s="17" customFormat="1" ht="30" x14ac:dyDescent="0.25">
      <c r="A124" s="5">
        <v>121</v>
      </c>
      <c r="B124" s="17" t="s">
        <v>234</v>
      </c>
      <c r="C124" s="17" t="s">
        <v>228</v>
      </c>
      <c r="D124" s="17" t="s">
        <v>228</v>
      </c>
      <c r="E124" s="17" t="s">
        <v>228</v>
      </c>
      <c r="F124" s="17" t="s">
        <v>233</v>
      </c>
    </row>
    <row r="125" spans="1:6" s="17" customFormat="1" ht="30" x14ac:dyDescent="0.25">
      <c r="A125" s="5">
        <v>122</v>
      </c>
      <c r="B125" s="17" t="s">
        <v>234</v>
      </c>
      <c r="C125" s="17" t="s">
        <v>228</v>
      </c>
      <c r="D125" s="17" t="s">
        <v>228</v>
      </c>
      <c r="E125" s="17" t="s">
        <v>228</v>
      </c>
      <c r="F125" s="17" t="s">
        <v>233</v>
      </c>
    </row>
    <row r="126" spans="1:6" s="17" customFormat="1" ht="30" x14ac:dyDescent="0.25">
      <c r="A126" s="5">
        <v>123</v>
      </c>
      <c r="B126" s="17" t="s">
        <v>234</v>
      </c>
      <c r="C126" s="17" t="s">
        <v>228</v>
      </c>
      <c r="D126" s="17" t="s">
        <v>228</v>
      </c>
      <c r="E126" s="17" t="s">
        <v>228</v>
      </c>
      <c r="F126" s="17" t="s">
        <v>233</v>
      </c>
    </row>
    <row r="127" spans="1:6" s="17" customFormat="1" ht="30" x14ac:dyDescent="0.25">
      <c r="A127" s="5">
        <v>124</v>
      </c>
      <c r="B127" s="17" t="s">
        <v>234</v>
      </c>
      <c r="C127" s="17" t="s">
        <v>228</v>
      </c>
      <c r="D127" s="17" t="s">
        <v>228</v>
      </c>
      <c r="E127" s="17" t="s">
        <v>228</v>
      </c>
      <c r="F127" s="17" t="s">
        <v>233</v>
      </c>
    </row>
    <row r="128" spans="1:6" s="17" customFormat="1" ht="30" x14ac:dyDescent="0.25">
      <c r="A128" s="5">
        <v>125</v>
      </c>
      <c r="B128" s="17" t="s">
        <v>234</v>
      </c>
      <c r="C128" s="17" t="s">
        <v>228</v>
      </c>
      <c r="D128" s="17" t="s">
        <v>228</v>
      </c>
      <c r="E128" s="17" t="s">
        <v>228</v>
      </c>
      <c r="F128" s="17" t="s">
        <v>233</v>
      </c>
    </row>
    <row r="129" spans="1:6" s="17" customFormat="1" ht="30" x14ac:dyDescent="0.25">
      <c r="A129" s="5">
        <v>126</v>
      </c>
      <c r="B129" s="17" t="s">
        <v>234</v>
      </c>
      <c r="C129" s="17" t="s">
        <v>228</v>
      </c>
      <c r="D129" s="17" t="s">
        <v>228</v>
      </c>
      <c r="E129" s="17" t="s">
        <v>228</v>
      </c>
      <c r="F129" s="17" t="s">
        <v>233</v>
      </c>
    </row>
    <row r="130" spans="1:6" s="17" customFormat="1" ht="30" x14ac:dyDescent="0.25">
      <c r="A130" s="5">
        <v>127</v>
      </c>
      <c r="B130" s="17" t="s">
        <v>234</v>
      </c>
      <c r="C130" s="17" t="s">
        <v>228</v>
      </c>
      <c r="D130" s="17" t="s">
        <v>228</v>
      </c>
      <c r="E130" s="17" t="s">
        <v>228</v>
      </c>
      <c r="F130" s="17" t="s">
        <v>233</v>
      </c>
    </row>
    <row r="131" spans="1:6" s="17" customFormat="1" ht="30" x14ac:dyDescent="0.25">
      <c r="A131" s="5">
        <v>128</v>
      </c>
      <c r="B131" s="17" t="s">
        <v>234</v>
      </c>
      <c r="C131" s="17" t="s">
        <v>228</v>
      </c>
      <c r="D131" s="17" t="s">
        <v>228</v>
      </c>
      <c r="E131" s="17" t="s">
        <v>228</v>
      </c>
      <c r="F131" s="17" t="s">
        <v>233</v>
      </c>
    </row>
    <row r="132" spans="1:6" s="17" customFormat="1" ht="30" x14ac:dyDescent="0.25">
      <c r="A132" s="5">
        <v>129</v>
      </c>
      <c r="B132" s="17" t="s">
        <v>234</v>
      </c>
      <c r="C132" s="17" t="s">
        <v>228</v>
      </c>
      <c r="D132" s="17" t="s">
        <v>228</v>
      </c>
      <c r="E132" s="17" t="s">
        <v>228</v>
      </c>
      <c r="F132" s="17" t="s">
        <v>233</v>
      </c>
    </row>
    <row r="133" spans="1:6" s="17" customFormat="1" ht="30" x14ac:dyDescent="0.25">
      <c r="A133" s="5">
        <v>130</v>
      </c>
      <c r="B133" s="17" t="s">
        <v>234</v>
      </c>
      <c r="C133" s="17" t="s">
        <v>228</v>
      </c>
      <c r="D133" s="17" t="s">
        <v>228</v>
      </c>
      <c r="E133" s="17" t="s">
        <v>228</v>
      </c>
      <c r="F133" s="17" t="s">
        <v>233</v>
      </c>
    </row>
    <row r="134" spans="1:6" s="17" customFormat="1" ht="30" x14ac:dyDescent="0.25">
      <c r="A134" s="5">
        <v>131</v>
      </c>
      <c r="B134" s="17" t="s">
        <v>234</v>
      </c>
      <c r="C134" s="17" t="s">
        <v>228</v>
      </c>
      <c r="D134" s="17" t="s">
        <v>228</v>
      </c>
      <c r="E134" s="17" t="s">
        <v>228</v>
      </c>
      <c r="F134" s="17" t="s">
        <v>233</v>
      </c>
    </row>
    <row r="135" spans="1:6" s="17" customFormat="1" ht="30" x14ac:dyDescent="0.25">
      <c r="A135" s="5">
        <v>132</v>
      </c>
      <c r="B135" s="17" t="s">
        <v>234</v>
      </c>
      <c r="C135" s="17" t="s">
        <v>228</v>
      </c>
      <c r="D135" s="17" t="s">
        <v>228</v>
      </c>
      <c r="E135" s="17" t="s">
        <v>228</v>
      </c>
      <c r="F135" s="17" t="s">
        <v>233</v>
      </c>
    </row>
    <row r="136" spans="1:6" s="17" customFormat="1" ht="30" x14ac:dyDescent="0.25">
      <c r="A136" s="5">
        <v>133</v>
      </c>
      <c r="B136" s="17" t="s">
        <v>234</v>
      </c>
      <c r="C136" s="17" t="s">
        <v>228</v>
      </c>
      <c r="D136" s="17" t="s">
        <v>228</v>
      </c>
      <c r="E136" s="17" t="s">
        <v>228</v>
      </c>
      <c r="F136" s="17" t="s">
        <v>233</v>
      </c>
    </row>
    <row r="137" spans="1:6" s="17" customFormat="1" ht="30" x14ac:dyDescent="0.25">
      <c r="A137" s="5">
        <v>134</v>
      </c>
      <c r="B137" s="17" t="s">
        <v>234</v>
      </c>
      <c r="C137" s="17" t="s">
        <v>228</v>
      </c>
      <c r="D137" s="17" t="s">
        <v>228</v>
      </c>
      <c r="E137" s="17" t="s">
        <v>228</v>
      </c>
      <c r="F137" s="17" t="s">
        <v>233</v>
      </c>
    </row>
    <row r="138" spans="1:6" s="17" customFormat="1" ht="30" x14ac:dyDescent="0.25">
      <c r="A138" s="5">
        <v>135</v>
      </c>
      <c r="B138" s="17" t="s">
        <v>234</v>
      </c>
      <c r="C138" s="17" t="s">
        <v>228</v>
      </c>
      <c r="D138" s="17" t="s">
        <v>228</v>
      </c>
      <c r="E138" s="17" t="s">
        <v>228</v>
      </c>
      <c r="F138" s="17" t="s">
        <v>233</v>
      </c>
    </row>
    <row r="139" spans="1:6" s="17" customFormat="1" ht="30" x14ac:dyDescent="0.25">
      <c r="A139" s="5">
        <v>136</v>
      </c>
      <c r="B139" s="17" t="s">
        <v>234</v>
      </c>
      <c r="C139" s="17" t="s">
        <v>228</v>
      </c>
      <c r="D139" s="17" t="s">
        <v>228</v>
      </c>
      <c r="E139" s="17" t="s">
        <v>228</v>
      </c>
      <c r="F139" s="17" t="s">
        <v>233</v>
      </c>
    </row>
    <row r="140" spans="1:6" s="17" customFormat="1" ht="30" x14ac:dyDescent="0.25">
      <c r="A140" s="5">
        <v>137</v>
      </c>
      <c r="B140" s="17" t="s">
        <v>234</v>
      </c>
      <c r="C140" s="17" t="s">
        <v>228</v>
      </c>
      <c r="D140" s="17" t="s">
        <v>228</v>
      </c>
      <c r="E140" s="17" t="s">
        <v>228</v>
      </c>
      <c r="F140" s="17" t="s">
        <v>233</v>
      </c>
    </row>
    <row r="141" spans="1:6" s="17" customFormat="1" ht="30" x14ac:dyDescent="0.25">
      <c r="A141" s="5">
        <v>138</v>
      </c>
      <c r="B141" s="17" t="s">
        <v>234</v>
      </c>
      <c r="C141" s="17" t="s">
        <v>228</v>
      </c>
      <c r="D141" s="17" t="s">
        <v>228</v>
      </c>
      <c r="E141" s="17" t="s">
        <v>228</v>
      </c>
      <c r="F141" s="17" t="s">
        <v>233</v>
      </c>
    </row>
    <row r="142" spans="1:6" s="17" customFormat="1" ht="30" x14ac:dyDescent="0.25">
      <c r="A142" s="5">
        <v>139</v>
      </c>
      <c r="B142" s="17" t="s">
        <v>234</v>
      </c>
      <c r="C142" s="17" t="s">
        <v>228</v>
      </c>
      <c r="D142" s="17" t="s">
        <v>228</v>
      </c>
      <c r="E142" s="17" t="s">
        <v>228</v>
      </c>
      <c r="F142" s="17" t="s">
        <v>233</v>
      </c>
    </row>
    <row r="143" spans="1:6" s="17" customFormat="1" ht="30" x14ac:dyDescent="0.25">
      <c r="A143" s="5">
        <v>140</v>
      </c>
      <c r="B143" s="17" t="s">
        <v>234</v>
      </c>
      <c r="C143" s="17" t="s">
        <v>228</v>
      </c>
      <c r="D143" s="17" t="s">
        <v>228</v>
      </c>
      <c r="E143" s="17" t="s">
        <v>228</v>
      </c>
      <c r="F143" s="17" t="s">
        <v>233</v>
      </c>
    </row>
    <row r="144" spans="1:6" s="17" customFormat="1" ht="30" x14ac:dyDescent="0.25">
      <c r="A144" s="5">
        <v>141</v>
      </c>
      <c r="B144" s="17" t="s">
        <v>234</v>
      </c>
      <c r="C144" s="17" t="s">
        <v>228</v>
      </c>
      <c r="D144" s="17" t="s">
        <v>228</v>
      </c>
      <c r="E144" s="17" t="s">
        <v>228</v>
      </c>
      <c r="F144" s="17" t="s">
        <v>233</v>
      </c>
    </row>
    <row r="145" spans="1:6" s="17" customFormat="1" ht="30" x14ac:dyDescent="0.25">
      <c r="A145" s="5">
        <v>142</v>
      </c>
      <c r="B145" s="17" t="s">
        <v>234</v>
      </c>
      <c r="C145" s="17" t="s">
        <v>228</v>
      </c>
      <c r="D145" s="17" t="s">
        <v>228</v>
      </c>
      <c r="E145" s="17" t="s">
        <v>228</v>
      </c>
      <c r="F145" s="17" t="s">
        <v>233</v>
      </c>
    </row>
    <row r="146" spans="1:6" s="17" customFormat="1" ht="30" x14ac:dyDescent="0.25">
      <c r="A146" s="5">
        <v>143</v>
      </c>
      <c r="B146" s="17" t="s">
        <v>234</v>
      </c>
      <c r="C146" s="17" t="s">
        <v>228</v>
      </c>
      <c r="D146" s="17" t="s">
        <v>228</v>
      </c>
      <c r="E146" s="17" t="s">
        <v>228</v>
      </c>
      <c r="F146" s="17" t="s">
        <v>233</v>
      </c>
    </row>
    <row r="147" spans="1:6" s="17" customFormat="1" ht="30" x14ac:dyDescent="0.25">
      <c r="A147" s="5">
        <v>144</v>
      </c>
      <c r="B147" s="17" t="s">
        <v>234</v>
      </c>
      <c r="C147" s="17" t="s">
        <v>228</v>
      </c>
      <c r="D147" s="17" t="s">
        <v>228</v>
      </c>
      <c r="E147" s="17" t="s">
        <v>228</v>
      </c>
      <c r="F147" s="17" t="s">
        <v>233</v>
      </c>
    </row>
    <row r="148" spans="1:6" s="17" customFormat="1" ht="30" x14ac:dyDescent="0.25">
      <c r="A148" s="5">
        <v>145</v>
      </c>
      <c r="B148" s="17" t="s">
        <v>234</v>
      </c>
      <c r="C148" s="17" t="s">
        <v>228</v>
      </c>
      <c r="D148" s="17" t="s">
        <v>228</v>
      </c>
      <c r="E148" s="17" t="s">
        <v>228</v>
      </c>
      <c r="F148" s="17" t="s">
        <v>233</v>
      </c>
    </row>
    <row r="149" spans="1:6" s="17" customFormat="1" ht="30" x14ac:dyDescent="0.25">
      <c r="A149" s="5">
        <v>146</v>
      </c>
      <c r="B149" s="17" t="s">
        <v>234</v>
      </c>
      <c r="C149" s="17" t="s">
        <v>228</v>
      </c>
      <c r="D149" s="17" t="s">
        <v>228</v>
      </c>
      <c r="E149" s="17" t="s">
        <v>228</v>
      </c>
      <c r="F149" s="17" t="s">
        <v>233</v>
      </c>
    </row>
    <row r="150" spans="1:6" s="17" customFormat="1" ht="30" x14ac:dyDescent="0.25">
      <c r="A150" s="5">
        <v>147</v>
      </c>
      <c r="B150" s="17" t="s">
        <v>234</v>
      </c>
      <c r="C150" s="17" t="s">
        <v>228</v>
      </c>
      <c r="D150" s="17" t="s">
        <v>228</v>
      </c>
      <c r="E150" s="17" t="s">
        <v>228</v>
      </c>
      <c r="F150" s="17" t="s">
        <v>233</v>
      </c>
    </row>
    <row r="151" spans="1:6" s="17" customFormat="1" ht="30" x14ac:dyDescent="0.25">
      <c r="A151" s="5">
        <v>148</v>
      </c>
      <c r="B151" s="17" t="s">
        <v>234</v>
      </c>
      <c r="C151" s="17" t="s">
        <v>228</v>
      </c>
      <c r="D151" s="17" t="s">
        <v>228</v>
      </c>
      <c r="E151" s="17" t="s">
        <v>228</v>
      </c>
      <c r="F151" s="17" t="s">
        <v>233</v>
      </c>
    </row>
    <row r="152" spans="1:6" s="17" customFormat="1" ht="30" x14ac:dyDescent="0.25">
      <c r="A152" s="5">
        <v>149</v>
      </c>
      <c r="B152" s="17" t="s">
        <v>234</v>
      </c>
      <c r="C152" s="17" t="s">
        <v>228</v>
      </c>
      <c r="D152" s="17" t="s">
        <v>228</v>
      </c>
      <c r="E152" s="17" t="s">
        <v>228</v>
      </c>
      <c r="F152" s="17" t="s">
        <v>233</v>
      </c>
    </row>
    <row r="153" spans="1:6" s="17" customFormat="1" ht="30" x14ac:dyDescent="0.25">
      <c r="A153" s="5">
        <v>150</v>
      </c>
      <c r="B153" s="17" t="s">
        <v>234</v>
      </c>
      <c r="C153" s="17" t="s">
        <v>228</v>
      </c>
      <c r="D153" s="17" t="s">
        <v>228</v>
      </c>
      <c r="E153" s="17" t="s">
        <v>228</v>
      </c>
      <c r="F153" s="17" t="s">
        <v>233</v>
      </c>
    </row>
    <row r="154" spans="1:6" s="17" customFormat="1" ht="30" x14ac:dyDescent="0.25">
      <c r="A154" s="5">
        <v>151</v>
      </c>
      <c r="B154" s="17" t="s">
        <v>234</v>
      </c>
      <c r="C154" s="17" t="s">
        <v>228</v>
      </c>
      <c r="D154" s="17" t="s">
        <v>228</v>
      </c>
      <c r="E154" s="17" t="s">
        <v>228</v>
      </c>
      <c r="F154" s="17" t="s">
        <v>233</v>
      </c>
    </row>
    <row r="155" spans="1:6" s="17" customFormat="1" ht="30" x14ac:dyDescent="0.25">
      <c r="A155" s="5">
        <v>152</v>
      </c>
      <c r="B155" s="17" t="s">
        <v>234</v>
      </c>
      <c r="C155" s="17" t="s">
        <v>228</v>
      </c>
      <c r="D155" s="17" t="s">
        <v>228</v>
      </c>
      <c r="E155" s="17" t="s">
        <v>228</v>
      </c>
      <c r="F155" s="17" t="s">
        <v>233</v>
      </c>
    </row>
    <row r="156" spans="1:6" s="17" customFormat="1" ht="30" x14ac:dyDescent="0.25">
      <c r="A156" s="5">
        <v>153</v>
      </c>
      <c r="B156" s="17" t="s">
        <v>234</v>
      </c>
      <c r="C156" s="17" t="s">
        <v>228</v>
      </c>
      <c r="D156" s="17" t="s">
        <v>228</v>
      </c>
      <c r="E156" s="17" t="s">
        <v>228</v>
      </c>
      <c r="F156" s="17" t="s">
        <v>233</v>
      </c>
    </row>
    <row r="157" spans="1:6" s="17" customFormat="1" ht="30" x14ac:dyDescent="0.25">
      <c r="A157" s="5">
        <v>154</v>
      </c>
      <c r="B157" s="17" t="s">
        <v>234</v>
      </c>
      <c r="C157" s="17" t="s">
        <v>228</v>
      </c>
      <c r="D157" s="17" t="s">
        <v>228</v>
      </c>
      <c r="E157" s="17" t="s">
        <v>228</v>
      </c>
      <c r="F157" s="17" t="s">
        <v>233</v>
      </c>
    </row>
    <row r="158" spans="1:6" s="17" customFormat="1" ht="30" x14ac:dyDescent="0.25">
      <c r="A158" s="5">
        <v>155</v>
      </c>
      <c r="B158" s="17" t="s">
        <v>234</v>
      </c>
      <c r="C158" s="17" t="s">
        <v>228</v>
      </c>
      <c r="D158" s="17" t="s">
        <v>228</v>
      </c>
      <c r="E158" s="17" t="s">
        <v>228</v>
      </c>
      <c r="F158" s="17" t="s">
        <v>233</v>
      </c>
    </row>
    <row r="159" spans="1:6" s="17" customFormat="1" ht="30" x14ac:dyDescent="0.25">
      <c r="A159" s="5">
        <v>156</v>
      </c>
      <c r="B159" s="17" t="s">
        <v>234</v>
      </c>
      <c r="C159" s="17" t="s">
        <v>228</v>
      </c>
      <c r="D159" s="17" t="s">
        <v>228</v>
      </c>
      <c r="E159" s="17" t="s">
        <v>228</v>
      </c>
      <c r="F159" s="17" t="s">
        <v>233</v>
      </c>
    </row>
    <row r="160" spans="1:6" s="17" customFormat="1" ht="30" x14ac:dyDescent="0.25">
      <c r="A160" s="5">
        <v>157</v>
      </c>
      <c r="B160" s="17" t="s">
        <v>234</v>
      </c>
      <c r="C160" s="17" t="s">
        <v>228</v>
      </c>
      <c r="D160" s="17" t="s">
        <v>228</v>
      </c>
      <c r="E160" s="17" t="s">
        <v>228</v>
      </c>
      <c r="F160" s="17" t="s">
        <v>233</v>
      </c>
    </row>
    <row r="161" spans="1:6" s="17" customFormat="1" ht="30" x14ac:dyDescent="0.25">
      <c r="A161" s="5">
        <v>158</v>
      </c>
      <c r="B161" s="17" t="s">
        <v>234</v>
      </c>
      <c r="C161" s="17" t="s">
        <v>228</v>
      </c>
      <c r="D161" s="17" t="s">
        <v>228</v>
      </c>
      <c r="E161" s="17" t="s">
        <v>228</v>
      </c>
      <c r="F161" s="17" t="s">
        <v>233</v>
      </c>
    </row>
    <row r="162" spans="1:6" s="17" customFormat="1" ht="30" x14ac:dyDescent="0.25">
      <c r="A162" s="5">
        <v>159</v>
      </c>
      <c r="B162" s="17" t="s">
        <v>234</v>
      </c>
      <c r="C162" s="17" t="s">
        <v>228</v>
      </c>
      <c r="D162" s="17" t="s">
        <v>228</v>
      </c>
      <c r="E162" s="17" t="s">
        <v>228</v>
      </c>
      <c r="F162" s="17" t="s">
        <v>233</v>
      </c>
    </row>
    <row r="163" spans="1:6" s="17" customFormat="1" ht="30" x14ac:dyDescent="0.25">
      <c r="A163" s="9">
        <v>160</v>
      </c>
      <c r="B163" s="17" t="s">
        <v>234</v>
      </c>
      <c r="C163" s="17" t="s">
        <v>228</v>
      </c>
      <c r="D163" s="17" t="s">
        <v>228</v>
      </c>
      <c r="E163" s="17" t="s">
        <v>228</v>
      </c>
      <c r="F163" s="17" t="s">
        <v>233</v>
      </c>
    </row>
    <row r="164" spans="1:6" s="17" customFormat="1" ht="30" x14ac:dyDescent="0.25">
      <c r="A164" s="5">
        <v>161</v>
      </c>
      <c r="B164" s="17" t="s">
        <v>234</v>
      </c>
      <c r="C164" s="17" t="s">
        <v>228</v>
      </c>
      <c r="D164" s="17" t="s">
        <v>228</v>
      </c>
      <c r="E164" s="17" t="s">
        <v>228</v>
      </c>
      <c r="F164" s="17" t="s">
        <v>233</v>
      </c>
    </row>
    <row r="165" spans="1:6" s="17" customFormat="1" ht="30" x14ac:dyDescent="0.25">
      <c r="A165" s="9">
        <v>162</v>
      </c>
      <c r="B165" s="17" t="s">
        <v>234</v>
      </c>
      <c r="C165" s="17" t="s">
        <v>228</v>
      </c>
      <c r="D165" s="17" t="s">
        <v>228</v>
      </c>
      <c r="E165" s="17" t="s">
        <v>228</v>
      </c>
      <c r="F165" s="17" t="s">
        <v>233</v>
      </c>
    </row>
    <row r="166" spans="1:6" s="17" customFormat="1" ht="30" x14ac:dyDescent="0.25">
      <c r="A166" s="5">
        <v>163</v>
      </c>
      <c r="B166" s="17" t="s">
        <v>234</v>
      </c>
      <c r="C166" s="17" t="s">
        <v>228</v>
      </c>
      <c r="D166" s="17" t="s">
        <v>228</v>
      </c>
      <c r="E166" s="17" t="s">
        <v>228</v>
      </c>
      <c r="F166" s="17" t="s">
        <v>233</v>
      </c>
    </row>
    <row r="167" spans="1:6" s="17" customFormat="1" ht="30" x14ac:dyDescent="0.25">
      <c r="A167" s="5">
        <v>164</v>
      </c>
      <c r="B167" s="17" t="s">
        <v>234</v>
      </c>
      <c r="C167" s="17" t="s">
        <v>228</v>
      </c>
      <c r="D167" s="17" t="s">
        <v>228</v>
      </c>
      <c r="E167" s="17" t="s">
        <v>228</v>
      </c>
      <c r="F167" s="17" t="s">
        <v>233</v>
      </c>
    </row>
    <row r="168" spans="1:6" s="17" customFormat="1" ht="30" x14ac:dyDescent="0.25">
      <c r="A168" s="5">
        <v>165</v>
      </c>
      <c r="B168" s="17" t="s">
        <v>234</v>
      </c>
      <c r="C168" s="17" t="s">
        <v>228</v>
      </c>
      <c r="D168" s="17" t="s">
        <v>228</v>
      </c>
      <c r="E168" s="17" t="s">
        <v>228</v>
      </c>
      <c r="F168" s="17" t="s">
        <v>233</v>
      </c>
    </row>
    <row r="169" spans="1:6" s="17" customFormat="1" ht="30" x14ac:dyDescent="0.25">
      <c r="A169" s="5">
        <v>166</v>
      </c>
      <c r="B169" s="17" t="s">
        <v>234</v>
      </c>
      <c r="C169" s="17" t="s">
        <v>228</v>
      </c>
      <c r="D169" s="17" t="s">
        <v>228</v>
      </c>
      <c r="E169" s="17" t="s">
        <v>228</v>
      </c>
      <c r="F169" s="17" t="s">
        <v>233</v>
      </c>
    </row>
    <row r="170" spans="1:6" s="17" customFormat="1" ht="30" x14ac:dyDescent="0.25">
      <c r="A170" s="5">
        <v>167</v>
      </c>
      <c r="B170" s="17" t="s">
        <v>234</v>
      </c>
      <c r="C170" s="17" t="s">
        <v>228</v>
      </c>
      <c r="D170" s="17" t="s">
        <v>228</v>
      </c>
      <c r="E170" s="17" t="s">
        <v>228</v>
      </c>
      <c r="F170" s="17" t="s">
        <v>233</v>
      </c>
    </row>
    <row r="171" spans="1:6" s="17" customFormat="1" ht="30" x14ac:dyDescent="0.25">
      <c r="A171" s="9">
        <v>168</v>
      </c>
      <c r="B171" s="17" t="s">
        <v>234</v>
      </c>
      <c r="C171" s="17" t="s">
        <v>228</v>
      </c>
      <c r="D171" s="17" t="s">
        <v>228</v>
      </c>
      <c r="E171" s="17" t="s">
        <v>228</v>
      </c>
      <c r="F171" s="17" t="s">
        <v>233</v>
      </c>
    </row>
    <row r="172" spans="1:6" s="17" customFormat="1" ht="30" x14ac:dyDescent="0.25">
      <c r="A172" s="5">
        <v>169</v>
      </c>
      <c r="B172" s="17" t="s">
        <v>234</v>
      </c>
      <c r="C172" s="17" t="s">
        <v>228</v>
      </c>
      <c r="D172" s="17" t="s">
        <v>228</v>
      </c>
      <c r="E172" s="17" t="s">
        <v>228</v>
      </c>
      <c r="F172" s="17" t="s">
        <v>233</v>
      </c>
    </row>
    <row r="173" spans="1:6" s="17" customFormat="1" ht="30" x14ac:dyDescent="0.25">
      <c r="A173" s="5">
        <v>170</v>
      </c>
      <c r="B173" s="17" t="s">
        <v>234</v>
      </c>
      <c r="C173" s="17" t="s">
        <v>228</v>
      </c>
      <c r="D173" s="17" t="s">
        <v>228</v>
      </c>
      <c r="E173" s="17" t="s">
        <v>228</v>
      </c>
      <c r="F173" s="17" t="s">
        <v>233</v>
      </c>
    </row>
    <row r="174" spans="1:6" s="17" customFormat="1" ht="30" x14ac:dyDescent="0.25">
      <c r="A174" s="5">
        <v>171</v>
      </c>
      <c r="B174" s="17" t="s">
        <v>234</v>
      </c>
      <c r="C174" s="17" t="s">
        <v>228</v>
      </c>
      <c r="D174" s="17" t="s">
        <v>228</v>
      </c>
      <c r="E174" s="17" t="s">
        <v>228</v>
      </c>
      <c r="F174" s="17" t="s">
        <v>233</v>
      </c>
    </row>
    <row r="175" spans="1:6" s="17" customFormat="1" ht="30" x14ac:dyDescent="0.25">
      <c r="A175" s="5">
        <v>172</v>
      </c>
      <c r="B175" s="17" t="s">
        <v>234</v>
      </c>
      <c r="C175" s="17" t="s">
        <v>228</v>
      </c>
      <c r="D175" s="17" t="s">
        <v>228</v>
      </c>
      <c r="E175" s="17" t="s">
        <v>228</v>
      </c>
      <c r="F175" s="17" t="s">
        <v>233</v>
      </c>
    </row>
    <row r="176" spans="1:6" s="17" customFormat="1" ht="30" x14ac:dyDescent="0.25">
      <c r="A176" s="5">
        <v>173</v>
      </c>
      <c r="B176" s="17" t="s">
        <v>234</v>
      </c>
      <c r="C176" s="17" t="s">
        <v>228</v>
      </c>
      <c r="D176" s="17" t="s">
        <v>228</v>
      </c>
      <c r="E176" s="17" t="s">
        <v>228</v>
      </c>
      <c r="F176" s="17" t="s">
        <v>233</v>
      </c>
    </row>
    <row r="177" spans="1:6" s="17" customFormat="1" ht="30" x14ac:dyDescent="0.25">
      <c r="A177" s="5">
        <v>174</v>
      </c>
      <c r="B177" s="17" t="s">
        <v>234</v>
      </c>
      <c r="C177" s="17" t="s">
        <v>228</v>
      </c>
      <c r="D177" s="17" t="s">
        <v>228</v>
      </c>
      <c r="E177" s="17" t="s">
        <v>228</v>
      </c>
      <c r="F177" s="17" t="s">
        <v>233</v>
      </c>
    </row>
    <row r="178" spans="1:6" s="17" customFormat="1" ht="30" x14ac:dyDescent="0.25">
      <c r="A178" s="5">
        <v>175</v>
      </c>
      <c r="B178" s="17" t="s">
        <v>234</v>
      </c>
      <c r="C178" s="17" t="s">
        <v>228</v>
      </c>
      <c r="D178" s="17" t="s">
        <v>228</v>
      </c>
      <c r="E178" s="17" t="s">
        <v>228</v>
      </c>
      <c r="F178" s="17" t="s">
        <v>233</v>
      </c>
    </row>
    <row r="179" spans="1:6" s="17" customFormat="1" ht="30" x14ac:dyDescent="0.25">
      <c r="A179" s="5">
        <v>176</v>
      </c>
      <c r="B179" s="17" t="s">
        <v>234</v>
      </c>
      <c r="C179" s="17" t="s">
        <v>228</v>
      </c>
      <c r="D179" s="17" t="s">
        <v>228</v>
      </c>
      <c r="E179" s="17" t="s">
        <v>228</v>
      </c>
      <c r="F179" s="17" t="s">
        <v>233</v>
      </c>
    </row>
    <row r="180" spans="1:6" s="17" customFormat="1" ht="30" x14ac:dyDescent="0.25">
      <c r="A180" s="5">
        <v>177</v>
      </c>
      <c r="B180" s="17" t="s">
        <v>234</v>
      </c>
      <c r="C180" s="17" t="s">
        <v>228</v>
      </c>
      <c r="D180" s="17" t="s">
        <v>228</v>
      </c>
      <c r="E180" s="17" t="s">
        <v>228</v>
      </c>
      <c r="F180" s="17" t="s">
        <v>233</v>
      </c>
    </row>
    <row r="181" spans="1:6" s="17" customFormat="1" ht="30" x14ac:dyDescent="0.25">
      <c r="A181" s="5">
        <v>178</v>
      </c>
      <c r="B181" s="17" t="s">
        <v>234</v>
      </c>
      <c r="C181" s="17" t="s">
        <v>228</v>
      </c>
      <c r="D181" s="17" t="s">
        <v>228</v>
      </c>
      <c r="E181" s="17" t="s">
        <v>228</v>
      </c>
      <c r="F181" s="17" t="s">
        <v>233</v>
      </c>
    </row>
    <row r="182" spans="1:6" s="17" customFormat="1" ht="30" x14ac:dyDescent="0.25">
      <c r="A182" s="5">
        <v>179</v>
      </c>
      <c r="B182" s="17" t="s">
        <v>234</v>
      </c>
      <c r="C182" s="17" t="s">
        <v>228</v>
      </c>
      <c r="D182" s="17" t="s">
        <v>228</v>
      </c>
      <c r="E182" s="17" t="s">
        <v>228</v>
      </c>
      <c r="F182" s="17" t="s">
        <v>233</v>
      </c>
    </row>
    <row r="183" spans="1:6" s="17" customFormat="1" ht="30" x14ac:dyDescent="0.25">
      <c r="A183" s="5">
        <v>180</v>
      </c>
      <c r="B183" s="17" t="s">
        <v>234</v>
      </c>
      <c r="C183" s="17" t="s">
        <v>228</v>
      </c>
      <c r="D183" s="17" t="s">
        <v>228</v>
      </c>
      <c r="E183" s="17" t="s">
        <v>228</v>
      </c>
      <c r="F183" s="17" t="s">
        <v>233</v>
      </c>
    </row>
    <row r="184" spans="1:6" s="17" customFormat="1" ht="30" x14ac:dyDescent="0.25">
      <c r="A184" s="5">
        <v>181</v>
      </c>
      <c r="B184" s="17" t="s">
        <v>234</v>
      </c>
      <c r="C184" s="17" t="s">
        <v>228</v>
      </c>
      <c r="D184" s="17" t="s">
        <v>228</v>
      </c>
      <c r="E184" s="17" t="s">
        <v>228</v>
      </c>
      <c r="F184" s="17" t="s">
        <v>233</v>
      </c>
    </row>
    <row r="185" spans="1:6" s="17" customFormat="1" ht="30" x14ac:dyDescent="0.25">
      <c r="A185" s="5">
        <v>182</v>
      </c>
      <c r="B185" s="17" t="s">
        <v>234</v>
      </c>
      <c r="C185" s="17" t="s">
        <v>228</v>
      </c>
      <c r="D185" s="17" t="s">
        <v>228</v>
      </c>
      <c r="E185" s="17" t="s">
        <v>228</v>
      </c>
      <c r="F185" s="17" t="s">
        <v>233</v>
      </c>
    </row>
    <row r="186" spans="1:6" s="17" customFormat="1" ht="30" x14ac:dyDescent="0.25">
      <c r="A186" s="5">
        <v>183</v>
      </c>
      <c r="B186" s="17" t="s">
        <v>234</v>
      </c>
      <c r="C186" s="17" t="s">
        <v>228</v>
      </c>
      <c r="D186" s="17" t="s">
        <v>228</v>
      </c>
      <c r="E186" s="17" t="s">
        <v>228</v>
      </c>
      <c r="F186" s="17" t="s">
        <v>233</v>
      </c>
    </row>
    <row r="187" spans="1:6" s="17" customFormat="1" ht="30" x14ac:dyDescent="0.25">
      <c r="A187" s="5">
        <v>184</v>
      </c>
      <c r="B187" s="17" t="s">
        <v>234</v>
      </c>
      <c r="C187" s="17" t="s">
        <v>228</v>
      </c>
      <c r="D187" s="17" t="s">
        <v>228</v>
      </c>
      <c r="E187" s="17" t="s">
        <v>228</v>
      </c>
      <c r="F187" s="17" t="s">
        <v>233</v>
      </c>
    </row>
    <row r="188" spans="1:6" s="17" customFormat="1" ht="30" x14ac:dyDescent="0.25">
      <c r="A188" s="5">
        <v>185</v>
      </c>
      <c r="B188" s="17" t="s">
        <v>234</v>
      </c>
      <c r="C188" s="17" t="s">
        <v>228</v>
      </c>
      <c r="D188" s="17" t="s">
        <v>228</v>
      </c>
      <c r="E188" s="17" t="s">
        <v>228</v>
      </c>
      <c r="F188" s="17" t="s">
        <v>233</v>
      </c>
    </row>
    <row r="189" spans="1:6" s="17" customFormat="1" ht="30" x14ac:dyDescent="0.25">
      <c r="A189" s="5">
        <v>186</v>
      </c>
      <c r="B189" s="17" t="s">
        <v>234</v>
      </c>
      <c r="C189" s="17" t="s">
        <v>228</v>
      </c>
      <c r="D189" s="17" t="s">
        <v>228</v>
      </c>
      <c r="E189" s="17" t="s">
        <v>228</v>
      </c>
      <c r="F189" s="17" t="s">
        <v>233</v>
      </c>
    </row>
    <row r="190" spans="1:6" s="17" customFormat="1" ht="30" x14ac:dyDescent="0.25">
      <c r="A190" s="5">
        <v>187</v>
      </c>
      <c r="B190" s="17" t="s">
        <v>234</v>
      </c>
      <c r="C190" s="17" t="s">
        <v>228</v>
      </c>
      <c r="D190" s="17" t="s">
        <v>228</v>
      </c>
      <c r="E190" s="17" t="s">
        <v>228</v>
      </c>
      <c r="F190" s="17" t="s">
        <v>233</v>
      </c>
    </row>
    <row r="191" spans="1:6" s="17" customFormat="1" ht="30" x14ac:dyDescent="0.25">
      <c r="A191" s="5">
        <v>188</v>
      </c>
      <c r="B191" s="17" t="s">
        <v>234</v>
      </c>
      <c r="C191" s="17" t="s">
        <v>228</v>
      </c>
      <c r="D191" s="17" t="s">
        <v>228</v>
      </c>
      <c r="E191" s="17" t="s">
        <v>228</v>
      </c>
      <c r="F191" s="17" t="s">
        <v>233</v>
      </c>
    </row>
    <row r="192" spans="1:6" s="17" customFormat="1" ht="30" x14ac:dyDescent="0.25">
      <c r="A192" s="9">
        <v>189</v>
      </c>
      <c r="B192" s="17" t="s">
        <v>234</v>
      </c>
      <c r="C192" s="17" t="s">
        <v>228</v>
      </c>
      <c r="D192" s="17" t="s">
        <v>228</v>
      </c>
      <c r="E192" s="17" t="s">
        <v>228</v>
      </c>
      <c r="F192" s="17" t="s">
        <v>233</v>
      </c>
    </row>
    <row r="193" spans="1:6" s="17" customFormat="1" ht="30" x14ac:dyDescent="0.25">
      <c r="A193" s="5">
        <v>190</v>
      </c>
      <c r="B193" s="17" t="s">
        <v>234</v>
      </c>
      <c r="C193" s="17" t="s">
        <v>228</v>
      </c>
      <c r="D193" s="17" t="s">
        <v>228</v>
      </c>
      <c r="E193" s="17" t="s">
        <v>228</v>
      </c>
      <c r="F193" s="17" t="s">
        <v>233</v>
      </c>
    </row>
    <row r="194" spans="1:6" s="17" customFormat="1" ht="30" x14ac:dyDescent="0.25">
      <c r="A194" s="5">
        <v>191</v>
      </c>
      <c r="B194" s="17" t="s">
        <v>234</v>
      </c>
      <c r="C194" s="17" t="s">
        <v>228</v>
      </c>
      <c r="D194" s="17" t="s">
        <v>228</v>
      </c>
      <c r="E194" s="17" t="s">
        <v>228</v>
      </c>
      <c r="F194" s="17" t="s">
        <v>233</v>
      </c>
    </row>
    <row r="195" spans="1:6" s="17" customFormat="1" ht="30" x14ac:dyDescent="0.25">
      <c r="A195" s="5">
        <v>192</v>
      </c>
      <c r="B195" s="17" t="s">
        <v>234</v>
      </c>
      <c r="C195" s="17" t="s">
        <v>228</v>
      </c>
      <c r="D195" s="17" t="s">
        <v>228</v>
      </c>
      <c r="E195" s="17" t="s">
        <v>228</v>
      </c>
      <c r="F195" s="17" t="s">
        <v>233</v>
      </c>
    </row>
    <row r="196" spans="1:6" s="17" customFormat="1" ht="30" x14ac:dyDescent="0.25">
      <c r="A196" s="5">
        <v>193</v>
      </c>
      <c r="B196" s="17" t="s">
        <v>234</v>
      </c>
      <c r="C196" s="17" t="s">
        <v>228</v>
      </c>
      <c r="D196" s="17" t="s">
        <v>228</v>
      </c>
      <c r="E196" s="17" t="s">
        <v>228</v>
      </c>
      <c r="F196" s="17" t="s">
        <v>233</v>
      </c>
    </row>
    <row r="197" spans="1:6" s="17" customFormat="1" ht="30" x14ac:dyDescent="0.25">
      <c r="A197" s="5">
        <v>194</v>
      </c>
      <c r="B197" s="17" t="s">
        <v>234</v>
      </c>
      <c r="C197" s="17" t="s">
        <v>228</v>
      </c>
      <c r="D197" s="17" t="s">
        <v>228</v>
      </c>
      <c r="E197" s="17" t="s">
        <v>228</v>
      </c>
      <c r="F197" s="17" t="s">
        <v>233</v>
      </c>
    </row>
    <row r="198" spans="1:6" s="17" customFormat="1" ht="30" x14ac:dyDescent="0.25">
      <c r="A198" s="5">
        <v>195</v>
      </c>
      <c r="B198" s="17" t="s">
        <v>234</v>
      </c>
      <c r="C198" s="17" t="s">
        <v>228</v>
      </c>
      <c r="D198" s="17" t="s">
        <v>228</v>
      </c>
      <c r="E198" s="17" t="s">
        <v>228</v>
      </c>
      <c r="F198" s="17" t="s">
        <v>233</v>
      </c>
    </row>
    <row r="199" spans="1:6" s="17" customFormat="1" ht="30" x14ac:dyDescent="0.25">
      <c r="A199" s="5">
        <v>196</v>
      </c>
      <c r="B199" s="17" t="s">
        <v>234</v>
      </c>
      <c r="C199" s="17" t="s">
        <v>228</v>
      </c>
      <c r="D199" s="17" t="s">
        <v>228</v>
      </c>
      <c r="E199" s="17" t="s">
        <v>228</v>
      </c>
      <c r="F199" s="17" t="s">
        <v>233</v>
      </c>
    </row>
    <row r="200" spans="1:6" s="17" customFormat="1" ht="30" x14ac:dyDescent="0.25">
      <c r="A200" s="5">
        <v>197</v>
      </c>
      <c r="B200" s="17" t="s">
        <v>234</v>
      </c>
      <c r="C200" s="17" t="s">
        <v>228</v>
      </c>
      <c r="D200" s="17" t="s">
        <v>228</v>
      </c>
      <c r="E200" s="17" t="s">
        <v>228</v>
      </c>
      <c r="F200" s="17" t="s">
        <v>233</v>
      </c>
    </row>
    <row r="201" spans="1:6" s="17" customFormat="1" ht="30" x14ac:dyDescent="0.25">
      <c r="A201" s="5">
        <v>198</v>
      </c>
      <c r="B201" s="17" t="s">
        <v>234</v>
      </c>
      <c r="C201" s="17" t="s">
        <v>228</v>
      </c>
      <c r="D201" s="17" t="s">
        <v>228</v>
      </c>
      <c r="E201" s="17" t="s">
        <v>228</v>
      </c>
      <c r="F201" s="17" t="s">
        <v>233</v>
      </c>
    </row>
    <row r="202" spans="1:6" s="17" customFormat="1" ht="30" x14ac:dyDescent="0.25">
      <c r="A202" s="5">
        <v>199</v>
      </c>
      <c r="B202" s="17" t="s">
        <v>234</v>
      </c>
      <c r="C202" s="17" t="s">
        <v>228</v>
      </c>
      <c r="D202" s="17" t="s">
        <v>228</v>
      </c>
      <c r="E202" s="17" t="s">
        <v>228</v>
      </c>
      <c r="F202" s="17" t="s">
        <v>233</v>
      </c>
    </row>
    <row r="203" spans="1:6" s="17" customFormat="1" ht="30" x14ac:dyDescent="0.25">
      <c r="A203" s="5">
        <v>200</v>
      </c>
      <c r="B203" s="17" t="s">
        <v>234</v>
      </c>
      <c r="C203" s="17" t="s">
        <v>228</v>
      </c>
      <c r="D203" s="17" t="s">
        <v>228</v>
      </c>
      <c r="E203" s="17" t="s">
        <v>228</v>
      </c>
      <c r="F203" s="17" t="s">
        <v>233</v>
      </c>
    </row>
    <row r="204" spans="1:6" s="17" customFormat="1" ht="30" x14ac:dyDescent="0.25">
      <c r="A204" s="9">
        <v>201</v>
      </c>
      <c r="B204" s="17" t="s">
        <v>234</v>
      </c>
      <c r="C204" s="17" t="s">
        <v>228</v>
      </c>
      <c r="D204" s="17" t="s">
        <v>228</v>
      </c>
      <c r="E204" s="17" t="s">
        <v>228</v>
      </c>
      <c r="F204" s="17" t="s">
        <v>233</v>
      </c>
    </row>
    <row r="205" spans="1:6" s="17" customFormat="1" ht="30" x14ac:dyDescent="0.25">
      <c r="A205" s="5">
        <v>202</v>
      </c>
      <c r="B205" s="17" t="s">
        <v>234</v>
      </c>
      <c r="C205" s="17" t="s">
        <v>228</v>
      </c>
      <c r="D205" s="17" t="s">
        <v>228</v>
      </c>
      <c r="E205" s="17" t="s">
        <v>228</v>
      </c>
      <c r="F205" s="17" t="s">
        <v>233</v>
      </c>
    </row>
    <row r="206" spans="1:6" s="17" customFormat="1" ht="30" x14ac:dyDescent="0.25">
      <c r="A206" s="5">
        <v>203</v>
      </c>
      <c r="B206" s="17" t="s">
        <v>234</v>
      </c>
      <c r="C206" s="17" t="s">
        <v>228</v>
      </c>
      <c r="D206" s="17" t="s">
        <v>228</v>
      </c>
      <c r="E206" s="17" t="s">
        <v>228</v>
      </c>
      <c r="F206" s="17" t="s">
        <v>233</v>
      </c>
    </row>
    <row r="207" spans="1:6" s="17" customFormat="1" ht="30" x14ac:dyDescent="0.25">
      <c r="A207" s="5">
        <v>204</v>
      </c>
      <c r="B207" s="17" t="s">
        <v>234</v>
      </c>
      <c r="C207" s="17" t="s">
        <v>228</v>
      </c>
      <c r="D207" s="17" t="s">
        <v>228</v>
      </c>
      <c r="E207" s="17" t="s">
        <v>228</v>
      </c>
      <c r="F207" s="17" t="s">
        <v>233</v>
      </c>
    </row>
    <row r="208" spans="1:6" s="17" customFormat="1" ht="30" x14ac:dyDescent="0.25">
      <c r="A208" s="5">
        <v>205</v>
      </c>
      <c r="B208" s="17" t="s">
        <v>234</v>
      </c>
      <c r="C208" s="17" t="s">
        <v>228</v>
      </c>
      <c r="D208" s="17" t="s">
        <v>228</v>
      </c>
      <c r="E208" s="17" t="s">
        <v>228</v>
      </c>
      <c r="F208" s="17" t="s">
        <v>233</v>
      </c>
    </row>
    <row r="209" spans="1:6" s="17" customFormat="1" ht="30" x14ac:dyDescent="0.25">
      <c r="A209" s="5">
        <v>206</v>
      </c>
      <c r="B209" s="17" t="s">
        <v>234</v>
      </c>
      <c r="C209" s="17" t="s">
        <v>228</v>
      </c>
      <c r="D209" s="17" t="s">
        <v>228</v>
      </c>
      <c r="E209" s="17" t="s">
        <v>228</v>
      </c>
      <c r="F209" s="17" t="s">
        <v>233</v>
      </c>
    </row>
    <row r="210" spans="1:6" s="17" customFormat="1" ht="30" x14ac:dyDescent="0.25">
      <c r="A210" s="9">
        <v>207</v>
      </c>
      <c r="B210" s="17" t="s">
        <v>234</v>
      </c>
      <c r="C210" s="17" t="s">
        <v>228</v>
      </c>
      <c r="D210" s="17" t="s">
        <v>228</v>
      </c>
      <c r="E210" s="17" t="s">
        <v>228</v>
      </c>
      <c r="F210" s="17" t="s">
        <v>233</v>
      </c>
    </row>
    <row r="211" spans="1:6" s="17" customFormat="1" ht="30" x14ac:dyDescent="0.25">
      <c r="A211" s="5">
        <v>208</v>
      </c>
      <c r="B211" s="17" t="s">
        <v>234</v>
      </c>
      <c r="C211" s="17" t="s">
        <v>228</v>
      </c>
      <c r="D211" s="17" t="s">
        <v>228</v>
      </c>
      <c r="E211" s="17" t="s">
        <v>228</v>
      </c>
      <c r="F211" s="17" t="s">
        <v>233</v>
      </c>
    </row>
    <row r="212" spans="1:6" s="17" customFormat="1" ht="30" x14ac:dyDescent="0.25">
      <c r="A212" s="5">
        <v>209</v>
      </c>
      <c r="B212" s="17" t="s">
        <v>234</v>
      </c>
      <c r="C212" s="17" t="s">
        <v>228</v>
      </c>
      <c r="D212" s="17" t="s">
        <v>228</v>
      </c>
      <c r="E212" s="17" t="s">
        <v>228</v>
      </c>
      <c r="F212" s="17" t="s">
        <v>233</v>
      </c>
    </row>
    <row r="213" spans="1:6" s="17" customFormat="1" ht="30" x14ac:dyDescent="0.25">
      <c r="A213" s="5">
        <v>210</v>
      </c>
      <c r="B213" s="17" t="s">
        <v>234</v>
      </c>
      <c r="C213" s="17" t="s">
        <v>228</v>
      </c>
      <c r="D213" s="17" t="s">
        <v>228</v>
      </c>
      <c r="E213" s="17" t="s">
        <v>228</v>
      </c>
      <c r="F213" s="17" t="s">
        <v>233</v>
      </c>
    </row>
    <row r="214" spans="1:6" s="17" customFormat="1" ht="30" x14ac:dyDescent="0.25">
      <c r="A214" s="5">
        <v>211</v>
      </c>
      <c r="B214" s="17" t="s">
        <v>234</v>
      </c>
      <c r="C214" s="17" t="s">
        <v>228</v>
      </c>
      <c r="D214" s="17" t="s">
        <v>228</v>
      </c>
      <c r="E214" s="17" t="s">
        <v>228</v>
      </c>
      <c r="F214" s="17" t="s">
        <v>233</v>
      </c>
    </row>
    <row r="215" spans="1:6" s="17" customFormat="1" ht="30" x14ac:dyDescent="0.25">
      <c r="A215" s="5">
        <v>212</v>
      </c>
      <c r="B215" s="17" t="s">
        <v>234</v>
      </c>
      <c r="C215" s="17" t="s">
        <v>228</v>
      </c>
      <c r="D215" s="17" t="s">
        <v>228</v>
      </c>
      <c r="E215" s="17" t="s">
        <v>228</v>
      </c>
      <c r="F215" s="17" t="s">
        <v>233</v>
      </c>
    </row>
    <row r="216" spans="1:6" s="17" customFormat="1" ht="30" x14ac:dyDescent="0.25">
      <c r="A216" s="5">
        <v>213</v>
      </c>
      <c r="B216" s="17" t="s">
        <v>234</v>
      </c>
      <c r="C216" s="17" t="s">
        <v>228</v>
      </c>
      <c r="D216" s="17" t="s">
        <v>228</v>
      </c>
      <c r="E216" s="17" t="s">
        <v>228</v>
      </c>
      <c r="F216" s="17" t="s">
        <v>233</v>
      </c>
    </row>
    <row r="217" spans="1:6" s="17" customFormat="1" ht="30" x14ac:dyDescent="0.25">
      <c r="A217" s="5">
        <v>214</v>
      </c>
      <c r="B217" s="17" t="s">
        <v>234</v>
      </c>
      <c r="C217" s="17" t="s">
        <v>228</v>
      </c>
      <c r="D217" s="17" t="s">
        <v>228</v>
      </c>
      <c r="E217" s="17" t="s">
        <v>228</v>
      </c>
      <c r="F217" s="17" t="s">
        <v>233</v>
      </c>
    </row>
    <row r="218" spans="1:6" s="17" customFormat="1" ht="30" x14ac:dyDescent="0.25">
      <c r="A218" s="5">
        <v>215</v>
      </c>
      <c r="B218" s="17" t="s">
        <v>234</v>
      </c>
      <c r="C218" s="17" t="s">
        <v>228</v>
      </c>
      <c r="D218" s="17" t="s">
        <v>228</v>
      </c>
      <c r="E218" s="17" t="s">
        <v>228</v>
      </c>
      <c r="F218" s="17" t="s">
        <v>233</v>
      </c>
    </row>
    <row r="219" spans="1:6" s="17" customFormat="1" ht="30" x14ac:dyDescent="0.25">
      <c r="A219" s="5">
        <v>216</v>
      </c>
      <c r="B219" s="17" t="s">
        <v>234</v>
      </c>
      <c r="C219" s="17" t="s">
        <v>228</v>
      </c>
      <c r="D219" s="17" t="s">
        <v>228</v>
      </c>
      <c r="E219" s="17" t="s">
        <v>228</v>
      </c>
      <c r="F219" s="17" t="s">
        <v>233</v>
      </c>
    </row>
    <row r="220" spans="1:6" s="17" customFormat="1" ht="30" x14ac:dyDescent="0.25">
      <c r="A220" s="9">
        <v>217</v>
      </c>
      <c r="B220" s="17" t="s">
        <v>234</v>
      </c>
      <c r="C220" s="17" t="s">
        <v>228</v>
      </c>
      <c r="D220" s="17" t="s">
        <v>228</v>
      </c>
      <c r="E220" s="17" t="s">
        <v>228</v>
      </c>
      <c r="F220" s="17" t="s">
        <v>233</v>
      </c>
    </row>
    <row r="221" spans="1:6" s="17" customFormat="1" ht="30" x14ac:dyDescent="0.25">
      <c r="A221" s="5">
        <v>218</v>
      </c>
      <c r="B221" s="17" t="s">
        <v>234</v>
      </c>
      <c r="C221" s="17" t="s">
        <v>228</v>
      </c>
      <c r="D221" s="17" t="s">
        <v>228</v>
      </c>
      <c r="E221" s="17" t="s">
        <v>228</v>
      </c>
      <c r="F221" s="17" t="s">
        <v>233</v>
      </c>
    </row>
    <row r="222" spans="1:6" s="17" customFormat="1" ht="30" x14ac:dyDescent="0.25">
      <c r="A222" s="9">
        <v>219</v>
      </c>
      <c r="B222" s="17" t="s">
        <v>234</v>
      </c>
      <c r="C222" s="17" t="s">
        <v>228</v>
      </c>
      <c r="D222" s="17" t="s">
        <v>228</v>
      </c>
      <c r="E222" s="17" t="s">
        <v>228</v>
      </c>
      <c r="F222" s="17" t="s">
        <v>233</v>
      </c>
    </row>
    <row r="223" spans="1:6" s="17" customFormat="1" ht="30" x14ac:dyDescent="0.25">
      <c r="A223" s="9">
        <v>220</v>
      </c>
      <c r="B223" s="17" t="s">
        <v>234</v>
      </c>
      <c r="C223" s="17" t="s">
        <v>228</v>
      </c>
      <c r="D223" s="17" t="s">
        <v>228</v>
      </c>
      <c r="E223" s="17" t="s">
        <v>228</v>
      </c>
      <c r="F223" s="17" t="s">
        <v>233</v>
      </c>
    </row>
    <row r="224" spans="1:6" s="17" customFormat="1" ht="30" x14ac:dyDescent="0.25">
      <c r="A224" s="5">
        <v>221</v>
      </c>
      <c r="B224" s="17" t="s">
        <v>234</v>
      </c>
      <c r="C224" s="17" t="s">
        <v>228</v>
      </c>
      <c r="D224" s="17" t="s">
        <v>228</v>
      </c>
      <c r="E224" s="17" t="s">
        <v>228</v>
      </c>
      <c r="F224" s="17" t="s">
        <v>233</v>
      </c>
    </row>
    <row r="225" spans="1:6" s="17" customFormat="1" ht="30" x14ac:dyDescent="0.25">
      <c r="A225" s="5">
        <v>222</v>
      </c>
      <c r="B225" s="17" t="s">
        <v>234</v>
      </c>
      <c r="C225" s="17" t="s">
        <v>228</v>
      </c>
      <c r="D225" s="17" t="s">
        <v>228</v>
      </c>
      <c r="E225" s="17" t="s">
        <v>228</v>
      </c>
      <c r="F225" s="17" t="s">
        <v>233</v>
      </c>
    </row>
    <row r="226" spans="1:6" s="17" customFormat="1" ht="30" x14ac:dyDescent="0.25">
      <c r="A226" s="5">
        <v>223</v>
      </c>
      <c r="B226" s="17" t="s">
        <v>234</v>
      </c>
      <c r="C226" s="17" t="s">
        <v>228</v>
      </c>
      <c r="D226" s="17" t="s">
        <v>228</v>
      </c>
      <c r="E226" s="17" t="s">
        <v>228</v>
      </c>
      <c r="F226" s="17" t="s">
        <v>233</v>
      </c>
    </row>
    <row r="227" spans="1:6" s="17" customFormat="1" ht="30" x14ac:dyDescent="0.25">
      <c r="A227" s="5">
        <v>224</v>
      </c>
      <c r="B227" s="17" t="s">
        <v>234</v>
      </c>
      <c r="C227" s="17" t="s">
        <v>228</v>
      </c>
      <c r="D227" s="17" t="s">
        <v>228</v>
      </c>
      <c r="E227" s="17" t="s">
        <v>228</v>
      </c>
      <c r="F227" s="17" t="s">
        <v>233</v>
      </c>
    </row>
    <row r="228" spans="1:6" s="17" customFormat="1" ht="30" x14ac:dyDescent="0.25">
      <c r="A228" s="5">
        <v>225</v>
      </c>
      <c r="B228" s="17" t="s">
        <v>234</v>
      </c>
      <c r="C228" s="17" t="s">
        <v>228</v>
      </c>
      <c r="D228" s="17" t="s">
        <v>228</v>
      </c>
      <c r="E228" s="17" t="s">
        <v>228</v>
      </c>
      <c r="F228" s="17" t="s">
        <v>233</v>
      </c>
    </row>
    <row r="229" spans="1:6" s="17" customFormat="1" ht="30" x14ac:dyDescent="0.25">
      <c r="A229" s="5">
        <v>226</v>
      </c>
      <c r="B229" s="17" t="s">
        <v>234</v>
      </c>
      <c r="C229" s="17" t="s">
        <v>228</v>
      </c>
      <c r="D229" s="17" t="s">
        <v>228</v>
      </c>
      <c r="E229" s="17" t="s">
        <v>228</v>
      </c>
      <c r="F229" s="17" t="s">
        <v>233</v>
      </c>
    </row>
    <row r="230" spans="1:6" s="17" customFormat="1" ht="30" x14ac:dyDescent="0.25">
      <c r="A230" s="5">
        <v>227</v>
      </c>
      <c r="B230" s="17" t="s">
        <v>234</v>
      </c>
      <c r="C230" s="17" t="s">
        <v>228</v>
      </c>
      <c r="D230" s="17" t="s">
        <v>228</v>
      </c>
      <c r="E230" s="17" t="s">
        <v>228</v>
      </c>
      <c r="F230" s="17" t="s">
        <v>233</v>
      </c>
    </row>
    <row r="231" spans="1:6" s="17" customFormat="1" ht="30" x14ac:dyDescent="0.25">
      <c r="A231" s="5">
        <v>228</v>
      </c>
      <c r="B231" s="17" t="s">
        <v>234</v>
      </c>
      <c r="C231" s="17" t="s">
        <v>228</v>
      </c>
      <c r="D231" s="17" t="s">
        <v>228</v>
      </c>
      <c r="E231" s="17" t="s">
        <v>228</v>
      </c>
      <c r="F231" s="17" t="s">
        <v>233</v>
      </c>
    </row>
    <row r="232" spans="1:6" s="17" customFormat="1" ht="30" x14ac:dyDescent="0.25">
      <c r="A232" s="5">
        <v>229</v>
      </c>
      <c r="B232" s="17" t="s">
        <v>234</v>
      </c>
      <c r="C232" s="17" t="s">
        <v>228</v>
      </c>
      <c r="D232" s="17" t="s">
        <v>228</v>
      </c>
      <c r="E232" s="17" t="s">
        <v>228</v>
      </c>
      <c r="F232" s="17" t="s">
        <v>233</v>
      </c>
    </row>
    <row r="233" spans="1:6" s="17" customFormat="1" ht="30" x14ac:dyDescent="0.25">
      <c r="A233" s="5">
        <v>230</v>
      </c>
      <c r="B233" s="17" t="s">
        <v>234</v>
      </c>
      <c r="C233" s="17" t="s">
        <v>228</v>
      </c>
      <c r="D233" s="17" t="s">
        <v>228</v>
      </c>
      <c r="E233" s="17" t="s">
        <v>228</v>
      </c>
      <c r="F233" s="17" t="s">
        <v>233</v>
      </c>
    </row>
    <row r="234" spans="1:6" s="17" customFormat="1" ht="30" x14ac:dyDescent="0.25">
      <c r="A234" s="5">
        <v>231</v>
      </c>
      <c r="B234" s="17" t="s">
        <v>234</v>
      </c>
      <c r="C234" s="17" t="s">
        <v>228</v>
      </c>
      <c r="D234" s="17" t="s">
        <v>228</v>
      </c>
      <c r="E234" s="17" t="s">
        <v>228</v>
      </c>
      <c r="F234" s="17" t="s">
        <v>233</v>
      </c>
    </row>
    <row r="235" spans="1:6" s="17" customFormat="1" ht="30" x14ac:dyDescent="0.25">
      <c r="A235" s="5">
        <v>232</v>
      </c>
      <c r="B235" s="17" t="s">
        <v>234</v>
      </c>
      <c r="C235" s="17" t="s">
        <v>228</v>
      </c>
      <c r="D235" s="17" t="s">
        <v>228</v>
      </c>
      <c r="E235" s="17" t="s">
        <v>228</v>
      </c>
      <c r="F235" s="17" t="s">
        <v>233</v>
      </c>
    </row>
    <row r="236" spans="1:6" s="17" customFormat="1" ht="30" x14ac:dyDescent="0.25">
      <c r="A236" s="5">
        <v>233</v>
      </c>
      <c r="B236" s="17" t="s">
        <v>234</v>
      </c>
      <c r="C236" s="17" t="s">
        <v>228</v>
      </c>
      <c r="D236" s="17" t="s">
        <v>228</v>
      </c>
      <c r="E236" s="17" t="s">
        <v>228</v>
      </c>
      <c r="F236" s="17" t="s">
        <v>233</v>
      </c>
    </row>
    <row r="237" spans="1:6" s="17" customFormat="1" ht="30" x14ac:dyDescent="0.25">
      <c r="A237" s="5">
        <v>234</v>
      </c>
      <c r="B237" s="17" t="s">
        <v>234</v>
      </c>
      <c r="C237" s="17" t="s">
        <v>228</v>
      </c>
      <c r="D237" s="17" t="s">
        <v>228</v>
      </c>
      <c r="E237" s="17" t="s">
        <v>228</v>
      </c>
      <c r="F237" s="17" t="s">
        <v>233</v>
      </c>
    </row>
    <row r="238" spans="1:6" s="17" customFormat="1" ht="30" x14ac:dyDescent="0.25">
      <c r="A238" s="5">
        <v>235</v>
      </c>
      <c r="B238" s="17" t="s">
        <v>234</v>
      </c>
      <c r="C238" s="17" t="s">
        <v>228</v>
      </c>
      <c r="D238" s="17" t="s">
        <v>228</v>
      </c>
      <c r="E238" s="17" t="s">
        <v>228</v>
      </c>
      <c r="F238" s="17" t="s">
        <v>233</v>
      </c>
    </row>
    <row r="239" spans="1:6" s="17" customFormat="1" ht="30" x14ac:dyDescent="0.25">
      <c r="A239" s="5">
        <v>236</v>
      </c>
      <c r="B239" s="17" t="s">
        <v>234</v>
      </c>
      <c r="C239" s="17" t="s">
        <v>228</v>
      </c>
      <c r="D239" s="17" t="s">
        <v>228</v>
      </c>
      <c r="E239" s="17" t="s">
        <v>228</v>
      </c>
      <c r="F239" s="17" t="s">
        <v>233</v>
      </c>
    </row>
    <row r="240" spans="1:6" s="17" customFormat="1" ht="30" x14ac:dyDescent="0.25">
      <c r="A240" s="5">
        <v>237</v>
      </c>
      <c r="B240" s="17" t="s">
        <v>234</v>
      </c>
      <c r="C240" s="17" t="s">
        <v>228</v>
      </c>
      <c r="D240" s="17" t="s">
        <v>228</v>
      </c>
      <c r="E240" s="17" t="s">
        <v>228</v>
      </c>
      <c r="F240" s="17" t="s">
        <v>233</v>
      </c>
    </row>
    <row r="241" spans="1:6" s="17" customFormat="1" ht="30" x14ac:dyDescent="0.25">
      <c r="A241" s="5">
        <v>238</v>
      </c>
      <c r="B241" s="17" t="s">
        <v>234</v>
      </c>
      <c r="C241" s="17" t="s">
        <v>228</v>
      </c>
      <c r="D241" s="17" t="s">
        <v>228</v>
      </c>
      <c r="E241" s="17" t="s">
        <v>228</v>
      </c>
      <c r="F241" s="17" t="s">
        <v>233</v>
      </c>
    </row>
    <row r="242" spans="1:6" s="17" customFormat="1" ht="30" x14ac:dyDescent="0.25">
      <c r="A242" s="5">
        <v>239</v>
      </c>
      <c r="B242" s="17" t="s">
        <v>234</v>
      </c>
      <c r="C242" s="17" t="s">
        <v>228</v>
      </c>
      <c r="D242" s="17" t="s">
        <v>228</v>
      </c>
      <c r="E242" s="17" t="s">
        <v>228</v>
      </c>
      <c r="F242" s="17" t="s">
        <v>233</v>
      </c>
    </row>
    <row r="243" spans="1:6" s="17" customFormat="1" ht="30" x14ac:dyDescent="0.25">
      <c r="A243" s="5">
        <v>240</v>
      </c>
      <c r="B243" s="17" t="s">
        <v>234</v>
      </c>
      <c r="C243" s="17" t="s">
        <v>228</v>
      </c>
      <c r="D243" s="17" t="s">
        <v>228</v>
      </c>
      <c r="E243" s="17" t="s">
        <v>228</v>
      </c>
      <c r="F243" s="17" t="s">
        <v>233</v>
      </c>
    </row>
    <row r="244" spans="1:6" s="17" customFormat="1" ht="30" x14ac:dyDescent="0.25">
      <c r="A244" s="5">
        <v>241</v>
      </c>
      <c r="B244" s="17" t="s">
        <v>234</v>
      </c>
      <c r="C244" s="17" t="s">
        <v>228</v>
      </c>
      <c r="D244" s="17" t="s">
        <v>228</v>
      </c>
      <c r="E244" s="17" t="s">
        <v>228</v>
      </c>
      <c r="F244" s="17" t="s">
        <v>233</v>
      </c>
    </row>
    <row r="245" spans="1:6" s="17" customFormat="1" ht="30" x14ac:dyDescent="0.25">
      <c r="A245" s="5">
        <v>242</v>
      </c>
      <c r="B245" s="17" t="s">
        <v>234</v>
      </c>
      <c r="C245" s="17" t="s">
        <v>228</v>
      </c>
      <c r="D245" s="17" t="s">
        <v>228</v>
      </c>
      <c r="E245" s="17" t="s">
        <v>228</v>
      </c>
      <c r="F245" s="17" t="s">
        <v>233</v>
      </c>
    </row>
    <row r="246" spans="1:6" s="17" customFormat="1" ht="30" x14ac:dyDescent="0.25">
      <c r="A246" s="5">
        <v>243</v>
      </c>
      <c r="B246" s="17" t="s">
        <v>234</v>
      </c>
      <c r="C246" s="17" t="s">
        <v>228</v>
      </c>
      <c r="D246" s="17" t="s">
        <v>228</v>
      </c>
      <c r="E246" s="17" t="s">
        <v>228</v>
      </c>
      <c r="F246" s="17" t="s">
        <v>233</v>
      </c>
    </row>
    <row r="247" spans="1:6" s="17" customFormat="1" ht="30" x14ac:dyDescent="0.25">
      <c r="A247" s="5">
        <v>244</v>
      </c>
      <c r="B247" s="17" t="s">
        <v>234</v>
      </c>
      <c r="C247" s="17" t="s">
        <v>228</v>
      </c>
      <c r="D247" s="17" t="s">
        <v>228</v>
      </c>
      <c r="E247" s="17" t="s">
        <v>228</v>
      </c>
      <c r="F247" s="17" t="s">
        <v>233</v>
      </c>
    </row>
    <row r="248" spans="1:6" s="17" customFormat="1" ht="30" x14ac:dyDescent="0.25">
      <c r="A248" s="5">
        <v>245</v>
      </c>
      <c r="B248" s="17" t="s">
        <v>234</v>
      </c>
      <c r="C248" s="17" t="s">
        <v>228</v>
      </c>
      <c r="D248" s="17" t="s">
        <v>228</v>
      </c>
      <c r="E248" s="17" t="s">
        <v>228</v>
      </c>
      <c r="F248" s="17" t="s">
        <v>233</v>
      </c>
    </row>
    <row r="249" spans="1:6" s="17" customFormat="1" ht="30" x14ac:dyDescent="0.25">
      <c r="A249" s="5">
        <v>246</v>
      </c>
      <c r="B249" s="17" t="s">
        <v>234</v>
      </c>
      <c r="C249" s="17" t="s">
        <v>228</v>
      </c>
      <c r="D249" s="17" t="s">
        <v>228</v>
      </c>
      <c r="E249" s="17" t="s">
        <v>228</v>
      </c>
      <c r="F249" s="17" t="s">
        <v>233</v>
      </c>
    </row>
    <row r="250" spans="1:6" s="17" customFormat="1" ht="30" x14ac:dyDescent="0.25">
      <c r="A250" s="5">
        <v>247</v>
      </c>
      <c r="B250" s="17" t="s">
        <v>234</v>
      </c>
      <c r="C250" s="17" t="s">
        <v>228</v>
      </c>
      <c r="D250" s="17" t="s">
        <v>228</v>
      </c>
      <c r="E250" s="17" t="s">
        <v>228</v>
      </c>
      <c r="F250" s="17" t="s">
        <v>233</v>
      </c>
    </row>
    <row r="251" spans="1:6" s="17" customFormat="1" ht="30" x14ac:dyDescent="0.25">
      <c r="A251" s="5">
        <v>248</v>
      </c>
      <c r="B251" s="17" t="s">
        <v>234</v>
      </c>
      <c r="C251" s="17" t="s">
        <v>228</v>
      </c>
      <c r="D251" s="17" t="s">
        <v>228</v>
      </c>
      <c r="E251" s="17" t="s">
        <v>228</v>
      </c>
      <c r="F251" s="17" t="s">
        <v>233</v>
      </c>
    </row>
    <row r="252" spans="1:6" s="17" customFormat="1" ht="30" x14ac:dyDescent="0.25">
      <c r="A252" s="5">
        <v>249</v>
      </c>
      <c r="B252" s="17" t="s">
        <v>234</v>
      </c>
      <c r="C252" s="17" t="s">
        <v>228</v>
      </c>
      <c r="D252" s="17" t="s">
        <v>228</v>
      </c>
      <c r="E252" s="17" t="s">
        <v>228</v>
      </c>
      <c r="F252" s="17" t="s">
        <v>233</v>
      </c>
    </row>
    <row r="253" spans="1:6" s="17" customFormat="1" ht="30" x14ac:dyDescent="0.25">
      <c r="A253" s="5">
        <v>250</v>
      </c>
      <c r="B253" s="17" t="s">
        <v>234</v>
      </c>
      <c r="C253" s="17" t="s">
        <v>228</v>
      </c>
      <c r="D253" s="17" t="s">
        <v>228</v>
      </c>
      <c r="E253" s="17" t="s">
        <v>228</v>
      </c>
      <c r="F253" s="17" t="s">
        <v>233</v>
      </c>
    </row>
    <row r="254" spans="1:6" s="17" customFormat="1" ht="30" x14ac:dyDescent="0.25">
      <c r="A254" s="5">
        <v>251</v>
      </c>
      <c r="B254" s="17" t="s">
        <v>234</v>
      </c>
      <c r="C254" s="17" t="s">
        <v>228</v>
      </c>
      <c r="D254" s="17" t="s">
        <v>228</v>
      </c>
      <c r="E254" s="17" t="s">
        <v>228</v>
      </c>
      <c r="F254" s="17" t="s">
        <v>233</v>
      </c>
    </row>
    <row r="255" spans="1:6" s="17" customFormat="1" ht="30" x14ac:dyDescent="0.25">
      <c r="A255" s="5">
        <v>252</v>
      </c>
      <c r="B255" s="17" t="s">
        <v>234</v>
      </c>
      <c r="C255" s="17" t="s">
        <v>228</v>
      </c>
      <c r="D255" s="17" t="s">
        <v>228</v>
      </c>
      <c r="E255" s="17" t="s">
        <v>228</v>
      </c>
      <c r="F255" s="17" t="s">
        <v>233</v>
      </c>
    </row>
    <row r="256" spans="1:6" s="17" customFormat="1" ht="30" x14ac:dyDescent="0.25">
      <c r="A256" s="5">
        <v>253</v>
      </c>
      <c r="B256" s="17" t="s">
        <v>234</v>
      </c>
      <c r="C256" s="17" t="s">
        <v>228</v>
      </c>
      <c r="D256" s="17" t="s">
        <v>228</v>
      </c>
      <c r="E256" s="17" t="s">
        <v>228</v>
      </c>
      <c r="F256" s="17" t="s">
        <v>233</v>
      </c>
    </row>
    <row r="257" spans="1:6" s="17" customFormat="1" ht="30" x14ac:dyDescent="0.25">
      <c r="A257" s="5">
        <v>254</v>
      </c>
      <c r="B257" s="17" t="s">
        <v>234</v>
      </c>
      <c r="C257" s="17" t="s">
        <v>228</v>
      </c>
      <c r="D257" s="17" t="s">
        <v>228</v>
      </c>
      <c r="E257" s="17" t="s">
        <v>228</v>
      </c>
      <c r="F257" s="17" t="s">
        <v>233</v>
      </c>
    </row>
    <row r="258" spans="1:6" s="17" customFormat="1" ht="30" x14ac:dyDescent="0.25">
      <c r="A258" s="5">
        <v>255</v>
      </c>
      <c r="B258" s="17" t="s">
        <v>234</v>
      </c>
      <c r="C258" s="17" t="s">
        <v>228</v>
      </c>
      <c r="D258" s="17" t="s">
        <v>228</v>
      </c>
      <c r="E258" s="17" t="s">
        <v>228</v>
      </c>
      <c r="F258" s="17" t="s">
        <v>233</v>
      </c>
    </row>
    <row r="259" spans="1:6" s="17" customFormat="1" ht="30" x14ac:dyDescent="0.25">
      <c r="A259" s="5">
        <v>256</v>
      </c>
      <c r="B259" s="17" t="s">
        <v>234</v>
      </c>
      <c r="C259" s="17" t="s">
        <v>228</v>
      </c>
      <c r="D259" s="17" t="s">
        <v>228</v>
      </c>
      <c r="E259" s="17" t="s">
        <v>228</v>
      </c>
      <c r="F259" s="17" t="s">
        <v>233</v>
      </c>
    </row>
    <row r="260" spans="1:6" s="17" customFormat="1" ht="30" x14ac:dyDescent="0.25">
      <c r="A260" s="5">
        <v>257</v>
      </c>
      <c r="B260" s="17" t="s">
        <v>234</v>
      </c>
      <c r="C260" s="17" t="s">
        <v>228</v>
      </c>
      <c r="D260" s="17" t="s">
        <v>228</v>
      </c>
      <c r="E260" s="17" t="s">
        <v>228</v>
      </c>
      <c r="F260" s="17" t="s">
        <v>233</v>
      </c>
    </row>
    <row r="261" spans="1:6" s="17" customFormat="1" ht="30" x14ac:dyDescent="0.25">
      <c r="A261" s="5">
        <v>258</v>
      </c>
      <c r="B261" s="17" t="s">
        <v>234</v>
      </c>
      <c r="C261" s="17" t="s">
        <v>228</v>
      </c>
      <c r="D261" s="17" t="s">
        <v>228</v>
      </c>
      <c r="E261" s="17" t="s">
        <v>228</v>
      </c>
      <c r="F261" s="17" t="s">
        <v>233</v>
      </c>
    </row>
    <row r="262" spans="1:6" s="17" customFormat="1" ht="30" x14ac:dyDescent="0.25">
      <c r="A262" s="5">
        <v>259</v>
      </c>
      <c r="B262" s="17" t="s">
        <v>234</v>
      </c>
      <c r="C262" s="17" t="s">
        <v>228</v>
      </c>
      <c r="D262" s="17" t="s">
        <v>228</v>
      </c>
      <c r="E262" s="17" t="s">
        <v>228</v>
      </c>
      <c r="F262" s="17" t="s">
        <v>233</v>
      </c>
    </row>
    <row r="263" spans="1:6" s="17" customFormat="1" ht="30" x14ac:dyDescent="0.25">
      <c r="A263" s="5">
        <v>260</v>
      </c>
      <c r="B263" s="17" t="s">
        <v>234</v>
      </c>
      <c r="C263" s="17" t="s">
        <v>228</v>
      </c>
      <c r="D263" s="17" t="s">
        <v>228</v>
      </c>
      <c r="E263" s="17" t="s">
        <v>228</v>
      </c>
      <c r="F263" s="17" t="s">
        <v>233</v>
      </c>
    </row>
    <row r="264" spans="1:6" s="17" customFormat="1" ht="30" x14ac:dyDescent="0.25">
      <c r="A264" s="5">
        <v>261</v>
      </c>
      <c r="B264" s="17" t="s">
        <v>234</v>
      </c>
      <c r="C264" s="17" t="s">
        <v>228</v>
      </c>
      <c r="D264" s="17" t="s">
        <v>228</v>
      </c>
      <c r="E264" s="17" t="s">
        <v>228</v>
      </c>
      <c r="F264" s="17" t="s">
        <v>233</v>
      </c>
    </row>
    <row r="265" spans="1:6" s="17" customFormat="1" ht="30" x14ac:dyDescent="0.25">
      <c r="A265" s="5">
        <v>262</v>
      </c>
      <c r="B265" s="17" t="s">
        <v>234</v>
      </c>
      <c r="C265" s="17" t="s">
        <v>228</v>
      </c>
      <c r="D265" s="17" t="s">
        <v>228</v>
      </c>
      <c r="E265" s="17" t="s">
        <v>228</v>
      </c>
      <c r="F265" s="17" t="s">
        <v>233</v>
      </c>
    </row>
    <row r="266" spans="1:6" s="17" customFormat="1" ht="30" x14ac:dyDescent="0.25">
      <c r="A266" s="5">
        <v>263</v>
      </c>
      <c r="B266" s="17" t="s">
        <v>234</v>
      </c>
      <c r="C266" s="17" t="s">
        <v>228</v>
      </c>
      <c r="D266" s="17" t="s">
        <v>228</v>
      </c>
      <c r="E266" s="17" t="s">
        <v>228</v>
      </c>
      <c r="F266" s="17" t="s">
        <v>233</v>
      </c>
    </row>
    <row r="267" spans="1:6" s="17" customFormat="1" ht="30" x14ac:dyDescent="0.25">
      <c r="A267" s="5">
        <v>264</v>
      </c>
      <c r="B267" s="17" t="s">
        <v>234</v>
      </c>
      <c r="C267" s="17" t="s">
        <v>228</v>
      </c>
      <c r="D267" s="17" t="s">
        <v>228</v>
      </c>
      <c r="E267" s="17" t="s">
        <v>228</v>
      </c>
      <c r="F267" s="17" t="s">
        <v>233</v>
      </c>
    </row>
    <row r="268" spans="1:6" s="17" customFormat="1" ht="30" x14ac:dyDescent="0.25">
      <c r="A268" s="5">
        <v>265</v>
      </c>
      <c r="B268" s="17" t="s">
        <v>234</v>
      </c>
      <c r="C268" s="17" t="s">
        <v>228</v>
      </c>
      <c r="D268" s="17" t="s">
        <v>228</v>
      </c>
      <c r="E268" s="17" t="s">
        <v>228</v>
      </c>
      <c r="F268" s="17" t="s">
        <v>233</v>
      </c>
    </row>
    <row r="269" spans="1:6" s="17" customFormat="1" ht="30" x14ac:dyDescent="0.25">
      <c r="A269" s="5">
        <v>266</v>
      </c>
      <c r="B269" s="17" t="s">
        <v>234</v>
      </c>
      <c r="C269" s="17" t="s">
        <v>228</v>
      </c>
      <c r="D269" s="17" t="s">
        <v>228</v>
      </c>
      <c r="E269" s="17" t="s">
        <v>228</v>
      </c>
      <c r="F269" s="17" t="s">
        <v>233</v>
      </c>
    </row>
    <row r="270" spans="1:6" s="17" customFormat="1" ht="30" x14ac:dyDescent="0.25">
      <c r="A270" s="5">
        <v>267</v>
      </c>
      <c r="B270" s="17" t="s">
        <v>234</v>
      </c>
      <c r="C270" s="17" t="s">
        <v>228</v>
      </c>
      <c r="D270" s="17" t="s">
        <v>228</v>
      </c>
      <c r="E270" s="17" t="s">
        <v>228</v>
      </c>
      <c r="F270" s="17" t="s">
        <v>233</v>
      </c>
    </row>
    <row r="271" spans="1:6" s="17" customFormat="1" ht="30" x14ac:dyDescent="0.25">
      <c r="A271" s="5">
        <v>268</v>
      </c>
      <c r="B271" s="17" t="s">
        <v>234</v>
      </c>
      <c r="C271" s="17" t="s">
        <v>228</v>
      </c>
      <c r="D271" s="17" t="s">
        <v>228</v>
      </c>
      <c r="E271" s="17" t="s">
        <v>228</v>
      </c>
      <c r="F271" s="17" t="s">
        <v>233</v>
      </c>
    </row>
    <row r="272" spans="1:6" s="17" customFormat="1" ht="30" x14ac:dyDescent="0.25">
      <c r="A272" s="5">
        <v>269</v>
      </c>
      <c r="B272" s="17" t="s">
        <v>234</v>
      </c>
      <c r="C272" s="17" t="s">
        <v>228</v>
      </c>
      <c r="D272" s="17" t="s">
        <v>228</v>
      </c>
      <c r="E272" s="17" t="s">
        <v>228</v>
      </c>
      <c r="F272" s="17" t="s">
        <v>233</v>
      </c>
    </row>
    <row r="273" spans="1:6" s="17" customFormat="1" ht="30" x14ac:dyDescent="0.25">
      <c r="A273" s="5">
        <v>270</v>
      </c>
      <c r="B273" s="17" t="s">
        <v>234</v>
      </c>
      <c r="C273" s="17" t="s">
        <v>228</v>
      </c>
      <c r="D273" s="17" t="s">
        <v>228</v>
      </c>
      <c r="E273" s="17" t="s">
        <v>228</v>
      </c>
      <c r="F273" s="17" t="s">
        <v>233</v>
      </c>
    </row>
    <row r="274" spans="1:6" s="17" customFormat="1" ht="30" x14ac:dyDescent="0.25">
      <c r="A274" s="5">
        <v>271</v>
      </c>
      <c r="B274" s="17" t="s">
        <v>234</v>
      </c>
      <c r="C274" s="17" t="s">
        <v>228</v>
      </c>
      <c r="D274" s="17" t="s">
        <v>228</v>
      </c>
      <c r="E274" s="17" t="s">
        <v>228</v>
      </c>
      <c r="F274" s="17" t="s">
        <v>233</v>
      </c>
    </row>
    <row r="275" spans="1:6" s="17" customFormat="1" ht="30" x14ac:dyDescent="0.25">
      <c r="A275" s="5">
        <v>272</v>
      </c>
      <c r="B275" s="17" t="s">
        <v>234</v>
      </c>
      <c r="C275" s="17" t="s">
        <v>228</v>
      </c>
      <c r="D275" s="17" t="s">
        <v>228</v>
      </c>
      <c r="E275" s="17" t="s">
        <v>228</v>
      </c>
      <c r="F275" s="17" t="s">
        <v>233</v>
      </c>
    </row>
    <row r="276" spans="1:6" s="17" customFormat="1" ht="30" x14ac:dyDescent="0.25">
      <c r="A276" s="5">
        <v>273</v>
      </c>
      <c r="B276" s="17" t="s">
        <v>234</v>
      </c>
      <c r="C276" s="17" t="s">
        <v>228</v>
      </c>
      <c r="D276" s="17" t="s">
        <v>228</v>
      </c>
      <c r="E276" s="17" t="s">
        <v>228</v>
      </c>
      <c r="F276" s="17" t="s">
        <v>233</v>
      </c>
    </row>
    <row r="277" spans="1:6" s="17" customFormat="1" ht="30" x14ac:dyDescent="0.25">
      <c r="A277" s="5">
        <v>274</v>
      </c>
      <c r="B277" s="17" t="s">
        <v>234</v>
      </c>
      <c r="C277" s="17" t="s">
        <v>228</v>
      </c>
      <c r="D277" s="17" t="s">
        <v>228</v>
      </c>
      <c r="E277" s="17" t="s">
        <v>228</v>
      </c>
      <c r="F277" s="17" t="s">
        <v>233</v>
      </c>
    </row>
    <row r="278" spans="1:6" s="17" customFormat="1" ht="30" x14ac:dyDescent="0.25">
      <c r="A278" s="5">
        <v>275</v>
      </c>
      <c r="B278" s="17" t="s">
        <v>234</v>
      </c>
      <c r="C278" s="17" t="s">
        <v>228</v>
      </c>
      <c r="D278" s="17" t="s">
        <v>228</v>
      </c>
      <c r="E278" s="17" t="s">
        <v>228</v>
      </c>
      <c r="F278" s="17" t="s">
        <v>233</v>
      </c>
    </row>
    <row r="279" spans="1:6" s="17" customFormat="1" ht="30" x14ac:dyDescent="0.25">
      <c r="A279" s="5">
        <v>276</v>
      </c>
      <c r="B279" s="17" t="s">
        <v>234</v>
      </c>
      <c r="C279" s="17" t="s">
        <v>228</v>
      </c>
      <c r="D279" s="17" t="s">
        <v>228</v>
      </c>
      <c r="E279" s="17" t="s">
        <v>228</v>
      </c>
      <c r="F279" s="17" t="s">
        <v>233</v>
      </c>
    </row>
    <row r="280" spans="1:6" s="17" customFormat="1" ht="30" x14ac:dyDescent="0.25">
      <c r="A280" s="5">
        <v>277</v>
      </c>
      <c r="B280" s="17" t="s">
        <v>234</v>
      </c>
      <c r="C280" s="17" t="s">
        <v>228</v>
      </c>
      <c r="D280" s="17" t="s">
        <v>228</v>
      </c>
      <c r="E280" s="17" t="s">
        <v>228</v>
      </c>
      <c r="F280" s="17" t="s">
        <v>233</v>
      </c>
    </row>
    <row r="281" spans="1:6" s="17" customFormat="1" ht="30" x14ac:dyDescent="0.25">
      <c r="A281" s="5">
        <v>278</v>
      </c>
      <c r="B281" s="17" t="s">
        <v>234</v>
      </c>
      <c r="C281" s="17" t="s">
        <v>228</v>
      </c>
      <c r="D281" s="17" t="s">
        <v>228</v>
      </c>
      <c r="E281" s="17" t="s">
        <v>228</v>
      </c>
      <c r="F281" s="17" t="s">
        <v>233</v>
      </c>
    </row>
    <row r="282" spans="1:6" s="17" customFormat="1" ht="30" x14ac:dyDescent="0.25">
      <c r="A282" s="5">
        <v>279</v>
      </c>
      <c r="B282" s="17" t="s">
        <v>234</v>
      </c>
      <c r="C282" s="17" t="s">
        <v>228</v>
      </c>
      <c r="D282" s="17" t="s">
        <v>228</v>
      </c>
      <c r="E282" s="17" t="s">
        <v>228</v>
      </c>
      <c r="F282" s="17" t="s">
        <v>233</v>
      </c>
    </row>
    <row r="283" spans="1:6" s="17" customFormat="1" ht="30" x14ac:dyDescent="0.25">
      <c r="A283" s="5">
        <v>280</v>
      </c>
      <c r="B283" s="17" t="s">
        <v>234</v>
      </c>
      <c r="C283" s="17" t="s">
        <v>228</v>
      </c>
      <c r="D283" s="17" t="s">
        <v>228</v>
      </c>
      <c r="E283" s="17" t="s">
        <v>228</v>
      </c>
      <c r="F283" s="17" t="s">
        <v>233</v>
      </c>
    </row>
    <row r="284" spans="1:6" s="17" customFormat="1" ht="30" x14ac:dyDescent="0.25">
      <c r="A284" s="5">
        <v>281</v>
      </c>
      <c r="B284" s="17" t="s">
        <v>234</v>
      </c>
      <c r="C284" s="17" t="s">
        <v>228</v>
      </c>
      <c r="D284" s="17" t="s">
        <v>228</v>
      </c>
      <c r="E284" s="17" t="s">
        <v>228</v>
      </c>
      <c r="F284" s="17" t="s">
        <v>233</v>
      </c>
    </row>
    <row r="285" spans="1:6" s="17" customFormat="1" ht="30" x14ac:dyDescent="0.25">
      <c r="A285" s="5">
        <v>282</v>
      </c>
      <c r="B285" s="17" t="s">
        <v>234</v>
      </c>
      <c r="C285" s="17" t="s">
        <v>228</v>
      </c>
      <c r="D285" s="17" t="s">
        <v>228</v>
      </c>
      <c r="E285" s="17" t="s">
        <v>228</v>
      </c>
      <c r="F285" s="17" t="s">
        <v>233</v>
      </c>
    </row>
    <row r="286" spans="1:6" s="17" customFormat="1" ht="30" x14ac:dyDescent="0.25">
      <c r="A286" s="5">
        <v>283</v>
      </c>
      <c r="B286" s="17" t="s">
        <v>234</v>
      </c>
      <c r="C286" s="17" t="s">
        <v>228</v>
      </c>
      <c r="D286" s="17" t="s">
        <v>228</v>
      </c>
      <c r="E286" s="17" t="s">
        <v>228</v>
      </c>
      <c r="F286" s="17" t="s">
        <v>233</v>
      </c>
    </row>
    <row r="287" spans="1:6" s="17" customFormat="1" ht="30" x14ac:dyDescent="0.25">
      <c r="A287" s="5">
        <v>284</v>
      </c>
      <c r="B287" s="17" t="s">
        <v>234</v>
      </c>
      <c r="C287" s="17" t="s">
        <v>228</v>
      </c>
      <c r="D287" s="17" t="s">
        <v>228</v>
      </c>
      <c r="E287" s="17" t="s">
        <v>228</v>
      </c>
      <c r="F287" s="17" t="s">
        <v>233</v>
      </c>
    </row>
    <row r="288" spans="1:6" s="17" customFormat="1" ht="30" x14ac:dyDescent="0.25">
      <c r="A288" s="5">
        <v>285</v>
      </c>
      <c r="B288" s="17" t="s">
        <v>234</v>
      </c>
      <c r="C288" s="17" t="s">
        <v>228</v>
      </c>
      <c r="D288" s="17" t="s">
        <v>228</v>
      </c>
      <c r="E288" s="17" t="s">
        <v>228</v>
      </c>
      <c r="F288" s="17" t="s">
        <v>233</v>
      </c>
    </row>
    <row r="289" spans="1:6" s="17" customFormat="1" ht="30" x14ac:dyDescent="0.25">
      <c r="A289" s="5">
        <v>286</v>
      </c>
      <c r="B289" s="17" t="s">
        <v>234</v>
      </c>
      <c r="C289" s="17" t="s">
        <v>228</v>
      </c>
      <c r="D289" s="17" t="s">
        <v>228</v>
      </c>
      <c r="E289" s="17" t="s">
        <v>228</v>
      </c>
      <c r="F289" s="17" t="s">
        <v>233</v>
      </c>
    </row>
    <row r="290" spans="1:6" s="17" customFormat="1" ht="30" x14ac:dyDescent="0.25">
      <c r="A290" s="5">
        <v>287</v>
      </c>
      <c r="B290" s="17" t="s">
        <v>234</v>
      </c>
      <c r="C290" s="17" t="s">
        <v>228</v>
      </c>
      <c r="D290" s="17" t="s">
        <v>228</v>
      </c>
      <c r="E290" s="17" t="s">
        <v>228</v>
      </c>
      <c r="F290" s="17" t="s">
        <v>233</v>
      </c>
    </row>
    <row r="291" spans="1:6" s="17" customFormat="1" ht="30" x14ac:dyDescent="0.25">
      <c r="A291" s="5">
        <v>288</v>
      </c>
      <c r="B291" s="17" t="s">
        <v>234</v>
      </c>
      <c r="C291" s="17" t="s">
        <v>228</v>
      </c>
      <c r="D291" s="17" t="s">
        <v>228</v>
      </c>
      <c r="E291" s="17" t="s">
        <v>228</v>
      </c>
      <c r="F291" s="17" t="s">
        <v>233</v>
      </c>
    </row>
    <row r="292" spans="1:6" s="17" customFormat="1" ht="30" x14ac:dyDescent="0.25">
      <c r="A292" s="5">
        <v>289</v>
      </c>
      <c r="B292" s="17" t="s">
        <v>234</v>
      </c>
      <c r="C292" s="17" t="s">
        <v>228</v>
      </c>
      <c r="D292" s="17" t="s">
        <v>228</v>
      </c>
      <c r="E292" s="17" t="s">
        <v>228</v>
      </c>
      <c r="F292" s="17" t="s">
        <v>233</v>
      </c>
    </row>
    <row r="293" spans="1:6" s="17" customFormat="1" ht="30" x14ac:dyDescent="0.25">
      <c r="A293" s="5">
        <v>290</v>
      </c>
      <c r="B293" s="17" t="s">
        <v>234</v>
      </c>
      <c r="C293" s="17" t="s">
        <v>228</v>
      </c>
      <c r="D293" s="17" t="s">
        <v>228</v>
      </c>
      <c r="E293" s="17" t="s">
        <v>228</v>
      </c>
      <c r="F293" s="17" t="s">
        <v>233</v>
      </c>
    </row>
    <row r="294" spans="1:6" s="17" customFormat="1" ht="30" x14ac:dyDescent="0.25">
      <c r="A294" s="5">
        <v>291</v>
      </c>
      <c r="B294" s="17" t="s">
        <v>234</v>
      </c>
      <c r="C294" s="17" t="s">
        <v>228</v>
      </c>
      <c r="D294" s="17" t="s">
        <v>228</v>
      </c>
      <c r="E294" s="17" t="s">
        <v>228</v>
      </c>
      <c r="F294" s="17" t="s">
        <v>233</v>
      </c>
    </row>
    <row r="295" spans="1:6" s="17" customFormat="1" ht="30" x14ac:dyDescent="0.25">
      <c r="A295" s="5">
        <v>292</v>
      </c>
      <c r="B295" s="17" t="s">
        <v>234</v>
      </c>
      <c r="C295" s="17" t="s">
        <v>228</v>
      </c>
      <c r="D295" s="17" t="s">
        <v>228</v>
      </c>
      <c r="E295" s="17" t="s">
        <v>228</v>
      </c>
      <c r="F295" s="17" t="s">
        <v>233</v>
      </c>
    </row>
    <row r="296" spans="1:6" s="17" customFormat="1" ht="30" x14ac:dyDescent="0.25">
      <c r="A296" s="5">
        <v>293</v>
      </c>
      <c r="B296" s="17" t="s">
        <v>234</v>
      </c>
      <c r="C296" s="17" t="s">
        <v>228</v>
      </c>
      <c r="D296" s="17" t="s">
        <v>228</v>
      </c>
      <c r="E296" s="17" t="s">
        <v>228</v>
      </c>
      <c r="F296" s="17" t="s">
        <v>233</v>
      </c>
    </row>
    <row r="297" spans="1:6" s="17" customFormat="1" ht="30" x14ac:dyDescent="0.25">
      <c r="A297" s="5">
        <v>294</v>
      </c>
      <c r="B297" s="17" t="s">
        <v>234</v>
      </c>
      <c r="C297" s="17" t="s">
        <v>228</v>
      </c>
      <c r="D297" s="17" t="s">
        <v>228</v>
      </c>
      <c r="E297" s="17" t="s">
        <v>228</v>
      </c>
      <c r="F297" s="17" t="s">
        <v>233</v>
      </c>
    </row>
    <row r="298" spans="1:6" s="17" customFormat="1" ht="30" x14ac:dyDescent="0.25">
      <c r="A298" s="5">
        <v>295</v>
      </c>
      <c r="B298" s="17" t="s">
        <v>234</v>
      </c>
      <c r="C298" s="17" t="s">
        <v>228</v>
      </c>
      <c r="D298" s="17" t="s">
        <v>228</v>
      </c>
      <c r="E298" s="17" t="s">
        <v>228</v>
      </c>
      <c r="F298" s="17" t="s">
        <v>233</v>
      </c>
    </row>
    <row r="299" spans="1:6" s="17" customFormat="1" ht="30" x14ac:dyDescent="0.25">
      <c r="A299" s="5">
        <v>296</v>
      </c>
      <c r="B299" s="17" t="s">
        <v>234</v>
      </c>
      <c r="C299" s="17" t="s">
        <v>228</v>
      </c>
      <c r="D299" s="17" t="s">
        <v>228</v>
      </c>
      <c r="E299" s="17" t="s">
        <v>228</v>
      </c>
      <c r="F299" s="17" t="s">
        <v>233</v>
      </c>
    </row>
    <row r="300" spans="1:6" s="17" customFormat="1" ht="30" x14ac:dyDescent="0.25">
      <c r="A300" s="5">
        <v>297</v>
      </c>
      <c r="B300" s="17" t="s">
        <v>234</v>
      </c>
      <c r="C300" s="17" t="s">
        <v>228</v>
      </c>
      <c r="D300" s="17" t="s">
        <v>228</v>
      </c>
      <c r="E300" s="17" t="s">
        <v>228</v>
      </c>
      <c r="F300" s="17" t="s">
        <v>233</v>
      </c>
    </row>
    <row r="301" spans="1:6" s="17" customFormat="1" ht="30" x14ac:dyDescent="0.25">
      <c r="A301" s="5">
        <v>298</v>
      </c>
      <c r="B301" s="17" t="s">
        <v>234</v>
      </c>
      <c r="C301" s="17" t="s">
        <v>228</v>
      </c>
      <c r="D301" s="17" t="s">
        <v>228</v>
      </c>
      <c r="E301" s="17" t="s">
        <v>228</v>
      </c>
      <c r="F301" s="17" t="s">
        <v>233</v>
      </c>
    </row>
    <row r="302" spans="1:6" s="17" customFormat="1" ht="30" x14ac:dyDescent="0.25">
      <c r="A302" s="5">
        <v>299</v>
      </c>
      <c r="B302" s="17" t="s">
        <v>234</v>
      </c>
      <c r="C302" s="17" t="s">
        <v>228</v>
      </c>
      <c r="D302" s="17" t="s">
        <v>228</v>
      </c>
      <c r="E302" s="17" t="s">
        <v>228</v>
      </c>
      <c r="F302" s="17" t="s">
        <v>233</v>
      </c>
    </row>
    <row r="303" spans="1:6" s="17" customFormat="1" ht="30" x14ac:dyDescent="0.25">
      <c r="A303" s="5">
        <v>300</v>
      </c>
      <c r="B303" s="17" t="s">
        <v>234</v>
      </c>
      <c r="C303" s="17" t="s">
        <v>228</v>
      </c>
      <c r="D303" s="17" t="s">
        <v>228</v>
      </c>
      <c r="E303" s="17" t="s">
        <v>228</v>
      </c>
      <c r="F303" s="17" t="s">
        <v>233</v>
      </c>
    </row>
    <row r="304" spans="1:6" s="17" customFormat="1" ht="30" x14ac:dyDescent="0.25">
      <c r="A304" s="5">
        <v>301</v>
      </c>
      <c r="B304" s="17" t="s">
        <v>234</v>
      </c>
      <c r="C304" s="17" t="s">
        <v>228</v>
      </c>
      <c r="D304" s="17" t="s">
        <v>228</v>
      </c>
      <c r="E304" s="17" t="s">
        <v>228</v>
      </c>
      <c r="F304" s="17" t="s">
        <v>233</v>
      </c>
    </row>
    <row r="305" spans="1:6" s="17" customFormat="1" ht="30" x14ac:dyDescent="0.25">
      <c r="A305" s="5">
        <v>302</v>
      </c>
      <c r="B305" s="17" t="s">
        <v>234</v>
      </c>
      <c r="C305" s="17" t="s">
        <v>228</v>
      </c>
      <c r="D305" s="17" t="s">
        <v>228</v>
      </c>
      <c r="E305" s="17" t="s">
        <v>228</v>
      </c>
      <c r="F305" s="17" t="s">
        <v>233</v>
      </c>
    </row>
    <row r="306" spans="1:6" s="17" customFormat="1" ht="30" x14ac:dyDescent="0.25">
      <c r="A306" s="5">
        <v>303</v>
      </c>
      <c r="B306" s="17" t="s">
        <v>234</v>
      </c>
      <c r="C306" s="17" t="s">
        <v>228</v>
      </c>
      <c r="D306" s="17" t="s">
        <v>228</v>
      </c>
      <c r="E306" s="17" t="s">
        <v>228</v>
      </c>
      <c r="F306" s="17" t="s">
        <v>233</v>
      </c>
    </row>
    <row r="307" spans="1:6" s="17" customFormat="1" ht="30" x14ac:dyDescent="0.25">
      <c r="A307" s="5">
        <v>304</v>
      </c>
      <c r="B307" s="17" t="s">
        <v>234</v>
      </c>
      <c r="C307" s="17" t="s">
        <v>228</v>
      </c>
      <c r="D307" s="17" t="s">
        <v>228</v>
      </c>
      <c r="E307" s="17" t="s">
        <v>228</v>
      </c>
      <c r="F307" s="17" t="s">
        <v>233</v>
      </c>
    </row>
    <row r="308" spans="1:6" s="17" customFormat="1" ht="30" x14ac:dyDescent="0.25">
      <c r="A308" s="5">
        <v>305</v>
      </c>
      <c r="B308" s="17" t="s">
        <v>234</v>
      </c>
      <c r="C308" s="17" t="s">
        <v>228</v>
      </c>
      <c r="D308" s="17" t="s">
        <v>228</v>
      </c>
      <c r="E308" s="17" t="s">
        <v>228</v>
      </c>
      <c r="F308" s="17" t="s">
        <v>233</v>
      </c>
    </row>
    <row r="309" spans="1:6" s="17" customFormat="1" ht="30" x14ac:dyDescent="0.25">
      <c r="A309" s="5">
        <v>306</v>
      </c>
      <c r="B309" s="17" t="s">
        <v>234</v>
      </c>
      <c r="C309" s="17" t="s">
        <v>228</v>
      </c>
      <c r="D309" s="17" t="s">
        <v>228</v>
      </c>
      <c r="E309" s="17" t="s">
        <v>228</v>
      </c>
      <c r="F309" s="17" t="s">
        <v>233</v>
      </c>
    </row>
    <row r="310" spans="1:6" s="17" customFormat="1" ht="30" x14ac:dyDescent="0.25">
      <c r="A310" s="5">
        <v>307</v>
      </c>
      <c r="B310" s="17" t="s">
        <v>234</v>
      </c>
      <c r="C310" s="17" t="s">
        <v>228</v>
      </c>
      <c r="D310" s="17" t="s">
        <v>228</v>
      </c>
      <c r="E310" s="17" t="s">
        <v>228</v>
      </c>
      <c r="F310" s="17" t="s">
        <v>233</v>
      </c>
    </row>
    <row r="311" spans="1:6" s="17" customFormat="1" ht="30" x14ac:dyDescent="0.25">
      <c r="A311" s="5">
        <v>308</v>
      </c>
      <c r="B311" s="17" t="s">
        <v>234</v>
      </c>
      <c r="C311" s="17" t="s">
        <v>228</v>
      </c>
      <c r="D311" s="17" t="s">
        <v>228</v>
      </c>
      <c r="E311" s="17" t="s">
        <v>228</v>
      </c>
      <c r="F311" s="17" t="s">
        <v>233</v>
      </c>
    </row>
    <row r="312" spans="1:6" s="17" customFormat="1" ht="30" x14ac:dyDescent="0.25">
      <c r="A312" s="5">
        <v>309</v>
      </c>
      <c r="B312" s="17" t="s">
        <v>234</v>
      </c>
      <c r="C312" s="17" t="s">
        <v>228</v>
      </c>
      <c r="D312" s="17" t="s">
        <v>228</v>
      </c>
      <c r="E312" s="17" t="s">
        <v>228</v>
      </c>
      <c r="F312" s="17" t="s">
        <v>233</v>
      </c>
    </row>
    <row r="313" spans="1:6" s="17" customFormat="1" ht="30" x14ac:dyDescent="0.25">
      <c r="A313" s="5">
        <v>310</v>
      </c>
      <c r="B313" s="17" t="s">
        <v>234</v>
      </c>
      <c r="C313" s="17" t="s">
        <v>228</v>
      </c>
      <c r="D313" s="17" t="s">
        <v>228</v>
      </c>
      <c r="E313" s="17" t="s">
        <v>228</v>
      </c>
      <c r="F313" s="17" t="s">
        <v>233</v>
      </c>
    </row>
    <row r="314" spans="1:6" s="17" customFormat="1" ht="30" x14ac:dyDescent="0.25">
      <c r="A314" s="5">
        <v>311</v>
      </c>
      <c r="B314" s="17" t="s">
        <v>234</v>
      </c>
      <c r="C314" s="17" t="s">
        <v>228</v>
      </c>
      <c r="D314" s="17" t="s">
        <v>228</v>
      </c>
      <c r="E314" s="17" t="s">
        <v>228</v>
      </c>
      <c r="F314" s="17" t="s">
        <v>233</v>
      </c>
    </row>
    <row r="315" spans="1:6" s="17" customFormat="1" ht="30" x14ac:dyDescent="0.25">
      <c r="A315" s="5">
        <v>312</v>
      </c>
      <c r="B315" s="17" t="s">
        <v>234</v>
      </c>
      <c r="C315" s="17" t="s">
        <v>228</v>
      </c>
      <c r="D315" s="17" t="s">
        <v>228</v>
      </c>
      <c r="E315" s="17" t="s">
        <v>228</v>
      </c>
      <c r="F315" s="17" t="s">
        <v>233</v>
      </c>
    </row>
    <row r="316" spans="1:6" s="17" customFormat="1" ht="30" x14ac:dyDescent="0.25">
      <c r="A316" s="5">
        <v>313</v>
      </c>
      <c r="B316" s="17" t="s">
        <v>234</v>
      </c>
      <c r="C316" s="17" t="s">
        <v>228</v>
      </c>
      <c r="D316" s="17" t="s">
        <v>228</v>
      </c>
      <c r="E316" s="17" t="s">
        <v>228</v>
      </c>
      <c r="F316" s="17" t="s">
        <v>233</v>
      </c>
    </row>
    <row r="317" spans="1:6" s="17" customFormat="1" ht="30" x14ac:dyDescent="0.25">
      <c r="A317" s="5">
        <v>314</v>
      </c>
      <c r="B317" s="17" t="s">
        <v>234</v>
      </c>
      <c r="C317" s="17" t="s">
        <v>228</v>
      </c>
      <c r="D317" s="17" t="s">
        <v>228</v>
      </c>
      <c r="E317" s="17" t="s">
        <v>228</v>
      </c>
      <c r="F317" s="17" t="s">
        <v>233</v>
      </c>
    </row>
    <row r="318" spans="1:6" s="17" customFormat="1" ht="30" x14ac:dyDescent="0.25">
      <c r="A318" s="5">
        <v>315</v>
      </c>
      <c r="B318" s="17" t="s">
        <v>234</v>
      </c>
      <c r="C318" s="17" t="s">
        <v>228</v>
      </c>
      <c r="D318" s="17" t="s">
        <v>228</v>
      </c>
      <c r="E318" s="17" t="s">
        <v>228</v>
      </c>
      <c r="F318" s="17" t="s">
        <v>233</v>
      </c>
    </row>
    <row r="319" spans="1:6" s="17" customFormat="1" ht="30" x14ac:dyDescent="0.25">
      <c r="A319" s="5">
        <v>316</v>
      </c>
      <c r="B319" s="17" t="s">
        <v>234</v>
      </c>
      <c r="C319" s="17" t="s">
        <v>228</v>
      </c>
      <c r="D319" s="17" t="s">
        <v>228</v>
      </c>
      <c r="E319" s="17" t="s">
        <v>228</v>
      </c>
      <c r="F319" s="17" t="s">
        <v>233</v>
      </c>
    </row>
    <row r="320" spans="1:6" s="17" customFormat="1" ht="30" x14ac:dyDescent="0.25">
      <c r="A320" s="5">
        <v>317</v>
      </c>
      <c r="B320" s="17" t="s">
        <v>234</v>
      </c>
      <c r="C320" s="17" t="s">
        <v>228</v>
      </c>
      <c r="D320" s="17" t="s">
        <v>228</v>
      </c>
      <c r="E320" s="17" t="s">
        <v>228</v>
      </c>
      <c r="F320" s="17" t="s">
        <v>233</v>
      </c>
    </row>
    <row r="321" spans="1:6" s="17" customFormat="1" ht="30" x14ac:dyDescent="0.25">
      <c r="A321" s="5">
        <v>318</v>
      </c>
      <c r="B321" s="17" t="s">
        <v>234</v>
      </c>
      <c r="C321" s="17" t="s">
        <v>228</v>
      </c>
      <c r="D321" s="17" t="s">
        <v>228</v>
      </c>
      <c r="E321" s="17" t="s">
        <v>228</v>
      </c>
      <c r="F321" s="17" t="s">
        <v>233</v>
      </c>
    </row>
    <row r="322" spans="1:6" s="17" customFormat="1" ht="30" x14ac:dyDescent="0.25">
      <c r="A322" s="5">
        <v>319</v>
      </c>
      <c r="B322" s="17" t="s">
        <v>234</v>
      </c>
      <c r="C322" s="17" t="s">
        <v>228</v>
      </c>
      <c r="D322" s="17" t="s">
        <v>228</v>
      </c>
      <c r="E322" s="17" t="s">
        <v>228</v>
      </c>
      <c r="F322" s="17" t="s">
        <v>233</v>
      </c>
    </row>
    <row r="323" spans="1:6" s="17" customFormat="1" ht="30" x14ac:dyDescent="0.25">
      <c r="A323" s="5">
        <v>320</v>
      </c>
      <c r="B323" s="17" t="s">
        <v>234</v>
      </c>
      <c r="C323" s="17" t="s">
        <v>228</v>
      </c>
      <c r="D323" s="17" t="s">
        <v>228</v>
      </c>
      <c r="E323" s="17" t="s">
        <v>228</v>
      </c>
      <c r="F323" s="17" t="s">
        <v>233</v>
      </c>
    </row>
    <row r="324" spans="1:6" s="17" customFormat="1" ht="30" x14ac:dyDescent="0.25">
      <c r="A324" s="5">
        <v>321</v>
      </c>
      <c r="B324" s="17" t="s">
        <v>234</v>
      </c>
      <c r="C324" s="17" t="s">
        <v>228</v>
      </c>
      <c r="D324" s="17" t="s">
        <v>228</v>
      </c>
      <c r="E324" s="17" t="s">
        <v>228</v>
      </c>
      <c r="F324" s="17" t="s">
        <v>233</v>
      </c>
    </row>
    <row r="325" spans="1:6" s="17" customFormat="1" ht="30" x14ac:dyDescent="0.25">
      <c r="A325" s="5">
        <v>322</v>
      </c>
      <c r="B325" s="17" t="s">
        <v>234</v>
      </c>
      <c r="C325" s="17" t="s">
        <v>228</v>
      </c>
      <c r="D325" s="17" t="s">
        <v>228</v>
      </c>
      <c r="E325" s="17" t="s">
        <v>228</v>
      </c>
      <c r="F325" s="17" t="s">
        <v>233</v>
      </c>
    </row>
    <row r="326" spans="1:6" s="17" customFormat="1" ht="30" x14ac:dyDescent="0.25">
      <c r="A326" s="5">
        <v>323</v>
      </c>
      <c r="B326" s="17" t="s">
        <v>234</v>
      </c>
      <c r="C326" s="17" t="s">
        <v>228</v>
      </c>
      <c r="D326" s="17" t="s">
        <v>228</v>
      </c>
      <c r="E326" s="17" t="s">
        <v>228</v>
      </c>
      <c r="F326" s="17" t="s">
        <v>233</v>
      </c>
    </row>
    <row r="327" spans="1:6" s="17" customFormat="1" ht="30" x14ac:dyDescent="0.25">
      <c r="A327" s="5">
        <v>324</v>
      </c>
      <c r="B327" s="17" t="s">
        <v>234</v>
      </c>
      <c r="C327" s="17" t="s">
        <v>228</v>
      </c>
      <c r="D327" s="17" t="s">
        <v>228</v>
      </c>
      <c r="E327" s="17" t="s">
        <v>228</v>
      </c>
      <c r="F327" s="17" t="s">
        <v>233</v>
      </c>
    </row>
    <row r="328" spans="1:6" s="17" customFormat="1" ht="30" x14ac:dyDescent="0.25">
      <c r="A328" s="5">
        <v>325</v>
      </c>
      <c r="B328" s="17" t="s">
        <v>234</v>
      </c>
      <c r="C328" s="17" t="s">
        <v>228</v>
      </c>
      <c r="D328" s="17" t="s">
        <v>228</v>
      </c>
      <c r="E328" s="17" t="s">
        <v>228</v>
      </c>
      <c r="F328" s="17" t="s">
        <v>233</v>
      </c>
    </row>
    <row r="329" spans="1:6" s="17" customFormat="1" ht="30" x14ac:dyDescent="0.25">
      <c r="A329" s="5">
        <v>326</v>
      </c>
      <c r="B329" s="17" t="s">
        <v>234</v>
      </c>
      <c r="C329" s="17" t="s">
        <v>228</v>
      </c>
      <c r="D329" s="17" t="s">
        <v>228</v>
      </c>
      <c r="E329" s="17" t="s">
        <v>228</v>
      </c>
      <c r="F329" s="17" t="s">
        <v>233</v>
      </c>
    </row>
    <row r="330" spans="1:6" s="17" customFormat="1" ht="30" x14ac:dyDescent="0.25">
      <c r="A330" s="5">
        <v>327</v>
      </c>
      <c r="B330" s="17" t="s">
        <v>234</v>
      </c>
      <c r="C330" s="17" t="s">
        <v>228</v>
      </c>
      <c r="D330" s="17" t="s">
        <v>228</v>
      </c>
      <c r="E330" s="17" t="s">
        <v>228</v>
      </c>
      <c r="F330" s="17" t="s">
        <v>233</v>
      </c>
    </row>
    <row r="331" spans="1:6" s="17" customFormat="1" ht="30" x14ac:dyDescent="0.25">
      <c r="A331" s="5">
        <v>328</v>
      </c>
      <c r="B331" s="17" t="s">
        <v>234</v>
      </c>
      <c r="C331" s="17" t="s">
        <v>228</v>
      </c>
      <c r="D331" s="17" t="s">
        <v>228</v>
      </c>
      <c r="E331" s="17" t="s">
        <v>228</v>
      </c>
      <c r="F331" s="17" t="s">
        <v>233</v>
      </c>
    </row>
    <row r="332" spans="1:6" s="17" customFormat="1" ht="30" x14ac:dyDescent="0.25">
      <c r="A332" s="5">
        <v>329</v>
      </c>
      <c r="B332" s="17" t="s">
        <v>234</v>
      </c>
      <c r="C332" s="17" t="s">
        <v>228</v>
      </c>
      <c r="D332" s="17" t="s">
        <v>228</v>
      </c>
      <c r="E332" s="17" t="s">
        <v>228</v>
      </c>
      <c r="F332" s="17" t="s">
        <v>233</v>
      </c>
    </row>
    <row r="333" spans="1:6" s="17" customFormat="1" ht="30" x14ac:dyDescent="0.25">
      <c r="A333" s="5">
        <v>330</v>
      </c>
      <c r="B333" s="17" t="s">
        <v>234</v>
      </c>
      <c r="C333" s="17" t="s">
        <v>228</v>
      </c>
      <c r="D333" s="17" t="s">
        <v>228</v>
      </c>
      <c r="E333" s="17" t="s">
        <v>228</v>
      </c>
      <c r="F333" s="17" t="s">
        <v>233</v>
      </c>
    </row>
    <row r="334" spans="1:6" s="17" customFormat="1" ht="30" x14ac:dyDescent="0.25">
      <c r="A334" s="5">
        <v>331</v>
      </c>
      <c r="B334" s="17" t="s">
        <v>234</v>
      </c>
      <c r="C334" s="17" t="s">
        <v>228</v>
      </c>
      <c r="D334" s="17" t="s">
        <v>228</v>
      </c>
      <c r="E334" s="17" t="s">
        <v>228</v>
      </c>
      <c r="F334" s="17" t="s">
        <v>233</v>
      </c>
    </row>
    <row r="335" spans="1:6" s="17" customFormat="1" ht="30" x14ac:dyDescent="0.25">
      <c r="A335" s="5">
        <v>332</v>
      </c>
      <c r="B335" s="17" t="s">
        <v>234</v>
      </c>
      <c r="C335" s="17" t="s">
        <v>228</v>
      </c>
      <c r="D335" s="17" t="s">
        <v>228</v>
      </c>
      <c r="E335" s="17" t="s">
        <v>228</v>
      </c>
      <c r="F335" s="17" t="s">
        <v>233</v>
      </c>
    </row>
    <row r="336" spans="1:6" s="17" customFormat="1" ht="30" x14ac:dyDescent="0.25">
      <c r="A336" s="5">
        <v>333</v>
      </c>
      <c r="B336" s="17" t="s">
        <v>234</v>
      </c>
      <c r="C336" s="17" t="s">
        <v>228</v>
      </c>
      <c r="D336" s="17" t="s">
        <v>228</v>
      </c>
      <c r="E336" s="17" t="s">
        <v>228</v>
      </c>
      <c r="F336" s="17" t="s">
        <v>233</v>
      </c>
    </row>
    <row r="337" spans="1:6" s="17" customFormat="1" ht="30" x14ac:dyDescent="0.25">
      <c r="A337" s="5">
        <v>334</v>
      </c>
      <c r="B337" s="17" t="s">
        <v>234</v>
      </c>
      <c r="C337" s="17" t="s">
        <v>228</v>
      </c>
      <c r="D337" s="17" t="s">
        <v>228</v>
      </c>
      <c r="E337" s="17" t="s">
        <v>228</v>
      </c>
      <c r="F337" s="17" t="s">
        <v>233</v>
      </c>
    </row>
    <row r="338" spans="1:6" s="17" customFormat="1" ht="30" x14ac:dyDescent="0.25">
      <c r="A338" s="5">
        <v>335</v>
      </c>
      <c r="B338" s="17" t="s">
        <v>234</v>
      </c>
      <c r="C338" s="17" t="s">
        <v>228</v>
      </c>
      <c r="D338" s="17" t="s">
        <v>228</v>
      </c>
      <c r="E338" s="17" t="s">
        <v>228</v>
      </c>
      <c r="F338" s="17" t="s">
        <v>233</v>
      </c>
    </row>
    <row r="339" spans="1:6" s="17" customFormat="1" ht="30" x14ac:dyDescent="0.25">
      <c r="A339" s="5">
        <v>336</v>
      </c>
      <c r="B339" s="17" t="s">
        <v>234</v>
      </c>
      <c r="C339" s="17" t="s">
        <v>228</v>
      </c>
      <c r="D339" s="17" t="s">
        <v>228</v>
      </c>
      <c r="E339" s="17" t="s">
        <v>228</v>
      </c>
      <c r="F339" s="17" t="s">
        <v>233</v>
      </c>
    </row>
    <row r="340" spans="1:6" s="17" customFormat="1" ht="30" x14ac:dyDescent="0.25">
      <c r="A340" s="5">
        <v>337</v>
      </c>
      <c r="B340" s="17" t="s">
        <v>234</v>
      </c>
      <c r="C340" s="17" t="s">
        <v>228</v>
      </c>
      <c r="D340" s="17" t="s">
        <v>228</v>
      </c>
      <c r="E340" s="17" t="s">
        <v>228</v>
      </c>
      <c r="F340" s="17" t="s">
        <v>233</v>
      </c>
    </row>
    <row r="341" spans="1:6" s="17" customFormat="1" ht="30" x14ac:dyDescent="0.25">
      <c r="A341" s="5">
        <v>338</v>
      </c>
      <c r="B341" s="17" t="s">
        <v>234</v>
      </c>
      <c r="C341" s="17" t="s">
        <v>228</v>
      </c>
      <c r="D341" s="17" t="s">
        <v>228</v>
      </c>
      <c r="E341" s="17" t="s">
        <v>228</v>
      </c>
      <c r="F341" s="17" t="s">
        <v>233</v>
      </c>
    </row>
    <row r="342" spans="1:6" s="17" customFormat="1" ht="30" x14ac:dyDescent="0.25">
      <c r="A342" s="5">
        <v>339</v>
      </c>
      <c r="B342" s="17" t="s">
        <v>234</v>
      </c>
      <c r="C342" s="17" t="s">
        <v>228</v>
      </c>
      <c r="D342" s="17" t="s">
        <v>228</v>
      </c>
      <c r="E342" s="17" t="s">
        <v>228</v>
      </c>
      <c r="F342" s="17" t="s">
        <v>233</v>
      </c>
    </row>
    <row r="343" spans="1:6" s="17" customFormat="1" ht="30" x14ac:dyDescent="0.25">
      <c r="A343" s="5">
        <v>340</v>
      </c>
      <c r="B343" s="17" t="s">
        <v>234</v>
      </c>
      <c r="C343" s="17" t="s">
        <v>228</v>
      </c>
      <c r="D343" s="17" t="s">
        <v>228</v>
      </c>
      <c r="E343" s="17" t="s">
        <v>228</v>
      </c>
      <c r="F343" s="17" t="s">
        <v>233</v>
      </c>
    </row>
    <row r="344" spans="1:6" s="17" customFormat="1" ht="30" x14ac:dyDescent="0.25">
      <c r="A344" s="5">
        <v>341</v>
      </c>
      <c r="B344" s="17" t="s">
        <v>234</v>
      </c>
      <c r="C344" s="17" t="s">
        <v>228</v>
      </c>
      <c r="D344" s="17" t="s">
        <v>228</v>
      </c>
      <c r="E344" s="17" t="s">
        <v>228</v>
      </c>
      <c r="F344" s="17" t="s">
        <v>233</v>
      </c>
    </row>
    <row r="345" spans="1:6" s="17" customFormat="1" ht="30" x14ac:dyDescent="0.25">
      <c r="A345" s="5">
        <v>342</v>
      </c>
      <c r="B345" s="17" t="s">
        <v>234</v>
      </c>
      <c r="C345" s="17" t="s">
        <v>228</v>
      </c>
      <c r="D345" s="17" t="s">
        <v>228</v>
      </c>
      <c r="E345" s="17" t="s">
        <v>228</v>
      </c>
      <c r="F345" s="17" t="s">
        <v>233</v>
      </c>
    </row>
    <row r="346" spans="1:6" s="17" customFormat="1" ht="30" x14ac:dyDescent="0.25">
      <c r="A346" s="5">
        <v>343</v>
      </c>
      <c r="B346" s="17" t="s">
        <v>234</v>
      </c>
      <c r="C346" s="17" t="s">
        <v>228</v>
      </c>
      <c r="D346" s="17" t="s">
        <v>228</v>
      </c>
      <c r="E346" s="17" t="s">
        <v>228</v>
      </c>
      <c r="F346" s="17" t="s">
        <v>233</v>
      </c>
    </row>
    <row r="347" spans="1:6" s="17" customFormat="1" ht="30" x14ac:dyDescent="0.25">
      <c r="A347" s="5">
        <v>344</v>
      </c>
      <c r="B347" s="17" t="s">
        <v>234</v>
      </c>
      <c r="C347" s="17" t="s">
        <v>228</v>
      </c>
      <c r="D347" s="17" t="s">
        <v>228</v>
      </c>
      <c r="E347" s="17" t="s">
        <v>228</v>
      </c>
      <c r="F347" s="17" t="s">
        <v>233</v>
      </c>
    </row>
    <row r="348" spans="1:6" s="17" customFormat="1" ht="30" x14ac:dyDescent="0.25">
      <c r="A348" s="5">
        <v>345</v>
      </c>
      <c r="B348" s="17" t="s">
        <v>234</v>
      </c>
      <c r="C348" s="17" t="s">
        <v>228</v>
      </c>
      <c r="D348" s="17" t="s">
        <v>228</v>
      </c>
      <c r="E348" s="17" t="s">
        <v>228</v>
      </c>
      <c r="F348" s="17" t="s">
        <v>233</v>
      </c>
    </row>
    <row r="349" spans="1:6" s="17" customFormat="1" ht="30" x14ac:dyDescent="0.25">
      <c r="A349" s="5">
        <v>346</v>
      </c>
      <c r="B349" s="17" t="s">
        <v>234</v>
      </c>
      <c r="C349" s="17" t="s">
        <v>228</v>
      </c>
      <c r="D349" s="17" t="s">
        <v>228</v>
      </c>
      <c r="E349" s="17" t="s">
        <v>228</v>
      </c>
      <c r="F349" s="17" t="s">
        <v>233</v>
      </c>
    </row>
    <row r="350" spans="1:6" s="17" customFormat="1" ht="30" x14ac:dyDescent="0.25">
      <c r="A350" s="5">
        <v>347</v>
      </c>
      <c r="B350" s="17" t="s">
        <v>234</v>
      </c>
      <c r="C350" s="17" t="s">
        <v>228</v>
      </c>
      <c r="D350" s="17" t="s">
        <v>228</v>
      </c>
      <c r="E350" s="17" t="s">
        <v>228</v>
      </c>
      <c r="F350" s="17" t="s">
        <v>233</v>
      </c>
    </row>
    <row r="351" spans="1:6" s="17" customFormat="1" ht="30" x14ac:dyDescent="0.25">
      <c r="A351" s="5">
        <v>348</v>
      </c>
      <c r="B351" s="17" t="s">
        <v>234</v>
      </c>
      <c r="C351" s="17" t="s">
        <v>228</v>
      </c>
      <c r="D351" s="17" t="s">
        <v>228</v>
      </c>
      <c r="E351" s="17" t="s">
        <v>228</v>
      </c>
      <c r="F351" s="17" t="s">
        <v>233</v>
      </c>
    </row>
    <row r="352" spans="1:6" s="17" customFormat="1" ht="30" x14ac:dyDescent="0.25">
      <c r="A352" s="5">
        <v>349</v>
      </c>
      <c r="B352" s="17" t="s">
        <v>234</v>
      </c>
      <c r="C352" s="17" t="s">
        <v>228</v>
      </c>
      <c r="D352" s="17" t="s">
        <v>228</v>
      </c>
      <c r="E352" s="17" t="s">
        <v>228</v>
      </c>
      <c r="F352" s="17" t="s">
        <v>233</v>
      </c>
    </row>
    <row r="353" spans="1:6" s="17" customFormat="1" ht="30" x14ac:dyDescent="0.25">
      <c r="A353" s="5">
        <v>350</v>
      </c>
      <c r="B353" s="17" t="s">
        <v>234</v>
      </c>
      <c r="C353" s="17" t="s">
        <v>228</v>
      </c>
      <c r="D353" s="17" t="s">
        <v>228</v>
      </c>
      <c r="E353" s="17" t="s">
        <v>228</v>
      </c>
      <c r="F353" s="17" t="s">
        <v>233</v>
      </c>
    </row>
    <row r="354" spans="1:6" s="17" customFormat="1" ht="30" x14ac:dyDescent="0.25">
      <c r="A354" s="5">
        <v>351</v>
      </c>
      <c r="B354" s="17" t="s">
        <v>234</v>
      </c>
      <c r="C354" s="17" t="s">
        <v>228</v>
      </c>
      <c r="D354" s="17" t="s">
        <v>228</v>
      </c>
      <c r="E354" s="17" t="s">
        <v>228</v>
      </c>
      <c r="F354" s="17" t="s">
        <v>233</v>
      </c>
    </row>
    <row r="355" spans="1:6" s="17" customFormat="1" ht="30" x14ac:dyDescent="0.25">
      <c r="A355" s="5">
        <v>352</v>
      </c>
      <c r="B355" s="17" t="s">
        <v>234</v>
      </c>
      <c r="C355" s="17" t="s">
        <v>228</v>
      </c>
      <c r="D355" s="17" t="s">
        <v>228</v>
      </c>
      <c r="E355" s="17" t="s">
        <v>228</v>
      </c>
      <c r="F355" s="17" t="s">
        <v>233</v>
      </c>
    </row>
    <row r="356" spans="1:6" s="17" customFormat="1" ht="30" x14ac:dyDescent="0.25">
      <c r="A356" s="5">
        <v>353</v>
      </c>
      <c r="B356" s="17" t="s">
        <v>234</v>
      </c>
      <c r="C356" s="17" t="s">
        <v>228</v>
      </c>
      <c r="D356" s="17" t="s">
        <v>228</v>
      </c>
      <c r="E356" s="17" t="s">
        <v>228</v>
      </c>
      <c r="F356" s="17" t="s">
        <v>233</v>
      </c>
    </row>
    <row r="357" spans="1:6" s="17" customFormat="1" ht="30" x14ac:dyDescent="0.25">
      <c r="A357" s="5">
        <v>354</v>
      </c>
      <c r="B357" s="17" t="s">
        <v>234</v>
      </c>
      <c r="C357" s="17" t="s">
        <v>228</v>
      </c>
      <c r="D357" s="17" t="s">
        <v>228</v>
      </c>
      <c r="E357" s="17" t="s">
        <v>228</v>
      </c>
      <c r="F357" s="17" t="s">
        <v>233</v>
      </c>
    </row>
    <row r="358" spans="1:6" s="17" customFormat="1" ht="30" x14ac:dyDescent="0.25">
      <c r="A358" s="5">
        <v>355</v>
      </c>
      <c r="B358" s="17" t="s">
        <v>234</v>
      </c>
      <c r="C358" s="17" t="s">
        <v>228</v>
      </c>
      <c r="D358" s="17" t="s">
        <v>228</v>
      </c>
      <c r="E358" s="17" t="s">
        <v>228</v>
      </c>
      <c r="F358" s="17" t="s">
        <v>233</v>
      </c>
    </row>
    <row r="359" spans="1:6" s="17" customFormat="1" ht="30" x14ac:dyDescent="0.25">
      <c r="A359" s="5">
        <v>356</v>
      </c>
      <c r="B359" s="17" t="s">
        <v>234</v>
      </c>
      <c r="C359" s="17" t="s">
        <v>228</v>
      </c>
      <c r="D359" s="17" t="s">
        <v>228</v>
      </c>
      <c r="E359" s="17" t="s">
        <v>228</v>
      </c>
      <c r="F359" s="17" t="s">
        <v>233</v>
      </c>
    </row>
    <row r="360" spans="1:6" s="17" customFormat="1" ht="30" x14ac:dyDescent="0.25">
      <c r="A360" s="5">
        <v>357</v>
      </c>
      <c r="B360" s="17" t="s">
        <v>234</v>
      </c>
      <c r="C360" s="17" t="s">
        <v>228</v>
      </c>
      <c r="D360" s="17" t="s">
        <v>228</v>
      </c>
      <c r="E360" s="17" t="s">
        <v>228</v>
      </c>
      <c r="F360" s="17" t="s">
        <v>233</v>
      </c>
    </row>
    <row r="361" spans="1:6" s="17" customFormat="1" ht="30" x14ac:dyDescent="0.25">
      <c r="A361" s="5">
        <v>358</v>
      </c>
      <c r="B361" s="17" t="s">
        <v>234</v>
      </c>
      <c r="C361" s="17" t="s">
        <v>228</v>
      </c>
      <c r="D361" s="17" t="s">
        <v>228</v>
      </c>
      <c r="E361" s="17" t="s">
        <v>228</v>
      </c>
      <c r="F361" s="17" t="s">
        <v>233</v>
      </c>
    </row>
    <row r="362" spans="1:6" s="17" customFormat="1" ht="30" x14ac:dyDescent="0.25">
      <c r="A362" s="5">
        <v>359</v>
      </c>
      <c r="B362" s="17" t="s">
        <v>234</v>
      </c>
      <c r="C362" s="17" t="s">
        <v>228</v>
      </c>
      <c r="D362" s="17" t="s">
        <v>228</v>
      </c>
      <c r="E362" s="17" t="s">
        <v>228</v>
      </c>
      <c r="F362" s="17" t="s">
        <v>233</v>
      </c>
    </row>
    <row r="363" spans="1:6" s="17" customFormat="1" ht="30" x14ac:dyDescent="0.25">
      <c r="A363" s="5">
        <v>360</v>
      </c>
      <c r="B363" s="17" t="s">
        <v>234</v>
      </c>
      <c r="C363" s="17" t="s">
        <v>228</v>
      </c>
      <c r="D363" s="17" t="s">
        <v>228</v>
      </c>
      <c r="E363" s="17" t="s">
        <v>228</v>
      </c>
      <c r="F363" s="17" t="s">
        <v>233</v>
      </c>
    </row>
    <row r="364" spans="1:6" s="17" customFormat="1" ht="30" x14ac:dyDescent="0.25">
      <c r="A364" s="5">
        <v>361</v>
      </c>
      <c r="B364" s="17" t="s">
        <v>234</v>
      </c>
      <c r="C364" s="17" t="s">
        <v>228</v>
      </c>
      <c r="D364" s="17" t="s">
        <v>228</v>
      </c>
      <c r="E364" s="17" t="s">
        <v>228</v>
      </c>
      <c r="F364" s="17" t="s">
        <v>233</v>
      </c>
    </row>
    <row r="365" spans="1:6" s="17" customFormat="1" ht="30" x14ac:dyDescent="0.25">
      <c r="A365" s="5">
        <v>362</v>
      </c>
      <c r="B365" s="17" t="s">
        <v>234</v>
      </c>
      <c r="C365" s="17" t="s">
        <v>228</v>
      </c>
      <c r="D365" s="17" t="s">
        <v>228</v>
      </c>
      <c r="E365" s="17" t="s">
        <v>228</v>
      </c>
      <c r="F365" s="17" t="s">
        <v>233</v>
      </c>
    </row>
    <row r="366" spans="1:6" s="17" customFormat="1" ht="30" x14ac:dyDescent="0.25">
      <c r="A366" s="5">
        <v>363</v>
      </c>
      <c r="B366" s="17" t="s">
        <v>234</v>
      </c>
      <c r="C366" s="17" t="s">
        <v>228</v>
      </c>
      <c r="D366" s="17" t="s">
        <v>228</v>
      </c>
      <c r="E366" s="17" t="s">
        <v>228</v>
      </c>
      <c r="F366" s="17" t="s">
        <v>233</v>
      </c>
    </row>
    <row r="367" spans="1:6" s="17" customFormat="1" ht="30" x14ac:dyDescent="0.25">
      <c r="A367" s="5">
        <v>364</v>
      </c>
      <c r="B367" s="17" t="s">
        <v>234</v>
      </c>
      <c r="C367" s="17" t="s">
        <v>228</v>
      </c>
      <c r="D367" s="17" t="s">
        <v>228</v>
      </c>
      <c r="E367" s="17" t="s">
        <v>228</v>
      </c>
      <c r="F367" s="17" t="s">
        <v>233</v>
      </c>
    </row>
    <row r="368" spans="1:6" s="17" customFormat="1" ht="30" x14ac:dyDescent="0.25">
      <c r="A368" s="5">
        <v>365</v>
      </c>
      <c r="B368" s="17" t="s">
        <v>234</v>
      </c>
      <c r="C368" s="17" t="s">
        <v>228</v>
      </c>
      <c r="D368" s="17" t="s">
        <v>228</v>
      </c>
      <c r="E368" s="17" t="s">
        <v>228</v>
      </c>
      <c r="F368" s="17" t="s">
        <v>233</v>
      </c>
    </row>
    <row r="369" spans="1:6" s="17" customFormat="1" ht="30" x14ac:dyDescent="0.25">
      <c r="A369" s="5">
        <v>366</v>
      </c>
      <c r="B369" s="17" t="s">
        <v>234</v>
      </c>
      <c r="C369" s="17" t="s">
        <v>228</v>
      </c>
      <c r="D369" s="17" t="s">
        <v>228</v>
      </c>
      <c r="E369" s="17" t="s">
        <v>228</v>
      </c>
      <c r="F369" s="17" t="s">
        <v>233</v>
      </c>
    </row>
    <row r="370" spans="1:6" s="17" customFormat="1" ht="30" x14ac:dyDescent="0.25">
      <c r="A370" s="5">
        <v>367</v>
      </c>
      <c r="B370" s="17" t="s">
        <v>234</v>
      </c>
      <c r="C370" s="17" t="s">
        <v>228</v>
      </c>
      <c r="D370" s="17" t="s">
        <v>228</v>
      </c>
      <c r="E370" s="17" t="s">
        <v>228</v>
      </c>
      <c r="F370" s="17" t="s">
        <v>233</v>
      </c>
    </row>
    <row r="371" spans="1:6" s="17" customFormat="1" ht="30" x14ac:dyDescent="0.25">
      <c r="A371" s="5">
        <v>368</v>
      </c>
      <c r="B371" s="17" t="s">
        <v>234</v>
      </c>
      <c r="C371" s="17" t="s">
        <v>228</v>
      </c>
      <c r="D371" s="17" t="s">
        <v>228</v>
      </c>
      <c r="E371" s="17" t="s">
        <v>228</v>
      </c>
      <c r="F371" s="17" t="s">
        <v>233</v>
      </c>
    </row>
    <row r="372" spans="1:6" s="17" customFormat="1" ht="30" x14ac:dyDescent="0.25">
      <c r="A372" s="5">
        <v>369</v>
      </c>
      <c r="B372" s="17" t="s">
        <v>234</v>
      </c>
      <c r="C372" s="17" t="s">
        <v>228</v>
      </c>
      <c r="D372" s="17" t="s">
        <v>228</v>
      </c>
      <c r="E372" s="17" t="s">
        <v>228</v>
      </c>
      <c r="F372" s="17" t="s">
        <v>233</v>
      </c>
    </row>
    <row r="373" spans="1:6" s="17" customFormat="1" ht="30" x14ac:dyDescent="0.25">
      <c r="A373" s="5">
        <v>370</v>
      </c>
      <c r="B373" s="17" t="s">
        <v>234</v>
      </c>
      <c r="C373" s="17" t="s">
        <v>228</v>
      </c>
      <c r="D373" s="17" t="s">
        <v>228</v>
      </c>
      <c r="E373" s="17" t="s">
        <v>228</v>
      </c>
      <c r="F373" s="17" t="s">
        <v>233</v>
      </c>
    </row>
    <row r="374" spans="1:6" s="17" customFormat="1" ht="30" x14ac:dyDescent="0.25">
      <c r="A374" s="5">
        <v>371</v>
      </c>
      <c r="B374" s="17" t="s">
        <v>234</v>
      </c>
      <c r="C374" s="17" t="s">
        <v>228</v>
      </c>
      <c r="D374" s="17" t="s">
        <v>228</v>
      </c>
      <c r="E374" s="17" t="s">
        <v>228</v>
      </c>
      <c r="F374" s="17" t="s">
        <v>233</v>
      </c>
    </row>
    <row r="375" spans="1:6" s="17" customFormat="1" ht="30" x14ac:dyDescent="0.25">
      <c r="A375" s="5">
        <v>372</v>
      </c>
      <c r="B375" s="17" t="s">
        <v>234</v>
      </c>
      <c r="C375" s="17" t="s">
        <v>228</v>
      </c>
      <c r="D375" s="17" t="s">
        <v>228</v>
      </c>
      <c r="E375" s="17" t="s">
        <v>228</v>
      </c>
      <c r="F375" s="17" t="s">
        <v>233</v>
      </c>
    </row>
    <row r="376" spans="1:6" s="17" customFormat="1" ht="30" x14ac:dyDescent="0.25">
      <c r="A376" s="5">
        <v>373</v>
      </c>
      <c r="B376" s="17" t="s">
        <v>234</v>
      </c>
      <c r="C376" s="17" t="s">
        <v>228</v>
      </c>
      <c r="D376" s="17" t="s">
        <v>228</v>
      </c>
      <c r="E376" s="17" t="s">
        <v>228</v>
      </c>
      <c r="F376" s="17" t="s">
        <v>233</v>
      </c>
    </row>
    <row r="377" spans="1:6" s="17" customFormat="1" ht="30" x14ac:dyDescent="0.25">
      <c r="A377" s="5">
        <v>374</v>
      </c>
      <c r="B377" s="17" t="s">
        <v>234</v>
      </c>
      <c r="C377" s="17" t="s">
        <v>228</v>
      </c>
      <c r="D377" s="17" t="s">
        <v>228</v>
      </c>
      <c r="E377" s="17" t="s">
        <v>228</v>
      </c>
      <c r="F377" s="17" t="s">
        <v>233</v>
      </c>
    </row>
    <row r="378" spans="1:6" s="17" customFormat="1" ht="30" x14ac:dyDescent="0.25">
      <c r="A378" s="5">
        <v>375</v>
      </c>
      <c r="B378" s="17" t="s">
        <v>234</v>
      </c>
      <c r="C378" s="17" t="s">
        <v>228</v>
      </c>
      <c r="D378" s="17" t="s">
        <v>228</v>
      </c>
      <c r="E378" s="17" t="s">
        <v>228</v>
      </c>
      <c r="F378" s="17" t="s">
        <v>233</v>
      </c>
    </row>
    <row r="379" spans="1:6" s="17" customFormat="1" ht="30" x14ac:dyDescent="0.25">
      <c r="A379" s="5">
        <v>376</v>
      </c>
      <c r="B379" s="17" t="s">
        <v>234</v>
      </c>
      <c r="C379" s="17" t="s">
        <v>228</v>
      </c>
      <c r="D379" s="17" t="s">
        <v>228</v>
      </c>
      <c r="E379" s="17" t="s">
        <v>228</v>
      </c>
      <c r="F379" s="17" t="s">
        <v>233</v>
      </c>
    </row>
    <row r="380" spans="1:6" s="17" customFormat="1" ht="30" x14ac:dyDescent="0.25">
      <c r="A380" s="5">
        <v>377</v>
      </c>
      <c r="B380" s="17" t="s">
        <v>234</v>
      </c>
      <c r="C380" s="17" t="s">
        <v>228</v>
      </c>
      <c r="D380" s="17" t="s">
        <v>228</v>
      </c>
      <c r="E380" s="17" t="s">
        <v>228</v>
      </c>
      <c r="F380" s="17" t="s">
        <v>233</v>
      </c>
    </row>
    <row r="381" spans="1:6" s="17" customFormat="1" ht="30" x14ac:dyDescent="0.25">
      <c r="A381" s="5">
        <v>378</v>
      </c>
      <c r="B381" s="17" t="s">
        <v>234</v>
      </c>
      <c r="C381" s="17" t="s">
        <v>228</v>
      </c>
      <c r="D381" s="17" t="s">
        <v>228</v>
      </c>
      <c r="E381" s="17" t="s">
        <v>228</v>
      </c>
      <c r="F381" s="17" t="s">
        <v>233</v>
      </c>
    </row>
    <row r="382" spans="1:6" s="17" customFormat="1" ht="30" x14ac:dyDescent="0.25">
      <c r="A382" s="5">
        <v>379</v>
      </c>
      <c r="B382" s="17" t="s">
        <v>234</v>
      </c>
      <c r="C382" s="17" t="s">
        <v>228</v>
      </c>
      <c r="D382" s="17" t="s">
        <v>228</v>
      </c>
      <c r="E382" s="17" t="s">
        <v>228</v>
      </c>
      <c r="F382" s="17" t="s">
        <v>233</v>
      </c>
    </row>
    <row r="383" spans="1:6" s="17" customFormat="1" ht="30" x14ac:dyDescent="0.25">
      <c r="A383" s="5">
        <v>380</v>
      </c>
      <c r="B383" s="17" t="s">
        <v>234</v>
      </c>
      <c r="C383" s="17" t="s">
        <v>228</v>
      </c>
      <c r="D383" s="17" t="s">
        <v>228</v>
      </c>
      <c r="E383" s="17" t="s">
        <v>228</v>
      </c>
      <c r="F383" s="17" t="s">
        <v>233</v>
      </c>
    </row>
    <row r="384" spans="1:6" s="17" customFormat="1" ht="30" x14ac:dyDescent="0.25">
      <c r="A384" s="5">
        <v>381</v>
      </c>
      <c r="B384" s="17" t="s">
        <v>234</v>
      </c>
      <c r="C384" s="17" t="s">
        <v>228</v>
      </c>
      <c r="D384" s="17" t="s">
        <v>228</v>
      </c>
      <c r="E384" s="17" t="s">
        <v>228</v>
      </c>
      <c r="F384" s="17" t="s">
        <v>233</v>
      </c>
    </row>
    <row r="385" spans="1:6" s="17" customFormat="1" ht="30" x14ac:dyDescent="0.25">
      <c r="A385" s="5">
        <v>382</v>
      </c>
      <c r="B385" s="17" t="s">
        <v>234</v>
      </c>
      <c r="C385" s="17" t="s">
        <v>228</v>
      </c>
      <c r="D385" s="17" t="s">
        <v>228</v>
      </c>
      <c r="E385" s="17" t="s">
        <v>228</v>
      </c>
      <c r="F385" s="17" t="s">
        <v>233</v>
      </c>
    </row>
    <row r="386" spans="1:6" s="17" customFormat="1" ht="30" x14ac:dyDescent="0.25">
      <c r="A386" s="5">
        <v>383</v>
      </c>
      <c r="B386" s="17" t="s">
        <v>234</v>
      </c>
      <c r="C386" s="17" t="s">
        <v>228</v>
      </c>
      <c r="D386" s="17" t="s">
        <v>228</v>
      </c>
      <c r="E386" s="17" t="s">
        <v>228</v>
      </c>
      <c r="F386" s="17" t="s">
        <v>233</v>
      </c>
    </row>
    <row r="387" spans="1:6" s="17" customFormat="1" ht="30" x14ac:dyDescent="0.25">
      <c r="A387" s="5">
        <v>384</v>
      </c>
      <c r="B387" s="17" t="s">
        <v>234</v>
      </c>
      <c r="C387" s="17" t="s">
        <v>228</v>
      </c>
      <c r="D387" s="17" t="s">
        <v>228</v>
      </c>
      <c r="E387" s="17" t="s">
        <v>228</v>
      </c>
      <c r="F387" s="17" t="s">
        <v>233</v>
      </c>
    </row>
    <row r="388" spans="1:6" s="17" customFormat="1" ht="30" x14ac:dyDescent="0.25">
      <c r="A388" s="5">
        <v>385</v>
      </c>
      <c r="B388" s="17" t="s">
        <v>234</v>
      </c>
      <c r="C388" s="17" t="s">
        <v>228</v>
      </c>
      <c r="D388" s="17" t="s">
        <v>228</v>
      </c>
      <c r="E388" s="17" t="s">
        <v>228</v>
      </c>
      <c r="F388" s="17" t="s">
        <v>233</v>
      </c>
    </row>
    <row r="389" spans="1:6" s="17" customFormat="1" ht="30" x14ac:dyDescent="0.25">
      <c r="A389" s="5">
        <v>386</v>
      </c>
      <c r="B389" s="17" t="s">
        <v>234</v>
      </c>
      <c r="C389" s="17" t="s">
        <v>228</v>
      </c>
      <c r="D389" s="17" t="s">
        <v>228</v>
      </c>
      <c r="E389" s="17" t="s">
        <v>228</v>
      </c>
      <c r="F389" s="17" t="s">
        <v>233</v>
      </c>
    </row>
    <row r="390" spans="1:6" s="17" customFormat="1" ht="30" x14ac:dyDescent="0.25">
      <c r="A390" s="5">
        <v>387</v>
      </c>
      <c r="B390" s="17" t="s">
        <v>234</v>
      </c>
      <c r="C390" s="17" t="s">
        <v>228</v>
      </c>
      <c r="D390" s="17" t="s">
        <v>228</v>
      </c>
      <c r="E390" s="17" t="s">
        <v>228</v>
      </c>
      <c r="F390" s="17" t="s">
        <v>233</v>
      </c>
    </row>
    <row r="391" spans="1:6" s="17" customFormat="1" ht="30" x14ac:dyDescent="0.25">
      <c r="A391" s="5">
        <v>388</v>
      </c>
      <c r="B391" s="17" t="s">
        <v>234</v>
      </c>
      <c r="C391" s="17" t="s">
        <v>228</v>
      </c>
      <c r="D391" s="17" t="s">
        <v>228</v>
      </c>
      <c r="E391" s="17" t="s">
        <v>228</v>
      </c>
      <c r="F391" s="17" t="s">
        <v>233</v>
      </c>
    </row>
    <row r="392" spans="1:6" s="17" customFormat="1" ht="30" x14ac:dyDescent="0.25">
      <c r="A392" s="5">
        <v>389</v>
      </c>
      <c r="B392" s="17" t="s">
        <v>234</v>
      </c>
      <c r="C392" s="17" t="s">
        <v>228</v>
      </c>
      <c r="D392" s="17" t="s">
        <v>228</v>
      </c>
      <c r="E392" s="17" t="s">
        <v>228</v>
      </c>
      <c r="F392" s="17" t="s">
        <v>233</v>
      </c>
    </row>
    <row r="393" spans="1:6" s="17" customFormat="1" ht="30" x14ac:dyDescent="0.25">
      <c r="A393" s="5">
        <v>390</v>
      </c>
      <c r="B393" s="17" t="s">
        <v>234</v>
      </c>
      <c r="C393" s="17" t="s">
        <v>228</v>
      </c>
      <c r="D393" s="17" t="s">
        <v>228</v>
      </c>
      <c r="E393" s="17" t="s">
        <v>228</v>
      </c>
      <c r="F393" s="17" t="s">
        <v>233</v>
      </c>
    </row>
    <row r="394" spans="1:6" s="17" customFormat="1" ht="30" x14ac:dyDescent="0.25">
      <c r="A394" s="5">
        <v>391</v>
      </c>
      <c r="B394" s="17" t="s">
        <v>234</v>
      </c>
      <c r="C394" s="17" t="s">
        <v>228</v>
      </c>
      <c r="D394" s="17" t="s">
        <v>228</v>
      </c>
      <c r="E394" s="17" t="s">
        <v>228</v>
      </c>
      <c r="F394" s="17" t="s">
        <v>233</v>
      </c>
    </row>
    <row r="395" spans="1:6" s="17" customFormat="1" ht="30" x14ac:dyDescent="0.25">
      <c r="A395" s="5">
        <v>392</v>
      </c>
      <c r="B395" s="17" t="s">
        <v>234</v>
      </c>
      <c r="C395" s="17" t="s">
        <v>228</v>
      </c>
      <c r="D395" s="17" t="s">
        <v>228</v>
      </c>
      <c r="E395" s="17" t="s">
        <v>228</v>
      </c>
      <c r="F395" s="17" t="s">
        <v>233</v>
      </c>
    </row>
    <row r="396" spans="1:6" s="17" customFormat="1" ht="30" x14ac:dyDescent="0.25">
      <c r="A396" s="5">
        <v>393</v>
      </c>
      <c r="B396" s="17" t="s">
        <v>234</v>
      </c>
      <c r="C396" s="17" t="s">
        <v>228</v>
      </c>
      <c r="D396" s="17" t="s">
        <v>228</v>
      </c>
      <c r="E396" s="17" t="s">
        <v>228</v>
      </c>
      <c r="F396" s="17" t="s">
        <v>233</v>
      </c>
    </row>
    <row r="397" spans="1:6" s="17" customFormat="1" ht="30" x14ac:dyDescent="0.25">
      <c r="A397" s="5">
        <v>394</v>
      </c>
      <c r="B397" s="17" t="s">
        <v>234</v>
      </c>
      <c r="C397" s="17" t="s">
        <v>228</v>
      </c>
      <c r="D397" s="17" t="s">
        <v>228</v>
      </c>
      <c r="E397" s="17" t="s">
        <v>228</v>
      </c>
      <c r="F397" s="17" t="s">
        <v>233</v>
      </c>
    </row>
    <row r="398" spans="1:6" s="17" customFormat="1" ht="30" x14ac:dyDescent="0.25">
      <c r="A398" s="5">
        <v>395</v>
      </c>
      <c r="B398" s="17" t="s">
        <v>234</v>
      </c>
      <c r="C398" s="17" t="s">
        <v>228</v>
      </c>
      <c r="D398" s="17" t="s">
        <v>228</v>
      </c>
      <c r="E398" s="17" t="s">
        <v>228</v>
      </c>
      <c r="F398" s="17" t="s">
        <v>233</v>
      </c>
    </row>
    <row r="399" spans="1:6" s="17" customFormat="1" ht="30" x14ac:dyDescent="0.25">
      <c r="A399" s="5">
        <v>396</v>
      </c>
      <c r="B399" s="17" t="s">
        <v>234</v>
      </c>
      <c r="C399" s="17" t="s">
        <v>228</v>
      </c>
      <c r="D399" s="17" t="s">
        <v>228</v>
      </c>
      <c r="E399" s="17" t="s">
        <v>228</v>
      </c>
      <c r="F399" s="17" t="s">
        <v>233</v>
      </c>
    </row>
    <row r="400" spans="1:6" s="17" customFormat="1" ht="30" x14ac:dyDescent="0.25">
      <c r="A400" s="5">
        <v>397</v>
      </c>
      <c r="B400" s="17" t="s">
        <v>234</v>
      </c>
      <c r="C400" s="17" t="s">
        <v>228</v>
      </c>
      <c r="D400" s="17" t="s">
        <v>228</v>
      </c>
      <c r="E400" s="17" t="s">
        <v>228</v>
      </c>
      <c r="F400" s="17" t="s">
        <v>233</v>
      </c>
    </row>
    <row r="401" spans="1:6" s="17" customFormat="1" ht="30" x14ac:dyDescent="0.25">
      <c r="A401" s="5">
        <v>398</v>
      </c>
      <c r="B401" s="17" t="s">
        <v>234</v>
      </c>
      <c r="C401" s="17" t="s">
        <v>228</v>
      </c>
      <c r="D401" s="17" t="s">
        <v>228</v>
      </c>
      <c r="E401" s="17" t="s">
        <v>228</v>
      </c>
      <c r="F401" s="17" t="s">
        <v>233</v>
      </c>
    </row>
    <row r="402" spans="1:6" s="17" customFormat="1" ht="30" x14ac:dyDescent="0.25">
      <c r="A402" s="5">
        <v>399</v>
      </c>
      <c r="B402" s="17" t="s">
        <v>234</v>
      </c>
      <c r="C402" s="17" t="s">
        <v>228</v>
      </c>
      <c r="D402" s="17" t="s">
        <v>228</v>
      </c>
      <c r="E402" s="17" t="s">
        <v>228</v>
      </c>
      <c r="F402" s="17" t="s">
        <v>233</v>
      </c>
    </row>
    <row r="403" spans="1:6" s="17" customFormat="1" ht="30" x14ac:dyDescent="0.25">
      <c r="A403" s="5">
        <v>400</v>
      </c>
      <c r="B403" s="17" t="s">
        <v>234</v>
      </c>
      <c r="C403" s="17" t="s">
        <v>228</v>
      </c>
      <c r="D403" s="17" t="s">
        <v>228</v>
      </c>
      <c r="E403" s="17" t="s">
        <v>228</v>
      </c>
      <c r="F403" s="17" t="s">
        <v>233</v>
      </c>
    </row>
    <row r="404" spans="1:6" s="17" customFormat="1" ht="30" x14ac:dyDescent="0.25">
      <c r="A404" s="5">
        <v>401</v>
      </c>
      <c r="B404" s="17" t="s">
        <v>234</v>
      </c>
      <c r="C404" s="17" t="s">
        <v>228</v>
      </c>
      <c r="D404" s="17" t="s">
        <v>228</v>
      </c>
      <c r="E404" s="17" t="s">
        <v>228</v>
      </c>
      <c r="F404" s="17" t="s">
        <v>233</v>
      </c>
    </row>
    <row r="405" spans="1:6" s="17" customFormat="1" ht="30" x14ac:dyDescent="0.25">
      <c r="A405" s="5">
        <v>402</v>
      </c>
      <c r="B405" s="17" t="s">
        <v>234</v>
      </c>
      <c r="C405" s="17" t="s">
        <v>228</v>
      </c>
      <c r="D405" s="17" t="s">
        <v>228</v>
      </c>
      <c r="E405" s="17" t="s">
        <v>228</v>
      </c>
      <c r="F405" s="17" t="s">
        <v>233</v>
      </c>
    </row>
    <row r="406" spans="1:6" s="17" customFormat="1" ht="30" x14ac:dyDescent="0.25">
      <c r="A406" s="5">
        <v>403</v>
      </c>
      <c r="B406" s="17" t="s">
        <v>234</v>
      </c>
      <c r="C406" s="17" t="s">
        <v>228</v>
      </c>
      <c r="D406" s="17" t="s">
        <v>228</v>
      </c>
      <c r="E406" s="17" t="s">
        <v>228</v>
      </c>
      <c r="F406" s="17" t="s">
        <v>233</v>
      </c>
    </row>
    <row r="407" spans="1:6" s="17" customFormat="1" ht="30" x14ac:dyDescent="0.25">
      <c r="A407" s="5">
        <v>404</v>
      </c>
      <c r="B407" s="17" t="s">
        <v>234</v>
      </c>
      <c r="C407" s="17" t="s">
        <v>228</v>
      </c>
      <c r="D407" s="17" t="s">
        <v>228</v>
      </c>
      <c r="E407" s="17" t="s">
        <v>228</v>
      </c>
      <c r="F407" s="17" t="s">
        <v>233</v>
      </c>
    </row>
    <row r="408" spans="1:6" s="17" customFormat="1" ht="30" x14ac:dyDescent="0.25">
      <c r="A408" s="5">
        <v>405</v>
      </c>
      <c r="B408" s="17" t="s">
        <v>234</v>
      </c>
      <c r="C408" s="17" t="s">
        <v>228</v>
      </c>
      <c r="D408" s="17" t="s">
        <v>228</v>
      </c>
      <c r="E408" s="17" t="s">
        <v>228</v>
      </c>
      <c r="F408" s="17" t="s">
        <v>233</v>
      </c>
    </row>
    <row r="409" spans="1:6" s="17" customFormat="1" ht="30" x14ac:dyDescent="0.25">
      <c r="A409" s="5">
        <v>406</v>
      </c>
      <c r="B409" s="17" t="s">
        <v>234</v>
      </c>
      <c r="C409" s="17" t="s">
        <v>228</v>
      </c>
      <c r="D409" s="17" t="s">
        <v>228</v>
      </c>
      <c r="E409" s="17" t="s">
        <v>228</v>
      </c>
      <c r="F409" s="17" t="s">
        <v>233</v>
      </c>
    </row>
    <row r="410" spans="1:6" s="17" customFormat="1" ht="30" x14ac:dyDescent="0.25">
      <c r="A410" s="5">
        <v>407</v>
      </c>
      <c r="B410" s="17" t="s">
        <v>234</v>
      </c>
      <c r="C410" s="17" t="s">
        <v>228</v>
      </c>
      <c r="D410" s="17" t="s">
        <v>228</v>
      </c>
      <c r="E410" s="17" t="s">
        <v>228</v>
      </c>
      <c r="F410" s="17" t="s">
        <v>233</v>
      </c>
    </row>
    <row r="411" spans="1:6" s="17" customFormat="1" ht="30" x14ac:dyDescent="0.25">
      <c r="A411" s="5">
        <v>408</v>
      </c>
      <c r="B411" s="17" t="s">
        <v>234</v>
      </c>
      <c r="C411" s="17" t="s">
        <v>228</v>
      </c>
      <c r="D411" s="17" t="s">
        <v>228</v>
      </c>
      <c r="E411" s="17" t="s">
        <v>228</v>
      </c>
      <c r="F411" s="17" t="s">
        <v>233</v>
      </c>
    </row>
    <row r="412" spans="1:6" s="17" customFormat="1" ht="30" x14ac:dyDescent="0.25">
      <c r="A412" s="5">
        <v>409</v>
      </c>
      <c r="B412" s="17" t="s">
        <v>234</v>
      </c>
      <c r="C412" s="17" t="s">
        <v>228</v>
      </c>
      <c r="D412" s="17" t="s">
        <v>228</v>
      </c>
      <c r="E412" s="17" t="s">
        <v>228</v>
      </c>
      <c r="F412" s="17" t="s">
        <v>233</v>
      </c>
    </row>
    <row r="413" spans="1:6" s="17" customFormat="1" ht="30" x14ac:dyDescent="0.25">
      <c r="A413" s="5">
        <v>410</v>
      </c>
      <c r="B413" s="17" t="s">
        <v>234</v>
      </c>
      <c r="C413" s="17" t="s">
        <v>228</v>
      </c>
      <c r="D413" s="17" t="s">
        <v>228</v>
      </c>
      <c r="E413" s="17" t="s">
        <v>228</v>
      </c>
      <c r="F413" s="17" t="s">
        <v>233</v>
      </c>
    </row>
    <row r="414" spans="1:6" s="17" customFormat="1" ht="30" x14ac:dyDescent="0.25">
      <c r="A414" s="5">
        <v>411</v>
      </c>
      <c r="B414" s="17" t="s">
        <v>234</v>
      </c>
      <c r="C414" s="17" t="s">
        <v>228</v>
      </c>
      <c r="D414" s="17" t="s">
        <v>228</v>
      </c>
      <c r="E414" s="17" t="s">
        <v>228</v>
      </c>
      <c r="F414" s="17" t="s">
        <v>233</v>
      </c>
    </row>
    <row r="415" spans="1:6" s="17" customFormat="1" ht="30" x14ac:dyDescent="0.25">
      <c r="A415" s="5">
        <v>412</v>
      </c>
      <c r="B415" s="17" t="s">
        <v>234</v>
      </c>
      <c r="C415" s="17" t="s">
        <v>228</v>
      </c>
      <c r="D415" s="17" t="s">
        <v>228</v>
      </c>
      <c r="E415" s="17" t="s">
        <v>228</v>
      </c>
      <c r="F415" s="17" t="s">
        <v>233</v>
      </c>
    </row>
    <row r="416" spans="1:6" s="17" customFormat="1" ht="30" x14ac:dyDescent="0.25">
      <c r="A416" s="5">
        <v>413</v>
      </c>
      <c r="B416" s="17" t="s">
        <v>234</v>
      </c>
      <c r="C416" s="17" t="s">
        <v>228</v>
      </c>
      <c r="D416" s="17" t="s">
        <v>228</v>
      </c>
      <c r="E416" s="17" t="s">
        <v>228</v>
      </c>
      <c r="F416" s="17" t="s">
        <v>233</v>
      </c>
    </row>
    <row r="417" spans="1:6" s="17" customFormat="1" ht="30" x14ac:dyDescent="0.25">
      <c r="A417" s="5">
        <v>414</v>
      </c>
      <c r="B417" s="17" t="s">
        <v>234</v>
      </c>
      <c r="C417" s="17" t="s">
        <v>228</v>
      </c>
      <c r="D417" s="17" t="s">
        <v>228</v>
      </c>
      <c r="E417" s="17" t="s">
        <v>228</v>
      </c>
      <c r="F417" s="17" t="s">
        <v>233</v>
      </c>
    </row>
    <row r="418" spans="1:6" s="17" customFormat="1" ht="30" x14ac:dyDescent="0.25">
      <c r="A418" s="5">
        <v>415</v>
      </c>
      <c r="B418" s="17" t="s">
        <v>234</v>
      </c>
      <c r="C418" s="17" t="s">
        <v>228</v>
      </c>
      <c r="D418" s="17" t="s">
        <v>228</v>
      </c>
      <c r="E418" s="17" t="s">
        <v>228</v>
      </c>
      <c r="F418" s="17" t="s">
        <v>233</v>
      </c>
    </row>
    <row r="419" spans="1:6" s="17" customFormat="1" ht="30" x14ac:dyDescent="0.25">
      <c r="A419" s="5">
        <v>416</v>
      </c>
      <c r="B419" s="17" t="s">
        <v>234</v>
      </c>
      <c r="C419" s="17" t="s">
        <v>228</v>
      </c>
      <c r="D419" s="17" t="s">
        <v>228</v>
      </c>
      <c r="E419" s="17" t="s">
        <v>228</v>
      </c>
      <c r="F419" s="17" t="s">
        <v>233</v>
      </c>
    </row>
    <row r="420" spans="1:6" s="17" customFormat="1" ht="30" x14ac:dyDescent="0.25">
      <c r="A420" s="5">
        <v>417</v>
      </c>
      <c r="B420" s="17" t="s">
        <v>234</v>
      </c>
      <c r="C420" s="17" t="s">
        <v>228</v>
      </c>
      <c r="D420" s="17" t="s">
        <v>228</v>
      </c>
      <c r="E420" s="17" t="s">
        <v>228</v>
      </c>
      <c r="F420" s="17" t="s">
        <v>233</v>
      </c>
    </row>
    <row r="421" spans="1:6" s="17" customFormat="1" ht="30" x14ac:dyDescent="0.25">
      <c r="A421" s="5">
        <v>418</v>
      </c>
      <c r="B421" s="17" t="s">
        <v>234</v>
      </c>
      <c r="C421" s="17" t="s">
        <v>228</v>
      </c>
      <c r="D421" s="17" t="s">
        <v>228</v>
      </c>
      <c r="E421" s="17" t="s">
        <v>228</v>
      </c>
      <c r="F421" s="17" t="s">
        <v>233</v>
      </c>
    </row>
    <row r="422" spans="1:6" s="17" customFormat="1" ht="30" x14ac:dyDescent="0.25">
      <c r="A422" s="5">
        <v>419</v>
      </c>
      <c r="B422" s="17" t="s">
        <v>234</v>
      </c>
      <c r="C422" s="17" t="s">
        <v>228</v>
      </c>
      <c r="D422" s="17" t="s">
        <v>228</v>
      </c>
      <c r="E422" s="17" t="s">
        <v>228</v>
      </c>
      <c r="F422" s="17" t="s">
        <v>233</v>
      </c>
    </row>
    <row r="423" spans="1:6" s="17" customFormat="1" ht="30" x14ac:dyDescent="0.25">
      <c r="A423" s="5">
        <v>420</v>
      </c>
      <c r="B423" s="17" t="s">
        <v>234</v>
      </c>
      <c r="C423" s="17" t="s">
        <v>228</v>
      </c>
      <c r="D423" s="17" t="s">
        <v>228</v>
      </c>
      <c r="E423" s="17" t="s">
        <v>228</v>
      </c>
      <c r="F423" s="17" t="s">
        <v>233</v>
      </c>
    </row>
    <row r="424" spans="1:6" s="17" customFormat="1" ht="30" x14ac:dyDescent="0.25">
      <c r="A424" s="5">
        <v>421</v>
      </c>
      <c r="B424" s="17" t="s">
        <v>234</v>
      </c>
      <c r="C424" s="17" t="s">
        <v>228</v>
      </c>
      <c r="D424" s="17" t="s">
        <v>228</v>
      </c>
      <c r="E424" s="17" t="s">
        <v>228</v>
      </c>
      <c r="F424" s="17" t="s">
        <v>233</v>
      </c>
    </row>
    <row r="425" spans="1:6" s="17" customFormat="1" ht="30" x14ac:dyDescent="0.25">
      <c r="A425" s="5">
        <v>422</v>
      </c>
      <c r="B425" s="17" t="s">
        <v>234</v>
      </c>
      <c r="C425" s="17" t="s">
        <v>228</v>
      </c>
      <c r="D425" s="17" t="s">
        <v>228</v>
      </c>
      <c r="E425" s="17" t="s">
        <v>228</v>
      </c>
      <c r="F425" s="17" t="s">
        <v>233</v>
      </c>
    </row>
    <row r="426" spans="1:6" s="17" customFormat="1" ht="30" x14ac:dyDescent="0.25">
      <c r="A426" s="5">
        <v>423</v>
      </c>
      <c r="B426" s="17" t="s">
        <v>234</v>
      </c>
      <c r="C426" s="17" t="s">
        <v>228</v>
      </c>
      <c r="D426" s="17" t="s">
        <v>228</v>
      </c>
      <c r="E426" s="17" t="s">
        <v>228</v>
      </c>
      <c r="F426" s="17" t="s">
        <v>233</v>
      </c>
    </row>
    <row r="427" spans="1:6" s="17" customFormat="1" ht="30" x14ac:dyDescent="0.25">
      <c r="A427" s="5">
        <v>424</v>
      </c>
      <c r="B427" s="17" t="s">
        <v>234</v>
      </c>
      <c r="C427" s="17" t="s">
        <v>228</v>
      </c>
      <c r="D427" s="17" t="s">
        <v>228</v>
      </c>
      <c r="E427" s="17" t="s">
        <v>228</v>
      </c>
      <c r="F427" s="17" t="s">
        <v>233</v>
      </c>
    </row>
    <row r="428" spans="1:6" s="17" customFormat="1" ht="30" x14ac:dyDescent="0.25">
      <c r="A428" s="5">
        <v>425</v>
      </c>
      <c r="B428" s="17" t="s">
        <v>234</v>
      </c>
      <c r="C428" s="17" t="s">
        <v>228</v>
      </c>
      <c r="D428" s="17" t="s">
        <v>228</v>
      </c>
      <c r="E428" s="17" t="s">
        <v>228</v>
      </c>
      <c r="F428" s="17" t="s">
        <v>233</v>
      </c>
    </row>
    <row r="429" spans="1:6" s="17" customFormat="1" ht="30" x14ac:dyDescent="0.25">
      <c r="A429" s="5">
        <v>426</v>
      </c>
      <c r="B429" s="17" t="s">
        <v>234</v>
      </c>
      <c r="C429" s="17" t="s">
        <v>228</v>
      </c>
      <c r="D429" s="17" t="s">
        <v>228</v>
      </c>
      <c r="E429" s="17" t="s">
        <v>228</v>
      </c>
      <c r="F429" s="17" t="s">
        <v>233</v>
      </c>
    </row>
    <row r="430" spans="1:6" s="17" customFormat="1" ht="30" x14ac:dyDescent="0.25">
      <c r="A430" s="5">
        <v>427</v>
      </c>
      <c r="B430" s="17" t="s">
        <v>234</v>
      </c>
      <c r="C430" s="17" t="s">
        <v>228</v>
      </c>
      <c r="D430" s="17" t="s">
        <v>228</v>
      </c>
      <c r="E430" s="17" t="s">
        <v>228</v>
      </c>
      <c r="F430" s="17" t="s">
        <v>233</v>
      </c>
    </row>
    <row r="431" spans="1:6" s="17" customFormat="1" ht="30" x14ac:dyDescent="0.25">
      <c r="A431" s="5">
        <v>428</v>
      </c>
      <c r="B431" s="17" t="s">
        <v>234</v>
      </c>
      <c r="C431" s="17" t="s">
        <v>228</v>
      </c>
      <c r="D431" s="17" t="s">
        <v>228</v>
      </c>
      <c r="E431" s="17" t="s">
        <v>228</v>
      </c>
      <c r="F431" s="17" t="s">
        <v>233</v>
      </c>
    </row>
    <row r="432" spans="1:6" s="17" customFormat="1" ht="30" x14ac:dyDescent="0.25">
      <c r="A432" s="5">
        <v>429</v>
      </c>
      <c r="B432" s="17" t="s">
        <v>234</v>
      </c>
      <c r="C432" s="17" t="s">
        <v>228</v>
      </c>
      <c r="D432" s="17" t="s">
        <v>228</v>
      </c>
      <c r="E432" s="17" t="s">
        <v>228</v>
      </c>
      <c r="F432" s="17" t="s">
        <v>233</v>
      </c>
    </row>
    <row r="433" spans="1:6" s="17" customFormat="1" ht="30" x14ac:dyDescent="0.25">
      <c r="A433" s="5">
        <v>430</v>
      </c>
      <c r="B433" s="17" t="s">
        <v>234</v>
      </c>
      <c r="C433" s="17" t="s">
        <v>228</v>
      </c>
      <c r="D433" s="17" t="s">
        <v>228</v>
      </c>
      <c r="E433" s="17" t="s">
        <v>228</v>
      </c>
      <c r="F433" s="17" t="s">
        <v>233</v>
      </c>
    </row>
    <row r="434" spans="1:6" s="17" customFormat="1" ht="30" x14ac:dyDescent="0.25">
      <c r="A434" s="5">
        <v>431</v>
      </c>
      <c r="B434" s="17" t="s">
        <v>234</v>
      </c>
      <c r="C434" s="17" t="s">
        <v>228</v>
      </c>
      <c r="D434" s="17" t="s">
        <v>228</v>
      </c>
      <c r="E434" s="17" t="s">
        <v>228</v>
      </c>
      <c r="F434" s="17" t="s">
        <v>233</v>
      </c>
    </row>
    <row r="435" spans="1:6" s="17" customFormat="1" ht="30" x14ac:dyDescent="0.25">
      <c r="A435" s="5">
        <v>432</v>
      </c>
      <c r="B435" s="17" t="s">
        <v>234</v>
      </c>
      <c r="C435" s="17" t="s">
        <v>228</v>
      </c>
      <c r="D435" s="17" t="s">
        <v>228</v>
      </c>
      <c r="E435" s="17" t="s">
        <v>228</v>
      </c>
      <c r="F435" s="17" t="s">
        <v>233</v>
      </c>
    </row>
    <row r="436" spans="1:6" s="17" customFormat="1" ht="30" x14ac:dyDescent="0.25">
      <c r="A436" s="5">
        <v>433</v>
      </c>
      <c r="B436" s="17" t="s">
        <v>234</v>
      </c>
      <c r="C436" s="17" t="s">
        <v>228</v>
      </c>
      <c r="D436" s="17" t="s">
        <v>228</v>
      </c>
      <c r="E436" s="17" t="s">
        <v>228</v>
      </c>
      <c r="F436" s="17" t="s">
        <v>233</v>
      </c>
    </row>
    <row r="437" spans="1:6" s="17" customFormat="1" ht="30" x14ac:dyDescent="0.25">
      <c r="A437" s="5">
        <v>434</v>
      </c>
      <c r="B437" s="17" t="s">
        <v>234</v>
      </c>
      <c r="C437" s="17" t="s">
        <v>228</v>
      </c>
      <c r="D437" s="17" t="s">
        <v>228</v>
      </c>
      <c r="E437" s="17" t="s">
        <v>228</v>
      </c>
      <c r="F437" s="17" t="s">
        <v>233</v>
      </c>
    </row>
    <row r="438" spans="1:6" s="17" customFormat="1" ht="30" x14ac:dyDescent="0.25">
      <c r="A438" s="5">
        <v>435</v>
      </c>
      <c r="B438" s="17" t="s">
        <v>234</v>
      </c>
      <c r="C438" s="17" t="s">
        <v>228</v>
      </c>
      <c r="D438" s="17" t="s">
        <v>228</v>
      </c>
      <c r="E438" s="17" t="s">
        <v>228</v>
      </c>
      <c r="F438" s="17" t="s">
        <v>233</v>
      </c>
    </row>
    <row r="439" spans="1:6" s="17" customFormat="1" ht="30" x14ac:dyDescent="0.25">
      <c r="A439" s="5">
        <v>436</v>
      </c>
      <c r="B439" s="17" t="s">
        <v>234</v>
      </c>
      <c r="C439" s="17" t="s">
        <v>228</v>
      </c>
      <c r="D439" s="17" t="s">
        <v>228</v>
      </c>
      <c r="E439" s="17" t="s">
        <v>228</v>
      </c>
      <c r="F439" s="17" t="s">
        <v>233</v>
      </c>
    </row>
    <row r="440" spans="1:6" s="17" customFormat="1" ht="30" x14ac:dyDescent="0.25">
      <c r="A440" s="5">
        <v>437</v>
      </c>
      <c r="B440" s="17" t="s">
        <v>234</v>
      </c>
      <c r="C440" s="17" t="s">
        <v>228</v>
      </c>
      <c r="D440" s="17" t="s">
        <v>228</v>
      </c>
      <c r="E440" s="17" t="s">
        <v>228</v>
      </c>
      <c r="F440" s="17" t="s">
        <v>233</v>
      </c>
    </row>
    <row r="441" spans="1:6" s="17" customFormat="1" ht="30" x14ac:dyDescent="0.25">
      <c r="A441" s="5">
        <v>438</v>
      </c>
      <c r="B441" s="17" t="s">
        <v>234</v>
      </c>
      <c r="C441" s="17" t="s">
        <v>228</v>
      </c>
      <c r="D441" s="17" t="s">
        <v>228</v>
      </c>
      <c r="E441" s="17" t="s">
        <v>228</v>
      </c>
      <c r="F441" s="17" t="s">
        <v>233</v>
      </c>
    </row>
    <row r="442" spans="1:6" s="17" customFormat="1" ht="30" x14ac:dyDescent="0.25">
      <c r="A442" s="5">
        <v>439</v>
      </c>
      <c r="B442" s="17" t="s">
        <v>234</v>
      </c>
      <c r="C442" s="17" t="s">
        <v>228</v>
      </c>
      <c r="D442" s="17" t="s">
        <v>228</v>
      </c>
      <c r="E442" s="17" t="s">
        <v>228</v>
      </c>
      <c r="F442" s="17" t="s">
        <v>233</v>
      </c>
    </row>
    <row r="443" spans="1:6" s="17" customFormat="1" ht="30" x14ac:dyDescent="0.25">
      <c r="A443" s="5">
        <v>440</v>
      </c>
      <c r="B443" s="17" t="s">
        <v>234</v>
      </c>
      <c r="C443" s="17" t="s">
        <v>228</v>
      </c>
      <c r="D443" s="17" t="s">
        <v>228</v>
      </c>
      <c r="E443" s="17" t="s">
        <v>228</v>
      </c>
      <c r="F443" s="17" t="s">
        <v>233</v>
      </c>
    </row>
    <row r="444" spans="1:6" s="17" customFormat="1" ht="30" x14ac:dyDescent="0.25">
      <c r="A444" s="5">
        <v>441</v>
      </c>
      <c r="B444" s="17" t="s">
        <v>234</v>
      </c>
      <c r="C444" s="17" t="s">
        <v>228</v>
      </c>
      <c r="D444" s="17" t="s">
        <v>228</v>
      </c>
      <c r="E444" s="17" t="s">
        <v>228</v>
      </c>
      <c r="F444" s="17" t="s">
        <v>233</v>
      </c>
    </row>
    <row r="445" spans="1:6" s="17" customFormat="1" ht="30" x14ac:dyDescent="0.25">
      <c r="A445" s="5">
        <v>442</v>
      </c>
      <c r="B445" s="17" t="s">
        <v>234</v>
      </c>
      <c r="C445" s="17" t="s">
        <v>228</v>
      </c>
      <c r="D445" s="17" t="s">
        <v>228</v>
      </c>
      <c r="E445" s="17" t="s">
        <v>228</v>
      </c>
      <c r="F445" s="17" t="s">
        <v>233</v>
      </c>
    </row>
    <row r="446" spans="1:6" s="17" customFormat="1" ht="30" x14ac:dyDescent="0.25">
      <c r="A446" s="5">
        <v>443</v>
      </c>
      <c r="B446" s="17" t="s">
        <v>234</v>
      </c>
      <c r="C446" s="17" t="s">
        <v>228</v>
      </c>
      <c r="D446" s="17" t="s">
        <v>228</v>
      </c>
      <c r="E446" s="17" t="s">
        <v>228</v>
      </c>
      <c r="F446" s="17" t="s">
        <v>233</v>
      </c>
    </row>
    <row r="447" spans="1:6" s="17" customFormat="1" ht="30" x14ac:dyDescent="0.25">
      <c r="A447" s="5">
        <v>444</v>
      </c>
      <c r="B447" s="17" t="s">
        <v>234</v>
      </c>
      <c r="C447" s="17" t="s">
        <v>228</v>
      </c>
      <c r="D447" s="17" t="s">
        <v>228</v>
      </c>
      <c r="E447" s="17" t="s">
        <v>228</v>
      </c>
      <c r="F447" s="17" t="s">
        <v>233</v>
      </c>
    </row>
    <row r="448" spans="1:6" s="17" customFormat="1" ht="30" x14ac:dyDescent="0.25">
      <c r="A448" s="5">
        <v>445</v>
      </c>
      <c r="B448" s="17" t="s">
        <v>234</v>
      </c>
      <c r="C448" s="17" t="s">
        <v>228</v>
      </c>
      <c r="D448" s="17" t="s">
        <v>228</v>
      </c>
      <c r="E448" s="17" t="s">
        <v>228</v>
      </c>
      <c r="F448" s="17" t="s">
        <v>233</v>
      </c>
    </row>
    <row r="449" spans="1:6" s="17" customFormat="1" ht="30" x14ac:dyDescent="0.25">
      <c r="A449" s="5">
        <v>446</v>
      </c>
      <c r="B449" s="17" t="s">
        <v>234</v>
      </c>
      <c r="C449" s="17" t="s">
        <v>228</v>
      </c>
      <c r="D449" s="17" t="s">
        <v>228</v>
      </c>
      <c r="E449" s="17" t="s">
        <v>228</v>
      </c>
      <c r="F449" s="17" t="s">
        <v>233</v>
      </c>
    </row>
    <row r="450" spans="1:6" s="17" customFormat="1" ht="30" x14ac:dyDescent="0.25">
      <c r="A450" s="5">
        <v>447</v>
      </c>
      <c r="B450" s="17" t="s">
        <v>234</v>
      </c>
      <c r="C450" s="17" t="s">
        <v>228</v>
      </c>
      <c r="D450" s="17" t="s">
        <v>228</v>
      </c>
      <c r="E450" s="17" t="s">
        <v>228</v>
      </c>
      <c r="F450" s="17" t="s">
        <v>233</v>
      </c>
    </row>
    <row r="451" spans="1:6" s="17" customFormat="1" ht="30" x14ac:dyDescent="0.25">
      <c r="A451" s="5">
        <v>448</v>
      </c>
      <c r="B451" s="17" t="s">
        <v>234</v>
      </c>
      <c r="C451" s="17" t="s">
        <v>228</v>
      </c>
      <c r="D451" s="17" t="s">
        <v>228</v>
      </c>
      <c r="E451" s="17" t="s">
        <v>228</v>
      </c>
      <c r="F451" s="17" t="s">
        <v>233</v>
      </c>
    </row>
    <row r="452" spans="1:6" s="17" customFormat="1" ht="30" x14ac:dyDescent="0.25">
      <c r="A452" s="5">
        <v>449</v>
      </c>
      <c r="B452" s="17" t="s">
        <v>234</v>
      </c>
      <c r="C452" s="17" t="s">
        <v>228</v>
      </c>
      <c r="D452" s="17" t="s">
        <v>228</v>
      </c>
      <c r="E452" s="17" t="s">
        <v>228</v>
      </c>
      <c r="F452" s="17" t="s">
        <v>233</v>
      </c>
    </row>
    <row r="453" spans="1:6" s="17" customFormat="1" ht="30" x14ac:dyDescent="0.25">
      <c r="A453" s="5">
        <v>450</v>
      </c>
      <c r="B453" s="17" t="s">
        <v>234</v>
      </c>
      <c r="C453" s="17" t="s">
        <v>228</v>
      </c>
      <c r="D453" s="17" t="s">
        <v>228</v>
      </c>
      <c r="E453" s="17" t="s">
        <v>228</v>
      </c>
      <c r="F453" s="17" t="s">
        <v>233</v>
      </c>
    </row>
    <row r="454" spans="1:6" s="17" customFormat="1" ht="30" x14ac:dyDescent="0.25">
      <c r="A454" s="5">
        <v>451</v>
      </c>
      <c r="B454" s="17" t="s">
        <v>234</v>
      </c>
      <c r="C454" s="17" t="s">
        <v>228</v>
      </c>
      <c r="D454" s="17" t="s">
        <v>228</v>
      </c>
      <c r="E454" s="17" t="s">
        <v>228</v>
      </c>
      <c r="F454" s="17" t="s">
        <v>233</v>
      </c>
    </row>
    <row r="455" spans="1:6" s="17" customFormat="1" ht="30" x14ac:dyDescent="0.25">
      <c r="A455" s="5">
        <v>452</v>
      </c>
      <c r="B455" s="17" t="s">
        <v>234</v>
      </c>
      <c r="C455" s="17" t="s">
        <v>228</v>
      </c>
      <c r="D455" s="17" t="s">
        <v>228</v>
      </c>
      <c r="E455" s="17" t="s">
        <v>228</v>
      </c>
      <c r="F455" s="17" t="s">
        <v>233</v>
      </c>
    </row>
    <row r="456" spans="1:6" s="17" customFormat="1" ht="30" x14ac:dyDescent="0.25">
      <c r="A456" s="5">
        <v>453</v>
      </c>
      <c r="B456" s="17" t="s">
        <v>234</v>
      </c>
      <c r="C456" s="17" t="s">
        <v>228</v>
      </c>
      <c r="D456" s="17" t="s">
        <v>228</v>
      </c>
      <c r="E456" s="17" t="s">
        <v>228</v>
      </c>
      <c r="F456" s="17" t="s">
        <v>233</v>
      </c>
    </row>
    <row r="457" spans="1:6" s="17" customFormat="1" ht="30" x14ac:dyDescent="0.25">
      <c r="A457" s="5">
        <v>454</v>
      </c>
      <c r="B457" s="17" t="s">
        <v>234</v>
      </c>
      <c r="C457" s="17" t="s">
        <v>228</v>
      </c>
      <c r="D457" s="17" t="s">
        <v>228</v>
      </c>
      <c r="E457" s="17" t="s">
        <v>228</v>
      </c>
      <c r="F457" s="17" t="s">
        <v>233</v>
      </c>
    </row>
    <row r="458" spans="1:6" s="17" customFormat="1" ht="30" x14ac:dyDescent="0.25">
      <c r="A458" s="5">
        <v>455</v>
      </c>
      <c r="B458" s="17" t="s">
        <v>234</v>
      </c>
      <c r="C458" s="17" t="s">
        <v>228</v>
      </c>
      <c r="D458" s="17" t="s">
        <v>228</v>
      </c>
      <c r="E458" s="17" t="s">
        <v>228</v>
      </c>
      <c r="F458" s="17" t="s">
        <v>233</v>
      </c>
    </row>
    <row r="459" spans="1:6" s="17" customFormat="1" ht="30" x14ac:dyDescent="0.25">
      <c r="A459" s="5">
        <v>456</v>
      </c>
      <c r="B459" s="17" t="s">
        <v>234</v>
      </c>
      <c r="C459" s="17" t="s">
        <v>228</v>
      </c>
      <c r="D459" s="17" t="s">
        <v>228</v>
      </c>
      <c r="E459" s="17" t="s">
        <v>228</v>
      </c>
      <c r="F459" s="17" t="s">
        <v>233</v>
      </c>
    </row>
    <row r="460" spans="1:6" s="17" customFormat="1" ht="30" x14ac:dyDescent="0.25">
      <c r="A460" s="5">
        <v>457</v>
      </c>
      <c r="B460" s="17" t="s">
        <v>234</v>
      </c>
      <c r="C460" s="17" t="s">
        <v>228</v>
      </c>
      <c r="D460" s="17" t="s">
        <v>228</v>
      </c>
      <c r="E460" s="17" t="s">
        <v>228</v>
      </c>
      <c r="F460" s="17" t="s">
        <v>233</v>
      </c>
    </row>
    <row r="461" spans="1:6" s="17" customFormat="1" ht="30" x14ac:dyDescent="0.25">
      <c r="A461" s="5">
        <v>458</v>
      </c>
      <c r="B461" s="17" t="s">
        <v>234</v>
      </c>
      <c r="C461" s="17" t="s">
        <v>228</v>
      </c>
      <c r="D461" s="17" t="s">
        <v>228</v>
      </c>
      <c r="E461" s="17" t="s">
        <v>228</v>
      </c>
      <c r="F461" s="17" t="s">
        <v>233</v>
      </c>
    </row>
    <row r="462" spans="1:6" s="17" customFormat="1" ht="30" x14ac:dyDescent="0.25">
      <c r="A462" s="5">
        <v>459</v>
      </c>
      <c r="B462" s="17" t="s">
        <v>234</v>
      </c>
      <c r="C462" s="17" t="s">
        <v>228</v>
      </c>
      <c r="D462" s="17" t="s">
        <v>228</v>
      </c>
      <c r="E462" s="17" t="s">
        <v>228</v>
      </c>
      <c r="F462" s="17" t="s">
        <v>233</v>
      </c>
    </row>
    <row r="463" spans="1:6" s="17" customFormat="1" ht="30" x14ac:dyDescent="0.25">
      <c r="A463" s="5">
        <v>460</v>
      </c>
      <c r="B463" s="17" t="s">
        <v>234</v>
      </c>
      <c r="C463" s="17" t="s">
        <v>228</v>
      </c>
      <c r="D463" s="17" t="s">
        <v>228</v>
      </c>
      <c r="E463" s="17" t="s">
        <v>228</v>
      </c>
      <c r="F463" s="17" t="s">
        <v>233</v>
      </c>
    </row>
    <row r="464" spans="1:6" s="17" customFormat="1" ht="30" x14ac:dyDescent="0.25">
      <c r="A464" s="5">
        <v>461</v>
      </c>
      <c r="B464" s="17" t="s">
        <v>234</v>
      </c>
      <c r="C464" s="17" t="s">
        <v>228</v>
      </c>
      <c r="D464" s="17" t="s">
        <v>228</v>
      </c>
      <c r="E464" s="17" t="s">
        <v>228</v>
      </c>
      <c r="F464" s="17" t="s">
        <v>233</v>
      </c>
    </row>
    <row r="465" spans="1:6" s="17" customFormat="1" ht="30" x14ac:dyDescent="0.25">
      <c r="A465" s="5">
        <v>462</v>
      </c>
      <c r="B465" s="17" t="s">
        <v>234</v>
      </c>
      <c r="C465" s="17" t="s">
        <v>228</v>
      </c>
      <c r="D465" s="17" t="s">
        <v>228</v>
      </c>
      <c r="E465" s="17" t="s">
        <v>228</v>
      </c>
      <c r="F465" s="17" t="s">
        <v>233</v>
      </c>
    </row>
    <row r="466" spans="1:6" s="17" customFormat="1" ht="30" x14ac:dyDescent="0.25">
      <c r="A466" s="5">
        <v>463</v>
      </c>
      <c r="B466" s="17" t="s">
        <v>234</v>
      </c>
      <c r="C466" s="17" t="s">
        <v>228</v>
      </c>
      <c r="D466" s="17" t="s">
        <v>228</v>
      </c>
      <c r="E466" s="17" t="s">
        <v>228</v>
      </c>
      <c r="F466" s="17" t="s">
        <v>233</v>
      </c>
    </row>
    <row r="467" spans="1:6" s="17" customFormat="1" ht="30" x14ac:dyDescent="0.25">
      <c r="A467" s="5">
        <v>464</v>
      </c>
      <c r="B467" s="17" t="s">
        <v>234</v>
      </c>
      <c r="C467" s="17" t="s">
        <v>228</v>
      </c>
      <c r="D467" s="17" t="s">
        <v>228</v>
      </c>
      <c r="E467" s="17" t="s">
        <v>228</v>
      </c>
      <c r="F467" s="17" t="s">
        <v>233</v>
      </c>
    </row>
    <row r="468" spans="1:6" s="17" customFormat="1" ht="30" x14ac:dyDescent="0.25">
      <c r="A468" s="5">
        <v>465</v>
      </c>
      <c r="B468" s="17" t="s">
        <v>234</v>
      </c>
      <c r="C468" s="17" t="s">
        <v>228</v>
      </c>
      <c r="D468" s="17" t="s">
        <v>228</v>
      </c>
      <c r="E468" s="17" t="s">
        <v>228</v>
      </c>
      <c r="F468" s="17" t="s">
        <v>233</v>
      </c>
    </row>
    <row r="469" spans="1:6" s="17" customFormat="1" ht="30" x14ac:dyDescent="0.25">
      <c r="A469" s="5">
        <v>466</v>
      </c>
      <c r="B469" s="17" t="s">
        <v>234</v>
      </c>
      <c r="C469" s="17" t="s">
        <v>228</v>
      </c>
      <c r="D469" s="17" t="s">
        <v>228</v>
      </c>
      <c r="E469" s="17" t="s">
        <v>228</v>
      </c>
      <c r="F469" s="17" t="s">
        <v>233</v>
      </c>
    </row>
    <row r="470" spans="1:6" s="17" customFormat="1" ht="30" x14ac:dyDescent="0.25">
      <c r="A470" s="5">
        <v>467</v>
      </c>
      <c r="B470" s="17" t="s">
        <v>234</v>
      </c>
      <c r="C470" s="17" t="s">
        <v>228</v>
      </c>
      <c r="D470" s="17" t="s">
        <v>228</v>
      </c>
      <c r="E470" s="17" t="s">
        <v>228</v>
      </c>
      <c r="F470" s="17" t="s">
        <v>233</v>
      </c>
    </row>
    <row r="471" spans="1:6" s="17" customFormat="1" ht="30" x14ac:dyDescent="0.25">
      <c r="A471" s="5">
        <v>468</v>
      </c>
      <c r="B471" s="17" t="s">
        <v>234</v>
      </c>
      <c r="C471" s="17" t="s">
        <v>228</v>
      </c>
      <c r="D471" s="17" t="s">
        <v>228</v>
      </c>
      <c r="E471" s="17" t="s">
        <v>228</v>
      </c>
      <c r="F471" s="17" t="s">
        <v>233</v>
      </c>
    </row>
    <row r="472" spans="1:6" s="17" customFormat="1" ht="30" x14ac:dyDescent="0.25">
      <c r="A472" s="5">
        <v>469</v>
      </c>
      <c r="B472" s="17" t="s">
        <v>234</v>
      </c>
      <c r="C472" s="17" t="s">
        <v>228</v>
      </c>
      <c r="D472" s="17" t="s">
        <v>228</v>
      </c>
      <c r="E472" s="17" t="s">
        <v>228</v>
      </c>
      <c r="F472" s="17" t="s">
        <v>233</v>
      </c>
    </row>
    <row r="473" spans="1:6" s="17" customFormat="1" ht="30" x14ac:dyDescent="0.25">
      <c r="A473" s="5">
        <v>470</v>
      </c>
      <c r="B473" s="17" t="s">
        <v>234</v>
      </c>
      <c r="C473" s="17" t="s">
        <v>228</v>
      </c>
      <c r="D473" s="17" t="s">
        <v>228</v>
      </c>
      <c r="E473" s="17" t="s">
        <v>228</v>
      </c>
      <c r="F473" s="17" t="s">
        <v>233</v>
      </c>
    </row>
    <row r="474" spans="1:6" s="17" customFormat="1" ht="30" x14ac:dyDescent="0.25">
      <c r="A474" s="5">
        <v>471</v>
      </c>
      <c r="B474" s="17" t="s">
        <v>234</v>
      </c>
      <c r="C474" s="17" t="s">
        <v>228</v>
      </c>
      <c r="D474" s="17" t="s">
        <v>228</v>
      </c>
      <c r="E474" s="17" t="s">
        <v>228</v>
      </c>
      <c r="F474" s="17" t="s">
        <v>233</v>
      </c>
    </row>
    <row r="475" spans="1:6" s="17" customFormat="1" ht="30" x14ac:dyDescent="0.25">
      <c r="A475" s="5">
        <v>472</v>
      </c>
      <c r="B475" s="17" t="s">
        <v>234</v>
      </c>
      <c r="C475" s="17" t="s">
        <v>228</v>
      </c>
      <c r="D475" s="17" t="s">
        <v>228</v>
      </c>
      <c r="E475" s="17" t="s">
        <v>228</v>
      </c>
      <c r="F475" s="17" t="s">
        <v>233</v>
      </c>
    </row>
    <row r="476" spans="1:6" s="17" customFormat="1" ht="30" x14ac:dyDescent="0.25">
      <c r="A476" s="5">
        <v>473</v>
      </c>
      <c r="B476" s="17" t="s">
        <v>234</v>
      </c>
      <c r="C476" s="17" t="s">
        <v>228</v>
      </c>
      <c r="D476" s="17" t="s">
        <v>228</v>
      </c>
      <c r="E476" s="17" t="s">
        <v>228</v>
      </c>
      <c r="F476" s="17" t="s">
        <v>233</v>
      </c>
    </row>
    <row r="477" spans="1:6" s="17" customFormat="1" ht="30" x14ac:dyDescent="0.25">
      <c r="A477" s="5">
        <v>474</v>
      </c>
      <c r="B477" s="17" t="s">
        <v>234</v>
      </c>
      <c r="C477" s="17" t="s">
        <v>228</v>
      </c>
      <c r="D477" s="17" t="s">
        <v>228</v>
      </c>
      <c r="E477" s="17" t="s">
        <v>228</v>
      </c>
      <c r="F477" s="17" t="s">
        <v>233</v>
      </c>
    </row>
    <row r="478" spans="1:6" s="17" customFormat="1" ht="30" x14ac:dyDescent="0.25">
      <c r="A478" s="5">
        <v>475</v>
      </c>
      <c r="B478" s="17" t="s">
        <v>234</v>
      </c>
      <c r="C478" s="17" t="s">
        <v>228</v>
      </c>
      <c r="D478" s="17" t="s">
        <v>228</v>
      </c>
      <c r="E478" s="17" t="s">
        <v>228</v>
      </c>
      <c r="F478" s="17" t="s">
        <v>233</v>
      </c>
    </row>
    <row r="479" spans="1:6" s="17" customFormat="1" ht="30" x14ac:dyDescent="0.25">
      <c r="A479" s="5">
        <v>476</v>
      </c>
      <c r="B479" s="17" t="s">
        <v>234</v>
      </c>
      <c r="C479" s="17" t="s">
        <v>228</v>
      </c>
      <c r="D479" s="17" t="s">
        <v>228</v>
      </c>
      <c r="E479" s="17" t="s">
        <v>228</v>
      </c>
      <c r="F479" s="17" t="s">
        <v>233</v>
      </c>
    </row>
    <row r="480" spans="1:6" s="17" customFormat="1" ht="30" x14ac:dyDescent="0.25">
      <c r="A480" s="5">
        <v>477</v>
      </c>
      <c r="B480" s="17" t="s">
        <v>234</v>
      </c>
      <c r="C480" s="17" t="s">
        <v>228</v>
      </c>
      <c r="D480" s="17" t="s">
        <v>228</v>
      </c>
      <c r="E480" s="17" t="s">
        <v>228</v>
      </c>
      <c r="F480" s="17" t="s">
        <v>233</v>
      </c>
    </row>
    <row r="481" spans="1:6" s="17" customFormat="1" ht="30" x14ac:dyDescent="0.25">
      <c r="A481" s="5">
        <v>478</v>
      </c>
      <c r="B481" s="17" t="s">
        <v>234</v>
      </c>
      <c r="C481" s="17" t="s">
        <v>228</v>
      </c>
      <c r="D481" s="17" t="s">
        <v>228</v>
      </c>
      <c r="E481" s="17" t="s">
        <v>228</v>
      </c>
      <c r="F481" s="17" t="s">
        <v>233</v>
      </c>
    </row>
    <row r="482" spans="1:6" s="17" customFormat="1" ht="30" x14ac:dyDescent="0.25">
      <c r="A482" s="5">
        <v>479</v>
      </c>
      <c r="B482" s="17" t="s">
        <v>234</v>
      </c>
      <c r="C482" s="17" t="s">
        <v>228</v>
      </c>
      <c r="D482" s="17" t="s">
        <v>228</v>
      </c>
      <c r="E482" s="17" t="s">
        <v>228</v>
      </c>
      <c r="F482" s="17" t="s">
        <v>233</v>
      </c>
    </row>
    <row r="483" spans="1:6" s="17" customFormat="1" ht="30" x14ac:dyDescent="0.25">
      <c r="A483" s="5">
        <v>480</v>
      </c>
      <c r="B483" s="17" t="s">
        <v>234</v>
      </c>
      <c r="C483" s="17" t="s">
        <v>228</v>
      </c>
      <c r="D483" s="17" t="s">
        <v>228</v>
      </c>
      <c r="E483" s="17" t="s">
        <v>228</v>
      </c>
      <c r="F483" s="17" t="s">
        <v>233</v>
      </c>
    </row>
    <row r="484" spans="1:6" s="17" customFormat="1" ht="30" x14ac:dyDescent="0.25">
      <c r="A484" s="5">
        <v>481</v>
      </c>
      <c r="B484" s="17" t="s">
        <v>234</v>
      </c>
      <c r="C484" s="17" t="s">
        <v>228</v>
      </c>
      <c r="D484" s="17" t="s">
        <v>228</v>
      </c>
      <c r="E484" s="17" t="s">
        <v>228</v>
      </c>
      <c r="F484" s="17" t="s">
        <v>233</v>
      </c>
    </row>
    <row r="485" spans="1:6" s="17" customFormat="1" ht="30" x14ac:dyDescent="0.25">
      <c r="A485" s="5">
        <v>482</v>
      </c>
      <c r="B485" s="17" t="s">
        <v>234</v>
      </c>
      <c r="C485" s="17" t="s">
        <v>228</v>
      </c>
      <c r="D485" s="17" t="s">
        <v>228</v>
      </c>
      <c r="E485" s="17" t="s">
        <v>228</v>
      </c>
      <c r="F485" s="17" t="s">
        <v>233</v>
      </c>
    </row>
    <row r="486" spans="1:6" s="17" customFormat="1" ht="30" x14ac:dyDescent="0.25">
      <c r="A486" s="5">
        <v>483</v>
      </c>
      <c r="B486" s="17" t="s">
        <v>234</v>
      </c>
      <c r="C486" s="17" t="s">
        <v>228</v>
      </c>
      <c r="D486" s="17" t="s">
        <v>228</v>
      </c>
      <c r="E486" s="17" t="s">
        <v>228</v>
      </c>
      <c r="F486" s="17" t="s">
        <v>233</v>
      </c>
    </row>
    <row r="487" spans="1:6" s="17" customFormat="1" ht="30" x14ac:dyDescent="0.25">
      <c r="A487" s="5">
        <v>484</v>
      </c>
      <c r="B487" s="17" t="s">
        <v>234</v>
      </c>
      <c r="C487" s="17" t="s">
        <v>228</v>
      </c>
      <c r="D487" s="17" t="s">
        <v>228</v>
      </c>
      <c r="E487" s="17" t="s">
        <v>228</v>
      </c>
      <c r="F487" s="17" t="s">
        <v>233</v>
      </c>
    </row>
    <row r="488" spans="1:6" s="17" customFormat="1" ht="30" x14ac:dyDescent="0.25">
      <c r="A488" s="5">
        <v>485</v>
      </c>
      <c r="B488" s="17" t="s">
        <v>234</v>
      </c>
      <c r="C488" s="17" t="s">
        <v>228</v>
      </c>
      <c r="D488" s="17" t="s">
        <v>228</v>
      </c>
      <c r="E488" s="17" t="s">
        <v>228</v>
      </c>
      <c r="F488" s="17" t="s">
        <v>233</v>
      </c>
    </row>
    <row r="489" spans="1:6" s="17" customFormat="1" ht="30" x14ac:dyDescent="0.25">
      <c r="A489" s="5">
        <v>486</v>
      </c>
      <c r="B489" s="17" t="s">
        <v>234</v>
      </c>
      <c r="C489" s="17" t="s">
        <v>228</v>
      </c>
      <c r="D489" s="17" t="s">
        <v>228</v>
      </c>
      <c r="E489" s="17" t="s">
        <v>228</v>
      </c>
      <c r="F489" s="17" t="s">
        <v>233</v>
      </c>
    </row>
    <row r="490" spans="1:6" s="17" customFormat="1" ht="30" x14ac:dyDescent="0.25">
      <c r="A490" s="5">
        <v>487</v>
      </c>
      <c r="B490" s="17" t="s">
        <v>234</v>
      </c>
      <c r="C490" s="17" t="s">
        <v>228</v>
      </c>
      <c r="D490" s="17" t="s">
        <v>228</v>
      </c>
      <c r="E490" s="17" t="s">
        <v>228</v>
      </c>
      <c r="F490" s="17" t="s">
        <v>233</v>
      </c>
    </row>
    <row r="491" spans="1:6" s="17" customFormat="1" ht="30" x14ac:dyDescent="0.25">
      <c r="A491" s="5">
        <v>488</v>
      </c>
      <c r="B491" s="17" t="s">
        <v>234</v>
      </c>
      <c r="C491" s="17" t="s">
        <v>228</v>
      </c>
      <c r="D491" s="17" t="s">
        <v>228</v>
      </c>
      <c r="E491" s="17" t="s">
        <v>228</v>
      </c>
      <c r="F491" s="17" t="s">
        <v>233</v>
      </c>
    </row>
    <row r="492" spans="1:6" s="17" customFormat="1" ht="30" x14ac:dyDescent="0.25">
      <c r="A492" s="5">
        <v>489</v>
      </c>
      <c r="B492" s="17" t="s">
        <v>234</v>
      </c>
      <c r="C492" s="17" t="s">
        <v>228</v>
      </c>
      <c r="D492" s="17" t="s">
        <v>228</v>
      </c>
      <c r="E492" s="17" t="s">
        <v>228</v>
      </c>
      <c r="F492" s="17" t="s">
        <v>233</v>
      </c>
    </row>
    <row r="493" spans="1:6" s="17" customFormat="1" ht="30" x14ac:dyDescent="0.25">
      <c r="A493" s="5">
        <v>490</v>
      </c>
      <c r="B493" s="17" t="s">
        <v>234</v>
      </c>
      <c r="C493" s="17" t="s">
        <v>228</v>
      </c>
      <c r="D493" s="17" t="s">
        <v>228</v>
      </c>
      <c r="E493" s="17" t="s">
        <v>228</v>
      </c>
      <c r="F493" s="17" t="s">
        <v>233</v>
      </c>
    </row>
    <row r="494" spans="1:6" s="17" customFormat="1" ht="30" x14ac:dyDescent="0.25">
      <c r="A494" s="5">
        <v>491</v>
      </c>
      <c r="B494" s="17" t="s">
        <v>234</v>
      </c>
      <c r="C494" s="17" t="s">
        <v>228</v>
      </c>
      <c r="D494" s="17" t="s">
        <v>228</v>
      </c>
      <c r="E494" s="17" t="s">
        <v>228</v>
      </c>
      <c r="F494" s="17" t="s">
        <v>233</v>
      </c>
    </row>
    <row r="495" spans="1:6" s="17" customFormat="1" ht="30" x14ac:dyDescent="0.25">
      <c r="A495" s="5">
        <v>492</v>
      </c>
      <c r="B495" s="17" t="s">
        <v>234</v>
      </c>
      <c r="C495" s="17" t="s">
        <v>228</v>
      </c>
      <c r="D495" s="17" t="s">
        <v>228</v>
      </c>
      <c r="E495" s="17" t="s">
        <v>228</v>
      </c>
      <c r="F495" s="17" t="s">
        <v>233</v>
      </c>
    </row>
    <row r="496" spans="1:6" s="17" customFormat="1" ht="30" x14ac:dyDescent="0.25">
      <c r="A496" s="5">
        <v>493</v>
      </c>
      <c r="B496" s="17" t="s">
        <v>234</v>
      </c>
      <c r="C496" s="17" t="s">
        <v>228</v>
      </c>
      <c r="D496" s="17" t="s">
        <v>228</v>
      </c>
      <c r="E496" s="17" t="s">
        <v>228</v>
      </c>
      <c r="F496" s="17" t="s">
        <v>233</v>
      </c>
    </row>
    <row r="497" spans="1:6" s="17" customFormat="1" ht="30" x14ac:dyDescent="0.25">
      <c r="A497" s="5">
        <v>494</v>
      </c>
      <c r="B497" s="17" t="s">
        <v>234</v>
      </c>
      <c r="C497" s="17" t="s">
        <v>228</v>
      </c>
      <c r="D497" s="17" t="s">
        <v>228</v>
      </c>
      <c r="E497" s="17" t="s">
        <v>228</v>
      </c>
      <c r="F497" s="17" t="s">
        <v>233</v>
      </c>
    </row>
    <row r="498" spans="1:6" s="17" customFormat="1" ht="30" x14ac:dyDescent="0.25">
      <c r="A498" s="5">
        <v>495</v>
      </c>
      <c r="B498" s="17" t="s">
        <v>234</v>
      </c>
      <c r="C498" s="17" t="s">
        <v>228</v>
      </c>
      <c r="D498" s="17" t="s">
        <v>228</v>
      </c>
      <c r="E498" s="17" t="s">
        <v>228</v>
      </c>
      <c r="F498" s="17" t="s">
        <v>233</v>
      </c>
    </row>
    <row r="499" spans="1:6" s="17" customFormat="1" ht="30" x14ac:dyDescent="0.25">
      <c r="A499" s="5">
        <v>496</v>
      </c>
      <c r="B499" s="17" t="s">
        <v>234</v>
      </c>
      <c r="C499" s="17" t="s">
        <v>228</v>
      </c>
      <c r="D499" s="17" t="s">
        <v>228</v>
      </c>
      <c r="E499" s="17" t="s">
        <v>228</v>
      </c>
      <c r="F499" s="17" t="s">
        <v>233</v>
      </c>
    </row>
    <row r="500" spans="1:6" s="17" customFormat="1" ht="30" x14ac:dyDescent="0.25">
      <c r="A500" s="5">
        <v>497</v>
      </c>
      <c r="B500" s="17" t="s">
        <v>234</v>
      </c>
      <c r="C500" s="17" t="s">
        <v>228</v>
      </c>
      <c r="D500" s="17" t="s">
        <v>228</v>
      </c>
      <c r="E500" s="17" t="s">
        <v>228</v>
      </c>
      <c r="F500" s="17" t="s">
        <v>233</v>
      </c>
    </row>
    <row r="501" spans="1:6" s="17" customFormat="1" ht="30" x14ac:dyDescent="0.25">
      <c r="A501" s="5">
        <v>498</v>
      </c>
      <c r="B501" s="17" t="s">
        <v>234</v>
      </c>
      <c r="C501" s="17" t="s">
        <v>228</v>
      </c>
      <c r="D501" s="17" t="s">
        <v>228</v>
      </c>
      <c r="E501" s="17" t="s">
        <v>228</v>
      </c>
      <c r="F501" s="17" t="s">
        <v>233</v>
      </c>
    </row>
    <row r="502" spans="1:6" s="17" customFormat="1" ht="30" x14ac:dyDescent="0.25">
      <c r="A502" s="5">
        <v>499</v>
      </c>
      <c r="B502" s="17" t="s">
        <v>234</v>
      </c>
      <c r="C502" s="17" t="s">
        <v>228</v>
      </c>
      <c r="D502" s="17" t="s">
        <v>228</v>
      </c>
      <c r="E502" s="17" t="s">
        <v>228</v>
      </c>
      <c r="F502" s="17" t="s">
        <v>233</v>
      </c>
    </row>
    <row r="503" spans="1:6" s="17" customFormat="1" ht="30" x14ac:dyDescent="0.25">
      <c r="A503" s="5">
        <v>500</v>
      </c>
      <c r="B503" s="17" t="s">
        <v>234</v>
      </c>
      <c r="C503" s="17" t="s">
        <v>228</v>
      </c>
      <c r="D503" s="17" t="s">
        <v>228</v>
      </c>
      <c r="E503" s="17" t="s">
        <v>228</v>
      </c>
      <c r="F503" s="17" t="s">
        <v>233</v>
      </c>
    </row>
    <row r="504" spans="1:6" s="17" customFormat="1" ht="30" x14ac:dyDescent="0.25">
      <c r="A504" s="5">
        <v>501</v>
      </c>
      <c r="B504" s="17" t="s">
        <v>234</v>
      </c>
      <c r="C504" s="17" t="s">
        <v>228</v>
      </c>
      <c r="D504" s="17" t="s">
        <v>228</v>
      </c>
      <c r="E504" s="17" t="s">
        <v>228</v>
      </c>
      <c r="F504" s="17" t="s">
        <v>233</v>
      </c>
    </row>
    <row r="505" spans="1:6" s="17" customFormat="1" ht="30" x14ac:dyDescent="0.25">
      <c r="A505" s="5">
        <v>502</v>
      </c>
      <c r="B505" s="17" t="s">
        <v>234</v>
      </c>
      <c r="C505" s="17" t="s">
        <v>228</v>
      </c>
      <c r="D505" s="17" t="s">
        <v>228</v>
      </c>
      <c r="E505" s="17" t="s">
        <v>228</v>
      </c>
      <c r="F505" s="17" t="s">
        <v>233</v>
      </c>
    </row>
    <row r="506" spans="1:6" s="17" customFormat="1" ht="30" x14ac:dyDescent="0.25">
      <c r="A506" s="5">
        <v>503</v>
      </c>
      <c r="B506" s="17" t="s">
        <v>234</v>
      </c>
      <c r="C506" s="17" t="s">
        <v>228</v>
      </c>
      <c r="D506" s="17" t="s">
        <v>228</v>
      </c>
      <c r="E506" s="17" t="s">
        <v>228</v>
      </c>
      <c r="F506" s="17" t="s">
        <v>233</v>
      </c>
    </row>
    <row r="507" spans="1:6" s="17" customFormat="1" ht="30" x14ac:dyDescent="0.25">
      <c r="A507" s="5">
        <v>504</v>
      </c>
      <c r="B507" s="17" t="s">
        <v>234</v>
      </c>
      <c r="C507" s="17" t="s">
        <v>228</v>
      </c>
      <c r="D507" s="17" t="s">
        <v>228</v>
      </c>
      <c r="E507" s="17" t="s">
        <v>228</v>
      </c>
      <c r="F507" s="17" t="s">
        <v>233</v>
      </c>
    </row>
    <row r="508" spans="1:6" s="17" customFormat="1" ht="30" x14ac:dyDescent="0.25">
      <c r="A508" s="5">
        <v>505</v>
      </c>
      <c r="B508" s="17" t="s">
        <v>234</v>
      </c>
      <c r="C508" s="17" t="s">
        <v>228</v>
      </c>
      <c r="D508" s="17" t="s">
        <v>228</v>
      </c>
      <c r="E508" s="17" t="s">
        <v>228</v>
      </c>
      <c r="F508" s="17" t="s">
        <v>233</v>
      </c>
    </row>
    <row r="509" spans="1:6" s="17" customFormat="1" ht="30" x14ac:dyDescent="0.25">
      <c r="A509" s="5">
        <v>506</v>
      </c>
      <c r="B509" s="17" t="s">
        <v>234</v>
      </c>
      <c r="C509" s="17" t="s">
        <v>228</v>
      </c>
      <c r="D509" s="17" t="s">
        <v>228</v>
      </c>
      <c r="E509" s="17" t="s">
        <v>228</v>
      </c>
      <c r="F509" s="17" t="s">
        <v>233</v>
      </c>
    </row>
    <row r="510" spans="1:6" s="17" customFormat="1" ht="30" x14ac:dyDescent="0.25">
      <c r="A510" s="5">
        <v>507</v>
      </c>
      <c r="B510" s="17" t="s">
        <v>234</v>
      </c>
      <c r="C510" s="17" t="s">
        <v>228</v>
      </c>
      <c r="D510" s="17" t="s">
        <v>228</v>
      </c>
      <c r="E510" s="17" t="s">
        <v>228</v>
      </c>
      <c r="F510" s="17" t="s">
        <v>233</v>
      </c>
    </row>
    <row r="511" spans="1:6" s="17" customFormat="1" ht="30" x14ac:dyDescent="0.25">
      <c r="A511" s="5">
        <v>508</v>
      </c>
      <c r="B511" s="17" t="s">
        <v>234</v>
      </c>
      <c r="C511" s="17" t="s">
        <v>228</v>
      </c>
      <c r="D511" s="17" t="s">
        <v>228</v>
      </c>
      <c r="E511" s="17" t="s">
        <v>228</v>
      </c>
      <c r="F511" s="17" t="s">
        <v>233</v>
      </c>
    </row>
    <row r="512" spans="1:6" s="17" customFormat="1" ht="30" x14ac:dyDescent="0.25">
      <c r="A512" s="5">
        <v>509</v>
      </c>
      <c r="B512" s="17" t="s">
        <v>234</v>
      </c>
      <c r="C512" s="17" t="s">
        <v>228</v>
      </c>
      <c r="D512" s="17" t="s">
        <v>228</v>
      </c>
      <c r="E512" s="17" t="s">
        <v>228</v>
      </c>
      <c r="F512" s="17" t="s">
        <v>233</v>
      </c>
    </row>
    <row r="513" spans="1:6" s="17" customFormat="1" ht="30" x14ac:dyDescent="0.25">
      <c r="A513" s="5">
        <v>510</v>
      </c>
      <c r="B513" s="17" t="s">
        <v>234</v>
      </c>
      <c r="C513" s="17" t="s">
        <v>228</v>
      </c>
      <c r="D513" s="17" t="s">
        <v>228</v>
      </c>
      <c r="E513" s="17" t="s">
        <v>228</v>
      </c>
      <c r="F513" s="17" t="s">
        <v>233</v>
      </c>
    </row>
    <row r="514" spans="1:6" s="17" customFormat="1" ht="30" x14ac:dyDescent="0.25">
      <c r="A514" s="5">
        <v>511</v>
      </c>
      <c r="B514" s="17" t="s">
        <v>234</v>
      </c>
      <c r="C514" s="17" t="s">
        <v>228</v>
      </c>
      <c r="D514" s="17" t="s">
        <v>228</v>
      </c>
      <c r="E514" s="17" t="s">
        <v>228</v>
      </c>
      <c r="F514" s="17" t="s">
        <v>233</v>
      </c>
    </row>
    <row r="515" spans="1:6" s="17" customFormat="1" ht="30" x14ac:dyDescent="0.25">
      <c r="A515" s="5">
        <v>512</v>
      </c>
      <c r="B515" s="17" t="s">
        <v>234</v>
      </c>
      <c r="C515" s="17" t="s">
        <v>228</v>
      </c>
      <c r="D515" s="17" t="s">
        <v>228</v>
      </c>
      <c r="E515" s="17" t="s">
        <v>228</v>
      </c>
      <c r="F515" s="17" t="s">
        <v>233</v>
      </c>
    </row>
    <row r="516" spans="1:6" s="17" customFormat="1" ht="30" x14ac:dyDescent="0.25">
      <c r="A516" s="5">
        <v>513</v>
      </c>
      <c r="B516" s="17" t="s">
        <v>234</v>
      </c>
      <c r="C516" s="17" t="s">
        <v>228</v>
      </c>
      <c r="D516" s="17" t="s">
        <v>228</v>
      </c>
      <c r="E516" s="17" t="s">
        <v>228</v>
      </c>
      <c r="F516" s="17" t="s">
        <v>233</v>
      </c>
    </row>
    <row r="517" spans="1:6" s="17" customFormat="1" ht="30" x14ac:dyDescent="0.25">
      <c r="A517" s="5">
        <v>514</v>
      </c>
      <c r="B517" s="17" t="s">
        <v>234</v>
      </c>
      <c r="C517" s="17" t="s">
        <v>228</v>
      </c>
      <c r="D517" s="17" t="s">
        <v>228</v>
      </c>
      <c r="E517" s="17" t="s">
        <v>228</v>
      </c>
      <c r="F517" s="17" t="s">
        <v>233</v>
      </c>
    </row>
    <row r="518" spans="1:6" s="17" customFormat="1" ht="30" x14ac:dyDescent="0.25">
      <c r="A518" s="5">
        <v>515</v>
      </c>
      <c r="B518" s="17" t="s">
        <v>234</v>
      </c>
      <c r="C518" s="17" t="s">
        <v>228</v>
      </c>
      <c r="D518" s="17" t="s">
        <v>228</v>
      </c>
      <c r="E518" s="17" t="s">
        <v>228</v>
      </c>
      <c r="F518" s="17" t="s">
        <v>233</v>
      </c>
    </row>
    <row r="519" spans="1:6" s="17" customFormat="1" ht="30" x14ac:dyDescent="0.25">
      <c r="A519" s="5">
        <v>516</v>
      </c>
      <c r="B519" s="17" t="s">
        <v>234</v>
      </c>
      <c r="C519" s="17" t="s">
        <v>228</v>
      </c>
      <c r="D519" s="17" t="s">
        <v>228</v>
      </c>
      <c r="E519" s="17" t="s">
        <v>228</v>
      </c>
      <c r="F519" s="17" t="s">
        <v>233</v>
      </c>
    </row>
    <row r="520" spans="1:6" s="17" customFormat="1" ht="30" x14ac:dyDescent="0.25">
      <c r="A520" s="5">
        <v>517</v>
      </c>
      <c r="B520" s="17" t="s">
        <v>234</v>
      </c>
      <c r="C520" s="17" t="s">
        <v>228</v>
      </c>
      <c r="D520" s="17" t="s">
        <v>228</v>
      </c>
      <c r="E520" s="17" t="s">
        <v>228</v>
      </c>
      <c r="F520" s="17" t="s">
        <v>233</v>
      </c>
    </row>
    <row r="521" spans="1:6" s="17" customFormat="1" ht="30" x14ac:dyDescent="0.25">
      <c r="A521" s="5">
        <v>518</v>
      </c>
      <c r="B521" s="17" t="s">
        <v>234</v>
      </c>
      <c r="C521" s="17" t="s">
        <v>228</v>
      </c>
      <c r="D521" s="17" t="s">
        <v>228</v>
      </c>
      <c r="E521" s="17" t="s">
        <v>228</v>
      </c>
      <c r="F521" s="17" t="s">
        <v>233</v>
      </c>
    </row>
    <row r="522" spans="1:6" s="17" customFormat="1" ht="30" x14ac:dyDescent="0.25">
      <c r="A522" s="5">
        <v>519</v>
      </c>
      <c r="B522" s="17" t="s">
        <v>234</v>
      </c>
      <c r="C522" s="17" t="s">
        <v>228</v>
      </c>
      <c r="D522" s="17" t="s">
        <v>228</v>
      </c>
      <c r="E522" s="17" t="s">
        <v>228</v>
      </c>
      <c r="F522" s="17" t="s">
        <v>233</v>
      </c>
    </row>
    <row r="523" spans="1:6" s="17" customFormat="1" ht="30" x14ac:dyDescent="0.25">
      <c r="A523" s="5">
        <v>520</v>
      </c>
      <c r="B523" s="17" t="s">
        <v>234</v>
      </c>
      <c r="C523" s="17" t="s">
        <v>228</v>
      </c>
      <c r="D523" s="17" t="s">
        <v>228</v>
      </c>
      <c r="E523" s="17" t="s">
        <v>228</v>
      </c>
      <c r="F523" s="17" t="s">
        <v>233</v>
      </c>
    </row>
    <row r="524" spans="1:6" s="17" customFormat="1" ht="30" x14ac:dyDescent="0.25">
      <c r="A524" s="5">
        <v>521</v>
      </c>
      <c r="B524" s="17" t="s">
        <v>234</v>
      </c>
      <c r="C524" s="17" t="s">
        <v>228</v>
      </c>
      <c r="D524" s="17" t="s">
        <v>228</v>
      </c>
      <c r="E524" s="17" t="s">
        <v>228</v>
      </c>
      <c r="F524" s="17" t="s">
        <v>233</v>
      </c>
    </row>
    <row r="525" spans="1:6" s="17" customFormat="1" ht="30" x14ac:dyDescent="0.25">
      <c r="A525" s="5">
        <v>522</v>
      </c>
      <c r="B525" s="17" t="s">
        <v>234</v>
      </c>
      <c r="C525" s="17" t="s">
        <v>228</v>
      </c>
      <c r="D525" s="17" t="s">
        <v>228</v>
      </c>
      <c r="E525" s="17" t="s">
        <v>228</v>
      </c>
      <c r="F525" s="17" t="s">
        <v>233</v>
      </c>
    </row>
    <row r="526" spans="1:6" s="17" customFormat="1" ht="30" x14ac:dyDescent="0.25">
      <c r="A526" s="5">
        <v>523</v>
      </c>
      <c r="B526" s="17" t="s">
        <v>234</v>
      </c>
      <c r="C526" s="17" t="s">
        <v>228</v>
      </c>
      <c r="D526" s="17" t="s">
        <v>228</v>
      </c>
      <c r="E526" s="17" t="s">
        <v>228</v>
      </c>
      <c r="F526" s="17" t="s">
        <v>233</v>
      </c>
    </row>
    <row r="527" spans="1:6" s="17" customFormat="1" ht="30" x14ac:dyDescent="0.25">
      <c r="A527" s="5">
        <v>524</v>
      </c>
      <c r="B527" s="17" t="s">
        <v>234</v>
      </c>
      <c r="C527" s="17" t="s">
        <v>228</v>
      </c>
      <c r="D527" s="17" t="s">
        <v>228</v>
      </c>
      <c r="E527" s="17" t="s">
        <v>228</v>
      </c>
      <c r="F527" s="17" t="s">
        <v>233</v>
      </c>
    </row>
    <row r="528" spans="1:6" s="17" customFormat="1" ht="30" x14ac:dyDescent="0.25">
      <c r="A528" s="5">
        <v>525</v>
      </c>
      <c r="B528" s="17" t="s">
        <v>234</v>
      </c>
      <c r="C528" s="17" t="s">
        <v>228</v>
      </c>
      <c r="D528" s="17" t="s">
        <v>228</v>
      </c>
      <c r="E528" s="17" t="s">
        <v>228</v>
      </c>
      <c r="F528" s="17" t="s">
        <v>233</v>
      </c>
    </row>
    <row r="529" spans="1:6" s="17" customFormat="1" ht="30" x14ac:dyDescent="0.25">
      <c r="A529" s="5">
        <v>526</v>
      </c>
      <c r="B529" s="17" t="s">
        <v>234</v>
      </c>
      <c r="C529" s="17" t="s">
        <v>228</v>
      </c>
      <c r="D529" s="17" t="s">
        <v>228</v>
      </c>
      <c r="E529" s="17" t="s">
        <v>228</v>
      </c>
      <c r="F529" s="17" t="s">
        <v>233</v>
      </c>
    </row>
    <row r="530" spans="1:6" s="17" customFormat="1" ht="30" x14ac:dyDescent="0.25">
      <c r="A530" s="5">
        <v>527</v>
      </c>
      <c r="B530" s="17" t="s">
        <v>234</v>
      </c>
      <c r="C530" s="17" t="s">
        <v>228</v>
      </c>
      <c r="D530" s="17" t="s">
        <v>228</v>
      </c>
      <c r="E530" s="17" t="s">
        <v>228</v>
      </c>
      <c r="F530" s="17" t="s">
        <v>233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30"/>
  <sheetViews>
    <sheetView topLeftCell="A3" workbookViewId="0">
      <selection activeCell="C292" sqref="C29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5">
        <v>1</v>
      </c>
      <c r="B4" t="s">
        <v>235</v>
      </c>
      <c r="C4" t="s">
        <v>228</v>
      </c>
    </row>
    <row r="5" spans="1:3" x14ac:dyDescent="0.25">
      <c r="A5" s="5">
        <v>2</v>
      </c>
      <c r="B5" s="4" t="s">
        <v>235</v>
      </c>
      <c r="C5" s="4" t="s">
        <v>228</v>
      </c>
    </row>
    <row r="6" spans="1:3" x14ac:dyDescent="0.25">
      <c r="A6" s="5">
        <v>3</v>
      </c>
      <c r="B6" s="4" t="s">
        <v>235</v>
      </c>
      <c r="C6" s="4" t="s">
        <v>228</v>
      </c>
    </row>
    <row r="7" spans="1:3" x14ac:dyDescent="0.25">
      <c r="A7" s="5">
        <v>4</v>
      </c>
      <c r="B7" s="4" t="s">
        <v>235</v>
      </c>
      <c r="C7" s="4" t="s">
        <v>228</v>
      </c>
    </row>
    <row r="8" spans="1:3" x14ac:dyDescent="0.25">
      <c r="A8" s="5">
        <v>5</v>
      </c>
      <c r="B8" s="4" t="s">
        <v>235</v>
      </c>
      <c r="C8" s="4" t="s">
        <v>228</v>
      </c>
    </row>
    <row r="9" spans="1:3" x14ac:dyDescent="0.25">
      <c r="A9" s="5">
        <v>6</v>
      </c>
      <c r="B9" s="4" t="s">
        <v>235</v>
      </c>
      <c r="C9" s="4" t="s">
        <v>228</v>
      </c>
    </row>
    <row r="10" spans="1:3" x14ac:dyDescent="0.25">
      <c r="A10" s="5">
        <v>7</v>
      </c>
      <c r="B10" s="4" t="s">
        <v>235</v>
      </c>
      <c r="C10" s="4" t="s">
        <v>228</v>
      </c>
    </row>
    <row r="11" spans="1:3" x14ac:dyDescent="0.25">
      <c r="A11" s="5">
        <v>8</v>
      </c>
      <c r="B11" s="4" t="s">
        <v>235</v>
      </c>
      <c r="C11" s="4" t="s">
        <v>228</v>
      </c>
    </row>
    <row r="12" spans="1:3" x14ac:dyDescent="0.25">
      <c r="A12" s="5">
        <v>9</v>
      </c>
      <c r="B12" s="4" t="s">
        <v>235</v>
      </c>
      <c r="C12" s="4" t="s">
        <v>228</v>
      </c>
    </row>
    <row r="13" spans="1:3" x14ac:dyDescent="0.25">
      <c r="A13" s="5">
        <v>10</v>
      </c>
      <c r="B13" s="4" t="s">
        <v>235</v>
      </c>
      <c r="C13" s="4" t="s">
        <v>228</v>
      </c>
    </row>
    <row r="14" spans="1:3" x14ac:dyDescent="0.25">
      <c r="A14" s="5">
        <v>11</v>
      </c>
      <c r="B14" s="4" t="s">
        <v>235</v>
      </c>
      <c r="C14" s="4" t="s">
        <v>228</v>
      </c>
    </row>
    <row r="15" spans="1:3" x14ac:dyDescent="0.25">
      <c r="A15" s="5">
        <v>12</v>
      </c>
      <c r="B15" s="4" t="s">
        <v>235</v>
      </c>
      <c r="C15" s="4" t="s">
        <v>228</v>
      </c>
    </row>
    <row r="16" spans="1:3" x14ac:dyDescent="0.25">
      <c r="A16" s="5">
        <v>13</v>
      </c>
      <c r="B16" s="4" t="s">
        <v>235</v>
      </c>
      <c r="C16" s="4" t="s">
        <v>228</v>
      </c>
    </row>
    <row r="17" spans="1:3" x14ac:dyDescent="0.25">
      <c r="A17" s="5">
        <v>14</v>
      </c>
      <c r="B17" s="4" t="s">
        <v>235</v>
      </c>
      <c r="C17" s="4" t="s">
        <v>228</v>
      </c>
    </row>
    <row r="18" spans="1:3" x14ac:dyDescent="0.25">
      <c r="A18" s="5">
        <v>15</v>
      </c>
      <c r="B18" s="4" t="s">
        <v>235</v>
      </c>
      <c r="C18" s="4" t="s">
        <v>228</v>
      </c>
    </row>
    <row r="19" spans="1:3" x14ac:dyDescent="0.25">
      <c r="A19" s="5">
        <v>16</v>
      </c>
      <c r="B19" s="4" t="s">
        <v>235</v>
      </c>
      <c r="C19" s="4" t="s">
        <v>228</v>
      </c>
    </row>
    <row r="20" spans="1:3" x14ac:dyDescent="0.25">
      <c r="A20" s="5">
        <v>17</v>
      </c>
      <c r="B20" s="4" t="s">
        <v>235</v>
      </c>
      <c r="C20" s="4" t="s">
        <v>228</v>
      </c>
    </row>
    <row r="21" spans="1:3" x14ac:dyDescent="0.25">
      <c r="A21" s="5">
        <v>18</v>
      </c>
      <c r="B21" s="4" t="s">
        <v>235</v>
      </c>
      <c r="C21" s="4" t="s">
        <v>228</v>
      </c>
    </row>
    <row r="22" spans="1:3" x14ac:dyDescent="0.25">
      <c r="A22" s="5">
        <v>19</v>
      </c>
      <c r="B22" s="4" t="s">
        <v>235</v>
      </c>
      <c r="C22" s="4" t="s">
        <v>228</v>
      </c>
    </row>
    <row r="23" spans="1:3" x14ac:dyDescent="0.25">
      <c r="A23" s="5">
        <v>20</v>
      </c>
      <c r="B23" s="4" t="s">
        <v>235</v>
      </c>
      <c r="C23" s="4" t="s">
        <v>228</v>
      </c>
    </row>
    <row r="24" spans="1:3" x14ac:dyDescent="0.25">
      <c r="A24" s="5">
        <v>21</v>
      </c>
      <c r="B24" s="4" t="s">
        <v>235</v>
      </c>
      <c r="C24" s="4" t="s">
        <v>228</v>
      </c>
    </row>
    <row r="25" spans="1:3" x14ac:dyDescent="0.25">
      <c r="A25" s="5">
        <v>22</v>
      </c>
      <c r="B25" s="4" t="s">
        <v>235</v>
      </c>
      <c r="C25" s="4" t="s">
        <v>228</v>
      </c>
    </row>
    <row r="26" spans="1:3" x14ac:dyDescent="0.25">
      <c r="A26" s="5">
        <v>23</v>
      </c>
      <c r="B26" s="4" t="s">
        <v>235</v>
      </c>
      <c r="C26" s="4" t="s">
        <v>228</v>
      </c>
    </row>
    <row r="27" spans="1:3" x14ac:dyDescent="0.25">
      <c r="A27" s="5">
        <v>24</v>
      </c>
      <c r="B27" s="4" t="s">
        <v>235</v>
      </c>
      <c r="C27" s="4" t="s">
        <v>228</v>
      </c>
    </row>
    <row r="28" spans="1:3" x14ac:dyDescent="0.25">
      <c r="A28" s="5">
        <v>25</v>
      </c>
      <c r="B28" s="4" t="s">
        <v>235</v>
      </c>
      <c r="C28" s="4" t="s">
        <v>228</v>
      </c>
    </row>
    <row r="29" spans="1:3" x14ac:dyDescent="0.25">
      <c r="A29" s="5">
        <v>26</v>
      </c>
      <c r="B29" s="4" t="s">
        <v>235</v>
      </c>
      <c r="C29" s="4" t="s">
        <v>228</v>
      </c>
    </row>
    <row r="30" spans="1:3" x14ac:dyDescent="0.25">
      <c r="A30" s="5">
        <v>27</v>
      </c>
      <c r="B30" s="4" t="s">
        <v>235</v>
      </c>
      <c r="C30" s="4" t="s">
        <v>228</v>
      </c>
    </row>
    <row r="31" spans="1:3" x14ac:dyDescent="0.25">
      <c r="A31" s="5">
        <v>28</v>
      </c>
      <c r="B31" s="4" t="s">
        <v>235</v>
      </c>
      <c r="C31" s="4" t="s">
        <v>228</v>
      </c>
    </row>
    <row r="32" spans="1:3" x14ac:dyDescent="0.25">
      <c r="A32" s="5">
        <v>29</v>
      </c>
      <c r="B32" s="4" t="s">
        <v>235</v>
      </c>
      <c r="C32" s="4" t="s">
        <v>228</v>
      </c>
    </row>
    <row r="33" spans="1:3" x14ac:dyDescent="0.25">
      <c r="A33" s="5">
        <v>30</v>
      </c>
      <c r="B33" s="4" t="s">
        <v>235</v>
      </c>
      <c r="C33" s="4" t="s">
        <v>228</v>
      </c>
    </row>
    <row r="34" spans="1:3" x14ac:dyDescent="0.25">
      <c r="A34" s="5">
        <v>31</v>
      </c>
      <c r="B34" s="4" t="s">
        <v>235</v>
      </c>
      <c r="C34" s="4" t="s">
        <v>228</v>
      </c>
    </row>
    <row r="35" spans="1:3" x14ac:dyDescent="0.25">
      <c r="A35" s="5">
        <v>32</v>
      </c>
      <c r="B35" s="4" t="s">
        <v>235</v>
      </c>
      <c r="C35" s="4" t="s">
        <v>228</v>
      </c>
    </row>
    <row r="36" spans="1:3" x14ac:dyDescent="0.25">
      <c r="A36" s="5">
        <v>33</v>
      </c>
      <c r="B36" s="4" t="s">
        <v>235</v>
      </c>
      <c r="C36" s="4" t="s">
        <v>228</v>
      </c>
    </row>
    <row r="37" spans="1:3" x14ac:dyDescent="0.25">
      <c r="A37" s="5">
        <v>34</v>
      </c>
      <c r="B37" s="4" t="s">
        <v>235</v>
      </c>
      <c r="C37" s="4" t="s">
        <v>228</v>
      </c>
    </row>
    <row r="38" spans="1:3" x14ac:dyDescent="0.25">
      <c r="A38" s="5">
        <v>35</v>
      </c>
      <c r="B38" s="4" t="s">
        <v>235</v>
      </c>
      <c r="C38" s="4" t="s">
        <v>228</v>
      </c>
    </row>
    <row r="39" spans="1:3" x14ac:dyDescent="0.25">
      <c r="A39" s="5">
        <v>36</v>
      </c>
      <c r="B39" s="4" t="s">
        <v>235</v>
      </c>
      <c r="C39" s="4" t="s">
        <v>228</v>
      </c>
    </row>
    <row r="40" spans="1:3" x14ac:dyDescent="0.25">
      <c r="A40" s="5">
        <v>37</v>
      </c>
      <c r="B40" s="4" t="s">
        <v>235</v>
      </c>
      <c r="C40" s="4" t="s">
        <v>228</v>
      </c>
    </row>
    <row r="41" spans="1:3" x14ac:dyDescent="0.25">
      <c r="A41" s="5">
        <v>38</v>
      </c>
      <c r="B41" s="4" t="s">
        <v>235</v>
      </c>
      <c r="C41" s="4" t="s">
        <v>228</v>
      </c>
    </row>
    <row r="42" spans="1:3" x14ac:dyDescent="0.25">
      <c r="A42" s="5">
        <v>39</v>
      </c>
      <c r="B42" s="4" t="s">
        <v>235</v>
      </c>
      <c r="C42" s="4" t="s">
        <v>228</v>
      </c>
    </row>
    <row r="43" spans="1:3" x14ac:dyDescent="0.25">
      <c r="A43" s="5">
        <v>40</v>
      </c>
      <c r="B43" s="4" t="s">
        <v>235</v>
      </c>
      <c r="C43" s="4" t="s">
        <v>228</v>
      </c>
    </row>
    <row r="44" spans="1:3" x14ac:dyDescent="0.25">
      <c r="A44" s="5">
        <v>41</v>
      </c>
      <c r="B44" s="4" t="s">
        <v>235</v>
      </c>
      <c r="C44" s="4" t="s">
        <v>228</v>
      </c>
    </row>
    <row r="45" spans="1:3" x14ac:dyDescent="0.25">
      <c r="A45" s="5">
        <v>42</v>
      </c>
      <c r="B45" s="4" t="s">
        <v>235</v>
      </c>
      <c r="C45" s="4" t="s">
        <v>228</v>
      </c>
    </row>
    <row r="46" spans="1:3" x14ac:dyDescent="0.25">
      <c r="A46" s="5">
        <v>43</v>
      </c>
      <c r="B46" s="4" t="s">
        <v>235</v>
      </c>
      <c r="C46" s="4" t="s">
        <v>228</v>
      </c>
    </row>
    <row r="47" spans="1:3" x14ac:dyDescent="0.25">
      <c r="A47" s="5">
        <v>44</v>
      </c>
      <c r="B47" s="4" t="s">
        <v>235</v>
      </c>
      <c r="C47" s="4" t="s">
        <v>228</v>
      </c>
    </row>
    <row r="48" spans="1:3" x14ac:dyDescent="0.25">
      <c r="A48" s="5">
        <v>45</v>
      </c>
      <c r="B48" s="4" t="s">
        <v>235</v>
      </c>
      <c r="C48" s="4" t="s">
        <v>228</v>
      </c>
    </row>
    <row r="49" spans="1:3" x14ac:dyDescent="0.25">
      <c r="A49" s="5">
        <v>46</v>
      </c>
      <c r="B49" s="4" t="s">
        <v>235</v>
      </c>
      <c r="C49" s="4" t="s">
        <v>228</v>
      </c>
    </row>
    <row r="50" spans="1:3" x14ac:dyDescent="0.25">
      <c r="A50" s="5">
        <v>47</v>
      </c>
      <c r="B50" s="4" t="s">
        <v>235</v>
      </c>
      <c r="C50" s="4" t="s">
        <v>228</v>
      </c>
    </row>
    <row r="51" spans="1:3" x14ac:dyDescent="0.25">
      <c r="A51" s="5">
        <v>48</v>
      </c>
      <c r="B51" s="4" t="s">
        <v>235</v>
      </c>
      <c r="C51" s="4" t="s">
        <v>228</v>
      </c>
    </row>
    <row r="52" spans="1:3" x14ac:dyDescent="0.25">
      <c r="A52" s="5">
        <v>49</v>
      </c>
      <c r="B52" s="4" t="s">
        <v>235</v>
      </c>
      <c r="C52" s="4" t="s">
        <v>228</v>
      </c>
    </row>
    <row r="53" spans="1:3" x14ac:dyDescent="0.25">
      <c r="A53" s="9">
        <v>50</v>
      </c>
      <c r="B53" s="4" t="s">
        <v>235</v>
      </c>
      <c r="C53" s="4" t="s">
        <v>228</v>
      </c>
    </row>
    <row r="54" spans="1:3" x14ac:dyDescent="0.25">
      <c r="A54" s="5">
        <v>51</v>
      </c>
      <c r="B54" s="4" t="s">
        <v>235</v>
      </c>
      <c r="C54" s="4" t="s">
        <v>228</v>
      </c>
    </row>
    <row r="55" spans="1:3" x14ac:dyDescent="0.25">
      <c r="A55" s="5">
        <v>52</v>
      </c>
      <c r="B55" s="4" t="s">
        <v>235</v>
      </c>
      <c r="C55" s="4" t="s">
        <v>228</v>
      </c>
    </row>
    <row r="56" spans="1:3" x14ac:dyDescent="0.25">
      <c r="A56" s="5">
        <v>53</v>
      </c>
      <c r="B56" s="4" t="s">
        <v>235</v>
      </c>
      <c r="C56" s="4" t="s">
        <v>228</v>
      </c>
    </row>
    <row r="57" spans="1:3" x14ac:dyDescent="0.25">
      <c r="A57" s="5">
        <v>54</v>
      </c>
      <c r="B57" s="4" t="s">
        <v>235</v>
      </c>
      <c r="C57" s="4" t="s">
        <v>228</v>
      </c>
    </row>
    <row r="58" spans="1:3" x14ac:dyDescent="0.25">
      <c r="A58" s="5">
        <v>55</v>
      </c>
      <c r="B58" s="4" t="s">
        <v>235</v>
      </c>
      <c r="C58" s="4" t="s">
        <v>228</v>
      </c>
    </row>
    <row r="59" spans="1:3" x14ac:dyDescent="0.25">
      <c r="A59" s="5">
        <v>56</v>
      </c>
      <c r="B59" s="4" t="s">
        <v>235</v>
      </c>
      <c r="C59" s="4" t="s">
        <v>228</v>
      </c>
    </row>
    <row r="60" spans="1:3" x14ac:dyDescent="0.25">
      <c r="A60" s="9">
        <v>57</v>
      </c>
      <c r="B60" s="4" t="s">
        <v>235</v>
      </c>
      <c r="C60" s="4" t="s">
        <v>228</v>
      </c>
    </row>
    <row r="61" spans="1:3" x14ac:dyDescent="0.25">
      <c r="A61" s="5">
        <v>58</v>
      </c>
      <c r="B61" s="4" t="s">
        <v>235</v>
      </c>
      <c r="C61" s="4" t="s">
        <v>228</v>
      </c>
    </row>
    <row r="62" spans="1:3" x14ac:dyDescent="0.25">
      <c r="A62" s="5">
        <v>59</v>
      </c>
      <c r="B62" s="4" t="s">
        <v>235</v>
      </c>
      <c r="C62" s="4" t="s">
        <v>228</v>
      </c>
    </row>
    <row r="63" spans="1:3" x14ac:dyDescent="0.25">
      <c r="A63" s="9">
        <v>60</v>
      </c>
      <c r="B63" s="4" t="s">
        <v>235</v>
      </c>
      <c r="C63" s="4" t="s">
        <v>228</v>
      </c>
    </row>
    <row r="64" spans="1:3" x14ac:dyDescent="0.25">
      <c r="A64" s="5">
        <v>61</v>
      </c>
      <c r="B64" s="4" t="s">
        <v>235</v>
      </c>
      <c r="C64" s="4" t="s">
        <v>228</v>
      </c>
    </row>
    <row r="65" spans="1:3" x14ac:dyDescent="0.25">
      <c r="A65" s="5">
        <v>62</v>
      </c>
      <c r="B65" s="4" t="s">
        <v>235</v>
      </c>
      <c r="C65" s="4" t="s">
        <v>228</v>
      </c>
    </row>
    <row r="66" spans="1:3" x14ac:dyDescent="0.25">
      <c r="A66" s="5">
        <v>63</v>
      </c>
      <c r="B66" s="4" t="s">
        <v>235</v>
      </c>
      <c r="C66" s="4" t="s">
        <v>228</v>
      </c>
    </row>
    <row r="67" spans="1:3" x14ac:dyDescent="0.25">
      <c r="A67" s="5">
        <v>64</v>
      </c>
      <c r="B67" s="4" t="s">
        <v>235</v>
      </c>
      <c r="C67" s="4" t="s">
        <v>228</v>
      </c>
    </row>
    <row r="68" spans="1:3" x14ac:dyDescent="0.25">
      <c r="A68" s="5">
        <v>65</v>
      </c>
      <c r="B68" s="4" t="s">
        <v>235</v>
      </c>
      <c r="C68" s="4" t="s">
        <v>228</v>
      </c>
    </row>
    <row r="69" spans="1:3" x14ac:dyDescent="0.25">
      <c r="A69" s="5">
        <v>66</v>
      </c>
      <c r="B69" s="4" t="s">
        <v>235</v>
      </c>
      <c r="C69" s="4" t="s">
        <v>228</v>
      </c>
    </row>
    <row r="70" spans="1:3" x14ac:dyDescent="0.25">
      <c r="A70" s="5">
        <v>67</v>
      </c>
      <c r="B70" s="4" t="s">
        <v>235</v>
      </c>
      <c r="C70" s="4" t="s">
        <v>228</v>
      </c>
    </row>
    <row r="71" spans="1:3" x14ac:dyDescent="0.25">
      <c r="A71" s="5">
        <v>68</v>
      </c>
      <c r="B71" s="4" t="s">
        <v>235</v>
      </c>
      <c r="C71" s="4" t="s">
        <v>228</v>
      </c>
    </row>
    <row r="72" spans="1:3" x14ac:dyDescent="0.25">
      <c r="A72" s="5">
        <v>69</v>
      </c>
      <c r="B72" s="4" t="s">
        <v>235</v>
      </c>
      <c r="C72" s="4" t="s">
        <v>228</v>
      </c>
    </row>
    <row r="73" spans="1:3" x14ac:dyDescent="0.25">
      <c r="A73" s="5">
        <v>70</v>
      </c>
      <c r="B73" s="4" t="s">
        <v>235</v>
      </c>
      <c r="C73" s="4" t="s">
        <v>228</v>
      </c>
    </row>
    <row r="74" spans="1:3" x14ac:dyDescent="0.25">
      <c r="A74" s="5">
        <v>71</v>
      </c>
      <c r="B74" s="4" t="s">
        <v>235</v>
      </c>
      <c r="C74" s="4" t="s">
        <v>228</v>
      </c>
    </row>
    <row r="75" spans="1:3" x14ac:dyDescent="0.25">
      <c r="A75" s="5">
        <v>72</v>
      </c>
      <c r="B75" s="4" t="s">
        <v>235</v>
      </c>
      <c r="C75" s="4" t="s">
        <v>228</v>
      </c>
    </row>
    <row r="76" spans="1:3" x14ac:dyDescent="0.25">
      <c r="A76" s="5">
        <v>73</v>
      </c>
      <c r="B76" s="4" t="s">
        <v>235</v>
      </c>
      <c r="C76" s="4" t="s">
        <v>228</v>
      </c>
    </row>
    <row r="77" spans="1:3" x14ac:dyDescent="0.25">
      <c r="A77" s="5">
        <v>74</v>
      </c>
      <c r="B77" s="4" t="s">
        <v>235</v>
      </c>
      <c r="C77" s="4" t="s">
        <v>228</v>
      </c>
    </row>
    <row r="78" spans="1:3" x14ac:dyDescent="0.25">
      <c r="A78" s="5">
        <v>75</v>
      </c>
      <c r="B78" s="4" t="s">
        <v>235</v>
      </c>
      <c r="C78" s="4" t="s">
        <v>228</v>
      </c>
    </row>
    <row r="79" spans="1:3" x14ac:dyDescent="0.25">
      <c r="A79" s="5">
        <v>76</v>
      </c>
      <c r="B79" s="4" t="s">
        <v>235</v>
      </c>
      <c r="C79" s="4" t="s">
        <v>228</v>
      </c>
    </row>
    <row r="80" spans="1:3" x14ac:dyDescent="0.25">
      <c r="A80" s="5">
        <v>77</v>
      </c>
      <c r="B80" s="4" t="s">
        <v>235</v>
      </c>
      <c r="C80" s="4" t="s">
        <v>228</v>
      </c>
    </row>
    <row r="81" spans="1:3" x14ac:dyDescent="0.25">
      <c r="A81" s="5">
        <v>78</v>
      </c>
      <c r="B81" s="4" t="s">
        <v>235</v>
      </c>
      <c r="C81" s="4" t="s">
        <v>228</v>
      </c>
    </row>
    <row r="82" spans="1:3" x14ac:dyDescent="0.25">
      <c r="A82" s="5">
        <v>79</v>
      </c>
      <c r="B82" s="4" t="s">
        <v>235</v>
      </c>
      <c r="C82" s="4" t="s">
        <v>228</v>
      </c>
    </row>
    <row r="83" spans="1:3" x14ac:dyDescent="0.25">
      <c r="A83" s="5">
        <v>80</v>
      </c>
      <c r="B83" s="4" t="s">
        <v>235</v>
      </c>
      <c r="C83" s="4" t="s">
        <v>228</v>
      </c>
    </row>
    <row r="84" spans="1:3" x14ac:dyDescent="0.25">
      <c r="A84" s="5">
        <v>81</v>
      </c>
      <c r="B84" s="4" t="s">
        <v>235</v>
      </c>
      <c r="C84" s="4" t="s">
        <v>228</v>
      </c>
    </row>
    <row r="85" spans="1:3" x14ac:dyDescent="0.25">
      <c r="A85" s="5">
        <v>82</v>
      </c>
      <c r="B85" s="4" t="s">
        <v>235</v>
      </c>
      <c r="C85" s="4" t="s">
        <v>228</v>
      </c>
    </row>
    <row r="86" spans="1:3" x14ac:dyDescent="0.25">
      <c r="A86" s="5">
        <v>83</v>
      </c>
      <c r="B86" s="4" t="s">
        <v>235</v>
      </c>
      <c r="C86" s="4" t="s">
        <v>228</v>
      </c>
    </row>
    <row r="87" spans="1:3" x14ac:dyDescent="0.25">
      <c r="A87" s="5">
        <v>84</v>
      </c>
      <c r="B87" s="4" t="s">
        <v>235</v>
      </c>
      <c r="C87" s="4" t="s">
        <v>228</v>
      </c>
    </row>
    <row r="88" spans="1:3" x14ac:dyDescent="0.25">
      <c r="A88" s="5">
        <v>85</v>
      </c>
      <c r="B88" s="4" t="s">
        <v>235</v>
      </c>
      <c r="C88" s="4" t="s">
        <v>228</v>
      </c>
    </row>
    <row r="89" spans="1:3" x14ac:dyDescent="0.25">
      <c r="A89" s="5">
        <v>86</v>
      </c>
      <c r="B89" s="4" t="s">
        <v>235</v>
      </c>
      <c r="C89" s="4" t="s">
        <v>228</v>
      </c>
    </row>
    <row r="90" spans="1:3" x14ac:dyDescent="0.25">
      <c r="A90" s="5">
        <v>87</v>
      </c>
      <c r="B90" s="4" t="s">
        <v>235</v>
      </c>
      <c r="C90" s="4" t="s">
        <v>228</v>
      </c>
    </row>
    <row r="91" spans="1:3" x14ac:dyDescent="0.25">
      <c r="A91" s="5">
        <v>88</v>
      </c>
      <c r="B91" s="4" t="s">
        <v>235</v>
      </c>
      <c r="C91" s="4" t="s">
        <v>228</v>
      </c>
    </row>
    <row r="92" spans="1:3" x14ac:dyDescent="0.25">
      <c r="A92" s="5">
        <v>89</v>
      </c>
      <c r="B92" s="4" t="s">
        <v>235</v>
      </c>
      <c r="C92" s="4" t="s">
        <v>228</v>
      </c>
    </row>
    <row r="93" spans="1:3" x14ac:dyDescent="0.25">
      <c r="A93" s="5">
        <v>90</v>
      </c>
      <c r="B93" s="4" t="s">
        <v>235</v>
      </c>
      <c r="C93" s="4" t="s">
        <v>228</v>
      </c>
    </row>
    <row r="94" spans="1:3" x14ac:dyDescent="0.25">
      <c r="A94" s="5">
        <v>91</v>
      </c>
      <c r="B94" s="4" t="s">
        <v>235</v>
      </c>
      <c r="C94" s="4" t="s">
        <v>228</v>
      </c>
    </row>
    <row r="95" spans="1:3" x14ac:dyDescent="0.25">
      <c r="A95" s="5">
        <v>92</v>
      </c>
      <c r="B95" s="4" t="s">
        <v>235</v>
      </c>
      <c r="C95" s="4" t="s">
        <v>228</v>
      </c>
    </row>
    <row r="96" spans="1:3" x14ac:dyDescent="0.25">
      <c r="A96" s="5">
        <v>93</v>
      </c>
      <c r="B96" s="4" t="s">
        <v>235</v>
      </c>
      <c r="C96" s="4" t="s">
        <v>228</v>
      </c>
    </row>
    <row r="97" spans="1:3" x14ac:dyDescent="0.25">
      <c r="A97" s="5">
        <v>94</v>
      </c>
      <c r="B97" s="4" t="s">
        <v>235</v>
      </c>
      <c r="C97" s="4" t="s">
        <v>228</v>
      </c>
    </row>
    <row r="98" spans="1:3" x14ac:dyDescent="0.25">
      <c r="A98" s="5">
        <v>95</v>
      </c>
      <c r="B98" s="4" t="s">
        <v>235</v>
      </c>
      <c r="C98" s="4" t="s">
        <v>228</v>
      </c>
    </row>
    <row r="99" spans="1:3" x14ac:dyDescent="0.25">
      <c r="A99" s="5">
        <v>96</v>
      </c>
      <c r="B99" s="4" t="s">
        <v>235</v>
      </c>
      <c r="C99" s="4" t="s">
        <v>228</v>
      </c>
    </row>
    <row r="100" spans="1:3" x14ac:dyDescent="0.25">
      <c r="A100" s="5">
        <v>97</v>
      </c>
      <c r="B100" s="4" t="s">
        <v>235</v>
      </c>
      <c r="C100" s="4" t="s">
        <v>228</v>
      </c>
    </row>
    <row r="101" spans="1:3" x14ac:dyDescent="0.25">
      <c r="A101" s="5">
        <v>98</v>
      </c>
      <c r="B101" s="4" t="s">
        <v>235</v>
      </c>
      <c r="C101" s="4" t="s">
        <v>228</v>
      </c>
    </row>
    <row r="102" spans="1:3" x14ac:dyDescent="0.25">
      <c r="A102" s="5">
        <v>99</v>
      </c>
      <c r="B102" s="4" t="s">
        <v>235</v>
      </c>
      <c r="C102" s="4" t="s">
        <v>228</v>
      </c>
    </row>
    <row r="103" spans="1:3" x14ac:dyDescent="0.25">
      <c r="A103" s="5">
        <v>100</v>
      </c>
      <c r="B103" s="4" t="s">
        <v>235</v>
      </c>
      <c r="C103" s="4" t="s">
        <v>228</v>
      </c>
    </row>
    <row r="104" spans="1:3" x14ac:dyDescent="0.25">
      <c r="A104" s="5">
        <v>101</v>
      </c>
      <c r="B104" s="4" t="s">
        <v>235</v>
      </c>
      <c r="C104" s="4" t="s">
        <v>228</v>
      </c>
    </row>
    <row r="105" spans="1:3" x14ac:dyDescent="0.25">
      <c r="A105" s="5">
        <v>102</v>
      </c>
      <c r="B105" s="4" t="s">
        <v>235</v>
      </c>
      <c r="C105" s="4" t="s">
        <v>228</v>
      </c>
    </row>
    <row r="106" spans="1:3" x14ac:dyDescent="0.25">
      <c r="A106" s="5">
        <v>103</v>
      </c>
      <c r="B106" s="4" t="s">
        <v>235</v>
      </c>
      <c r="C106" s="4" t="s">
        <v>228</v>
      </c>
    </row>
    <row r="107" spans="1:3" x14ac:dyDescent="0.25">
      <c r="A107" s="5">
        <v>104</v>
      </c>
      <c r="B107" s="4" t="s">
        <v>235</v>
      </c>
      <c r="C107" s="4" t="s">
        <v>228</v>
      </c>
    </row>
    <row r="108" spans="1:3" x14ac:dyDescent="0.25">
      <c r="A108" s="5">
        <v>105</v>
      </c>
      <c r="B108" s="4" t="s">
        <v>235</v>
      </c>
      <c r="C108" s="4" t="s">
        <v>228</v>
      </c>
    </row>
    <row r="109" spans="1:3" x14ac:dyDescent="0.25">
      <c r="A109" s="5">
        <v>106</v>
      </c>
      <c r="B109" s="4" t="s">
        <v>235</v>
      </c>
      <c r="C109" s="4" t="s">
        <v>228</v>
      </c>
    </row>
    <row r="110" spans="1:3" x14ac:dyDescent="0.25">
      <c r="A110" s="5">
        <v>107</v>
      </c>
      <c r="B110" s="4" t="s">
        <v>235</v>
      </c>
      <c r="C110" s="4" t="s">
        <v>228</v>
      </c>
    </row>
    <row r="111" spans="1:3" x14ac:dyDescent="0.25">
      <c r="A111" s="5">
        <v>108</v>
      </c>
      <c r="B111" s="4" t="s">
        <v>235</v>
      </c>
      <c r="C111" s="4" t="s">
        <v>228</v>
      </c>
    </row>
    <row r="112" spans="1:3" x14ac:dyDescent="0.25">
      <c r="A112" s="5">
        <v>109</v>
      </c>
      <c r="B112" s="4" t="s">
        <v>235</v>
      </c>
      <c r="C112" s="4" t="s">
        <v>228</v>
      </c>
    </row>
    <row r="113" spans="1:3" x14ac:dyDescent="0.25">
      <c r="A113" s="5">
        <v>110</v>
      </c>
      <c r="B113" s="4" t="s">
        <v>235</v>
      </c>
      <c r="C113" s="4" t="s">
        <v>228</v>
      </c>
    </row>
    <row r="114" spans="1:3" x14ac:dyDescent="0.25">
      <c r="A114" s="5">
        <v>111</v>
      </c>
      <c r="B114" s="4" t="s">
        <v>235</v>
      </c>
      <c r="C114" s="4" t="s">
        <v>228</v>
      </c>
    </row>
    <row r="115" spans="1:3" x14ac:dyDescent="0.25">
      <c r="A115" s="5">
        <v>112</v>
      </c>
      <c r="B115" s="4" t="s">
        <v>235</v>
      </c>
      <c r="C115" s="4" t="s">
        <v>228</v>
      </c>
    </row>
    <row r="116" spans="1:3" x14ac:dyDescent="0.25">
      <c r="A116" s="5">
        <v>113</v>
      </c>
      <c r="B116" s="4" t="s">
        <v>235</v>
      </c>
      <c r="C116" s="4" t="s">
        <v>228</v>
      </c>
    </row>
    <row r="117" spans="1:3" x14ac:dyDescent="0.25">
      <c r="A117" s="5">
        <v>114</v>
      </c>
      <c r="B117" s="4" t="s">
        <v>235</v>
      </c>
      <c r="C117" s="4" t="s">
        <v>228</v>
      </c>
    </row>
    <row r="118" spans="1:3" x14ac:dyDescent="0.25">
      <c r="A118" s="5">
        <v>115</v>
      </c>
      <c r="B118" s="4" t="s">
        <v>235</v>
      </c>
      <c r="C118" s="4" t="s">
        <v>228</v>
      </c>
    </row>
    <row r="119" spans="1:3" x14ac:dyDescent="0.25">
      <c r="A119" s="5">
        <v>116</v>
      </c>
      <c r="B119" s="4" t="s">
        <v>235</v>
      </c>
      <c r="C119" s="4" t="s">
        <v>228</v>
      </c>
    </row>
    <row r="120" spans="1:3" x14ac:dyDescent="0.25">
      <c r="A120" s="5">
        <v>117</v>
      </c>
      <c r="B120" s="4" t="s">
        <v>235</v>
      </c>
      <c r="C120" s="4" t="s">
        <v>228</v>
      </c>
    </row>
    <row r="121" spans="1:3" x14ac:dyDescent="0.25">
      <c r="A121" s="5">
        <v>118</v>
      </c>
      <c r="B121" s="4" t="s">
        <v>235</v>
      </c>
      <c r="C121" s="4" t="s">
        <v>228</v>
      </c>
    </row>
    <row r="122" spans="1:3" x14ac:dyDescent="0.25">
      <c r="A122" s="5">
        <v>119</v>
      </c>
      <c r="B122" s="4" t="s">
        <v>235</v>
      </c>
      <c r="C122" s="4" t="s">
        <v>228</v>
      </c>
    </row>
    <row r="123" spans="1:3" x14ac:dyDescent="0.25">
      <c r="A123" s="5">
        <v>120</v>
      </c>
      <c r="B123" s="4" t="s">
        <v>235</v>
      </c>
      <c r="C123" s="4" t="s">
        <v>228</v>
      </c>
    </row>
    <row r="124" spans="1:3" x14ac:dyDescent="0.25">
      <c r="A124" s="5">
        <v>121</v>
      </c>
      <c r="B124" s="4" t="s">
        <v>235</v>
      </c>
      <c r="C124" s="4" t="s">
        <v>228</v>
      </c>
    </row>
    <row r="125" spans="1:3" x14ac:dyDescent="0.25">
      <c r="A125" s="5">
        <v>122</v>
      </c>
      <c r="B125" s="4" t="s">
        <v>235</v>
      </c>
      <c r="C125" s="4" t="s">
        <v>228</v>
      </c>
    </row>
    <row r="126" spans="1:3" x14ac:dyDescent="0.25">
      <c r="A126" s="5">
        <v>123</v>
      </c>
      <c r="B126" s="4" t="s">
        <v>235</v>
      </c>
      <c r="C126" s="4" t="s">
        <v>228</v>
      </c>
    </row>
    <row r="127" spans="1:3" x14ac:dyDescent="0.25">
      <c r="A127" s="5">
        <v>124</v>
      </c>
      <c r="B127" s="4" t="s">
        <v>235</v>
      </c>
      <c r="C127" s="4" t="s">
        <v>228</v>
      </c>
    </row>
    <row r="128" spans="1:3" x14ac:dyDescent="0.25">
      <c r="A128" s="5">
        <v>125</v>
      </c>
      <c r="B128" s="4" t="s">
        <v>235</v>
      </c>
      <c r="C128" s="4" t="s">
        <v>228</v>
      </c>
    </row>
    <row r="129" spans="1:3" x14ac:dyDescent="0.25">
      <c r="A129" s="5">
        <v>126</v>
      </c>
      <c r="B129" s="4" t="s">
        <v>235</v>
      </c>
      <c r="C129" s="4" t="s">
        <v>228</v>
      </c>
    </row>
    <row r="130" spans="1:3" x14ac:dyDescent="0.25">
      <c r="A130" s="5">
        <v>127</v>
      </c>
      <c r="B130" s="4" t="s">
        <v>235</v>
      </c>
      <c r="C130" s="4" t="s">
        <v>228</v>
      </c>
    </row>
    <row r="131" spans="1:3" x14ac:dyDescent="0.25">
      <c r="A131" s="5">
        <v>128</v>
      </c>
      <c r="B131" s="4" t="s">
        <v>235</v>
      </c>
      <c r="C131" s="4" t="s">
        <v>228</v>
      </c>
    </row>
    <row r="132" spans="1:3" x14ac:dyDescent="0.25">
      <c r="A132" s="5">
        <v>129</v>
      </c>
      <c r="B132" s="4" t="s">
        <v>235</v>
      </c>
      <c r="C132" s="4" t="s">
        <v>228</v>
      </c>
    </row>
    <row r="133" spans="1:3" x14ac:dyDescent="0.25">
      <c r="A133" s="5">
        <v>130</v>
      </c>
      <c r="B133" s="4" t="s">
        <v>235</v>
      </c>
      <c r="C133" s="4" t="s">
        <v>228</v>
      </c>
    </row>
    <row r="134" spans="1:3" x14ac:dyDescent="0.25">
      <c r="A134" s="5">
        <v>131</v>
      </c>
      <c r="B134" s="4" t="s">
        <v>235</v>
      </c>
      <c r="C134" s="4" t="s">
        <v>228</v>
      </c>
    </row>
    <row r="135" spans="1:3" x14ac:dyDescent="0.25">
      <c r="A135" s="5">
        <v>132</v>
      </c>
      <c r="B135" s="4" t="s">
        <v>235</v>
      </c>
      <c r="C135" s="4" t="s">
        <v>228</v>
      </c>
    </row>
    <row r="136" spans="1:3" x14ac:dyDescent="0.25">
      <c r="A136" s="5">
        <v>133</v>
      </c>
      <c r="B136" s="4" t="s">
        <v>235</v>
      </c>
      <c r="C136" s="4" t="s">
        <v>228</v>
      </c>
    </row>
    <row r="137" spans="1:3" x14ac:dyDescent="0.25">
      <c r="A137" s="5">
        <v>134</v>
      </c>
      <c r="B137" s="4" t="s">
        <v>235</v>
      </c>
      <c r="C137" s="4" t="s">
        <v>228</v>
      </c>
    </row>
    <row r="138" spans="1:3" x14ac:dyDescent="0.25">
      <c r="A138" s="5">
        <v>135</v>
      </c>
      <c r="B138" s="4" t="s">
        <v>235</v>
      </c>
      <c r="C138" s="4" t="s">
        <v>228</v>
      </c>
    </row>
    <row r="139" spans="1:3" x14ac:dyDescent="0.25">
      <c r="A139" s="5">
        <v>136</v>
      </c>
      <c r="B139" s="4" t="s">
        <v>235</v>
      </c>
      <c r="C139" s="4" t="s">
        <v>228</v>
      </c>
    </row>
    <row r="140" spans="1:3" x14ac:dyDescent="0.25">
      <c r="A140" s="5">
        <v>137</v>
      </c>
      <c r="B140" s="4" t="s">
        <v>235</v>
      </c>
      <c r="C140" s="4" t="s">
        <v>228</v>
      </c>
    </row>
    <row r="141" spans="1:3" x14ac:dyDescent="0.25">
      <c r="A141" s="5">
        <v>138</v>
      </c>
      <c r="B141" s="4" t="s">
        <v>235</v>
      </c>
      <c r="C141" s="4" t="s">
        <v>228</v>
      </c>
    </row>
    <row r="142" spans="1:3" x14ac:dyDescent="0.25">
      <c r="A142" s="5">
        <v>139</v>
      </c>
      <c r="B142" s="4" t="s">
        <v>235</v>
      </c>
      <c r="C142" s="4" t="s">
        <v>228</v>
      </c>
    </row>
    <row r="143" spans="1:3" x14ac:dyDescent="0.25">
      <c r="A143" s="5">
        <v>140</v>
      </c>
      <c r="B143" s="4" t="s">
        <v>235</v>
      </c>
      <c r="C143" s="4" t="s">
        <v>228</v>
      </c>
    </row>
    <row r="144" spans="1:3" x14ac:dyDescent="0.25">
      <c r="A144" s="5">
        <v>141</v>
      </c>
      <c r="B144" s="4" t="s">
        <v>235</v>
      </c>
      <c r="C144" s="4" t="s">
        <v>228</v>
      </c>
    </row>
    <row r="145" spans="1:3" x14ac:dyDescent="0.25">
      <c r="A145" s="5">
        <v>142</v>
      </c>
      <c r="B145" s="4" t="s">
        <v>235</v>
      </c>
      <c r="C145" s="4" t="s">
        <v>228</v>
      </c>
    </row>
    <row r="146" spans="1:3" x14ac:dyDescent="0.25">
      <c r="A146" s="5">
        <v>143</v>
      </c>
      <c r="B146" s="4" t="s">
        <v>235</v>
      </c>
      <c r="C146" s="4" t="s">
        <v>228</v>
      </c>
    </row>
    <row r="147" spans="1:3" x14ac:dyDescent="0.25">
      <c r="A147" s="5">
        <v>144</v>
      </c>
      <c r="B147" s="4" t="s">
        <v>235</v>
      </c>
      <c r="C147" s="4" t="s">
        <v>228</v>
      </c>
    </row>
    <row r="148" spans="1:3" x14ac:dyDescent="0.25">
      <c r="A148" s="5">
        <v>145</v>
      </c>
      <c r="B148" s="4" t="s">
        <v>235</v>
      </c>
      <c r="C148" s="4" t="s">
        <v>228</v>
      </c>
    </row>
    <row r="149" spans="1:3" x14ac:dyDescent="0.25">
      <c r="A149" s="5">
        <v>146</v>
      </c>
      <c r="B149" s="4" t="s">
        <v>235</v>
      </c>
      <c r="C149" s="4" t="s">
        <v>228</v>
      </c>
    </row>
    <row r="150" spans="1:3" x14ac:dyDescent="0.25">
      <c r="A150" s="5">
        <v>147</v>
      </c>
      <c r="B150" s="4" t="s">
        <v>235</v>
      </c>
      <c r="C150" s="4" t="s">
        <v>228</v>
      </c>
    </row>
    <row r="151" spans="1:3" x14ac:dyDescent="0.25">
      <c r="A151" s="5">
        <v>148</v>
      </c>
      <c r="B151" s="4" t="s">
        <v>235</v>
      </c>
      <c r="C151" s="4" t="s">
        <v>228</v>
      </c>
    </row>
    <row r="152" spans="1:3" x14ac:dyDescent="0.25">
      <c r="A152" s="5">
        <v>149</v>
      </c>
      <c r="B152" s="4" t="s">
        <v>235</v>
      </c>
      <c r="C152" s="4" t="s">
        <v>228</v>
      </c>
    </row>
    <row r="153" spans="1:3" x14ac:dyDescent="0.25">
      <c r="A153" s="5">
        <v>150</v>
      </c>
      <c r="B153" s="4" t="s">
        <v>235</v>
      </c>
      <c r="C153" s="4" t="s">
        <v>228</v>
      </c>
    </row>
    <row r="154" spans="1:3" x14ac:dyDescent="0.25">
      <c r="A154" s="5">
        <v>151</v>
      </c>
      <c r="B154" s="4" t="s">
        <v>235</v>
      </c>
      <c r="C154" s="4" t="s">
        <v>228</v>
      </c>
    </row>
    <row r="155" spans="1:3" x14ac:dyDescent="0.25">
      <c r="A155" s="5">
        <v>152</v>
      </c>
      <c r="B155" s="4" t="s">
        <v>235</v>
      </c>
      <c r="C155" s="4" t="s">
        <v>228</v>
      </c>
    </row>
    <row r="156" spans="1:3" x14ac:dyDescent="0.25">
      <c r="A156" s="5">
        <v>153</v>
      </c>
      <c r="B156" s="4" t="s">
        <v>235</v>
      </c>
      <c r="C156" s="4" t="s">
        <v>228</v>
      </c>
    </row>
    <row r="157" spans="1:3" x14ac:dyDescent="0.25">
      <c r="A157" s="5">
        <v>154</v>
      </c>
      <c r="B157" s="4" t="s">
        <v>235</v>
      </c>
      <c r="C157" s="4" t="s">
        <v>228</v>
      </c>
    </row>
    <row r="158" spans="1:3" x14ac:dyDescent="0.25">
      <c r="A158" s="5">
        <v>155</v>
      </c>
      <c r="B158" s="4" t="s">
        <v>235</v>
      </c>
      <c r="C158" s="4" t="s">
        <v>228</v>
      </c>
    </row>
    <row r="159" spans="1:3" x14ac:dyDescent="0.25">
      <c r="A159" s="5">
        <v>156</v>
      </c>
      <c r="B159" s="4" t="s">
        <v>235</v>
      </c>
      <c r="C159" s="4" t="s">
        <v>228</v>
      </c>
    </row>
    <row r="160" spans="1:3" x14ac:dyDescent="0.25">
      <c r="A160" s="5">
        <v>157</v>
      </c>
      <c r="B160" s="4" t="s">
        <v>235</v>
      </c>
      <c r="C160" s="4" t="s">
        <v>228</v>
      </c>
    </row>
    <row r="161" spans="1:3" x14ac:dyDescent="0.25">
      <c r="A161" s="5">
        <v>158</v>
      </c>
      <c r="B161" s="4" t="s">
        <v>235</v>
      </c>
      <c r="C161" s="4" t="s">
        <v>228</v>
      </c>
    </row>
    <row r="162" spans="1:3" x14ac:dyDescent="0.25">
      <c r="A162" s="5">
        <v>159</v>
      </c>
      <c r="B162" s="4" t="s">
        <v>235</v>
      </c>
      <c r="C162" s="4" t="s">
        <v>228</v>
      </c>
    </row>
    <row r="163" spans="1:3" x14ac:dyDescent="0.25">
      <c r="A163" s="9">
        <v>160</v>
      </c>
      <c r="B163" s="4" t="s">
        <v>235</v>
      </c>
      <c r="C163" s="4" t="s">
        <v>228</v>
      </c>
    </row>
    <row r="164" spans="1:3" x14ac:dyDescent="0.25">
      <c r="A164" s="5">
        <v>161</v>
      </c>
      <c r="B164" s="4" t="s">
        <v>235</v>
      </c>
      <c r="C164" s="4" t="s">
        <v>228</v>
      </c>
    </row>
    <row r="165" spans="1:3" x14ac:dyDescent="0.25">
      <c r="A165" s="9">
        <v>162</v>
      </c>
      <c r="B165" s="4" t="s">
        <v>235</v>
      </c>
      <c r="C165" s="4" t="s">
        <v>228</v>
      </c>
    </row>
    <row r="166" spans="1:3" x14ac:dyDescent="0.25">
      <c r="A166" s="5">
        <v>163</v>
      </c>
      <c r="B166" s="4" t="s">
        <v>235</v>
      </c>
      <c r="C166" s="4" t="s">
        <v>228</v>
      </c>
    </row>
    <row r="167" spans="1:3" x14ac:dyDescent="0.25">
      <c r="A167" s="5">
        <v>164</v>
      </c>
      <c r="B167" s="4" t="s">
        <v>235</v>
      </c>
      <c r="C167" s="4" t="s">
        <v>228</v>
      </c>
    </row>
    <row r="168" spans="1:3" x14ac:dyDescent="0.25">
      <c r="A168" s="5">
        <v>165</v>
      </c>
      <c r="B168" s="4" t="s">
        <v>235</v>
      </c>
      <c r="C168" s="4" t="s">
        <v>228</v>
      </c>
    </row>
    <row r="169" spans="1:3" x14ac:dyDescent="0.25">
      <c r="A169" s="5">
        <v>166</v>
      </c>
      <c r="B169" s="4" t="s">
        <v>235</v>
      </c>
      <c r="C169" s="4" t="s">
        <v>228</v>
      </c>
    </row>
    <row r="170" spans="1:3" x14ac:dyDescent="0.25">
      <c r="A170" s="5">
        <v>167</v>
      </c>
      <c r="B170" s="4" t="s">
        <v>235</v>
      </c>
      <c r="C170" s="4" t="s">
        <v>228</v>
      </c>
    </row>
    <row r="171" spans="1:3" x14ac:dyDescent="0.25">
      <c r="A171" s="9">
        <v>168</v>
      </c>
      <c r="B171" s="4" t="s">
        <v>235</v>
      </c>
      <c r="C171" s="4" t="s">
        <v>228</v>
      </c>
    </row>
    <row r="172" spans="1:3" x14ac:dyDescent="0.25">
      <c r="A172" s="5">
        <v>169</v>
      </c>
      <c r="B172" s="4" t="s">
        <v>235</v>
      </c>
      <c r="C172" s="4" t="s">
        <v>228</v>
      </c>
    </row>
    <row r="173" spans="1:3" x14ac:dyDescent="0.25">
      <c r="A173" s="5">
        <v>170</v>
      </c>
      <c r="B173" s="4" t="s">
        <v>235</v>
      </c>
      <c r="C173" s="4" t="s">
        <v>228</v>
      </c>
    </row>
    <row r="174" spans="1:3" x14ac:dyDescent="0.25">
      <c r="A174" s="5">
        <v>171</v>
      </c>
      <c r="B174" s="4" t="s">
        <v>235</v>
      </c>
      <c r="C174" s="4" t="s">
        <v>228</v>
      </c>
    </row>
    <row r="175" spans="1:3" x14ac:dyDescent="0.25">
      <c r="A175" s="5">
        <v>172</v>
      </c>
      <c r="B175" s="4" t="s">
        <v>235</v>
      </c>
      <c r="C175" s="4" t="s">
        <v>228</v>
      </c>
    </row>
    <row r="176" spans="1:3" x14ac:dyDescent="0.25">
      <c r="A176" s="5">
        <v>173</v>
      </c>
      <c r="B176" s="4" t="s">
        <v>235</v>
      </c>
      <c r="C176" s="4" t="s">
        <v>228</v>
      </c>
    </row>
    <row r="177" spans="1:3" x14ac:dyDescent="0.25">
      <c r="A177" s="5">
        <v>174</v>
      </c>
      <c r="B177" s="4" t="s">
        <v>235</v>
      </c>
      <c r="C177" s="4" t="s">
        <v>228</v>
      </c>
    </row>
    <row r="178" spans="1:3" x14ac:dyDescent="0.25">
      <c r="A178" s="5">
        <v>175</v>
      </c>
      <c r="B178" s="4" t="s">
        <v>235</v>
      </c>
      <c r="C178" s="4" t="s">
        <v>228</v>
      </c>
    </row>
    <row r="179" spans="1:3" x14ac:dyDescent="0.25">
      <c r="A179" s="5">
        <v>176</v>
      </c>
      <c r="B179" s="4" t="s">
        <v>235</v>
      </c>
      <c r="C179" s="4" t="s">
        <v>228</v>
      </c>
    </row>
    <row r="180" spans="1:3" x14ac:dyDescent="0.25">
      <c r="A180" s="5">
        <v>177</v>
      </c>
      <c r="B180" s="4" t="s">
        <v>235</v>
      </c>
      <c r="C180" s="4" t="s">
        <v>228</v>
      </c>
    </row>
    <row r="181" spans="1:3" x14ac:dyDescent="0.25">
      <c r="A181" s="5">
        <v>178</v>
      </c>
      <c r="B181" s="4" t="s">
        <v>235</v>
      </c>
      <c r="C181" s="4" t="s">
        <v>228</v>
      </c>
    </row>
    <row r="182" spans="1:3" x14ac:dyDescent="0.25">
      <c r="A182" s="5">
        <v>179</v>
      </c>
      <c r="B182" s="4" t="s">
        <v>235</v>
      </c>
      <c r="C182" s="4" t="s">
        <v>228</v>
      </c>
    </row>
    <row r="183" spans="1:3" x14ac:dyDescent="0.25">
      <c r="A183" s="5">
        <v>180</v>
      </c>
      <c r="B183" s="4" t="s">
        <v>235</v>
      </c>
      <c r="C183" s="4" t="s">
        <v>228</v>
      </c>
    </row>
    <row r="184" spans="1:3" x14ac:dyDescent="0.25">
      <c r="A184" s="5">
        <v>181</v>
      </c>
      <c r="B184" s="4" t="s">
        <v>235</v>
      </c>
      <c r="C184" s="4" t="s">
        <v>228</v>
      </c>
    </row>
    <row r="185" spans="1:3" x14ac:dyDescent="0.25">
      <c r="A185" s="5">
        <v>182</v>
      </c>
      <c r="B185" s="4" t="s">
        <v>235</v>
      </c>
      <c r="C185" s="4" t="s">
        <v>228</v>
      </c>
    </row>
    <row r="186" spans="1:3" x14ac:dyDescent="0.25">
      <c r="A186" s="5">
        <v>183</v>
      </c>
      <c r="B186" s="4" t="s">
        <v>235</v>
      </c>
      <c r="C186" s="4" t="s">
        <v>228</v>
      </c>
    </row>
    <row r="187" spans="1:3" x14ac:dyDescent="0.25">
      <c r="A187" s="5">
        <v>184</v>
      </c>
      <c r="B187" s="4" t="s">
        <v>235</v>
      </c>
      <c r="C187" s="4" t="s">
        <v>228</v>
      </c>
    </row>
    <row r="188" spans="1:3" x14ac:dyDescent="0.25">
      <c r="A188" s="5">
        <v>185</v>
      </c>
      <c r="B188" s="4" t="s">
        <v>235</v>
      </c>
      <c r="C188" s="4" t="s">
        <v>228</v>
      </c>
    </row>
    <row r="189" spans="1:3" x14ac:dyDescent="0.25">
      <c r="A189" s="5">
        <v>186</v>
      </c>
      <c r="B189" s="4" t="s">
        <v>235</v>
      </c>
      <c r="C189" s="4" t="s">
        <v>228</v>
      </c>
    </row>
    <row r="190" spans="1:3" x14ac:dyDescent="0.25">
      <c r="A190" s="5">
        <v>187</v>
      </c>
      <c r="B190" s="4" t="s">
        <v>235</v>
      </c>
      <c r="C190" s="4" t="s">
        <v>228</v>
      </c>
    </row>
    <row r="191" spans="1:3" x14ac:dyDescent="0.25">
      <c r="A191" s="5">
        <v>188</v>
      </c>
      <c r="B191" s="4" t="s">
        <v>235</v>
      </c>
      <c r="C191" s="4" t="s">
        <v>228</v>
      </c>
    </row>
    <row r="192" spans="1:3" x14ac:dyDescent="0.25">
      <c r="A192" s="9">
        <v>189</v>
      </c>
      <c r="B192" s="4" t="s">
        <v>235</v>
      </c>
      <c r="C192" s="4" t="s">
        <v>228</v>
      </c>
    </row>
    <row r="193" spans="1:3" x14ac:dyDescent="0.25">
      <c r="A193" s="5">
        <v>190</v>
      </c>
      <c r="B193" s="4" t="s">
        <v>235</v>
      </c>
      <c r="C193" s="4" t="s">
        <v>228</v>
      </c>
    </row>
    <row r="194" spans="1:3" x14ac:dyDescent="0.25">
      <c r="A194" s="5">
        <v>191</v>
      </c>
      <c r="B194" s="4" t="s">
        <v>235</v>
      </c>
      <c r="C194" s="4" t="s">
        <v>228</v>
      </c>
    </row>
    <row r="195" spans="1:3" x14ac:dyDescent="0.25">
      <c r="A195" s="5">
        <v>192</v>
      </c>
      <c r="B195" s="4" t="s">
        <v>235</v>
      </c>
      <c r="C195" s="4" t="s">
        <v>228</v>
      </c>
    </row>
    <row r="196" spans="1:3" x14ac:dyDescent="0.25">
      <c r="A196" s="5">
        <v>193</v>
      </c>
      <c r="B196" s="4" t="s">
        <v>235</v>
      </c>
      <c r="C196" s="4" t="s">
        <v>228</v>
      </c>
    </row>
    <row r="197" spans="1:3" x14ac:dyDescent="0.25">
      <c r="A197" s="5">
        <v>194</v>
      </c>
      <c r="B197" s="4" t="s">
        <v>235</v>
      </c>
      <c r="C197" s="4" t="s">
        <v>228</v>
      </c>
    </row>
    <row r="198" spans="1:3" x14ac:dyDescent="0.25">
      <c r="A198" s="5">
        <v>195</v>
      </c>
      <c r="B198" s="4" t="s">
        <v>235</v>
      </c>
      <c r="C198" s="4" t="s">
        <v>228</v>
      </c>
    </row>
    <row r="199" spans="1:3" x14ac:dyDescent="0.25">
      <c r="A199" s="5">
        <v>196</v>
      </c>
      <c r="B199" s="4" t="s">
        <v>235</v>
      </c>
      <c r="C199" s="4" t="s">
        <v>228</v>
      </c>
    </row>
    <row r="200" spans="1:3" x14ac:dyDescent="0.25">
      <c r="A200" s="5">
        <v>197</v>
      </c>
      <c r="B200" s="4" t="s">
        <v>235</v>
      </c>
      <c r="C200" s="4" t="s">
        <v>228</v>
      </c>
    </row>
    <row r="201" spans="1:3" x14ac:dyDescent="0.25">
      <c r="A201" s="5">
        <v>198</v>
      </c>
      <c r="B201" s="4" t="s">
        <v>235</v>
      </c>
      <c r="C201" s="4" t="s">
        <v>228</v>
      </c>
    </row>
    <row r="202" spans="1:3" x14ac:dyDescent="0.25">
      <c r="A202" s="5">
        <v>199</v>
      </c>
      <c r="B202" s="4" t="s">
        <v>235</v>
      </c>
      <c r="C202" s="4" t="s">
        <v>228</v>
      </c>
    </row>
    <row r="203" spans="1:3" x14ac:dyDescent="0.25">
      <c r="A203" s="5">
        <v>200</v>
      </c>
      <c r="B203" s="4" t="s">
        <v>235</v>
      </c>
      <c r="C203" s="4" t="s">
        <v>228</v>
      </c>
    </row>
    <row r="204" spans="1:3" x14ac:dyDescent="0.25">
      <c r="A204" s="9">
        <v>201</v>
      </c>
      <c r="B204" s="4" t="s">
        <v>235</v>
      </c>
      <c r="C204" s="4" t="s">
        <v>228</v>
      </c>
    </row>
    <row r="205" spans="1:3" x14ac:dyDescent="0.25">
      <c r="A205" s="5">
        <v>202</v>
      </c>
      <c r="B205" s="4" t="s">
        <v>235</v>
      </c>
      <c r="C205" s="4" t="s">
        <v>228</v>
      </c>
    </row>
    <row r="206" spans="1:3" x14ac:dyDescent="0.25">
      <c r="A206" s="5">
        <v>203</v>
      </c>
      <c r="B206" s="4" t="s">
        <v>235</v>
      </c>
      <c r="C206" s="4" t="s">
        <v>228</v>
      </c>
    </row>
    <row r="207" spans="1:3" x14ac:dyDescent="0.25">
      <c r="A207" s="5">
        <v>204</v>
      </c>
      <c r="B207" s="4" t="s">
        <v>235</v>
      </c>
      <c r="C207" s="4" t="s">
        <v>228</v>
      </c>
    </row>
    <row r="208" spans="1:3" x14ac:dyDescent="0.25">
      <c r="A208" s="5">
        <v>205</v>
      </c>
      <c r="B208" s="4" t="s">
        <v>235</v>
      </c>
      <c r="C208" s="4" t="s">
        <v>228</v>
      </c>
    </row>
    <row r="209" spans="1:3" x14ac:dyDescent="0.25">
      <c r="A209" s="5">
        <v>206</v>
      </c>
      <c r="B209" s="4" t="s">
        <v>235</v>
      </c>
      <c r="C209" s="4" t="s">
        <v>228</v>
      </c>
    </row>
    <row r="210" spans="1:3" x14ac:dyDescent="0.25">
      <c r="A210" s="9">
        <v>207</v>
      </c>
      <c r="B210" s="4" t="s">
        <v>235</v>
      </c>
      <c r="C210" s="4" t="s">
        <v>228</v>
      </c>
    </row>
    <row r="211" spans="1:3" x14ac:dyDescent="0.25">
      <c r="A211" s="5">
        <v>208</v>
      </c>
      <c r="B211" s="4" t="s">
        <v>235</v>
      </c>
      <c r="C211" s="4" t="s">
        <v>228</v>
      </c>
    </row>
    <row r="212" spans="1:3" x14ac:dyDescent="0.25">
      <c r="A212" s="5">
        <v>209</v>
      </c>
      <c r="B212" s="4" t="s">
        <v>235</v>
      </c>
      <c r="C212" s="4" t="s">
        <v>228</v>
      </c>
    </row>
    <row r="213" spans="1:3" x14ac:dyDescent="0.25">
      <c r="A213" s="5">
        <v>210</v>
      </c>
      <c r="B213" s="4" t="s">
        <v>235</v>
      </c>
      <c r="C213" s="4" t="s">
        <v>228</v>
      </c>
    </row>
    <row r="214" spans="1:3" x14ac:dyDescent="0.25">
      <c r="A214" s="5">
        <v>211</v>
      </c>
      <c r="B214" s="4" t="s">
        <v>235</v>
      </c>
      <c r="C214" s="4" t="s">
        <v>228</v>
      </c>
    </row>
    <row r="215" spans="1:3" x14ac:dyDescent="0.25">
      <c r="A215" s="5">
        <v>212</v>
      </c>
      <c r="B215" s="4" t="s">
        <v>235</v>
      </c>
      <c r="C215" s="4" t="s">
        <v>228</v>
      </c>
    </row>
    <row r="216" spans="1:3" x14ac:dyDescent="0.25">
      <c r="A216" s="5">
        <v>213</v>
      </c>
      <c r="B216" s="4" t="s">
        <v>235</v>
      </c>
      <c r="C216" s="4" t="s">
        <v>228</v>
      </c>
    </row>
    <row r="217" spans="1:3" x14ac:dyDescent="0.25">
      <c r="A217" s="5">
        <v>214</v>
      </c>
      <c r="B217" s="4" t="s">
        <v>235</v>
      </c>
      <c r="C217" s="4" t="s">
        <v>228</v>
      </c>
    </row>
    <row r="218" spans="1:3" x14ac:dyDescent="0.25">
      <c r="A218" s="5">
        <v>215</v>
      </c>
      <c r="B218" s="4" t="s">
        <v>235</v>
      </c>
      <c r="C218" s="4" t="s">
        <v>228</v>
      </c>
    </row>
    <row r="219" spans="1:3" x14ac:dyDescent="0.25">
      <c r="A219" s="5">
        <v>216</v>
      </c>
      <c r="B219" s="4" t="s">
        <v>235</v>
      </c>
      <c r="C219" s="4" t="s">
        <v>228</v>
      </c>
    </row>
    <row r="220" spans="1:3" x14ac:dyDescent="0.25">
      <c r="A220" s="9">
        <v>217</v>
      </c>
      <c r="B220" s="4" t="s">
        <v>235</v>
      </c>
      <c r="C220" s="4" t="s">
        <v>228</v>
      </c>
    </row>
    <row r="221" spans="1:3" x14ac:dyDescent="0.25">
      <c r="A221" s="5">
        <v>218</v>
      </c>
      <c r="B221" s="4" t="s">
        <v>235</v>
      </c>
      <c r="C221" s="4" t="s">
        <v>228</v>
      </c>
    </row>
    <row r="222" spans="1:3" x14ac:dyDescent="0.25">
      <c r="A222" s="9">
        <v>219</v>
      </c>
      <c r="B222" s="4" t="s">
        <v>235</v>
      </c>
      <c r="C222" s="4" t="s">
        <v>228</v>
      </c>
    </row>
    <row r="223" spans="1:3" x14ac:dyDescent="0.25">
      <c r="A223" s="9">
        <v>220</v>
      </c>
      <c r="B223" s="4" t="s">
        <v>235</v>
      </c>
      <c r="C223" s="4" t="s">
        <v>228</v>
      </c>
    </row>
    <row r="224" spans="1:3" x14ac:dyDescent="0.25">
      <c r="A224" s="5">
        <v>221</v>
      </c>
      <c r="B224" s="4" t="s">
        <v>235</v>
      </c>
      <c r="C224" s="4" t="s">
        <v>228</v>
      </c>
    </row>
    <row r="225" spans="1:3" x14ac:dyDescent="0.25">
      <c r="A225" s="5">
        <v>222</v>
      </c>
      <c r="B225" s="4" t="s">
        <v>235</v>
      </c>
      <c r="C225" s="4" t="s">
        <v>228</v>
      </c>
    </row>
    <row r="226" spans="1:3" x14ac:dyDescent="0.25">
      <c r="A226" s="5">
        <v>223</v>
      </c>
      <c r="B226" s="4" t="s">
        <v>235</v>
      </c>
      <c r="C226" s="4" t="s">
        <v>228</v>
      </c>
    </row>
    <row r="227" spans="1:3" x14ac:dyDescent="0.25">
      <c r="A227" s="5">
        <v>224</v>
      </c>
      <c r="B227" s="4" t="s">
        <v>235</v>
      </c>
      <c r="C227" s="4" t="s">
        <v>228</v>
      </c>
    </row>
    <row r="228" spans="1:3" x14ac:dyDescent="0.25">
      <c r="A228" s="5">
        <v>225</v>
      </c>
      <c r="B228" s="4" t="s">
        <v>235</v>
      </c>
      <c r="C228" s="4" t="s">
        <v>228</v>
      </c>
    </row>
    <row r="229" spans="1:3" x14ac:dyDescent="0.25">
      <c r="A229" s="5">
        <v>226</v>
      </c>
      <c r="B229" s="4" t="s">
        <v>235</v>
      </c>
      <c r="C229" s="4" t="s">
        <v>228</v>
      </c>
    </row>
    <row r="230" spans="1:3" x14ac:dyDescent="0.25">
      <c r="A230" s="5">
        <v>227</v>
      </c>
      <c r="B230" s="4" t="s">
        <v>235</v>
      </c>
      <c r="C230" s="4" t="s">
        <v>228</v>
      </c>
    </row>
    <row r="231" spans="1:3" x14ac:dyDescent="0.25">
      <c r="A231" s="5">
        <v>228</v>
      </c>
      <c r="B231" s="4" t="s">
        <v>235</v>
      </c>
      <c r="C231" s="4" t="s">
        <v>228</v>
      </c>
    </row>
    <row r="232" spans="1:3" x14ac:dyDescent="0.25">
      <c r="A232" s="5">
        <v>229</v>
      </c>
      <c r="B232" s="4" t="s">
        <v>235</v>
      </c>
      <c r="C232" s="4" t="s">
        <v>228</v>
      </c>
    </row>
    <row r="233" spans="1:3" x14ac:dyDescent="0.25">
      <c r="A233" s="5">
        <v>230</v>
      </c>
      <c r="B233" s="4" t="s">
        <v>235</v>
      </c>
      <c r="C233" s="4" t="s">
        <v>228</v>
      </c>
    </row>
    <row r="234" spans="1:3" x14ac:dyDescent="0.25">
      <c r="A234" s="5">
        <v>231</v>
      </c>
      <c r="B234" s="4" t="s">
        <v>235</v>
      </c>
      <c r="C234" s="4" t="s">
        <v>228</v>
      </c>
    </row>
    <row r="235" spans="1:3" x14ac:dyDescent="0.25">
      <c r="A235" s="5">
        <v>232</v>
      </c>
      <c r="B235" s="4" t="s">
        <v>235</v>
      </c>
      <c r="C235" s="4" t="s">
        <v>228</v>
      </c>
    </row>
    <row r="236" spans="1:3" x14ac:dyDescent="0.25">
      <c r="A236" s="5">
        <v>233</v>
      </c>
      <c r="B236" s="4" t="s">
        <v>235</v>
      </c>
      <c r="C236" s="4" t="s">
        <v>228</v>
      </c>
    </row>
    <row r="237" spans="1:3" x14ac:dyDescent="0.25">
      <c r="A237" s="5">
        <v>234</v>
      </c>
      <c r="B237" s="4" t="s">
        <v>235</v>
      </c>
      <c r="C237" s="4" t="s">
        <v>228</v>
      </c>
    </row>
    <row r="238" spans="1:3" x14ac:dyDescent="0.25">
      <c r="A238" s="5">
        <v>235</v>
      </c>
      <c r="B238" s="4" t="s">
        <v>235</v>
      </c>
      <c r="C238" s="4" t="s">
        <v>228</v>
      </c>
    </row>
    <row r="239" spans="1:3" x14ac:dyDescent="0.25">
      <c r="A239" s="5">
        <v>236</v>
      </c>
      <c r="B239" s="4" t="s">
        <v>235</v>
      </c>
      <c r="C239" s="4" t="s">
        <v>228</v>
      </c>
    </row>
    <row r="240" spans="1:3" x14ac:dyDescent="0.25">
      <c r="A240" s="5">
        <v>237</v>
      </c>
      <c r="B240" s="4" t="s">
        <v>235</v>
      </c>
      <c r="C240" s="4" t="s">
        <v>228</v>
      </c>
    </row>
    <row r="241" spans="1:3" x14ac:dyDescent="0.25">
      <c r="A241" s="5">
        <v>238</v>
      </c>
      <c r="B241" s="4" t="s">
        <v>235</v>
      </c>
      <c r="C241" s="4" t="s">
        <v>228</v>
      </c>
    </row>
    <row r="242" spans="1:3" x14ac:dyDescent="0.25">
      <c r="A242" s="5">
        <v>239</v>
      </c>
      <c r="B242" s="4" t="s">
        <v>235</v>
      </c>
      <c r="C242" s="4" t="s">
        <v>228</v>
      </c>
    </row>
    <row r="243" spans="1:3" x14ac:dyDescent="0.25">
      <c r="A243" s="5">
        <v>240</v>
      </c>
      <c r="B243" s="4" t="s">
        <v>235</v>
      </c>
      <c r="C243" s="4" t="s">
        <v>228</v>
      </c>
    </row>
    <row r="244" spans="1:3" x14ac:dyDescent="0.25">
      <c r="A244" s="5">
        <v>241</v>
      </c>
      <c r="B244" s="4" t="s">
        <v>235</v>
      </c>
      <c r="C244" s="4" t="s">
        <v>228</v>
      </c>
    </row>
    <row r="245" spans="1:3" x14ac:dyDescent="0.25">
      <c r="A245" s="5">
        <v>242</v>
      </c>
      <c r="B245" s="4" t="s">
        <v>235</v>
      </c>
      <c r="C245" s="4" t="s">
        <v>228</v>
      </c>
    </row>
    <row r="246" spans="1:3" x14ac:dyDescent="0.25">
      <c r="A246" s="5">
        <v>243</v>
      </c>
      <c r="B246" s="4" t="s">
        <v>235</v>
      </c>
      <c r="C246" s="4" t="s">
        <v>228</v>
      </c>
    </row>
    <row r="247" spans="1:3" x14ac:dyDescent="0.25">
      <c r="A247" s="5">
        <v>244</v>
      </c>
      <c r="B247" s="4" t="s">
        <v>235</v>
      </c>
      <c r="C247" s="4" t="s">
        <v>228</v>
      </c>
    </row>
    <row r="248" spans="1:3" x14ac:dyDescent="0.25">
      <c r="A248" s="5">
        <v>245</v>
      </c>
      <c r="B248" s="4" t="s">
        <v>235</v>
      </c>
      <c r="C248" s="4" t="s">
        <v>228</v>
      </c>
    </row>
    <row r="249" spans="1:3" x14ac:dyDescent="0.25">
      <c r="A249" s="5">
        <v>246</v>
      </c>
      <c r="B249" s="4" t="s">
        <v>235</v>
      </c>
      <c r="C249" s="4" t="s">
        <v>228</v>
      </c>
    </row>
    <row r="250" spans="1:3" x14ac:dyDescent="0.25">
      <c r="A250" s="5">
        <v>247</v>
      </c>
      <c r="B250" s="4" t="s">
        <v>235</v>
      </c>
      <c r="C250" s="4" t="s">
        <v>228</v>
      </c>
    </row>
    <row r="251" spans="1:3" x14ac:dyDescent="0.25">
      <c r="A251" s="5">
        <v>248</v>
      </c>
      <c r="B251" s="4" t="s">
        <v>235</v>
      </c>
      <c r="C251" s="4" t="s">
        <v>228</v>
      </c>
    </row>
    <row r="252" spans="1:3" x14ac:dyDescent="0.25">
      <c r="A252" s="5">
        <v>249</v>
      </c>
      <c r="B252" s="4" t="s">
        <v>235</v>
      </c>
      <c r="C252" s="4" t="s">
        <v>228</v>
      </c>
    </row>
    <row r="253" spans="1:3" x14ac:dyDescent="0.25">
      <c r="A253" s="5">
        <v>250</v>
      </c>
      <c r="B253" s="4" t="s">
        <v>235</v>
      </c>
      <c r="C253" s="4" t="s">
        <v>228</v>
      </c>
    </row>
    <row r="254" spans="1:3" x14ac:dyDescent="0.25">
      <c r="A254" s="5">
        <v>251</v>
      </c>
      <c r="B254" s="4" t="s">
        <v>235</v>
      </c>
      <c r="C254" s="4" t="s">
        <v>228</v>
      </c>
    </row>
    <row r="255" spans="1:3" x14ac:dyDescent="0.25">
      <c r="A255" s="5">
        <v>252</v>
      </c>
      <c r="B255" s="4" t="s">
        <v>235</v>
      </c>
      <c r="C255" s="4" t="s">
        <v>228</v>
      </c>
    </row>
    <row r="256" spans="1:3" x14ac:dyDescent="0.25">
      <c r="A256" s="5">
        <v>253</v>
      </c>
      <c r="B256" s="4" t="s">
        <v>235</v>
      </c>
      <c r="C256" s="4" t="s">
        <v>228</v>
      </c>
    </row>
    <row r="257" spans="1:3" x14ac:dyDescent="0.25">
      <c r="A257" s="5">
        <v>254</v>
      </c>
      <c r="B257" s="4" t="s">
        <v>235</v>
      </c>
      <c r="C257" s="4" t="s">
        <v>228</v>
      </c>
    </row>
    <row r="258" spans="1:3" x14ac:dyDescent="0.25">
      <c r="A258" s="5">
        <v>255</v>
      </c>
      <c r="B258" s="4" t="s">
        <v>235</v>
      </c>
      <c r="C258" s="4" t="s">
        <v>228</v>
      </c>
    </row>
    <row r="259" spans="1:3" x14ac:dyDescent="0.25">
      <c r="A259" s="5">
        <v>256</v>
      </c>
      <c r="B259" s="4" t="s">
        <v>235</v>
      </c>
      <c r="C259" s="4" t="s">
        <v>228</v>
      </c>
    </row>
    <row r="260" spans="1:3" x14ac:dyDescent="0.25">
      <c r="A260" s="5">
        <v>257</v>
      </c>
      <c r="B260" s="4" t="s">
        <v>235</v>
      </c>
      <c r="C260" s="4" t="s">
        <v>228</v>
      </c>
    </row>
    <row r="261" spans="1:3" x14ac:dyDescent="0.25">
      <c r="A261" s="5">
        <v>258</v>
      </c>
      <c r="B261" s="4" t="s">
        <v>235</v>
      </c>
      <c r="C261" s="4" t="s">
        <v>228</v>
      </c>
    </row>
    <row r="262" spans="1:3" x14ac:dyDescent="0.25">
      <c r="A262" s="5">
        <v>259</v>
      </c>
      <c r="B262" s="4" t="s">
        <v>235</v>
      </c>
      <c r="C262" s="4" t="s">
        <v>228</v>
      </c>
    </row>
    <row r="263" spans="1:3" x14ac:dyDescent="0.25">
      <c r="A263" s="5">
        <v>260</v>
      </c>
      <c r="B263" s="4" t="s">
        <v>235</v>
      </c>
      <c r="C263" s="4" t="s">
        <v>228</v>
      </c>
    </row>
    <row r="264" spans="1:3" x14ac:dyDescent="0.25">
      <c r="A264" s="5">
        <v>261</v>
      </c>
      <c r="B264" s="4" t="s">
        <v>235</v>
      </c>
      <c r="C264" s="4" t="s">
        <v>228</v>
      </c>
    </row>
    <row r="265" spans="1:3" x14ac:dyDescent="0.25">
      <c r="A265" s="5">
        <v>262</v>
      </c>
      <c r="B265" s="4" t="s">
        <v>235</v>
      </c>
      <c r="C265" s="4" t="s">
        <v>228</v>
      </c>
    </row>
    <row r="266" spans="1:3" x14ac:dyDescent="0.25">
      <c r="A266" s="5">
        <v>263</v>
      </c>
      <c r="B266" s="4" t="s">
        <v>235</v>
      </c>
      <c r="C266" s="4" t="s">
        <v>228</v>
      </c>
    </row>
    <row r="267" spans="1:3" x14ac:dyDescent="0.25">
      <c r="A267" s="5">
        <v>264</v>
      </c>
      <c r="B267" s="4" t="s">
        <v>235</v>
      </c>
      <c r="C267" s="4" t="s">
        <v>228</v>
      </c>
    </row>
    <row r="268" spans="1:3" x14ac:dyDescent="0.25">
      <c r="A268" s="5">
        <v>265</v>
      </c>
      <c r="B268" s="4" t="s">
        <v>235</v>
      </c>
      <c r="C268" s="4" t="s">
        <v>228</v>
      </c>
    </row>
    <row r="269" spans="1:3" x14ac:dyDescent="0.25">
      <c r="A269" s="5">
        <v>266</v>
      </c>
      <c r="B269" s="4" t="s">
        <v>235</v>
      </c>
      <c r="C269" s="4" t="s">
        <v>228</v>
      </c>
    </row>
    <row r="270" spans="1:3" x14ac:dyDescent="0.25">
      <c r="A270" s="5">
        <v>267</v>
      </c>
      <c r="B270" s="4" t="s">
        <v>235</v>
      </c>
      <c r="C270" s="4" t="s">
        <v>228</v>
      </c>
    </row>
    <row r="271" spans="1:3" x14ac:dyDescent="0.25">
      <c r="A271" s="5">
        <v>268</v>
      </c>
      <c r="B271" s="4" t="s">
        <v>235</v>
      </c>
      <c r="C271" s="4" t="s">
        <v>228</v>
      </c>
    </row>
    <row r="272" spans="1:3" x14ac:dyDescent="0.25">
      <c r="A272" s="5">
        <v>269</v>
      </c>
      <c r="B272" s="4" t="s">
        <v>235</v>
      </c>
      <c r="C272" s="4" t="s">
        <v>228</v>
      </c>
    </row>
    <row r="273" spans="1:3" x14ac:dyDescent="0.25">
      <c r="A273" s="5">
        <v>270</v>
      </c>
      <c r="B273" s="4" t="s">
        <v>235</v>
      </c>
      <c r="C273" s="4" t="s">
        <v>228</v>
      </c>
    </row>
    <row r="274" spans="1:3" x14ac:dyDescent="0.25">
      <c r="A274" s="5">
        <v>271</v>
      </c>
      <c r="B274" s="4" t="s">
        <v>235</v>
      </c>
      <c r="C274" s="4" t="s">
        <v>228</v>
      </c>
    </row>
    <row r="275" spans="1:3" x14ac:dyDescent="0.25">
      <c r="A275" s="5">
        <v>272</v>
      </c>
      <c r="B275" s="4" t="s">
        <v>235</v>
      </c>
      <c r="C275" s="4" t="s">
        <v>228</v>
      </c>
    </row>
    <row r="276" spans="1:3" x14ac:dyDescent="0.25">
      <c r="A276" s="5">
        <v>273</v>
      </c>
      <c r="B276" s="4" t="s">
        <v>235</v>
      </c>
      <c r="C276" s="4" t="s">
        <v>228</v>
      </c>
    </row>
    <row r="277" spans="1:3" x14ac:dyDescent="0.25">
      <c r="A277" s="5">
        <v>274</v>
      </c>
      <c r="B277" s="4" t="s">
        <v>235</v>
      </c>
      <c r="C277" s="4" t="s">
        <v>228</v>
      </c>
    </row>
    <row r="278" spans="1:3" x14ac:dyDescent="0.25">
      <c r="A278" s="5">
        <v>275</v>
      </c>
      <c r="B278" s="4" t="s">
        <v>235</v>
      </c>
      <c r="C278" s="4" t="s">
        <v>228</v>
      </c>
    </row>
    <row r="279" spans="1:3" x14ac:dyDescent="0.25">
      <c r="A279" s="5">
        <v>276</v>
      </c>
      <c r="B279" s="4" t="s">
        <v>235</v>
      </c>
      <c r="C279" s="4" t="s">
        <v>228</v>
      </c>
    </row>
    <row r="280" spans="1:3" x14ac:dyDescent="0.25">
      <c r="A280" s="5">
        <v>277</v>
      </c>
      <c r="B280" s="4" t="s">
        <v>235</v>
      </c>
      <c r="C280" s="4" t="s">
        <v>228</v>
      </c>
    </row>
    <row r="281" spans="1:3" x14ac:dyDescent="0.25">
      <c r="A281" s="5">
        <v>278</v>
      </c>
      <c r="B281" s="4" t="s">
        <v>235</v>
      </c>
      <c r="C281" s="4" t="s">
        <v>228</v>
      </c>
    </row>
    <row r="282" spans="1:3" x14ac:dyDescent="0.25">
      <c r="A282" s="5">
        <v>279</v>
      </c>
      <c r="B282" s="4" t="s">
        <v>235</v>
      </c>
      <c r="C282" s="4" t="s">
        <v>228</v>
      </c>
    </row>
    <row r="283" spans="1:3" x14ac:dyDescent="0.25">
      <c r="A283" s="5">
        <v>280</v>
      </c>
      <c r="B283" s="4" t="s">
        <v>235</v>
      </c>
      <c r="C283" s="4" t="s">
        <v>228</v>
      </c>
    </row>
    <row r="284" spans="1:3" x14ac:dyDescent="0.25">
      <c r="A284" s="5">
        <v>281</v>
      </c>
      <c r="B284" s="4" t="s">
        <v>235</v>
      </c>
      <c r="C284" s="4" t="s">
        <v>228</v>
      </c>
    </row>
    <row r="285" spans="1:3" x14ac:dyDescent="0.25">
      <c r="A285" s="5">
        <v>282</v>
      </c>
      <c r="B285" s="4" t="s">
        <v>235</v>
      </c>
      <c r="C285" s="4" t="s">
        <v>228</v>
      </c>
    </row>
    <row r="286" spans="1:3" x14ac:dyDescent="0.25">
      <c r="A286" s="5">
        <v>283</v>
      </c>
      <c r="B286" s="4" t="s">
        <v>235</v>
      </c>
      <c r="C286" s="4" t="s">
        <v>228</v>
      </c>
    </row>
    <row r="287" spans="1:3" x14ac:dyDescent="0.25">
      <c r="A287" s="5">
        <v>284</v>
      </c>
      <c r="B287" s="4" t="s">
        <v>235</v>
      </c>
      <c r="C287" s="4" t="s">
        <v>228</v>
      </c>
    </row>
    <row r="288" spans="1:3" x14ac:dyDescent="0.25">
      <c r="A288" s="5">
        <v>285</v>
      </c>
      <c r="B288" s="4" t="s">
        <v>235</v>
      </c>
      <c r="C288" s="4" t="s">
        <v>228</v>
      </c>
    </row>
    <row r="289" spans="1:3" x14ac:dyDescent="0.25">
      <c r="A289" s="5">
        <v>286</v>
      </c>
      <c r="B289" s="4" t="s">
        <v>235</v>
      </c>
      <c r="C289" s="4" t="s">
        <v>228</v>
      </c>
    </row>
    <row r="290" spans="1:3" x14ac:dyDescent="0.25">
      <c r="A290" s="5">
        <v>287</v>
      </c>
      <c r="B290" s="4" t="s">
        <v>235</v>
      </c>
      <c r="C290" s="4" t="s">
        <v>228</v>
      </c>
    </row>
    <row r="291" spans="1:3" x14ac:dyDescent="0.25">
      <c r="A291" s="5">
        <v>288</v>
      </c>
      <c r="B291" s="4" t="s">
        <v>235</v>
      </c>
      <c r="C291" s="4" t="s">
        <v>228</v>
      </c>
    </row>
    <row r="292" spans="1:3" x14ac:dyDescent="0.25">
      <c r="A292" s="5">
        <v>289</v>
      </c>
      <c r="B292" s="4" t="s">
        <v>235</v>
      </c>
      <c r="C292" s="4" t="s">
        <v>228</v>
      </c>
    </row>
    <row r="293" spans="1:3" x14ac:dyDescent="0.25">
      <c r="A293" s="5">
        <v>290</v>
      </c>
      <c r="B293" s="4" t="s">
        <v>235</v>
      </c>
      <c r="C293" s="4" t="s">
        <v>228</v>
      </c>
    </row>
    <row r="294" spans="1:3" x14ac:dyDescent="0.25">
      <c r="A294" s="5">
        <v>291</v>
      </c>
      <c r="B294" s="4" t="s">
        <v>235</v>
      </c>
      <c r="C294" s="4" t="s">
        <v>228</v>
      </c>
    </row>
    <row r="295" spans="1:3" x14ac:dyDescent="0.25">
      <c r="A295" s="5">
        <v>292</v>
      </c>
      <c r="B295" s="4" t="s">
        <v>235</v>
      </c>
      <c r="C295" s="4" t="s">
        <v>228</v>
      </c>
    </row>
    <row r="296" spans="1:3" x14ac:dyDescent="0.25">
      <c r="A296" s="5">
        <v>293</v>
      </c>
      <c r="B296" s="4" t="s">
        <v>235</v>
      </c>
      <c r="C296" s="4" t="s">
        <v>228</v>
      </c>
    </row>
    <row r="297" spans="1:3" x14ac:dyDescent="0.25">
      <c r="A297" s="5">
        <v>294</v>
      </c>
      <c r="B297" s="4" t="s">
        <v>235</v>
      </c>
      <c r="C297" s="4" t="s">
        <v>228</v>
      </c>
    </row>
    <row r="298" spans="1:3" x14ac:dyDescent="0.25">
      <c r="A298" s="5">
        <v>295</v>
      </c>
      <c r="B298" s="4" t="s">
        <v>235</v>
      </c>
      <c r="C298" s="4" t="s">
        <v>228</v>
      </c>
    </row>
    <row r="299" spans="1:3" x14ac:dyDescent="0.25">
      <c r="A299" s="5">
        <v>296</v>
      </c>
      <c r="B299" s="4" t="s">
        <v>235</v>
      </c>
      <c r="C299" s="4" t="s">
        <v>228</v>
      </c>
    </row>
    <row r="300" spans="1:3" x14ac:dyDescent="0.25">
      <c r="A300" s="5">
        <v>297</v>
      </c>
      <c r="B300" s="4" t="s">
        <v>235</v>
      </c>
      <c r="C300" s="4" t="s">
        <v>228</v>
      </c>
    </row>
    <row r="301" spans="1:3" x14ac:dyDescent="0.25">
      <c r="A301" s="5">
        <v>298</v>
      </c>
      <c r="B301" s="4" t="s">
        <v>235</v>
      </c>
      <c r="C301" s="4" t="s">
        <v>228</v>
      </c>
    </row>
    <row r="302" spans="1:3" x14ac:dyDescent="0.25">
      <c r="A302" s="5">
        <v>299</v>
      </c>
      <c r="B302" s="4" t="s">
        <v>235</v>
      </c>
      <c r="C302" s="4" t="s">
        <v>228</v>
      </c>
    </row>
    <row r="303" spans="1:3" x14ac:dyDescent="0.25">
      <c r="A303" s="5">
        <v>300</v>
      </c>
      <c r="B303" s="4" t="s">
        <v>235</v>
      </c>
      <c r="C303" s="4" t="s">
        <v>228</v>
      </c>
    </row>
    <row r="304" spans="1:3" x14ac:dyDescent="0.25">
      <c r="A304" s="5">
        <v>301</v>
      </c>
      <c r="B304" s="4" t="s">
        <v>235</v>
      </c>
      <c r="C304" s="4" t="s">
        <v>228</v>
      </c>
    </row>
    <row r="305" spans="1:3" x14ac:dyDescent="0.25">
      <c r="A305" s="5">
        <v>302</v>
      </c>
      <c r="B305" s="4" t="s">
        <v>235</v>
      </c>
      <c r="C305" s="4" t="s">
        <v>228</v>
      </c>
    </row>
    <row r="306" spans="1:3" x14ac:dyDescent="0.25">
      <c r="A306" s="5">
        <v>303</v>
      </c>
      <c r="B306" s="4" t="s">
        <v>235</v>
      </c>
      <c r="C306" s="4" t="s">
        <v>228</v>
      </c>
    </row>
    <row r="307" spans="1:3" x14ac:dyDescent="0.25">
      <c r="A307" s="5">
        <v>304</v>
      </c>
      <c r="B307" s="4" t="s">
        <v>235</v>
      </c>
      <c r="C307" s="4" t="s">
        <v>228</v>
      </c>
    </row>
    <row r="308" spans="1:3" x14ac:dyDescent="0.25">
      <c r="A308" s="5">
        <v>305</v>
      </c>
      <c r="B308" s="4" t="s">
        <v>235</v>
      </c>
      <c r="C308" s="4" t="s">
        <v>228</v>
      </c>
    </row>
    <row r="309" spans="1:3" x14ac:dyDescent="0.25">
      <c r="A309" s="5">
        <v>306</v>
      </c>
      <c r="B309" s="4" t="s">
        <v>235</v>
      </c>
      <c r="C309" s="4" t="s">
        <v>228</v>
      </c>
    </row>
    <row r="310" spans="1:3" x14ac:dyDescent="0.25">
      <c r="A310" s="5">
        <v>307</v>
      </c>
      <c r="B310" s="4" t="s">
        <v>235</v>
      </c>
      <c r="C310" s="4" t="s">
        <v>228</v>
      </c>
    </row>
    <row r="311" spans="1:3" x14ac:dyDescent="0.25">
      <c r="A311" s="5">
        <v>308</v>
      </c>
      <c r="B311" s="4" t="s">
        <v>235</v>
      </c>
      <c r="C311" s="4" t="s">
        <v>228</v>
      </c>
    </row>
    <row r="312" spans="1:3" x14ac:dyDescent="0.25">
      <c r="A312" s="5">
        <v>309</v>
      </c>
      <c r="B312" s="4" t="s">
        <v>235</v>
      </c>
      <c r="C312" s="4" t="s">
        <v>228</v>
      </c>
    </row>
    <row r="313" spans="1:3" x14ac:dyDescent="0.25">
      <c r="A313" s="5">
        <v>310</v>
      </c>
      <c r="B313" s="4" t="s">
        <v>235</v>
      </c>
      <c r="C313" s="4" t="s">
        <v>228</v>
      </c>
    </row>
    <row r="314" spans="1:3" x14ac:dyDescent="0.25">
      <c r="A314" s="5">
        <v>311</v>
      </c>
      <c r="B314" s="4" t="s">
        <v>235</v>
      </c>
      <c r="C314" s="4" t="s">
        <v>228</v>
      </c>
    </row>
    <row r="315" spans="1:3" x14ac:dyDescent="0.25">
      <c r="A315" s="5">
        <v>312</v>
      </c>
      <c r="B315" s="4" t="s">
        <v>235</v>
      </c>
      <c r="C315" s="4" t="s">
        <v>228</v>
      </c>
    </row>
    <row r="316" spans="1:3" x14ac:dyDescent="0.25">
      <c r="A316" s="5">
        <v>313</v>
      </c>
      <c r="B316" s="4" t="s">
        <v>235</v>
      </c>
      <c r="C316" s="4" t="s">
        <v>228</v>
      </c>
    </row>
    <row r="317" spans="1:3" x14ac:dyDescent="0.25">
      <c r="A317" s="5">
        <v>314</v>
      </c>
      <c r="B317" s="4" t="s">
        <v>235</v>
      </c>
      <c r="C317" s="4" t="s">
        <v>228</v>
      </c>
    </row>
    <row r="318" spans="1:3" x14ac:dyDescent="0.25">
      <c r="A318" s="5">
        <v>315</v>
      </c>
      <c r="B318" s="4" t="s">
        <v>235</v>
      </c>
      <c r="C318" s="4" t="s">
        <v>228</v>
      </c>
    </row>
    <row r="319" spans="1:3" x14ac:dyDescent="0.25">
      <c r="A319" s="5">
        <v>316</v>
      </c>
      <c r="B319" s="4" t="s">
        <v>235</v>
      </c>
      <c r="C319" s="4" t="s">
        <v>228</v>
      </c>
    </row>
    <row r="320" spans="1:3" x14ac:dyDescent="0.25">
      <c r="A320" s="5">
        <v>317</v>
      </c>
      <c r="B320" s="4" t="s">
        <v>235</v>
      </c>
      <c r="C320" s="4" t="s">
        <v>228</v>
      </c>
    </row>
    <row r="321" spans="1:3" x14ac:dyDescent="0.25">
      <c r="A321" s="5">
        <v>318</v>
      </c>
      <c r="B321" s="4" t="s">
        <v>235</v>
      </c>
      <c r="C321" s="4" t="s">
        <v>228</v>
      </c>
    </row>
    <row r="322" spans="1:3" x14ac:dyDescent="0.25">
      <c r="A322" s="5">
        <v>319</v>
      </c>
      <c r="B322" s="4" t="s">
        <v>235</v>
      </c>
      <c r="C322" s="4" t="s">
        <v>228</v>
      </c>
    </row>
    <row r="323" spans="1:3" x14ac:dyDescent="0.25">
      <c r="A323" s="5">
        <v>320</v>
      </c>
      <c r="B323" s="4" t="s">
        <v>235</v>
      </c>
      <c r="C323" s="4" t="s">
        <v>228</v>
      </c>
    </row>
    <row r="324" spans="1:3" x14ac:dyDescent="0.25">
      <c r="A324" s="5">
        <v>321</v>
      </c>
      <c r="B324" s="4" t="s">
        <v>235</v>
      </c>
      <c r="C324" s="4" t="s">
        <v>228</v>
      </c>
    </row>
    <row r="325" spans="1:3" x14ac:dyDescent="0.25">
      <c r="A325" s="5">
        <v>322</v>
      </c>
      <c r="B325" s="4" t="s">
        <v>235</v>
      </c>
      <c r="C325" s="4" t="s">
        <v>228</v>
      </c>
    </row>
    <row r="326" spans="1:3" x14ac:dyDescent="0.25">
      <c r="A326" s="5">
        <v>323</v>
      </c>
      <c r="B326" s="4" t="s">
        <v>235</v>
      </c>
      <c r="C326" s="4" t="s">
        <v>228</v>
      </c>
    </row>
    <row r="327" spans="1:3" x14ac:dyDescent="0.25">
      <c r="A327" s="5">
        <v>324</v>
      </c>
      <c r="B327" s="4" t="s">
        <v>235</v>
      </c>
      <c r="C327" s="4" t="s">
        <v>228</v>
      </c>
    </row>
    <row r="328" spans="1:3" x14ac:dyDescent="0.25">
      <c r="A328" s="5">
        <v>325</v>
      </c>
      <c r="B328" s="4" t="s">
        <v>235</v>
      </c>
      <c r="C328" s="4" t="s">
        <v>228</v>
      </c>
    </row>
    <row r="329" spans="1:3" x14ac:dyDescent="0.25">
      <c r="A329" s="5">
        <v>326</v>
      </c>
      <c r="B329" s="4" t="s">
        <v>235</v>
      </c>
      <c r="C329" s="4" t="s">
        <v>228</v>
      </c>
    </row>
    <row r="330" spans="1:3" x14ac:dyDescent="0.25">
      <c r="A330" s="5">
        <v>327</v>
      </c>
      <c r="B330" s="4" t="s">
        <v>235</v>
      </c>
      <c r="C330" s="4" t="s">
        <v>228</v>
      </c>
    </row>
    <row r="331" spans="1:3" x14ac:dyDescent="0.25">
      <c r="A331" s="5">
        <v>328</v>
      </c>
      <c r="B331" s="4" t="s">
        <v>235</v>
      </c>
      <c r="C331" s="4" t="s">
        <v>228</v>
      </c>
    </row>
    <row r="332" spans="1:3" x14ac:dyDescent="0.25">
      <c r="A332" s="5">
        <v>329</v>
      </c>
      <c r="B332" s="4" t="s">
        <v>235</v>
      </c>
      <c r="C332" s="4" t="s">
        <v>228</v>
      </c>
    </row>
    <row r="333" spans="1:3" x14ac:dyDescent="0.25">
      <c r="A333" s="5">
        <v>330</v>
      </c>
      <c r="B333" s="4" t="s">
        <v>235</v>
      </c>
      <c r="C333" s="4" t="s">
        <v>228</v>
      </c>
    </row>
    <row r="334" spans="1:3" x14ac:dyDescent="0.25">
      <c r="A334" s="5">
        <v>331</v>
      </c>
      <c r="B334" s="4" t="s">
        <v>235</v>
      </c>
      <c r="C334" s="4" t="s">
        <v>228</v>
      </c>
    </row>
    <row r="335" spans="1:3" x14ac:dyDescent="0.25">
      <c r="A335" s="5">
        <v>332</v>
      </c>
      <c r="B335" s="4" t="s">
        <v>235</v>
      </c>
      <c r="C335" s="4" t="s">
        <v>228</v>
      </c>
    </row>
    <row r="336" spans="1:3" x14ac:dyDescent="0.25">
      <c r="A336" s="5">
        <v>333</v>
      </c>
      <c r="B336" s="4" t="s">
        <v>235</v>
      </c>
      <c r="C336" s="4" t="s">
        <v>228</v>
      </c>
    </row>
    <row r="337" spans="1:3" x14ac:dyDescent="0.25">
      <c r="A337" s="5">
        <v>334</v>
      </c>
      <c r="B337" s="4" t="s">
        <v>235</v>
      </c>
      <c r="C337" s="4" t="s">
        <v>228</v>
      </c>
    </row>
    <row r="338" spans="1:3" x14ac:dyDescent="0.25">
      <c r="A338" s="5">
        <v>335</v>
      </c>
      <c r="B338" s="4" t="s">
        <v>235</v>
      </c>
      <c r="C338" s="4" t="s">
        <v>228</v>
      </c>
    </row>
    <row r="339" spans="1:3" x14ac:dyDescent="0.25">
      <c r="A339" s="5">
        <v>336</v>
      </c>
      <c r="B339" s="4" t="s">
        <v>235</v>
      </c>
      <c r="C339" s="4" t="s">
        <v>228</v>
      </c>
    </row>
    <row r="340" spans="1:3" x14ac:dyDescent="0.25">
      <c r="A340" s="5">
        <v>337</v>
      </c>
      <c r="B340" s="4" t="s">
        <v>235</v>
      </c>
      <c r="C340" s="4" t="s">
        <v>228</v>
      </c>
    </row>
    <row r="341" spans="1:3" x14ac:dyDescent="0.25">
      <c r="A341" s="5">
        <v>338</v>
      </c>
      <c r="B341" s="4" t="s">
        <v>235</v>
      </c>
      <c r="C341" s="4" t="s">
        <v>228</v>
      </c>
    </row>
    <row r="342" spans="1:3" x14ac:dyDescent="0.25">
      <c r="A342" s="5">
        <v>339</v>
      </c>
      <c r="B342" s="4" t="s">
        <v>235</v>
      </c>
      <c r="C342" s="4" t="s">
        <v>228</v>
      </c>
    </row>
    <row r="343" spans="1:3" x14ac:dyDescent="0.25">
      <c r="A343" s="5">
        <v>340</v>
      </c>
      <c r="B343" s="4" t="s">
        <v>235</v>
      </c>
      <c r="C343" s="4" t="s">
        <v>228</v>
      </c>
    </row>
    <row r="344" spans="1:3" x14ac:dyDescent="0.25">
      <c r="A344" s="5">
        <v>341</v>
      </c>
      <c r="B344" s="4" t="s">
        <v>235</v>
      </c>
      <c r="C344" s="4" t="s">
        <v>228</v>
      </c>
    </row>
    <row r="345" spans="1:3" x14ac:dyDescent="0.25">
      <c r="A345" s="5">
        <v>342</v>
      </c>
      <c r="B345" s="4" t="s">
        <v>235</v>
      </c>
      <c r="C345" s="4" t="s">
        <v>228</v>
      </c>
    </row>
    <row r="346" spans="1:3" x14ac:dyDescent="0.25">
      <c r="A346" s="5">
        <v>343</v>
      </c>
      <c r="B346" s="4" t="s">
        <v>235</v>
      </c>
      <c r="C346" s="4" t="s">
        <v>228</v>
      </c>
    </row>
    <row r="347" spans="1:3" x14ac:dyDescent="0.25">
      <c r="A347" s="5">
        <v>344</v>
      </c>
      <c r="B347" s="4" t="s">
        <v>235</v>
      </c>
      <c r="C347" s="4" t="s">
        <v>228</v>
      </c>
    </row>
    <row r="348" spans="1:3" x14ac:dyDescent="0.25">
      <c r="A348" s="5">
        <v>345</v>
      </c>
      <c r="B348" s="4" t="s">
        <v>235</v>
      </c>
      <c r="C348" s="4" t="s">
        <v>228</v>
      </c>
    </row>
    <row r="349" spans="1:3" x14ac:dyDescent="0.25">
      <c r="A349" s="5">
        <v>346</v>
      </c>
      <c r="B349" s="4" t="s">
        <v>235</v>
      </c>
      <c r="C349" s="4" t="s">
        <v>228</v>
      </c>
    </row>
    <row r="350" spans="1:3" x14ac:dyDescent="0.25">
      <c r="A350" s="5">
        <v>347</v>
      </c>
      <c r="B350" s="4" t="s">
        <v>235</v>
      </c>
      <c r="C350" s="4" t="s">
        <v>228</v>
      </c>
    </row>
    <row r="351" spans="1:3" x14ac:dyDescent="0.25">
      <c r="A351" s="5">
        <v>348</v>
      </c>
      <c r="B351" s="4" t="s">
        <v>235</v>
      </c>
      <c r="C351" s="4" t="s">
        <v>228</v>
      </c>
    </row>
    <row r="352" spans="1:3" x14ac:dyDescent="0.25">
      <c r="A352" s="5">
        <v>349</v>
      </c>
      <c r="B352" s="4" t="s">
        <v>235</v>
      </c>
      <c r="C352" s="4" t="s">
        <v>228</v>
      </c>
    </row>
    <row r="353" spans="1:3" x14ac:dyDescent="0.25">
      <c r="A353" s="5">
        <v>350</v>
      </c>
      <c r="B353" s="4" t="s">
        <v>235</v>
      </c>
      <c r="C353" s="4" t="s">
        <v>228</v>
      </c>
    </row>
    <row r="354" spans="1:3" x14ac:dyDescent="0.25">
      <c r="A354" s="5">
        <v>351</v>
      </c>
      <c r="B354" s="4" t="s">
        <v>235</v>
      </c>
      <c r="C354" s="4" t="s">
        <v>228</v>
      </c>
    </row>
    <row r="355" spans="1:3" x14ac:dyDescent="0.25">
      <c r="A355" s="5">
        <v>352</v>
      </c>
      <c r="B355" s="4" t="s">
        <v>235</v>
      </c>
      <c r="C355" s="4" t="s">
        <v>228</v>
      </c>
    </row>
    <row r="356" spans="1:3" x14ac:dyDescent="0.25">
      <c r="A356" s="5">
        <v>353</v>
      </c>
      <c r="B356" s="4" t="s">
        <v>235</v>
      </c>
      <c r="C356" s="4" t="s">
        <v>228</v>
      </c>
    </row>
    <row r="357" spans="1:3" x14ac:dyDescent="0.25">
      <c r="A357" s="5">
        <v>354</v>
      </c>
      <c r="B357" s="4" t="s">
        <v>235</v>
      </c>
      <c r="C357" s="4" t="s">
        <v>228</v>
      </c>
    </row>
    <row r="358" spans="1:3" x14ac:dyDescent="0.25">
      <c r="A358" s="5">
        <v>355</v>
      </c>
      <c r="B358" s="4" t="s">
        <v>235</v>
      </c>
      <c r="C358" s="4" t="s">
        <v>228</v>
      </c>
    </row>
    <row r="359" spans="1:3" x14ac:dyDescent="0.25">
      <c r="A359" s="5">
        <v>356</v>
      </c>
      <c r="B359" s="4" t="s">
        <v>235</v>
      </c>
      <c r="C359" s="4" t="s">
        <v>228</v>
      </c>
    </row>
    <row r="360" spans="1:3" x14ac:dyDescent="0.25">
      <c r="A360" s="5">
        <v>357</v>
      </c>
      <c r="B360" s="4" t="s">
        <v>235</v>
      </c>
      <c r="C360" s="4" t="s">
        <v>228</v>
      </c>
    </row>
    <row r="361" spans="1:3" x14ac:dyDescent="0.25">
      <c r="A361" s="5">
        <v>358</v>
      </c>
      <c r="B361" s="4" t="s">
        <v>235</v>
      </c>
      <c r="C361" s="4" t="s">
        <v>228</v>
      </c>
    </row>
    <row r="362" spans="1:3" x14ac:dyDescent="0.25">
      <c r="A362" s="5">
        <v>359</v>
      </c>
      <c r="B362" s="4" t="s">
        <v>235</v>
      </c>
      <c r="C362" s="4" t="s">
        <v>228</v>
      </c>
    </row>
    <row r="363" spans="1:3" x14ac:dyDescent="0.25">
      <c r="A363" s="5">
        <v>360</v>
      </c>
      <c r="B363" s="4" t="s">
        <v>235</v>
      </c>
      <c r="C363" s="4" t="s">
        <v>228</v>
      </c>
    </row>
    <row r="364" spans="1:3" x14ac:dyDescent="0.25">
      <c r="A364" s="5">
        <v>361</v>
      </c>
      <c r="B364" s="4" t="s">
        <v>235</v>
      </c>
      <c r="C364" s="4" t="s">
        <v>228</v>
      </c>
    </row>
    <row r="365" spans="1:3" x14ac:dyDescent="0.25">
      <c r="A365" s="5">
        <v>362</v>
      </c>
      <c r="B365" s="4" t="s">
        <v>235</v>
      </c>
      <c r="C365" s="4" t="s">
        <v>228</v>
      </c>
    </row>
    <row r="366" spans="1:3" x14ac:dyDescent="0.25">
      <c r="A366" s="5">
        <v>363</v>
      </c>
      <c r="B366" s="4" t="s">
        <v>235</v>
      </c>
      <c r="C366" s="4" t="s">
        <v>228</v>
      </c>
    </row>
    <row r="367" spans="1:3" x14ac:dyDescent="0.25">
      <c r="A367" s="5">
        <v>364</v>
      </c>
      <c r="B367" s="4" t="s">
        <v>235</v>
      </c>
      <c r="C367" s="4" t="s">
        <v>228</v>
      </c>
    </row>
    <row r="368" spans="1:3" x14ac:dyDescent="0.25">
      <c r="A368" s="5">
        <v>365</v>
      </c>
      <c r="B368" s="4" t="s">
        <v>235</v>
      </c>
      <c r="C368" s="4" t="s">
        <v>228</v>
      </c>
    </row>
    <row r="369" spans="1:3" x14ac:dyDescent="0.25">
      <c r="A369" s="5">
        <v>366</v>
      </c>
      <c r="B369" s="4" t="s">
        <v>235</v>
      </c>
      <c r="C369" s="4" t="s">
        <v>228</v>
      </c>
    </row>
    <row r="370" spans="1:3" x14ac:dyDescent="0.25">
      <c r="A370" s="5">
        <v>367</v>
      </c>
      <c r="B370" s="4" t="s">
        <v>235</v>
      </c>
      <c r="C370" s="4" t="s">
        <v>228</v>
      </c>
    </row>
    <row r="371" spans="1:3" x14ac:dyDescent="0.25">
      <c r="A371" s="5">
        <v>368</v>
      </c>
      <c r="B371" s="4" t="s">
        <v>235</v>
      </c>
      <c r="C371" s="4" t="s">
        <v>228</v>
      </c>
    </row>
    <row r="372" spans="1:3" x14ac:dyDescent="0.25">
      <c r="A372" s="5">
        <v>369</v>
      </c>
      <c r="B372" s="4" t="s">
        <v>235</v>
      </c>
      <c r="C372" s="4" t="s">
        <v>228</v>
      </c>
    </row>
    <row r="373" spans="1:3" x14ac:dyDescent="0.25">
      <c r="A373" s="5">
        <v>370</v>
      </c>
      <c r="B373" s="4" t="s">
        <v>235</v>
      </c>
      <c r="C373" s="4" t="s">
        <v>228</v>
      </c>
    </row>
    <row r="374" spans="1:3" x14ac:dyDescent="0.25">
      <c r="A374" s="5">
        <v>371</v>
      </c>
      <c r="B374" s="4" t="s">
        <v>235</v>
      </c>
      <c r="C374" s="4" t="s">
        <v>228</v>
      </c>
    </row>
    <row r="375" spans="1:3" x14ac:dyDescent="0.25">
      <c r="A375" s="5">
        <v>372</v>
      </c>
      <c r="B375" s="4" t="s">
        <v>235</v>
      </c>
      <c r="C375" s="4" t="s">
        <v>228</v>
      </c>
    </row>
    <row r="376" spans="1:3" x14ac:dyDescent="0.25">
      <c r="A376" s="5">
        <v>373</v>
      </c>
      <c r="B376" s="4" t="s">
        <v>235</v>
      </c>
      <c r="C376" s="4" t="s">
        <v>228</v>
      </c>
    </row>
    <row r="377" spans="1:3" x14ac:dyDescent="0.25">
      <c r="A377" s="5">
        <v>374</v>
      </c>
      <c r="B377" s="4" t="s">
        <v>235</v>
      </c>
      <c r="C377" s="4" t="s">
        <v>228</v>
      </c>
    </row>
    <row r="378" spans="1:3" x14ac:dyDescent="0.25">
      <c r="A378" s="5">
        <v>375</v>
      </c>
      <c r="B378" s="4" t="s">
        <v>235</v>
      </c>
      <c r="C378" s="4" t="s">
        <v>228</v>
      </c>
    </row>
    <row r="379" spans="1:3" x14ac:dyDescent="0.25">
      <c r="A379" s="5">
        <v>376</v>
      </c>
      <c r="B379" s="4" t="s">
        <v>235</v>
      </c>
      <c r="C379" s="4" t="s">
        <v>228</v>
      </c>
    </row>
    <row r="380" spans="1:3" x14ac:dyDescent="0.25">
      <c r="A380" s="5">
        <v>377</v>
      </c>
      <c r="B380" s="4" t="s">
        <v>235</v>
      </c>
      <c r="C380" s="4" t="s">
        <v>228</v>
      </c>
    </row>
    <row r="381" spans="1:3" x14ac:dyDescent="0.25">
      <c r="A381" s="5">
        <v>378</v>
      </c>
      <c r="B381" s="4" t="s">
        <v>235</v>
      </c>
      <c r="C381" s="4" t="s">
        <v>228</v>
      </c>
    </row>
    <row r="382" spans="1:3" x14ac:dyDescent="0.25">
      <c r="A382" s="5">
        <v>379</v>
      </c>
      <c r="B382" s="4" t="s">
        <v>235</v>
      </c>
      <c r="C382" s="4" t="s">
        <v>228</v>
      </c>
    </row>
    <row r="383" spans="1:3" x14ac:dyDescent="0.25">
      <c r="A383" s="5">
        <v>380</v>
      </c>
      <c r="B383" s="4" t="s">
        <v>235</v>
      </c>
      <c r="C383" s="4" t="s">
        <v>228</v>
      </c>
    </row>
    <row r="384" spans="1:3" x14ac:dyDescent="0.25">
      <c r="A384" s="5">
        <v>381</v>
      </c>
      <c r="B384" s="4" t="s">
        <v>235</v>
      </c>
      <c r="C384" s="4" t="s">
        <v>228</v>
      </c>
    </row>
    <row r="385" spans="1:3" x14ac:dyDescent="0.25">
      <c r="A385" s="5">
        <v>382</v>
      </c>
      <c r="B385" s="4" t="s">
        <v>235</v>
      </c>
      <c r="C385" s="4" t="s">
        <v>228</v>
      </c>
    </row>
    <row r="386" spans="1:3" x14ac:dyDescent="0.25">
      <c r="A386" s="5">
        <v>383</v>
      </c>
      <c r="B386" s="4" t="s">
        <v>235</v>
      </c>
      <c r="C386" s="4" t="s">
        <v>228</v>
      </c>
    </row>
    <row r="387" spans="1:3" x14ac:dyDescent="0.25">
      <c r="A387" s="5">
        <v>384</v>
      </c>
      <c r="B387" s="4" t="s">
        <v>235</v>
      </c>
      <c r="C387" s="4" t="s">
        <v>228</v>
      </c>
    </row>
    <row r="388" spans="1:3" x14ac:dyDescent="0.25">
      <c r="A388" s="5">
        <v>385</v>
      </c>
      <c r="B388" s="4" t="s">
        <v>235</v>
      </c>
      <c r="C388" s="4" t="s">
        <v>228</v>
      </c>
    </row>
    <row r="389" spans="1:3" x14ac:dyDescent="0.25">
      <c r="A389" s="5">
        <v>386</v>
      </c>
      <c r="B389" s="4" t="s">
        <v>235</v>
      </c>
      <c r="C389" s="4" t="s">
        <v>228</v>
      </c>
    </row>
    <row r="390" spans="1:3" x14ac:dyDescent="0.25">
      <c r="A390" s="5">
        <v>387</v>
      </c>
      <c r="B390" s="4" t="s">
        <v>235</v>
      </c>
      <c r="C390" s="4" t="s">
        <v>228</v>
      </c>
    </row>
    <row r="391" spans="1:3" x14ac:dyDescent="0.25">
      <c r="A391" s="5">
        <v>388</v>
      </c>
      <c r="B391" s="4" t="s">
        <v>235</v>
      </c>
      <c r="C391" s="4" t="s">
        <v>228</v>
      </c>
    </row>
    <row r="392" spans="1:3" x14ac:dyDescent="0.25">
      <c r="A392" s="5">
        <v>389</v>
      </c>
      <c r="B392" s="4" t="s">
        <v>235</v>
      </c>
      <c r="C392" s="4" t="s">
        <v>228</v>
      </c>
    </row>
    <row r="393" spans="1:3" x14ac:dyDescent="0.25">
      <c r="A393" s="5">
        <v>390</v>
      </c>
      <c r="B393" s="4" t="s">
        <v>235</v>
      </c>
      <c r="C393" s="4" t="s">
        <v>228</v>
      </c>
    </row>
    <row r="394" spans="1:3" x14ac:dyDescent="0.25">
      <c r="A394" s="5">
        <v>391</v>
      </c>
      <c r="B394" s="4" t="s">
        <v>235</v>
      </c>
      <c r="C394" s="4" t="s">
        <v>228</v>
      </c>
    </row>
    <row r="395" spans="1:3" x14ac:dyDescent="0.25">
      <c r="A395" s="5">
        <v>392</v>
      </c>
      <c r="B395" s="4" t="s">
        <v>235</v>
      </c>
      <c r="C395" s="4" t="s">
        <v>228</v>
      </c>
    </row>
    <row r="396" spans="1:3" x14ac:dyDescent="0.25">
      <c r="A396" s="5">
        <v>393</v>
      </c>
      <c r="B396" s="4" t="s">
        <v>235</v>
      </c>
      <c r="C396" s="4" t="s">
        <v>228</v>
      </c>
    </row>
    <row r="397" spans="1:3" x14ac:dyDescent="0.25">
      <c r="A397" s="5">
        <v>394</v>
      </c>
      <c r="B397" s="4" t="s">
        <v>235</v>
      </c>
      <c r="C397" s="4" t="s">
        <v>228</v>
      </c>
    </row>
    <row r="398" spans="1:3" x14ac:dyDescent="0.25">
      <c r="A398" s="5">
        <v>395</v>
      </c>
      <c r="B398" s="4" t="s">
        <v>235</v>
      </c>
      <c r="C398" s="4" t="s">
        <v>228</v>
      </c>
    </row>
    <row r="399" spans="1:3" x14ac:dyDescent="0.25">
      <c r="A399" s="5">
        <v>396</v>
      </c>
      <c r="B399" s="4" t="s">
        <v>235</v>
      </c>
      <c r="C399" s="4" t="s">
        <v>228</v>
      </c>
    </row>
    <row r="400" spans="1:3" x14ac:dyDescent="0.25">
      <c r="A400" s="5">
        <v>397</v>
      </c>
      <c r="B400" s="4" t="s">
        <v>235</v>
      </c>
      <c r="C400" s="4" t="s">
        <v>228</v>
      </c>
    </row>
    <row r="401" spans="1:3" x14ac:dyDescent="0.25">
      <c r="A401" s="5">
        <v>398</v>
      </c>
      <c r="B401" s="4" t="s">
        <v>235</v>
      </c>
      <c r="C401" s="4" t="s">
        <v>228</v>
      </c>
    </row>
    <row r="402" spans="1:3" x14ac:dyDescent="0.25">
      <c r="A402" s="5">
        <v>399</v>
      </c>
      <c r="B402" s="4" t="s">
        <v>235</v>
      </c>
      <c r="C402" s="4" t="s">
        <v>228</v>
      </c>
    </row>
    <row r="403" spans="1:3" x14ac:dyDescent="0.25">
      <c r="A403" s="5">
        <v>400</v>
      </c>
      <c r="B403" s="4" t="s">
        <v>235</v>
      </c>
      <c r="C403" s="4" t="s">
        <v>228</v>
      </c>
    </row>
    <row r="404" spans="1:3" x14ac:dyDescent="0.25">
      <c r="A404" s="5">
        <v>401</v>
      </c>
      <c r="B404" s="4" t="s">
        <v>235</v>
      </c>
      <c r="C404" s="4" t="s">
        <v>228</v>
      </c>
    </row>
    <row r="405" spans="1:3" x14ac:dyDescent="0.25">
      <c r="A405" s="5">
        <v>402</v>
      </c>
      <c r="B405" s="4" t="s">
        <v>235</v>
      </c>
      <c r="C405" s="4" t="s">
        <v>228</v>
      </c>
    </row>
    <row r="406" spans="1:3" x14ac:dyDescent="0.25">
      <c r="A406" s="5">
        <v>403</v>
      </c>
      <c r="B406" s="4" t="s">
        <v>235</v>
      </c>
      <c r="C406" s="4" t="s">
        <v>228</v>
      </c>
    </row>
    <row r="407" spans="1:3" x14ac:dyDescent="0.25">
      <c r="A407" s="5">
        <v>404</v>
      </c>
      <c r="B407" s="4" t="s">
        <v>235</v>
      </c>
      <c r="C407" s="4" t="s">
        <v>228</v>
      </c>
    </row>
    <row r="408" spans="1:3" x14ac:dyDescent="0.25">
      <c r="A408" s="5">
        <v>405</v>
      </c>
      <c r="B408" s="4" t="s">
        <v>235</v>
      </c>
      <c r="C408" s="4" t="s">
        <v>228</v>
      </c>
    </row>
    <row r="409" spans="1:3" x14ac:dyDescent="0.25">
      <c r="A409" s="5">
        <v>406</v>
      </c>
      <c r="B409" s="4" t="s">
        <v>235</v>
      </c>
      <c r="C409" s="4" t="s">
        <v>228</v>
      </c>
    </row>
    <row r="410" spans="1:3" x14ac:dyDescent="0.25">
      <c r="A410" s="5">
        <v>407</v>
      </c>
      <c r="B410" s="4" t="s">
        <v>235</v>
      </c>
      <c r="C410" s="4" t="s">
        <v>228</v>
      </c>
    </row>
    <row r="411" spans="1:3" x14ac:dyDescent="0.25">
      <c r="A411" s="5">
        <v>408</v>
      </c>
      <c r="B411" s="4" t="s">
        <v>235</v>
      </c>
      <c r="C411" s="4" t="s">
        <v>228</v>
      </c>
    </row>
    <row r="412" spans="1:3" x14ac:dyDescent="0.25">
      <c r="A412" s="5">
        <v>409</v>
      </c>
      <c r="B412" s="4" t="s">
        <v>235</v>
      </c>
      <c r="C412" s="4" t="s">
        <v>228</v>
      </c>
    </row>
    <row r="413" spans="1:3" x14ac:dyDescent="0.25">
      <c r="A413" s="5">
        <v>410</v>
      </c>
      <c r="B413" s="4" t="s">
        <v>235</v>
      </c>
      <c r="C413" s="4" t="s">
        <v>228</v>
      </c>
    </row>
    <row r="414" spans="1:3" x14ac:dyDescent="0.25">
      <c r="A414" s="5">
        <v>411</v>
      </c>
      <c r="B414" s="4" t="s">
        <v>235</v>
      </c>
      <c r="C414" s="4" t="s">
        <v>228</v>
      </c>
    </row>
    <row r="415" spans="1:3" x14ac:dyDescent="0.25">
      <c r="A415" s="5">
        <v>412</v>
      </c>
      <c r="B415" s="4" t="s">
        <v>235</v>
      </c>
      <c r="C415" s="4" t="s">
        <v>228</v>
      </c>
    </row>
    <row r="416" spans="1:3" x14ac:dyDescent="0.25">
      <c r="A416" s="5">
        <v>413</v>
      </c>
      <c r="B416" s="4" t="s">
        <v>235</v>
      </c>
      <c r="C416" s="4" t="s">
        <v>228</v>
      </c>
    </row>
    <row r="417" spans="1:3" x14ac:dyDescent="0.25">
      <c r="A417" s="5">
        <v>414</v>
      </c>
      <c r="B417" s="4" t="s">
        <v>235</v>
      </c>
      <c r="C417" s="4" t="s">
        <v>228</v>
      </c>
    </row>
    <row r="418" spans="1:3" x14ac:dyDescent="0.25">
      <c r="A418" s="5">
        <v>415</v>
      </c>
      <c r="B418" s="4" t="s">
        <v>235</v>
      </c>
      <c r="C418" s="4" t="s">
        <v>228</v>
      </c>
    </row>
    <row r="419" spans="1:3" x14ac:dyDescent="0.25">
      <c r="A419" s="5">
        <v>416</v>
      </c>
      <c r="B419" s="4" t="s">
        <v>235</v>
      </c>
      <c r="C419" s="4" t="s">
        <v>228</v>
      </c>
    </row>
    <row r="420" spans="1:3" x14ac:dyDescent="0.25">
      <c r="A420" s="5">
        <v>417</v>
      </c>
      <c r="B420" s="4" t="s">
        <v>235</v>
      </c>
      <c r="C420" s="4" t="s">
        <v>228</v>
      </c>
    </row>
    <row r="421" spans="1:3" x14ac:dyDescent="0.25">
      <c r="A421" s="5">
        <v>418</v>
      </c>
      <c r="B421" s="4" t="s">
        <v>235</v>
      </c>
      <c r="C421" s="4" t="s">
        <v>228</v>
      </c>
    </row>
    <row r="422" spans="1:3" x14ac:dyDescent="0.25">
      <c r="A422" s="5">
        <v>419</v>
      </c>
      <c r="B422" s="4" t="s">
        <v>235</v>
      </c>
      <c r="C422" s="4" t="s">
        <v>228</v>
      </c>
    </row>
    <row r="423" spans="1:3" x14ac:dyDescent="0.25">
      <c r="A423" s="5">
        <v>420</v>
      </c>
      <c r="B423" s="4" t="s">
        <v>235</v>
      </c>
      <c r="C423" s="4" t="s">
        <v>228</v>
      </c>
    </row>
    <row r="424" spans="1:3" x14ac:dyDescent="0.25">
      <c r="A424" s="5">
        <v>421</v>
      </c>
      <c r="B424" s="4" t="s">
        <v>235</v>
      </c>
      <c r="C424" s="4" t="s">
        <v>228</v>
      </c>
    </row>
    <row r="425" spans="1:3" x14ac:dyDescent="0.25">
      <c r="A425" s="5">
        <v>422</v>
      </c>
      <c r="B425" s="4" t="s">
        <v>235</v>
      </c>
      <c r="C425" s="4" t="s">
        <v>228</v>
      </c>
    </row>
    <row r="426" spans="1:3" x14ac:dyDescent="0.25">
      <c r="A426" s="5">
        <v>423</v>
      </c>
      <c r="B426" s="4" t="s">
        <v>235</v>
      </c>
      <c r="C426" s="4" t="s">
        <v>228</v>
      </c>
    </row>
    <row r="427" spans="1:3" x14ac:dyDescent="0.25">
      <c r="A427" s="5">
        <v>424</v>
      </c>
      <c r="B427" s="4" t="s">
        <v>235</v>
      </c>
      <c r="C427" s="4" t="s">
        <v>228</v>
      </c>
    </row>
    <row r="428" spans="1:3" x14ac:dyDescent="0.25">
      <c r="A428" s="5">
        <v>425</v>
      </c>
      <c r="B428" s="4" t="s">
        <v>235</v>
      </c>
      <c r="C428" s="4" t="s">
        <v>228</v>
      </c>
    </row>
    <row r="429" spans="1:3" x14ac:dyDescent="0.25">
      <c r="A429" s="5">
        <v>426</v>
      </c>
      <c r="B429" s="4" t="s">
        <v>235</v>
      </c>
      <c r="C429" s="4" t="s">
        <v>228</v>
      </c>
    </row>
    <row r="430" spans="1:3" x14ac:dyDescent="0.25">
      <c r="A430" s="5">
        <v>427</v>
      </c>
      <c r="B430" s="4" t="s">
        <v>235</v>
      </c>
      <c r="C430" s="4" t="s">
        <v>228</v>
      </c>
    </row>
    <row r="431" spans="1:3" x14ac:dyDescent="0.25">
      <c r="A431" s="5">
        <v>428</v>
      </c>
      <c r="B431" s="4" t="s">
        <v>235</v>
      </c>
      <c r="C431" s="4" t="s">
        <v>228</v>
      </c>
    </row>
    <row r="432" spans="1:3" x14ac:dyDescent="0.25">
      <c r="A432" s="5">
        <v>429</v>
      </c>
      <c r="B432" s="4" t="s">
        <v>235</v>
      </c>
      <c r="C432" s="4" t="s">
        <v>228</v>
      </c>
    </row>
    <row r="433" spans="1:3" x14ac:dyDescent="0.25">
      <c r="A433" s="5">
        <v>430</v>
      </c>
      <c r="B433" s="4" t="s">
        <v>235</v>
      </c>
      <c r="C433" s="4" t="s">
        <v>228</v>
      </c>
    </row>
    <row r="434" spans="1:3" x14ac:dyDescent="0.25">
      <c r="A434" s="5">
        <v>431</v>
      </c>
      <c r="B434" s="4" t="s">
        <v>235</v>
      </c>
      <c r="C434" s="4" t="s">
        <v>228</v>
      </c>
    </row>
    <row r="435" spans="1:3" x14ac:dyDescent="0.25">
      <c r="A435" s="5">
        <v>432</v>
      </c>
      <c r="B435" s="4" t="s">
        <v>235</v>
      </c>
      <c r="C435" s="4" t="s">
        <v>228</v>
      </c>
    </row>
    <row r="436" spans="1:3" x14ac:dyDescent="0.25">
      <c r="A436" s="5">
        <v>433</v>
      </c>
      <c r="B436" s="4" t="s">
        <v>235</v>
      </c>
      <c r="C436" s="4" t="s">
        <v>228</v>
      </c>
    </row>
    <row r="437" spans="1:3" x14ac:dyDescent="0.25">
      <c r="A437" s="5">
        <v>434</v>
      </c>
      <c r="B437" s="4" t="s">
        <v>235</v>
      </c>
      <c r="C437" s="4" t="s">
        <v>228</v>
      </c>
    </row>
    <row r="438" spans="1:3" x14ac:dyDescent="0.25">
      <c r="A438" s="5">
        <v>435</v>
      </c>
      <c r="B438" s="4" t="s">
        <v>235</v>
      </c>
      <c r="C438" s="4" t="s">
        <v>228</v>
      </c>
    </row>
    <row r="439" spans="1:3" x14ac:dyDescent="0.25">
      <c r="A439" s="5">
        <v>436</v>
      </c>
      <c r="B439" s="4" t="s">
        <v>235</v>
      </c>
      <c r="C439" s="4" t="s">
        <v>228</v>
      </c>
    </row>
    <row r="440" spans="1:3" x14ac:dyDescent="0.25">
      <c r="A440" s="5">
        <v>437</v>
      </c>
      <c r="B440" s="4" t="s">
        <v>235</v>
      </c>
      <c r="C440" s="4" t="s">
        <v>228</v>
      </c>
    </row>
    <row r="441" spans="1:3" x14ac:dyDescent="0.25">
      <c r="A441" s="5">
        <v>438</v>
      </c>
      <c r="B441" s="4" t="s">
        <v>235</v>
      </c>
      <c r="C441" s="4" t="s">
        <v>228</v>
      </c>
    </row>
    <row r="442" spans="1:3" x14ac:dyDescent="0.25">
      <c r="A442" s="5">
        <v>439</v>
      </c>
      <c r="B442" s="4" t="s">
        <v>235</v>
      </c>
      <c r="C442" s="4" t="s">
        <v>228</v>
      </c>
    </row>
    <row r="443" spans="1:3" x14ac:dyDescent="0.25">
      <c r="A443" s="5">
        <v>440</v>
      </c>
      <c r="B443" s="4" t="s">
        <v>235</v>
      </c>
      <c r="C443" s="4" t="s">
        <v>228</v>
      </c>
    </row>
    <row r="444" spans="1:3" x14ac:dyDescent="0.25">
      <c r="A444" s="5">
        <v>441</v>
      </c>
      <c r="B444" s="4" t="s">
        <v>235</v>
      </c>
      <c r="C444" s="4" t="s">
        <v>228</v>
      </c>
    </row>
    <row r="445" spans="1:3" x14ac:dyDescent="0.25">
      <c r="A445" s="5">
        <v>442</v>
      </c>
      <c r="B445" s="4" t="s">
        <v>235</v>
      </c>
      <c r="C445" s="4" t="s">
        <v>228</v>
      </c>
    </row>
    <row r="446" spans="1:3" x14ac:dyDescent="0.25">
      <c r="A446" s="5">
        <v>443</v>
      </c>
      <c r="B446" s="4" t="s">
        <v>235</v>
      </c>
      <c r="C446" s="4" t="s">
        <v>228</v>
      </c>
    </row>
    <row r="447" spans="1:3" x14ac:dyDescent="0.25">
      <c r="A447" s="5">
        <v>444</v>
      </c>
      <c r="B447" s="4" t="s">
        <v>235</v>
      </c>
      <c r="C447" s="4" t="s">
        <v>228</v>
      </c>
    </row>
    <row r="448" spans="1:3" x14ac:dyDescent="0.25">
      <c r="A448" s="5">
        <v>445</v>
      </c>
      <c r="B448" s="4" t="s">
        <v>235</v>
      </c>
      <c r="C448" s="4" t="s">
        <v>228</v>
      </c>
    </row>
    <row r="449" spans="1:3" x14ac:dyDescent="0.25">
      <c r="A449" s="5">
        <v>446</v>
      </c>
      <c r="B449" s="4" t="s">
        <v>235</v>
      </c>
      <c r="C449" s="4" t="s">
        <v>228</v>
      </c>
    </row>
    <row r="450" spans="1:3" x14ac:dyDescent="0.25">
      <c r="A450" s="5">
        <v>447</v>
      </c>
      <c r="B450" s="4" t="s">
        <v>235</v>
      </c>
      <c r="C450" s="4" t="s">
        <v>228</v>
      </c>
    </row>
    <row r="451" spans="1:3" x14ac:dyDescent="0.25">
      <c r="A451" s="5">
        <v>448</v>
      </c>
      <c r="B451" s="4" t="s">
        <v>235</v>
      </c>
      <c r="C451" s="4" t="s">
        <v>228</v>
      </c>
    </row>
    <row r="452" spans="1:3" x14ac:dyDescent="0.25">
      <c r="A452" s="5">
        <v>449</v>
      </c>
      <c r="B452" s="4" t="s">
        <v>235</v>
      </c>
      <c r="C452" s="4" t="s">
        <v>228</v>
      </c>
    </row>
    <row r="453" spans="1:3" x14ac:dyDescent="0.25">
      <c r="A453" s="5">
        <v>450</v>
      </c>
      <c r="B453" s="4" t="s">
        <v>235</v>
      </c>
      <c r="C453" s="4" t="s">
        <v>228</v>
      </c>
    </row>
    <row r="454" spans="1:3" x14ac:dyDescent="0.25">
      <c r="A454" s="5">
        <v>451</v>
      </c>
      <c r="B454" s="4" t="s">
        <v>235</v>
      </c>
      <c r="C454" s="4" t="s">
        <v>228</v>
      </c>
    </row>
    <row r="455" spans="1:3" x14ac:dyDescent="0.25">
      <c r="A455" s="5">
        <v>452</v>
      </c>
      <c r="B455" s="4" t="s">
        <v>235</v>
      </c>
      <c r="C455" s="4" t="s">
        <v>228</v>
      </c>
    </row>
    <row r="456" spans="1:3" x14ac:dyDescent="0.25">
      <c r="A456" s="5">
        <v>453</v>
      </c>
      <c r="B456" s="4" t="s">
        <v>235</v>
      </c>
      <c r="C456" s="4" t="s">
        <v>228</v>
      </c>
    </row>
    <row r="457" spans="1:3" x14ac:dyDescent="0.25">
      <c r="A457" s="5">
        <v>454</v>
      </c>
      <c r="B457" s="4" t="s">
        <v>235</v>
      </c>
      <c r="C457" s="4" t="s">
        <v>228</v>
      </c>
    </row>
    <row r="458" spans="1:3" x14ac:dyDescent="0.25">
      <c r="A458" s="5">
        <v>455</v>
      </c>
      <c r="B458" s="4" t="s">
        <v>235</v>
      </c>
      <c r="C458" s="4" t="s">
        <v>228</v>
      </c>
    </row>
    <row r="459" spans="1:3" x14ac:dyDescent="0.25">
      <c r="A459" s="5">
        <v>456</v>
      </c>
      <c r="B459" s="4" t="s">
        <v>235</v>
      </c>
      <c r="C459" s="4" t="s">
        <v>228</v>
      </c>
    </row>
    <row r="460" spans="1:3" x14ac:dyDescent="0.25">
      <c r="A460" s="5">
        <v>457</v>
      </c>
      <c r="B460" s="4" t="s">
        <v>235</v>
      </c>
      <c r="C460" s="4" t="s">
        <v>228</v>
      </c>
    </row>
    <row r="461" spans="1:3" x14ac:dyDescent="0.25">
      <c r="A461" s="5">
        <v>458</v>
      </c>
      <c r="B461" s="4" t="s">
        <v>235</v>
      </c>
      <c r="C461" s="4" t="s">
        <v>228</v>
      </c>
    </row>
    <row r="462" spans="1:3" x14ac:dyDescent="0.25">
      <c r="A462" s="5">
        <v>459</v>
      </c>
      <c r="B462" s="4" t="s">
        <v>235</v>
      </c>
      <c r="C462" s="4" t="s">
        <v>228</v>
      </c>
    </row>
    <row r="463" spans="1:3" x14ac:dyDescent="0.25">
      <c r="A463" s="5">
        <v>460</v>
      </c>
      <c r="B463" s="4" t="s">
        <v>235</v>
      </c>
      <c r="C463" s="4" t="s">
        <v>228</v>
      </c>
    </row>
    <row r="464" spans="1:3" x14ac:dyDescent="0.25">
      <c r="A464" s="5">
        <v>461</v>
      </c>
      <c r="B464" s="4" t="s">
        <v>235</v>
      </c>
      <c r="C464" s="4" t="s">
        <v>228</v>
      </c>
    </row>
    <row r="465" spans="1:3" x14ac:dyDescent="0.25">
      <c r="A465" s="5">
        <v>462</v>
      </c>
      <c r="B465" s="4" t="s">
        <v>235</v>
      </c>
      <c r="C465" s="4" t="s">
        <v>228</v>
      </c>
    </row>
    <row r="466" spans="1:3" x14ac:dyDescent="0.25">
      <c r="A466" s="5">
        <v>463</v>
      </c>
      <c r="B466" s="4" t="s">
        <v>235</v>
      </c>
      <c r="C466" s="4" t="s">
        <v>228</v>
      </c>
    </row>
    <row r="467" spans="1:3" x14ac:dyDescent="0.25">
      <c r="A467" s="5">
        <v>464</v>
      </c>
      <c r="B467" s="4" t="s">
        <v>235</v>
      </c>
      <c r="C467" s="4" t="s">
        <v>228</v>
      </c>
    </row>
    <row r="468" spans="1:3" x14ac:dyDescent="0.25">
      <c r="A468" s="5">
        <v>465</v>
      </c>
      <c r="B468" s="4" t="s">
        <v>235</v>
      </c>
      <c r="C468" s="4" t="s">
        <v>228</v>
      </c>
    </row>
    <row r="469" spans="1:3" x14ac:dyDescent="0.25">
      <c r="A469" s="5">
        <v>466</v>
      </c>
      <c r="B469" s="4" t="s">
        <v>235</v>
      </c>
      <c r="C469" s="4" t="s">
        <v>228</v>
      </c>
    </row>
    <row r="470" spans="1:3" x14ac:dyDescent="0.25">
      <c r="A470" s="5">
        <v>467</v>
      </c>
      <c r="B470" s="4" t="s">
        <v>235</v>
      </c>
      <c r="C470" s="4" t="s">
        <v>228</v>
      </c>
    </row>
    <row r="471" spans="1:3" x14ac:dyDescent="0.25">
      <c r="A471" s="5">
        <v>468</v>
      </c>
      <c r="B471" s="4" t="s">
        <v>235</v>
      </c>
      <c r="C471" s="4" t="s">
        <v>228</v>
      </c>
    </row>
    <row r="472" spans="1:3" x14ac:dyDescent="0.25">
      <c r="A472" s="5">
        <v>469</v>
      </c>
      <c r="B472" s="4" t="s">
        <v>235</v>
      </c>
      <c r="C472" s="4" t="s">
        <v>228</v>
      </c>
    </row>
    <row r="473" spans="1:3" x14ac:dyDescent="0.25">
      <c r="A473" s="5">
        <v>470</v>
      </c>
      <c r="B473" s="4" t="s">
        <v>235</v>
      </c>
      <c r="C473" s="4" t="s">
        <v>228</v>
      </c>
    </row>
    <row r="474" spans="1:3" x14ac:dyDescent="0.25">
      <c r="A474" s="5">
        <v>471</v>
      </c>
      <c r="B474" s="4" t="s">
        <v>235</v>
      </c>
      <c r="C474" s="4" t="s">
        <v>228</v>
      </c>
    </row>
    <row r="475" spans="1:3" x14ac:dyDescent="0.25">
      <c r="A475" s="5">
        <v>472</v>
      </c>
      <c r="B475" s="4" t="s">
        <v>235</v>
      </c>
      <c r="C475" s="4" t="s">
        <v>228</v>
      </c>
    </row>
    <row r="476" spans="1:3" x14ac:dyDescent="0.25">
      <c r="A476" s="5">
        <v>473</v>
      </c>
      <c r="B476" s="4" t="s">
        <v>235</v>
      </c>
      <c r="C476" s="4" t="s">
        <v>228</v>
      </c>
    </row>
    <row r="477" spans="1:3" x14ac:dyDescent="0.25">
      <c r="A477" s="5">
        <v>474</v>
      </c>
      <c r="B477" s="4" t="s">
        <v>235</v>
      </c>
      <c r="C477" s="4" t="s">
        <v>228</v>
      </c>
    </row>
    <row r="478" spans="1:3" x14ac:dyDescent="0.25">
      <c r="A478" s="5">
        <v>475</v>
      </c>
      <c r="B478" s="4" t="s">
        <v>235</v>
      </c>
      <c r="C478" s="4" t="s">
        <v>228</v>
      </c>
    </row>
    <row r="479" spans="1:3" x14ac:dyDescent="0.25">
      <c r="A479" s="5">
        <v>476</v>
      </c>
      <c r="B479" s="4" t="s">
        <v>235</v>
      </c>
      <c r="C479" s="4" t="s">
        <v>228</v>
      </c>
    </row>
    <row r="480" spans="1:3" x14ac:dyDescent="0.25">
      <c r="A480" s="5">
        <v>477</v>
      </c>
      <c r="B480" s="4" t="s">
        <v>235</v>
      </c>
      <c r="C480" s="4" t="s">
        <v>228</v>
      </c>
    </row>
    <row r="481" spans="1:3" x14ac:dyDescent="0.25">
      <c r="A481" s="5">
        <v>478</v>
      </c>
      <c r="B481" s="4" t="s">
        <v>235</v>
      </c>
      <c r="C481" s="4" t="s">
        <v>228</v>
      </c>
    </row>
    <row r="482" spans="1:3" x14ac:dyDescent="0.25">
      <c r="A482" s="5">
        <v>479</v>
      </c>
      <c r="B482" s="4" t="s">
        <v>235</v>
      </c>
      <c r="C482" s="4" t="s">
        <v>228</v>
      </c>
    </row>
    <row r="483" spans="1:3" x14ac:dyDescent="0.25">
      <c r="A483" s="5">
        <v>480</v>
      </c>
      <c r="B483" s="4" t="s">
        <v>235</v>
      </c>
      <c r="C483" s="4" t="s">
        <v>228</v>
      </c>
    </row>
    <row r="484" spans="1:3" x14ac:dyDescent="0.25">
      <c r="A484" s="5">
        <v>481</v>
      </c>
      <c r="B484" s="4" t="s">
        <v>235</v>
      </c>
      <c r="C484" s="4" t="s">
        <v>228</v>
      </c>
    </row>
    <row r="485" spans="1:3" x14ac:dyDescent="0.25">
      <c r="A485" s="5">
        <v>482</v>
      </c>
      <c r="B485" s="4" t="s">
        <v>235</v>
      </c>
      <c r="C485" s="4" t="s">
        <v>228</v>
      </c>
    </row>
    <row r="486" spans="1:3" x14ac:dyDescent="0.25">
      <c r="A486" s="5">
        <v>483</v>
      </c>
      <c r="B486" s="4" t="s">
        <v>235</v>
      </c>
      <c r="C486" s="4" t="s">
        <v>228</v>
      </c>
    </row>
    <row r="487" spans="1:3" x14ac:dyDescent="0.25">
      <c r="A487" s="5">
        <v>484</v>
      </c>
      <c r="B487" s="4" t="s">
        <v>235</v>
      </c>
      <c r="C487" s="4" t="s">
        <v>228</v>
      </c>
    </row>
    <row r="488" spans="1:3" x14ac:dyDescent="0.25">
      <c r="A488" s="5">
        <v>485</v>
      </c>
      <c r="B488" s="4" t="s">
        <v>235</v>
      </c>
      <c r="C488" s="4" t="s">
        <v>228</v>
      </c>
    </row>
    <row r="489" spans="1:3" x14ac:dyDescent="0.25">
      <c r="A489" s="5">
        <v>486</v>
      </c>
      <c r="B489" s="4" t="s">
        <v>235</v>
      </c>
      <c r="C489" s="4" t="s">
        <v>228</v>
      </c>
    </row>
    <row r="490" spans="1:3" x14ac:dyDescent="0.25">
      <c r="A490" s="5">
        <v>487</v>
      </c>
      <c r="B490" s="4" t="s">
        <v>235</v>
      </c>
      <c r="C490" s="4" t="s">
        <v>228</v>
      </c>
    </row>
    <row r="491" spans="1:3" x14ac:dyDescent="0.25">
      <c r="A491" s="5">
        <v>488</v>
      </c>
      <c r="B491" s="4" t="s">
        <v>235</v>
      </c>
      <c r="C491" s="4" t="s">
        <v>228</v>
      </c>
    </row>
    <row r="492" spans="1:3" x14ac:dyDescent="0.25">
      <c r="A492" s="5">
        <v>489</v>
      </c>
      <c r="B492" s="4" t="s">
        <v>235</v>
      </c>
      <c r="C492" s="4" t="s">
        <v>228</v>
      </c>
    </row>
    <row r="493" spans="1:3" x14ac:dyDescent="0.25">
      <c r="A493" s="5">
        <v>490</v>
      </c>
      <c r="B493" s="4" t="s">
        <v>235</v>
      </c>
      <c r="C493" s="4" t="s">
        <v>228</v>
      </c>
    </row>
    <row r="494" spans="1:3" x14ac:dyDescent="0.25">
      <c r="A494" s="5">
        <v>491</v>
      </c>
      <c r="B494" s="4" t="s">
        <v>235</v>
      </c>
      <c r="C494" s="4" t="s">
        <v>228</v>
      </c>
    </row>
    <row r="495" spans="1:3" x14ac:dyDescent="0.25">
      <c r="A495" s="5">
        <v>492</v>
      </c>
      <c r="B495" s="4" t="s">
        <v>235</v>
      </c>
      <c r="C495" s="4" t="s">
        <v>228</v>
      </c>
    </row>
    <row r="496" spans="1:3" x14ac:dyDescent="0.25">
      <c r="A496" s="5">
        <v>493</v>
      </c>
      <c r="B496" s="4" t="s">
        <v>235</v>
      </c>
      <c r="C496" s="4" t="s">
        <v>228</v>
      </c>
    </row>
    <row r="497" spans="1:3" x14ac:dyDescent="0.25">
      <c r="A497" s="5">
        <v>494</v>
      </c>
      <c r="B497" s="4" t="s">
        <v>235</v>
      </c>
      <c r="C497" s="4" t="s">
        <v>228</v>
      </c>
    </row>
    <row r="498" spans="1:3" x14ac:dyDescent="0.25">
      <c r="A498" s="5">
        <v>495</v>
      </c>
      <c r="B498" s="4" t="s">
        <v>235</v>
      </c>
      <c r="C498" s="4" t="s">
        <v>228</v>
      </c>
    </row>
    <row r="499" spans="1:3" x14ac:dyDescent="0.25">
      <c r="A499" s="5">
        <v>496</v>
      </c>
      <c r="B499" s="4" t="s">
        <v>235</v>
      </c>
      <c r="C499" s="4" t="s">
        <v>228</v>
      </c>
    </row>
    <row r="500" spans="1:3" x14ac:dyDescent="0.25">
      <c r="A500" s="5">
        <v>497</v>
      </c>
      <c r="B500" s="4" t="s">
        <v>235</v>
      </c>
      <c r="C500" s="4" t="s">
        <v>228</v>
      </c>
    </row>
    <row r="501" spans="1:3" x14ac:dyDescent="0.25">
      <c r="A501" s="5">
        <v>498</v>
      </c>
      <c r="B501" s="4" t="s">
        <v>235</v>
      </c>
      <c r="C501" s="4" t="s">
        <v>228</v>
      </c>
    </row>
    <row r="502" spans="1:3" x14ac:dyDescent="0.25">
      <c r="A502" s="5">
        <v>499</v>
      </c>
      <c r="B502" s="4" t="s">
        <v>235</v>
      </c>
      <c r="C502" s="4" t="s">
        <v>228</v>
      </c>
    </row>
    <row r="503" spans="1:3" x14ac:dyDescent="0.25">
      <c r="A503" s="5">
        <v>500</v>
      </c>
      <c r="B503" s="4" t="s">
        <v>235</v>
      </c>
      <c r="C503" s="4" t="s">
        <v>228</v>
      </c>
    </row>
    <row r="504" spans="1:3" x14ac:dyDescent="0.25">
      <c r="A504" s="5">
        <v>501</v>
      </c>
      <c r="B504" s="4" t="s">
        <v>235</v>
      </c>
      <c r="C504" s="4" t="s">
        <v>228</v>
      </c>
    </row>
    <row r="505" spans="1:3" x14ac:dyDescent="0.25">
      <c r="A505" s="5">
        <v>502</v>
      </c>
      <c r="B505" s="4" t="s">
        <v>235</v>
      </c>
      <c r="C505" s="4" t="s">
        <v>228</v>
      </c>
    </row>
    <row r="506" spans="1:3" x14ac:dyDescent="0.25">
      <c r="A506" s="5">
        <v>503</v>
      </c>
      <c r="B506" s="4" t="s">
        <v>235</v>
      </c>
      <c r="C506" s="4" t="s">
        <v>228</v>
      </c>
    </row>
    <row r="507" spans="1:3" x14ac:dyDescent="0.25">
      <c r="A507" s="5">
        <v>504</v>
      </c>
      <c r="B507" s="4" t="s">
        <v>235</v>
      </c>
      <c r="C507" s="4" t="s">
        <v>228</v>
      </c>
    </row>
    <row r="508" spans="1:3" x14ac:dyDescent="0.25">
      <c r="A508" s="5">
        <v>505</v>
      </c>
      <c r="B508" s="4" t="s">
        <v>235</v>
      </c>
      <c r="C508" s="4" t="s">
        <v>228</v>
      </c>
    </row>
    <row r="509" spans="1:3" x14ac:dyDescent="0.25">
      <c r="A509" s="5">
        <v>506</v>
      </c>
      <c r="B509" s="4" t="s">
        <v>235</v>
      </c>
      <c r="C509" s="4" t="s">
        <v>228</v>
      </c>
    </row>
    <row r="510" spans="1:3" x14ac:dyDescent="0.25">
      <c r="A510" s="5">
        <v>507</v>
      </c>
      <c r="B510" s="4" t="s">
        <v>235</v>
      </c>
      <c r="C510" s="4" t="s">
        <v>228</v>
      </c>
    </row>
    <row r="511" spans="1:3" x14ac:dyDescent="0.25">
      <c r="A511" s="5">
        <v>508</v>
      </c>
      <c r="B511" s="4" t="s">
        <v>235</v>
      </c>
      <c r="C511" s="4" t="s">
        <v>228</v>
      </c>
    </row>
    <row r="512" spans="1:3" x14ac:dyDescent="0.25">
      <c r="A512" s="5">
        <v>509</v>
      </c>
      <c r="B512" s="4" t="s">
        <v>235</v>
      </c>
      <c r="C512" s="4" t="s">
        <v>228</v>
      </c>
    </row>
    <row r="513" spans="1:3" x14ac:dyDescent="0.25">
      <c r="A513" s="5">
        <v>510</v>
      </c>
      <c r="B513" s="4" t="s">
        <v>235</v>
      </c>
      <c r="C513" s="4" t="s">
        <v>228</v>
      </c>
    </row>
    <row r="514" spans="1:3" x14ac:dyDescent="0.25">
      <c r="A514" s="5">
        <v>511</v>
      </c>
      <c r="B514" s="4" t="s">
        <v>235</v>
      </c>
      <c r="C514" s="4" t="s">
        <v>228</v>
      </c>
    </row>
    <row r="515" spans="1:3" x14ac:dyDescent="0.25">
      <c r="A515" s="5">
        <v>512</v>
      </c>
      <c r="B515" s="4" t="s">
        <v>235</v>
      </c>
      <c r="C515" s="4" t="s">
        <v>228</v>
      </c>
    </row>
    <row r="516" spans="1:3" x14ac:dyDescent="0.25">
      <c r="A516" s="5">
        <v>513</v>
      </c>
      <c r="B516" s="4" t="s">
        <v>235</v>
      </c>
      <c r="C516" s="4" t="s">
        <v>228</v>
      </c>
    </row>
    <row r="517" spans="1:3" x14ac:dyDescent="0.25">
      <c r="A517" s="5">
        <v>514</v>
      </c>
      <c r="B517" s="4" t="s">
        <v>235</v>
      </c>
      <c r="C517" s="4" t="s">
        <v>228</v>
      </c>
    </row>
    <row r="518" spans="1:3" x14ac:dyDescent="0.25">
      <c r="A518" s="5">
        <v>515</v>
      </c>
      <c r="B518" s="4" t="s">
        <v>235</v>
      </c>
      <c r="C518" s="4" t="s">
        <v>228</v>
      </c>
    </row>
    <row r="519" spans="1:3" x14ac:dyDescent="0.25">
      <c r="A519" s="5">
        <v>516</v>
      </c>
      <c r="B519" s="4" t="s">
        <v>235</v>
      </c>
      <c r="C519" s="4" t="s">
        <v>228</v>
      </c>
    </row>
    <row r="520" spans="1:3" x14ac:dyDescent="0.25">
      <c r="A520" s="5">
        <v>517</v>
      </c>
      <c r="B520" s="4" t="s">
        <v>235</v>
      </c>
      <c r="C520" s="4" t="s">
        <v>228</v>
      </c>
    </row>
    <row r="521" spans="1:3" x14ac:dyDescent="0.25">
      <c r="A521" s="5">
        <v>518</v>
      </c>
      <c r="B521" s="4" t="s">
        <v>235</v>
      </c>
      <c r="C521" s="4" t="s">
        <v>228</v>
      </c>
    </row>
    <row r="522" spans="1:3" x14ac:dyDescent="0.25">
      <c r="A522" s="5">
        <v>519</v>
      </c>
      <c r="B522" s="4" t="s">
        <v>235</v>
      </c>
      <c r="C522" s="4" t="s">
        <v>228</v>
      </c>
    </row>
    <row r="523" spans="1:3" x14ac:dyDescent="0.25">
      <c r="A523" s="5">
        <v>520</v>
      </c>
      <c r="B523" s="4" t="s">
        <v>235</v>
      </c>
      <c r="C523" s="4" t="s">
        <v>228</v>
      </c>
    </row>
    <row r="524" spans="1:3" x14ac:dyDescent="0.25">
      <c r="A524" s="5">
        <v>521</v>
      </c>
      <c r="B524" s="4" t="s">
        <v>235</v>
      </c>
      <c r="C524" s="4" t="s">
        <v>228</v>
      </c>
    </row>
    <row r="525" spans="1:3" x14ac:dyDescent="0.25">
      <c r="A525" s="5">
        <v>522</v>
      </c>
      <c r="B525" s="4" t="s">
        <v>235</v>
      </c>
      <c r="C525" s="4" t="s">
        <v>228</v>
      </c>
    </row>
    <row r="526" spans="1:3" x14ac:dyDescent="0.25">
      <c r="A526" s="5">
        <v>523</v>
      </c>
      <c r="B526" s="4" t="s">
        <v>235</v>
      </c>
      <c r="C526" s="4" t="s">
        <v>228</v>
      </c>
    </row>
    <row r="527" spans="1:3" x14ac:dyDescent="0.25">
      <c r="A527" s="5">
        <v>524</v>
      </c>
      <c r="B527" s="4" t="s">
        <v>235</v>
      </c>
      <c r="C527" s="4" t="s">
        <v>228</v>
      </c>
    </row>
    <row r="528" spans="1:3" x14ac:dyDescent="0.25">
      <c r="A528" s="5">
        <v>525</v>
      </c>
      <c r="B528" s="4" t="s">
        <v>235</v>
      </c>
      <c r="C528" s="4" t="s">
        <v>228</v>
      </c>
    </row>
    <row r="529" spans="1:3" x14ac:dyDescent="0.25">
      <c r="A529" s="5">
        <v>526</v>
      </c>
      <c r="B529" s="4" t="s">
        <v>235</v>
      </c>
      <c r="C529" s="4" t="s">
        <v>228</v>
      </c>
    </row>
    <row r="530" spans="1:3" x14ac:dyDescent="0.25">
      <c r="A530" s="5">
        <v>527</v>
      </c>
      <c r="B530" s="4" t="s">
        <v>235</v>
      </c>
      <c r="C530" s="4" t="s">
        <v>228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H29" sqref="H29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34"/>
  <sheetViews>
    <sheetView topLeftCell="A3" workbookViewId="0">
      <selection activeCell="C543" sqref="C543"/>
    </sheetView>
  </sheetViews>
  <sheetFormatPr baseColWidth="10" defaultColWidth="9.140625" defaultRowHeight="15" x14ac:dyDescent="0.25"/>
  <cols>
    <col min="1" max="1" width="4" bestFit="1" customWidth="1"/>
    <col min="2" max="2" width="59.85546875" style="17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s="17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s="17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3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30" x14ac:dyDescent="0.25">
      <c r="A4">
        <v>1</v>
      </c>
      <c r="B4" s="17" t="s">
        <v>216</v>
      </c>
      <c r="C4" t="s">
        <v>217</v>
      </c>
      <c r="D4" t="s">
        <v>217</v>
      </c>
      <c r="E4" t="s">
        <v>217</v>
      </c>
      <c r="F4" t="s">
        <v>217</v>
      </c>
    </row>
    <row r="5" spans="1:6" ht="30" x14ac:dyDescent="0.25">
      <c r="A5">
        <v>2</v>
      </c>
      <c r="B5" s="17" t="s">
        <v>216</v>
      </c>
      <c r="C5" t="s">
        <v>217</v>
      </c>
      <c r="D5" t="s">
        <v>217</v>
      </c>
      <c r="E5" t="s">
        <v>217</v>
      </c>
      <c r="F5" t="s">
        <v>217</v>
      </c>
    </row>
    <row r="6" spans="1:6" ht="30" x14ac:dyDescent="0.25">
      <c r="A6">
        <v>3</v>
      </c>
      <c r="B6" s="17" t="s">
        <v>216</v>
      </c>
      <c r="C6" t="s">
        <v>217</v>
      </c>
      <c r="D6" t="s">
        <v>217</v>
      </c>
      <c r="E6" t="s">
        <v>217</v>
      </c>
      <c r="F6" t="s">
        <v>217</v>
      </c>
    </row>
    <row r="7" spans="1:6" ht="30" x14ac:dyDescent="0.25">
      <c r="A7">
        <v>4</v>
      </c>
      <c r="B7" s="17" t="s">
        <v>216</v>
      </c>
      <c r="C7" t="s">
        <v>217</v>
      </c>
      <c r="D7" t="s">
        <v>217</v>
      </c>
      <c r="E7" t="s">
        <v>217</v>
      </c>
      <c r="F7" t="s">
        <v>217</v>
      </c>
    </row>
    <row r="8" spans="1:6" ht="30" x14ac:dyDescent="0.25">
      <c r="A8">
        <v>5</v>
      </c>
      <c r="B8" s="17" t="s">
        <v>216</v>
      </c>
      <c r="C8" t="s">
        <v>217</v>
      </c>
      <c r="D8" t="s">
        <v>217</v>
      </c>
      <c r="E8" t="s">
        <v>217</v>
      </c>
      <c r="F8" t="s">
        <v>217</v>
      </c>
    </row>
    <row r="9" spans="1:6" ht="30" x14ac:dyDescent="0.25">
      <c r="A9">
        <v>6</v>
      </c>
      <c r="B9" s="17" t="s">
        <v>216</v>
      </c>
      <c r="C9" t="s">
        <v>217</v>
      </c>
      <c r="D9" t="s">
        <v>217</v>
      </c>
      <c r="E9" t="s">
        <v>217</v>
      </c>
      <c r="F9" t="s">
        <v>217</v>
      </c>
    </row>
    <row r="10" spans="1:6" ht="30" x14ac:dyDescent="0.25">
      <c r="A10">
        <v>7</v>
      </c>
      <c r="B10" s="17" t="s">
        <v>216</v>
      </c>
      <c r="C10" t="s">
        <v>217</v>
      </c>
      <c r="D10" t="s">
        <v>217</v>
      </c>
      <c r="E10" t="s">
        <v>217</v>
      </c>
      <c r="F10" t="s">
        <v>217</v>
      </c>
    </row>
    <row r="11" spans="1:6" ht="30" x14ac:dyDescent="0.25">
      <c r="A11">
        <v>8</v>
      </c>
      <c r="B11" s="17" t="s">
        <v>216</v>
      </c>
      <c r="C11" t="s">
        <v>217</v>
      </c>
      <c r="D11" t="s">
        <v>217</v>
      </c>
      <c r="E11" t="s">
        <v>217</v>
      </c>
      <c r="F11" t="s">
        <v>217</v>
      </c>
    </row>
    <row r="12" spans="1:6" ht="30" x14ac:dyDescent="0.25">
      <c r="A12">
        <v>9</v>
      </c>
      <c r="B12" s="17" t="s">
        <v>216</v>
      </c>
      <c r="C12" t="s">
        <v>217</v>
      </c>
      <c r="D12" t="s">
        <v>217</v>
      </c>
      <c r="E12" t="s">
        <v>217</v>
      </c>
      <c r="F12" t="s">
        <v>217</v>
      </c>
    </row>
    <row r="13" spans="1:6" ht="30" x14ac:dyDescent="0.25">
      <c r="A13">
        <v>10</v>
      </c>
      <c r="B13" s="17" t="s">
        <v>216</v>
      </c>
      <c r="C13" t="s">
        <v>217</v>
      </c>
      <c r="D13" t="s">
        <v>217</v>
      </c>
      <c r="E13" t="s">
        <v>217</v>
      </c>
      <c r="F13" t="s">
        <v>217</v>
      </c>
    </row>
    <row r="14" spans="1:6" ht="30" x14ac:dyDescent="0.25">
      <c r="A14">
        <v>11</v>
      </c>
      <c r="B14" s="17" t="s">
        <v>216</v>
      </c>
      <c r="C14" t="s">
        <v>217</v>
      </c>
      <c r="D14" t="s">
        <v>217</v>
      </c>
      <c r="E14" t="s">
        <v>217</v>
      </c>
      <c r="F14" t="s">
        <v>217</v>
      </c>
    </row>
    <row r="15" spans="1:6" ht="30" x14ac:dyDescent="0.25">
      <c r="A15">
        <v>12</v>
      </c>
      <c r="B15" s="17" t="s">
        <v>216</v>
      </c>
      <c r="C15" t="s">
        <v>217</v>
      </c>
      <c r="D15" t="s">
        <v>217</v>
      </c>
      <c r="E15" t="s">
        <v>217</v>
      </c>
      <c r="F15" t="s">
        <v>217</v>
      </c>
    </row>
    <row r="16" spans="1:6" ht="30" x14ac:dyDescent="0.25">
      <c r="A16">
        <v>13</v>
      </c>
      <c r="B16" s="17" t="s">
        <v>216</v>
      </c>
      <c r="C16" t="s">
        <v>217</v>
      </c>
      <c r="D16" t="s">
        <v>217</v>
      </c>
      <c r="E16" t="s">
        <v>217</v>
      </c>
      <c r="F16" t="s">
        <v>217</v>
      </c>
    </row>
    <row r="17" spans="1:6" ht="30" x14ac:dyDescent="0.25">
      <c r="A17">
        <v>14</v>
      </c>
      <c r="B17" s="17" t="s">
        <v>216</v>
      </c>
      <c r="C17" t="s">
        <v>217</v>
      </c>
      <c r="D17" t="s">
        <v>217</v>
      </c>
      <c r="E17" t="s">
        <v>217</v>
      </c>
      <c r="F17" t="s">
        <v>217</v>
      </c>
    </row>
    <row r="18" spans="1:6" ht="30" x14ac:dyDescent="0.25">
      <c r="A18">
        <v>15</v>
      </c>
      <c r="B18" s="17" t="s">
        <v>216</v>
      </c>
      <c r="C18" t="s">
        <v>217</v>
      </c>
      <c r="D18" t="s">
        <v>217</v>
      </c>
      <c r="E18" t="s">
        <v>217</v>
      </c>
      <c r="F18" t="s">
        <v>217</v>
      </c>
    </row>
    <row r="19" spans="1:6" ht="30" x14ac:dyDescent="0.25">
      <c r="A19">
        <v>16</v>
      </c>
      <c r="B19" s="17" t="s">
        <v>216</v>
      </c>
      <c r="C19" t="s">
        <v>217</v>
      </c>
      <c r="D19" t="s">
        <v>217</v>
      </c>
      <c r="E19" t="s">
        <v>217</v>
      </c>
      <c r="F19" t="s">
        <v>217</v>
      </c>
    </row>
    <row r="20" spans="1:6" ht="30" x14ac:dyDescent="0.25">
      <c r="A20">
        <v>17</v>
      </c>
      <c r="B20" s="17" t="s">
        <v>216</v>
      </c>
      <c r="C20" t="s">
        <v>217</v>
      </c>
      <c r="D20" t="s">
        <v>217</v>
      </c>
      <c r="E20" t="s">
        <v>217</v>
      </c>
      <c r="F20" t="s">
        <v>217</v>
      </c>
    </row>
    <row r="21" spans="1:6" ht="30" x14ac:dyDescent="0.25">
      <c r="A21">
        <v>18</v>
      </c>
      <c r="B21" s="17" t="s">
        <v>216</v>
      </c>
      <c r="C21" t="s">
        <v>217</v>
      </c>
      <c r="D21" t="s">
        <v>217</v>
      </c>
      <c r="E21" t="s">
        <v>217</v>
      </c>
      <c r="F21" t="s">
        <v>217</v>
      </c>
    </row>
    <row r="22" spans="1:6" ht="30" x14ac:dyDescent="0.25">
      <c r="A22">
        <v>19</v>
      </c>
      <c r="B22" s="17" t="s">
        <v>216</v>
      </c>
      <c r="C22" t="s">
        <v>217</v>
      </c>
      <c r="D22" t="s">
        <v>217</v>
      </c>
      <c r="E22" t="s">
        <v>217</v>
      </c>
      <c r="F22" t="s">
        <v>217</v>
      </c>
    </row>
    <row r="23" spans="1:6" ht="30" x14ac:dyDescent="0.25">
      <c r="A23">
        <v>20</v>
      </c>
      <c r="B23" s="17" t="s">
        <v>216</v>
      </c>
      <c r="C23" t="s">
        <v>217</v>
      </c>
      <c r="D23" t="s">
        <v>217</v>
      </c>
      <c r="E23" t="s">
        <v>217</v>
      </c>
      <c r="F23" t="s">
        <v>217</v>
      </c>
    </row>
    <row r="24" spans="1:6" ht="30" x14ac:dyDescent="0.25">
      <c r="A24">
        <v>21</v>
      </c>
      <c r="B24" s="17" t="s">
        <v>216</v>
      </c>
      <c r="C24" t="s">
        <v>217</v>
      </c>
      <c r="D24" t="s">
        <v>217</v>
      </c>
      <c r="E24" t="s">
        <v>217</v>
      </c>
      <c r="F24" t="s">
        <v>217</v>
      </c>
    </row>
    <row r="25" spans="1:6" ht="30" x14ac:dyDescent="0.25">
      <c r="A25">
        <v>22</v>
      </c>
      <c r="B25" s="17" t="s">
        <v>216</v>
      </c>
      <c r="C25" t="s">
        <v>217</v>
      </c>
      <c r="D25" t="s">
        <v>217</v>
      </c>
      <c r="E25" t="s">
        <v>217</v>
      </c>
      <c r="F25" t="s">
        <v>217</v>
      </c>
    </row>
    <row r="26" spans="1:6" ht="30" x14ac:dyDescent="0.25">
      <c r="A26">
        <v>23</v>
      </c>
      <c r="B26" s="17" t="s">
        <v>216</v>
      </c>
      <c r="C26" t="s">
        <v>217</v>
      </c>
      <c r="D26" t="s">
        <v>217</v>
      </c>
      <c r="E26" t="s">
        <v>217</v>
      </c>
      <c r="F26" t="s">
        <v>217</v>
      </c>
    </row>
    <row r="27" spans="1:6" ht="30" x14ac:dyDescent="0.25">
      <c r="A27">
        <v>24</v>
      </c>
      <c r="B27" s="17" t="s">
        <v>216</v>
      </c>
      <c r="C27" t="s">
        <v>217</v>
      </c>
      <c r="D27" t="s">
        <v>217</v>
      </c>
      <c r="E27" t="s">
        <v>217</v>
      </c>
      <c r="F27" t="s">
        <v>217</v>
      </c>
    </row>
    <row r="28" spans="1:6" ht="30" x14ac:dyDescent="0.25">
      <c r="A28">
        <v>25</v>
      </c>
      <c r="B28" s="17" t="s">
        <v>216</v>
      </c>
      <c r="C28" t="s">
        <v>217</v>
      </c>
      <c r="D28" t="s">
        <v>217</v>
      </c>
      <c r="E28" t="s">
        <v>217</v>
      </c>
      <c r="F28" t="s">
        <v>217</v>
      </c>
    </row>
    <row r="29" spans="1:6" ht="30" x14ac:dyDescent="0.25">
      <c r="A29">
        <v>26</v>
      </c>
      <c r="B29" s="17" t="s">
        <v>216</v>
      </c>
      <c r="C29" t="s">
        <v>217</v>
      </c>
      <c r="D29" t="s">
        <v>217</v>
      </c>
      <c r="E29" t="s">
        <v>217</v>
      </c>
      <c r="F29" t="s">
        <v>217</v>
      </c>
    </row>
    <row r="30" spans="1:6" ht="30" x14ac:dyDescent="0.25">
      <c r="A30">
        <v>27</v>
      </c>
      <c r="B30" s="17" t="s">
        <v>216</v>
      </c>
      <c r="C30" t="s">
        <v>217</v>
      </c>
      <c r="D30" t="s">
        <v>217</v>
      </c>
      <c r="E30" t="s">
        <v>217</v>
      </c>
      <c r="F30" t="s">
        <v>217</v>
      </c>
    </row>
    <row r="31" spans="1:6" ht="30" x14ac:dyDescent="0.25">
      <c r="A31">
        <v>28</v>
      </c>
      <c r="B31" s="17" t="s">
        <v>216</v>
      </c>
      <c r="C31" t="s">
        <v>217</v>
      </c>
      <c r="D31" t="s">
        <v>217</v>
      </c>
      <c r="E31" t="s">
        <v>217</v>
      </c>
      <c r="F31" t="s">
        <v>217</v>
      </c>
    </row>
    <row r="32" spans="1:6" ht="30" x14ac:dyDescent="0.25">
      <c r="A32">
        <v>29</v>
      </c>
      <c r="B32" s="17" t="s">
        <v>216</v>
      </c>
      <c r="C32" t="s">
        <v>217</v>
      </c>
      <c r="D32" t="s">
        <v>217</v>
      </c>
      <c r="E32" t="s">
        <v>217</v>
      </c>
      <c r="F32" t="s">
        <v>217</v>
      </c>
    </row>
    <row r="33" spans="1:6" ht="30" x14ac:dyDescent="0.25">
      <c r="A33">
        <v>30</v>
      </c>
      <c r="B33" s="17" t="s">
        <v>216</v>
      </c>
      <c r="C33" t="s">
        <v>217</v>
      </c>
      <c r="D33" t="s">
        <v>217</v>
      </c>
      <c r="E33" t="s">
        <v>217</v>
      </c>
      <c r="F33" t="s">
        <v>217</v>
      </c>
    </row>
    <row r="34" spans="1:6" ht="30" x14ac:dyDescent="0.25">
      <c r="A34">
        <v>31</v>
      </c>
      <c r="B34" s="17" t="s">
        <v>216</v>
      </c>
      <c r="C34" t="s">
        <v>217</v>
      </c>
      <c r="D34" t="s">
        <v>217</v>
      </c>
      <c r="E34" t="s">
        <v>217</v>
      </c>
      <c r="F34" t="s">
        <v>217</v>
      </c>
    </row>
    <row r="35" spans="1:6" ht="30" x14ac:dyDescent="0.25">
      <c r="A35">
        <v>32</v>
      </c>
      <c r="B35" s="17" t="s">
        <v>216</v>
      </c>
      <c r="C35" t="s">
        <v>217</v>
      </c>
      <c r="D35" t="s">
        <v>217</v>
      </c>
      <c r="E35" t="s">
        <v>217</v>
      </c>
      <c r="F35" t="s">
        <v>217</v>
      </c>
    </row>
    <row r="36" spans="1:6" ht="30" x14ac:dyDescent="0.25">
      <c r="A36">
        <v>33</v>
      </c>
      <c r="B36" s="17" t="s">
        <v>216</v>
      </c>
      <c r="C36" t="s">
        <v>217</v>
      </c>
      <c r="D36" t="s">
        <v>217</v>
      </c>
      <c r="E36" t="s">
        <v>217</v>
      </c>
      <c r="F36" t="s">
        <v>217</v>
      </c>
    </row>
    <row r="37" spans="1:6" ht="30" x14ac:dyDescent="0.25">
      <c r="A37">
        <v>34</v>
      </c>
      <c r="B37" s="17" t="s">
        <v>216</v>
      </c>
      <c r="C37" t="s">
        <v>217</v>
      </c>
      <c r="D37" t="s">
        <v>217</v>
      </c>
      <c r="E37" t="s">
        <v>217</v>
      </c>
      <c r="F37" t="s">
        <v>217</v>
      </c>
    </row>
    <row r="38" spans="1:6" ht="30" x14ac:dyDescent="0.25">
      <c r="A38">
        <v>35</v>
      </c>
      <c r="B38" s="17" t="s">
        <v>216</v>
      </c>
      <c r="C38" t="s">
        <v>217</v>
      </c>
      <c r="D38" t="s">
        <v>217</v>
      </c>
      <c r="E38" t="s">
        <v>217</v>
      </c>
      <c r="F38" t="s">
        <v>217</v>
      </c>
    </row>
    <row r="39" spans="1:6" ht="30" x14ac:dyDescent="0.25">
      <c r="A39">
        <v>36</v>
      </c>
      <c r="B39" s="17" t="s">
        <v>216</v>
      </c>
      <c r="C39" t="s">
        <v>217</v>
      </c>
      <c r="D39" t="s">
        <v>217</v>
      </c>
      <c r="E39" t="s">
        <v>217</v>
      </c>
      <c r="F39" t="s">
        <v>217</v>
      </c>
    </row>
    <row r="40" spans="1:6" ht="30" x14ac:dyDescent="0.25">
      <c r="A40">
        <v>37</v>
      </c>
      <c r="B40" s="17" t="s">
        <v>216</v>
      </c>
      <c r="C40" t="s">
        <v>217</v>
      </c>
      <c r="D40" t="s">
        <v>217</v>
      </c>
      <c r="E40" t="s">
        <v>217</v>
      </c>
      <c r="F40" t="s">
        <v>217</v>
      </c>
    </row>
    <row r="41" spans="1:6" ht="30" x14ac:dyDescent="0.25">
      <c r="A41">
        <v>38</v>
      </c>
      <c r="B41" s="17" t="s">
        <v>216</v>
      </c>
      <c r="C41" t="s">
        <v>217</v>
      </c>
      <c r="D41" t="s">
        <v>217</v>
      </c>
      <c r="E41" t="s">
        <v>217</v>
      </c>
      <c r="F41" t="s">
        <v>217</v>
      </c>
    </row>
    <row r="42" spans="1:6" ht="30" x14ac:dyDescent="0.25">
      <c r="A42">
        <v>39</v>
      </c>
      <c r="B42" s="17" t="s">
        <v>216</v>
      </c>
      <c r="C42" t="s">
        <v>217</v>
      </c>
      <c r="D42" t="s">
        <v>217</v>
      </c>
      <c r="E42" t="s">
        <v>217</v>
      </c>
      <c r="F42" t="s">
        <v>217</v>
      </c>
    </row>
    <row r="43" spans="1:6" ht="30" x14ac:dyDescent="0.25">
      <c r="A43">
        <v>40</v>
      </c>
      <c r="B43" s="17" t="s">
        <v>216</v>
      </c>
      <c r="C43" t="s">
        <v>217</v>
      </c>
      <c r="D43" t="s">
        <v>217</v>
      </c>
      <c r="E43" t="s">
        <v>217</v>
      </c>
      <c r="F43" t="s">
        <v>217</v>
      </c>
    </row>
    <row r="44" spans="1:6" ht="30" x14ac:dyDescent="0.25">
      <c r="A44">
        <v>41</v>
      </c>
      <c r="B44" s="17" t="s">
        <v>216</v>
      </c>
      <c r="C44" t="s">
        <v>217</v>
      </c>
      <c r="D44" t="s">
        <v>217</v>
      </c>
      <c r="E44" t="s">
        <v>217</v>
      </c>
      <c r="F44" t="s">
        <v>217</v>
      </c>
    </row>
    <row r="45" spans="1:6" ht="30" x14ac:dyDescent="0.25">
      <c r="A45">
        <v>42</v>
      </c>
      <c r="B45" s="17" t="s">
        <v>216</v>
      </c>
      <c r="C45" t="s">
        <v>217</v>
      </c>
      <c r="D45" t="s">
        <v>217</v>
      </c>
      <c r="E45" t="s">
        <v>217</v>
      </c>
      <c r="F45" t="s">
        <v>217</v>
      </c>
    </row>
    <row r="46" spans="1:6" ht="30" x14ac:dyDescent="0.25">
      <c r="A46">
        <v>43</v>
      </c>
      <c r="B46" s="17" t="s">
        <v>216</v>
      </c>
      <c r="C46" t="s">
        <v>217</v>
      </c>
      <c r="D46" t="s">
        <v>217</v>
      </c>
      <c r="E46" t="s">
        <v>217</v>
      </c>
      <c r="F46" t="s">
        <v>217</v>
      </c>
    </row>
    <row r="47" spans="1:6" ht="30" x14ac:dyDescent="0.25">
      <c r="A47">
        <v>44</v>
      </c>
      <c r="B47" s="17" t="s">
        <v>216</v>
      </c>
      <c r="C47" t="s">
        <v>217</v>
      </c>
      <c r="D47" t="s">
        <v>217</v>
      </c>
      <c r="E47" t="s">
        <v>217</v>
      </c>
      <c r="F47" t="s">
        <v>217</v>
      </c>
    </row>
    <row r="48" spans="1:6" ht="30" x14ac:dyDescent="0.25">
      <c r="A48">
        <v>45</v>
      </c>
      <c r="B48" s="17" t="s">
        <v>216</v>
      </c>
      <c r="C48" t="s">
        <v>217</v>
      </c>
      <c r="D48" t="s">
        <v>217</v>
      </c>
      <c r="E48" t="s">
        <v>217</v>
      </c>
      <c r="F48" t="s">
        <v>217</v>
      </c>
    </row>
    <row r="49" spans="1:6" ht="30" x14ac:dyDescent="0.25">
      <c r="A49">
        <v>46</v>
      </c>
      <c r="B49" s="17" t="s">
        <v>216</v>
      </c>
      <c r="C49" t="s">
        <v>217</v>
      </c>
      <c r="D49" t="s">
        <v>217</v>
      </c>
      <c r="E49" t="s">
        <v>217</v>
      </c>
      <c r="F49" t="s">
        <v>217</v>
      </c>
    </row>
    <row r="50" spans="1:6" ht="30" x14ac:dyDescent="0.25">
      <c r="A50">
        <v>47</v>
      </c>
      <c r="B50" s="17" t="s">
        <v>216</v>
      </c>
      <c r="C50" t="s">
        <v>217</v>
      </c>
      <c r="D50" t="s">
        <v>217</v>
      </c>
      <c r="E50" t="s">
        <v>217</v>
      </c>
      <c r="F50" t="s">
        <v>217</v>
      </c>
    </row>
    <row r="51" spans="1:6" ht="30" x14ac:dyDescent="0.25">
      <c r="A51">
        <v>48</v>
      </c>
      <c r="B51" s="17" t="s">
        <v>216</v>
      </c>
      <c r="C51" t="s">
        <v>217</v>
      </c>
      <c r="D51" t="s">
        <v>217</v>
      </c>
      <c r="E51" t="s">
        <v>217</v>
      </c>
      <c r="F51" t="s">
        <v>217</v>
      </c>
    </row>
    <row r="52" spans="1:6" ht="30" x14ac:dyDescent="0.25">
      <c r="A52">
        <v>49</v>
      </c>
      <c r="B52" s="17" t="s">
        <v>216</v>
      </c>
      <c r="C52" t="s">
        <v>217</v>
      </c>
      <c r="D52" t="s">
        <v>217</v>
      </c>
      <c r="E52" t="s">
        <v>217</v>
      </c>
      <c r="F52" t="s">
        <v>217</v>
      </c>
    </row>
    <row r="53" spans="1:6" ht="30" x14ac:dyDescent="0.25">
      <c r="A53">
        <v>50</v>
      </c>
      <c r="B53" s="17" t="s">
        <v>216</v>
      </c>
      <c r="C53" t="s">
        <v>217</v>
      </c>
      <c r="D53" t="s">
        <v>217</v>
      </c>
      <c r="E53" t="s">
        <v>217</v>
      </c>
      <c r="F53" t="s">
        <v>217</v>
      </c>
    </row>
    <row r="54" spans="1:6" ht="30" x14ac:dyDescent="0.25">
      <c r="A54">
        <v>51</v>
      </c>
      <c r="B54" s="17" t="s">
        <v>216</v>
      </c>
      <c r="C54" t="s">
        <v>217</v>
      </c>
      <c r="D54" t="s">
        <v>217</v>
      </c>
      <c r="E54" t="s">
        <v>217</v>
      </c>
      <c r="F54" t="s">
        <v>217</v>
      </c>
    </row>
    <row r="55" spans="1:6" ht="30" x14ac:dyDescent="0.25">
      <c r="A55">
        <v>52</v>
      </c>
      <c r="B55" s="17" t="s">
        <v>216</v>
      </c>
      <c r="C55" t="s">
        <v>217</v>
      </c>
      <c r="D55" t="s">
        <v>217</v>
      </c>
      <c r="E55" t="s">
        <v>217</v>
      </c>
      <c r="F55" t="s">
        <v>217</v>
      </c>
    </row>
    <row r="56" spans="1:6" ht="30" x14ac:dyDescent="0.25">
      <c r="A56">
        <v>53</v>
      </c>
      <c r="B56" s="17" t="s">
        <v>216</v>
      </c>
      <c r="C56" t="s">
        <v>217</v>
      </c>
      <c r="D56" t="s">
        <v>217</v>
      </c>
      <c r="E56" t="s">
        <v>217</v>
      </c>
      <c r="F56" t="s">
        <v>217</v>
      </c>
    </row>
    <row r="57" spans="1:6" ht="30" x14ac:dyDescent="0.25">
      <c r="A57">
        <v>54</v>
      </c>
      <c r="B57" s="17" t="s">
        <v>216</v>
      </c>
      <c r="C57" t="s">
        <v>217</v>
      </c>
      <c r="D57" t="s">
        <v>217</v>
      </c>
      <c r="E57" t="s">
        <v>217</v>
      </c>
      <c r="F57" t="s">
        <v>217</v>
      </c>
    </row>
    <row r="58" spans="1:6" ht="30" x14ac:dyDescent="0.25">
      <c r="A58">
        <v>55</v>
      </c>
      <c r="B58" s="17" t="s">
        <v>216</v>
      </c>
      <c r="C58" t="s">
        <v>217</v>
      </c>
      <c r="D58" t="s">
        <v>217</v>
      </c>
      <c r="E58" t="s">
        <v>217</v>
      </c>
      <c r="F58" t="s">
        <v>217</v>
      </c>
    </row>
    <row r="59" spans="1:6" ht="30" x14ac:dyDescent="0.25">
      <c r="A59">
        <v>56</v>
      </c>
      <c r="B59" s="17" t="s">
        <v>216</v>
      </c>
      <c r="C59" t="s">
        <v>217</v>
      </c>
      <c r="D59" t="s">
        <v>217</v>
      </c>
      <c r="E59" t="s">
        <v>217</v>
      </c>
      <c r="F59" t="s">
        <v>217</v>
      </c>
    </row>
    <row r="60" spans="1:6" ht="30" x14ac:dyDescent="0.25">
      <c r="A60">
        <v>57</v>
      </c>
      <c r="B60" s="17" t="s">
        <v>216</v>
      </c>
      <c r="C60" t="s">
        <v>217</v>
      </c>
      <c r="D60" t="s">
        <v>217</v>
      </c>
      <c r="E60" t="s">
        <v>217</v>
      </c>
      <c r="F60" t="s">
        <v>217</v>
      </c>
    </row>
    <row r="61" spans="1:6" ht="30" x14ac:dyDescent="0.25">
      <c r="A61">
        <v>58</v>
      </c>
      <c r="B61" s="17" t="s">
        <v>216</v>
      </c>
      <c r="C61" t="s">
        <v>217</v>
      </c>
      <c r="D61" t="s">
        <v>217</v>
      </c>
      <c r="E61" t="s">
        <v>217</v>
      </c>
      <c r="F61" t="s">
        <v>217</v>
      </c>
    </row>
    <row r="62" spans="1:6" ht="30" x14ac:dyDescent="0.25">
      <c r="A62">
        <v>59</v>
      </c>
      <c r="B62" s="17" t="s">
        <v>216</v>
      </c>
      <c r="C62" t="s">
        <v>217</v>
      </c>
      <c r="D62" t="s">
        <v>217</v>
      </c>
      <c r="E62" t="s">
        <v>217</v>
      </c>
      <c r="F62" t="s">
        <v>217</v>
      </c>
    </row>
    <row r="63" spans="1:6" ht="30" x14ac:dyDescent="0.25">
      <c r="A63">
        <v>60</v>
      </c>
      <c r="B63" s="17" t="s">
        <v>216</v>
      </c>
      <c r="C63" t="s">
        <v>217</v>
      </c>
      <c r="D63" t="s">
        <v>217</v>
      </c>
      <c r="E63" t="s">
        <v>217</v>
      </c>
      <c r="F63" t="s">
        <v>217</v>
      </c>
    </row>
    <row r="64" spans="1:6" ht="30" x14ac:dyDescent="0.25">
      <c r="A64">
        <v>61</v>
      </c>
      <c r="B64" s="17" t="s">
        <v>216</v>
      </c>
      <c r="C64" t="s">
        <v>217</v>
      </c>
      <c r="D64" t="s">
        <v>217</v>
      </c>
      <c r="E64" t="s">
        <v>217</v>
      </c>
      <c r="F64" t="s">
        <v>217</v>
      </c>
    </row>
    <row r="65" spans="1:6" ht="30" x14ac:dyDescent="0.25">
      <c r="A65">
        <v>62</v>
      </c>
      <c r="B65" s="17" t="s">
        <v>216</v>
      </c>
      <c r="C65" t="s">
        <v>217</v>
      </c>
      <c r="D65" t="s">
        <v>217</v>
      </c>
      <c r="E65" t="s">
        <v>217</v>
      </c>
      <c r="F65" t="s">
        <v>217</v>
      </c>
    </row>
    <row r="66" spans="1:6" ht="30" x14ac:dyDescent="0.25">
      <c r="A66">
        <v>63</v>
      </c>
      <c r="B66" s="17" t="s">
        <v>216</v>
      </c>
      <c r="C66" t="s">
        <v>217</v>
      </c>
      <c r="D66" t="s">
        <v>217</v>
      </c>
      <c r="E66" t="s">
        <v>217</v>
      </c>
      <c r="F66" t="s">
        <v>217</v>
      </c>
    </row>
    <row r="67" spans="1:6" ht="30" x14ac:dyDescent="0.25">
      <c r="A67">
        <v>64</v>
      </c>
      <c r="B67" s="17" t="s">
        <v>216</v>
      </c>
      <c r="C67" t="s">
        <v>217</v>
      </c>
      <c r="D67" t="s">
        <v>217</v>
      </c>
      <c r="E67" t="s">
        <v>217</v>
      </c>
      <c r="F67" t="s">
        <v>217</v>
      </c>
    </row>
    <row r="68" spans="1:6" ht="30" x14ac:dyDescent="0.25">
      <c r="A68">
        <v>65</v>
      </c>
      <c r="B68" s="17" t="s">
        <v>216</v>
      </c>
      <c r="C68" t="s">
        <v>217</v>
      </c>
      <c r="D68" t="s">
        <v>217</v>
      </c>
      <c r="E68" t="s">
        <v>217</v>
      </c>
      <c r="F68" t="s">
        <v>217</v>
      </c>
    </row>
    <row r="69" spans="1:6" ht="30" x14ac:dyDescent="0.25">
      <c r="A69">
        <v>66</v>
      </c>
      <c r="B69" s="17" t="s">
        <v>216</v>
      </c>
      <c r="C69" t="s">
        <v>217</v>
      </c>
      <c r="D69" t="s">
        <v>217</v>
      </c>
      <c r="E69" t="s">
        <v>217</v>
      </c>
      <c r="F69" t="s">
        <v>217</v>
      </c>
    </row>
    <row r="70" spans="1:6" ht="30" x14ac:dyDescent="0.25">
      <c r="A70">
        <v>67</v>
      </c>
      <c r="B70" s="17" t="s">
        <v>216</v>
      </c>
      <c r="C70" t="s">
        <v>217</v>
      </c>
      <c r="D70" t="s">
        <v>217</v>
      </c>
      <c r="E70" t="s">
        <v>217</v>
      </c>
      <c r="F70" t="s">
        <v>217</v>
      </c>
    </row>
    <row r="71" spans="1:6" ht="30" x14ac:dyDescent="0.25">
      <c r="A71">
        <v>68</v>
      </c>
      <c r="B71" s="17" t="s">
        <v>216</v>
      </c>
      <c r="C71" t="s">
        <v>217</v>
      </c>
      <c r="D71" t="s">
        <v>217</v>
      </c>
      <c r="E71" t="s">
        <v>217</v>
      </c>
      <c r="F71" t="s">
        <v>217</v>
      </c>
    </row>
    <row r="72" spans="1:6" ht="30" x14ac:dyDescent="0.25">
      <c r="A72">
        <v>69</v>
      </c>
      <c r="B72" s="17" t="s">
        <v>216</v>
      </c>
      <c r="C72" t="s">
        <v>217</v>
      </c>
      <c r="D72" t="s">
        <v>217</v>
      </c>
      <c r="E72" t="s">
        <v>217</v>
      </c>
      <c r="F72" t="s">
        <v>217</v>
      </c>
    </row>
    <row r="73" spans="1:6" ht="30" x14ac:dyDescent="0.25">
      <c r="A73">
        <v>70</v>
      </c>
      <c r="B73" s="17" t="s">
        <v>216</v>
      </c>
      <c r="C73" t="s">
        <v>217</v>
      </c>
      <c r="D73" t="s">
        <v>217</v>
      </c>
      <c r="E73" t="s">
        <v>217</v>
      </c>
      <c r="F73" t="s">
        <v>217</v>
      </c>
    </row>
    <row r="74" spans="1:6" ht="30" x14ac:dyDescent="0.25">
      <c r="A74">
        <v>71</v>
      </c>
      <c r="B74" s="17" t="s">
        <v>216</v>
      </c>
      <c r="C74" t="s">
        <v>217</v>
      </c>
      <c r="D74" t="s">
        <v>217</v>
      </c>
      <c r="E74" t="s">
        <v>217</v>
      </c>
      <c r="F74" t="s">
        <v>217</v>
      </c>
    </row>
    <row r="75" spans="1:6" ht="30" x14ac:dyDescent="0.25">
      <c r="A75">
        <v>72</v>
      </c>
      <c r="B75" s="17" t="s">
        <v>216</v>
      </c>
      <c r="C75" t="s">
        <v>217</v>
      </c>
      <c r="D75" t="s">
        <v>217</v>
      </c>
      <c r="E75" t="s">
        <v>217</v>
      </c>
      <c r="F75" t="s">
        <v>217</v>
      </c>
    </row>
    <row r="76" spans="1:6" ht="30" x14ac:dyDescent="0.25">
      <c r="A76">
        <v>73</v>
      </c>
      <c r="B76" s="17" t="s">
        <v>216</v>
      </c>
      <c r="C76" t="s">
        <v>217</v>
      </c>
      <c r="D76" t="s">
        <v>217</v>
      </c>
      <c r="E76" t="s">
        <v>217</v>
      </c>
      <c r="F76" t="s">
        <v>217</v>
      </c>
    </row>
    <row r="77" spans="1:6" ht="30" x14ac:dyDescent="0.25">
      <c r="A77">
        <v>74</v>
      </c>
      <c r="B77" s="17" t="s">
        <v>216</v>
      </c>
      <c r="C77" t="s">
        <v>217</v>
      </c>
      <c r="D77" t="s">
        <v>217</v>
      </c>
      <c r="E77" t="s">
        <v>217</v>
      </c>
      <c r="F77" t="s">
        <v>217</v>
      </c>
    </row>
    <row r="78" spans="1:6" ht="30" x14ac:dyDescent="0.25">
      <c r="A78">
        <v>75</v>
      </c>
      <c r="B78" s="17" t="s">
        <v>216</v>
      </c>
      <c r="C78" t="s">
        <v>217</v>
      </c>
      <c r="D78" t="s">
        <v>217</v>
      </c>
      <c r="E78" t="s">
        <v>217</v>
      </c>
      <c r="F78" t="s">
        <v>217</v>
      </c>
    </row>
    <row r="79" spans="1:6" ht="30" x14ac:dyDescent="0.25">
      <c r="A79">
        <v>76</v>
      </c>
      <c r="B79" s="17" t="s">
        <v>216</v>
      </c>
      <c r="C79" t="s">
        <v>217</v>
      </c>
      <c r="D79" t="s">
        <v>217</v>
      </c>
      <c r="E79" t="s">
        <v>217</v>
      </c>
      <c r="F79" t="s">
        <v>217</v>
      </c>
    </row>
    <row r="80" spans="1:6" ht="30" x14ac:dyDescent="0.25">
      <c r="A80">
        <v>77</v>
      </c>
      <c r="B80" s="17" t="s">
        <v>216</v>
      </c>
      <c r="C80" t="s">
        <v>217</v>
      </c>
      <c r="D80" t="s">
        <v>217</v>
      </c>
      <c r="E80" t="s">
        <v>217</v>
      </c>
      <c r="F80" t="s">
        <v>217</v>
      </c>
    </row>
    <row r="81" spans="1:6" ht="30" x14ac:dyDescent="0.25">
      <c r="A81">
        <v>78</v>
      </c>
      <c r="B81" s="17" t="s">
        <v>216</v>
      </c>
      <c r="C81" t="s">
        <v>217</v>
      </c>
      <c r="D81" t="s">
        <v>217</v>
      </c>
      <c r="E81" t="s">
        <v>217</v>
      </c>
      <c r="F81" t="s">
        <v>217</v>
      </c>
    </row>
    <row r="82" spans="1:6" ht="30" x14ac:dyDescent="0.25">
      <c r="A82">
        <v>79</v>
      </c>
      <c r="B82" s="17" t="s">
        <v>216</v>
      </c>
      <c r="C82" t="s">
        <v>217</v>
      </c>
      <c r="D82" t="s">
        <v>217</v>
      </c>
      <c r="E82" t="s">
        <v>217</v>
      </c>
      <c r="F82" t="s">
        <v>217</v>
      </c>
    </row>
    <row r="83" spans="1:6" ht="30" x14ac:dyDescent="0.25">
      <c r="A83">
        <v>80</v>
      </c>
      <c r="B83" s="17" t="s">
        <v>216</v>
      </c>
      <c r="C83" t="s">
        <v>217</v>
      </c>
      <c r="D83" t="s">
        <v>217</v>
      </c>
      <c r="E83" t="s">
        <v>217</v>
      </c>
      <c r="F83" t="s">
        <v>217</v>
      </c>
    </row>
    <row r="84" spans="1:6" ht="30" x14ac:dyDescent="0.25">
      <c r="A84">
        <v>81</v>
      </c>
      <c r="B84" s="17" t="s">
        <v>216</v>
      </c>
      <c r="C84" t="s">
        <v>217</v>
      </c>
      <c r="D84" t="s">
        <v>217</v>
      </c>
      <c r="E84" t="s">
        <v>217</v>
      </c>
      <c r="F84" t="s">
        <v>217</v>
      </c>
    </row>
    <row r="85" spans="1:6" ht="30" x14ac:dyDescent="0.25">
      <c r="A85">
        <v>82</v>
      </c>
      <c r="B85" s="17" t="s">
        <v>216</v>
      </c>
      <c r="C85" t="s">
        <v>217</v>
      </c>
      <c r="D85" t="s">
        <v>217</v>
      </c>
      <c r="E85" t="s">
        <v>217</v>
      </c>
      <c r="F85" t="s">
        <v>217</v>
      </c>
    </row>
    <row r="86" spans="1:6" ht="30" x14ac:dyDescent="0.25">
      <c r="A86">
        <v>83</v>
      </c>
      <c r="B86" s="17" t="s">
        <v>216</v>
      </c>
      <c r="C86" t="s">
        <v>217</v>
      </c>
      <c r="D86" t="s">
        <v>217</v>
      </c>
      <c r="E86" t="s">
        <v>217</v>
      </c>
      <c r="F86" t="s">
        <v>217</v>
      </c>
    </row>
    <row r="87" spans="1:6" ht="30" x14ac:dyDescent="0.25">
      <c r="A87">
        <v>84</v>
      </c>
      <c r="B87" s="17" t="s">
        <v>216</v>
      </c>
      <c r="C87" t="s">
        <v>217</v>
      </c>
      <c r="D87" t="s">
        <v>217</v>
      </c>
      <c r="E87" t="s">
        <v>217</v>
      </c>
      <c r="F87" t="s">
        <v>217</v>
      </c>
    </row>
    <row r="88" spans="1:6" ht="30" x14ac:dyDescent="0.25">
      <c r="A88">
        <v>85</v>
      </c>
      <c r="B88" s="17" t="s">
        <v>216</v>
      </c>
      <c r="C88" t="s">
        <v>217</v>
      </c>
      <c r="D88" t="s">
        <v>217</v>
      </c>
      <c r="E88" t="s">
        <v>217</v>
      </c>
      <c r="F88" t="s">
        <v>217</v>
      </c>
    </row>
    <row r="89" spans="1:6" ht="30" x14ac:dyDescent="0.25">
      <c r="A89">
        <v>86</v>
      </c>
      <c r="B89" s="17" t="s">
        <v>216</v>
      </c>
      <c r="C89" t="s">
        <v>217</v>
      </c>
      <c r="D89" t="s">
        <v>217</v>
      </c>
      <c r="E89" t="s">
        <v>217</v>
      </c>
      <c r="F89" t="s">
        <v>217</v>
      </c>
    </row>
    <row r="90" spans="1:6" ht="30" x14ac:dyDescent="0.25">
      <c r="A90">
        <v>87</v>
      </c>
      <c r="B90" s="17" t="s">
        <v>216</v>
      </c>
      <c r="C90" t="s">
        <v>217</v>
      </c>
      <c r="D90" t="s">
        <v>217</v>
      </c>
      <c r="E90" t="s">
        <v>217</v>
      </c>
      <c r="F90" t="s">
        <v>217</v>
      </c>
    </row>
    <row r="91" spans="1:6" ht="30" x14ac:dyDescent="0.25">
      <c r="A91">
        <v>88</v>
      </c>
      <c r="B91" s="17" t="s">
        <v>216</v>
      </c>
      <c r="C91" t="s">
        <v>217</v>
      </c>
      <c r="D91" t="s">
        <v>217</v>
      </c>
      <c r="E91" t="s">
        <v>217</v>
      </c>
      <c r="F91" t="s">
        <v>217</v>
      </c>
    </row>
    <row r="92" spans="1:6" ht="30" x14ac:dyDescent="0.25">
      <c r="A92">
        <v>89</v>
      </c>
      <c r="B92" s="17" t="s">
        <v>216</v>
      </c>
      <c r="C92" t="s">
        <v>217</v>
      </c>
      <c r="D92" t="s">
        <v>217</v>
      </c>
      <c r="E92" t="s">
        <v>217</v>
      </c>
      <c r="F92" t="s">
        <v>217</v>
      </c>
    </row>
    <row r="93" spans="1:6" ht="30" x14ac:dyDescent="0.25">
      <c r="A93">
        <v>90</v>
      </c>
      <c r="B93" s="17" t="s">
        <v>216</v>
      </c>
      <c r="C93" t="s">
        <v>217</v>
      </c>
      <c r="D93" t="s">
        <v>217</v>
      </c>
      <c r="E93" t="s">
        <v>217</v>
      </c>
      <c r="F93" t="s">
        <v>217</v>
      </c>
    </row>
    <row r="94" spans="1:6" ht="30" x14ac:dyDescent="0.25">
      <c r="A94">
        <v>91</v>
      </c>
      <c r="B94" s="17" t="s">
        <v>216</v>
      </c>
      <c r="C94" t="s">
        <v>217</v>
      </c>
      <c r="D94" t="s">
        <v>217</v>
      </c>
      <c r="E94" t="s">
        <v>217</v>
      </c>
      <c r="F94" t="s">
        <v>217</v>
      </c>
    </row>
    <row r="95" spans="1:6" ht="30" x14ac:dyDescent="0.25">
      <c r="A95">
        <v>92</v>
      </c>
      <c r="B95" s="17" t="s">
        <v>216</v>
      </c>
      <c r="C95" t="s">
        <v>217</v>
      </c>
      <c r="D95" t="s">
        <v>217</v>
      </c>
      <c r="E95" t="s">
        <v>217</v>
      </c>
      <c r="F95" t="s">
        <v>217</v>
      </c>
    </row>
    <row r="96" spans="1:6" ht="30" x14ac:dyDescent="0.25">
      <c r="A96">
        <v>93</v>
      </c>
      <c r="B96" s="17" t="s">
        <v>216</v>
      </c>
      <c r="C96" t="s">
        <v>217</v>
      </c>
      <c r="D96" t="s">
        <v>217</v>
      </c>
      <c r="E96" t="s">
        <v>217</v>
      </c>
      <c r="F96" t="s">
        <v>217</v>
      </c>
    </row>
    <row r="97" spans="1:6" ht="30" x14ac:dyDescent="0.25">
      <c r="A97">
        <v>94</v>
      </c>
      <c r="B97" s="17" t="s">
        <v>216</v>
      </c>
      <c r="C97" t="s">
        <v>217</v>
      </c>
      <c r="D97" t="s">
        <v>217</v>
      </c>
      <c r="E97" t="s">
        <v>217</v>
      </c>
      <c r="F97" t="s">
        <v>217</v>
      </c>
    </row>
    <row r="98" spans="1:6" ht="30" x14ac:dyDescent="0.25">
      <c r="A98">
        <v>95</v>
      </c>
      <c r="B98" s="17" t="s">
        <v>216</v>
      </c>
      <c r="C98" t="s">
        <v>217</v>
      </c>
      <c r="D98" t="s">
        <v>217</v>
      </c>
      <c r="E98" t="s">
        <v>217</v>
      </c>
      <c r="F98" t="s">
        <v>217</v>
      </c>
    </row>
    <row r="99" spans="1:6" ht="30" x14ac:dyDescent="0.25">
      <c r="A99">
        <v>96</v>
      </c>
      <c r="B99" s="17" t="s">
        <v>216</v>
      </c>
      <c r="C99" t="s">
        <v>217</v>
      </c>
      <c r="D99" t="s">
        <v>217</v>
      </c>
      <c r="E99" t="s">
        <v>217</v>
      </c>
      <c r="F99" t="s">
        <v>217</v>
      </c>
    </row>
    <row r="100" spans="1:6" ht="30" x14ac:dyDescent="0.25">
      <c r="A100">
        <v>97</v>
      </c>
      <c r="B100" s="17" t="s">
        <v>216</v>
      </c>
      <c r="C100" t="s">
        <v>217</v>
      </c>
      <c r="D100" t="s">
        <v>217</v>
      </c>
      <c r="E100" t="s">
        <v>217</v>
      </c>
      <c r="F100" t="s">
        <v>217</v>
      </c>
    </row>
    <row r="101" spans="1:6" ht="30" x14ac:dyDescent="0.25">
      <c r="A101">
        <v>98</v>
      </c>
      <c r="B101" s="17" t="s">
        <v>216</v>
      </c>
      <c r="C101" t="s">
        <v>217</v>
      </c>
      <c r="D101" t="s">
        <v>217</v>
      </c>
      <c r="E101" t="s">
        <v>217</v>
      </c>
      <c r="F101" t="s">
        <v>217</v>
      </c>
    </row>
    <row r="102" spans="1:6" ht="30" x14ac:dyDescent="0.25">
      <c r="A102">
        <v>99</v>
      </c>
      <c r="B102" s="17" t="s">
        <v>216</v>
      </c>
      <c r="C102" t="s">
        <v>217</v>
      </c>
      <c r="D102" t="s">
        <v>217</v>
      </c>
      <c r="E102" t="s">
        <v>217</v>
      </c>
      <c r="F102" t="s">
        <v>217</v>
      </c>
    </row>
    <row r="103" spans="1:6" ht="30" x14ac:dyDescent="0.25">
      <c r="A103">
        <v>100</v>
      </c>
      <c r="B103" s="17" t="s">
        <v>216</v>
      </c>
      <c r="C103" t="s">
        <v>217</v>
      </c>
      <c r="D103" t="s">
        <v>217</v>
      </c>
      <c r="E103" t="s">
        <v>217</v>
      </c>
      <c r="F103" t="s">
        <v>217</v>
      </c>
    </row>
    <row r="104" spans="1:6" ht="30" x14ac:dyDescent="0.25">
      <c r="A104">
        <v>101</v>
      </c>
      <c r="B104" s="17" t="s">
        <v>216</v>
      </c>
      <c r="C104" t="s">
        <v>217</v>
      </c>
      <c r="D104" t="s">
        <v>217</v>
      </c>
      <c r="E104" t="s">
        <v>217</v>
      </c>
      <c r="F104" t="s">
        <v>217</v>
      </c>
    </row>
    <row r="105" spans="1:6" ht="30" x14ac:dyDescent="0.25">
      <c r="A105">
        <v>102</v>
      </c>
      <c r="B105" s="17" t="s">
        <v>216</v>
      </c>
      <c r="C105" t="s">
        <v>217</v>
      </c>
      <c r="D105" t="s">
        <v>217</v>
      </c>
      <c r="E105" t="s">
        <v>217</v>
      </c>
      <c r="F105" t="s">
        <v>217</v>
      </c>
    </row>
    <row r="106" spans="1:6" ht="30" x14ac:dyDescent="0.25">
      <c r="A106">
        <v>103</v>
      </c>
      <c r="B106" s="17" t="s">
        <v>216</v>
      </c>
      <c r="C106" t="s">
        <v>217</v>
      </c>
      <c r="D106" t="s">
        <v>217</v>
      </c>
      <c r="E106" t="s">
        <v>217</v>
      </c>
      <c r="F106" t="s">
        <v>217</v>
      </c>
    </row>
    <row r="107" spans="1:6" ht="30" x14ac:dyDescent="0.25">
      <c r="A107">
        <v>104</v>
      </c>
      <c r="B107" s="17" t="s">
        <v>216</v>
      </c>
      <c r="C107" t="s">
        <v>217</v>
      </c>
      <c r="D107" t="s">
        <v>217</v>
      </c>
      <c r="E107" t="s">
        <v>217</v>
      </c>
      <c r="F107" t="s">
        <v>217</v>
      </c>
    </row>
    <row r="108" spans="1:6" ht="30" x14ac:dyDescent="0.25">
      <c r="A108">
        <v>105</v>
      </c>
      <c r="B108" s="17" t="s">
        <v>216</v>
      </c>
      <c r="C108" t="s">
        <v>217</v>
      </c>
      <c r="D108" t="s">
        <v>217</v>
      </c>
      <c r="E108" t="s">
        <v>217</v>
      </c>
      <c r="F108" t="s">
        <v>217</v>
      </c>
    </row>
    <row r="109" spans="1:6" ht="30" x14ac:dyDescent="0.25">
      <c r="A109">
        <v>106</v>
      </c>
      <c r="B109" s="17" t="s">
        <v>216</v>
      </c>
      <c r="C109" t="s">
        <v>217</v>
      </c>
      <c r="D109" t="s">
        <v>217</v>
      </c>
      <c r="E109" t="s">
        <v>217</v>
      </c>
      <c r="F109" t="s">
        <v>217</v>
      </c>
    </row>
    <row r="110" spans="1:6" ht="30" x14ac:dyDescent="0.25">
      <c r="A110">
        <v>107</v>
      </c>
      <c r="B110" s="17" t="s">
        <v>216</v>
      </c>
      <c r="C110" t="s">
        <v>217</v>
      </c>
      <c r="D110" t="s">
        <v>217</v>
      </c>
      <c r="E110" t="s">
        <v>217</v>
      </c>
      <c r="F110" t="s">
        <v>217</v>
      </c>
    </row>
    <row r="111" spans="1:6" ht="30" x14ac:dyDescent="0.25">
      <c r="A111">
        <v>108</v>
      </c>
      <c r="B111" s="17" t="s">
        <v>216</v>
      </c>
      <c r="C111" t="s">
        <v>217</v>
      </c>
      <c r="D111" t="s">
        <v>217</v>
      </c>
      <c r="E111" t="s">
        <v>217</v>
      </c>
      <c r="F111" t="s">
        <v>217</v>
      </c>
    </row>
    <row r="112" spans="1:6" ht="30" x14ac:dyDescent="0.25">
      <c r="A112">
        <v>109</v>
      </c>
      <c r="B112" s="17" t="s">
        <v>216</v>
      </c>
      <c r="C112" t="s">
        <v>217</v>
      </c>
      <c r="D112" t="s">
        <v>217</v>
      </c>
      <c r="E112" t="s">
        <v>217</v>
      </c>
      <c r="F112" t="s">
        <v>217</v>
      </c>
    </row>
    <row r="113" spans="1:6" ht="30" x14ac:dyDescent="0.25">
      <c r="A113">
        <v>110</v>
      </c>
      <c r="B113" s="17" t="s">
        <v>216</v>
      </c>
      <c r="C113" t="s">
        <v>217</v>
      </c>
      <c r="D113" t="s">
        <v>217</v>
      </c>
      <c r="E113" t="s">
        <v>217</v>
      </c>
      <c r="F113" t="s">
        <v>217</v>
      </c>
    </row>
    <row r="114" spans="1:6" ht="30" x14ac:dyDescent="0.25">
      <c r="A114">
        <v>111</v>
      </c>
      <c r="B114" s="17" t="s">
        <v>216</v>
      </c>
      <c r="C114" t="s">
        <v>217</v>
      </c>
      <c r="D114" t="s">
        <v>217</v>
      </c>
      <c r="E114" t="s">
        <v>217</v>
      </c>
      <c r="F114" t="s">
        <v>217</v>
      </c>
    </row>
    <row r="115" spans="1:6" ht="30" x14ac:dyDescent="0.25">
      <c r="A115">
        <v>112</v>
      </c>
      <c r="B115" s="17" t="s">
        <v>216</v>
      </c>
      <c r="C115" t="s">
        <v>217</v>
      </c>
      <c r="D115" t="s">
        <v>217</v>
      </c>
      <c r="E115" t="s">
        <v>217</v>
      </c>
      <c r="F115" t="s">
        <v>217</v>
      </c>
    </row>
    <row r="116" spans="1:6" ht="30" x14ac:dyDescent="0.25">
      <c r="A116">
        <v>113</v>
      </c>
      <c r="B116" s="17" t="s">
        <v>216</v>
      </c>
      <c r="C116" t="s">
        <v>217</v>
      </c>
      <c r="D116" t="s">
        <v>217</v>
      </c>
      <c r="E116" t="s">
        <v>217</v>
      </c>
      <c r="F116" t="s">
        <v>217</v>
      </c>
    </row>
    <row r="117" spans="1:6" ht="30" x14ac:dyDescent="0.25">
      <c r="A117">
        <v>114</v>
      </c>
      <c r="B117" s="17" t="s">
        <v>216</v>
      </c>
      <c r="C117" t="s">
        <v>217</v>
      </c>
      <c r="D117" t="s">
        <v>217</v>
      </c>
      <c r="E117" t="s">
        <v>217</v>
      </c>
      <c r="F117" t="s">
        <v>217</v>
      </c>
    </row>
    <row r="118" spans="1:6" ht="30" x14ac:dyDescent="0.25">
      <c r="A118">
        <v>115</v>
      </c>
      <c r="B118" s="17" t="s">
        <v>216</v>
      </c>
      <c r="C118" t="s">
        <v>217</v>
      </c>
      <c r="D118" t="s">
        <v>217</v>
      </c>
      <c r="E118" t="s">
        <v>217</v>
      </c>
      <c r="F118" t="s">
        <v>217</v>
      </c>
    </row>
    <row r="119" spans="1:6" ht="30" x14ac:dyDescent="0.25">
      <c r="A119">
        <v>116</v>
      </c>
      <c r="B119" s="17" t="s">
        <v>216</v>
      </c>
      <c r="C119" t="s">
        <v>217</v>
      </c>
      <c r="D119" t="s">
        <v>217</v>
      </c>
      <c r="E119" t="s">
        <v>217</v>
      </c>
      <c r="F119" t="s">
        <v>217</v>
      </c>
    </row>
    <row r="120" spans="1:6" ht="30" x14ac:dyDescent="0.25">
      <c r="A120">
        <v>117</v>
      </c>
      <c r="B120" s="17" t="s">
        <v>216</v>
      </c>
      <c r="C120" t="s">
        <v>217</v>
      </c>
      <c r="D120" t="s">
        <v>217</v>
      </c>
      <c r="E120" t="s">
        <v>217</v>
      </c>
      <c r="F120" t="s">
        <v>217</v>
      </c>
    </row>
    <row r="121" spans="1:6" ht="30" x14ac:dyDescent="0.25">
      <c r="A121">
        <v>118</v>
      </c>
      <c r="B121" s="17" t="s">
        <v>216</v>
      </c>
      <c r="C121" t="s">
        <v>217</v>
      </c>
      <c r="D121" t="s">
        <v>217</v>
      </c>
      <c r="E121" t="s">
        <v>217</v>
      </c>
      <c r="F121" t="s">
        <v>217</v>
      </c>
    </row>
    <row r="122" spans="1:6" ht="30" x14ac:dyDescent="0.25">
      <c r="A122">
        <v>119</v>
      </c>
      <c r="B122" s="17" t="s">
        <v>216</v>
      </c>
      <c r="C122" t="s">
        <v>217</v>
      </c>
      <c r="D122" t="s">
        <v>217</v>
      </c>
      <c r="E122" t="s">
        <v>217</v>
      </c>
      <c r="F122" t="s">
        <v>217</v>
      </c>
    </row>
    <row r="123" spans="1:6" ht="30" x14ac:dyDescent="0.25">
      <c r="A123">
        <v>120</v>
      </c>
      <c r="B123" s="17" t="s">
        <v>216</v>
      </c>
      <c r="C123" t="s">
        <v>217</v>
      </c>
      <c r="D123" t="s">
        <v>217</v>
      </c>
      <c r="E123" t="s">
        <v>217</v>
      </c>
      <c r="F123" t="s">
        <v>217</v>
      </c>
    </row>
    <row r="124" spans="1:6" ht="30" x14ac:dyDescent="0.25">
      <c r="A124">
        <v>121</v>
      </c>
      <c r="B124" s="17" t="s">
        <v>216</v>
      </c>
      <c r="C124" t="s">
        <v>217</v>
      </c>
      <c r="D124" t="s">
        <v>217</v>
      </c>
      <c r="E124" t="s">
        <v>217</v>
      </c>
      <c r="F124" t="s">
        <v>217</v>
      </c>
    </row>
    <row r="125" spans="1:6" ht="30" x14ac:dyDescent="0.25">
      <c r="A125">
        <v>122</v>
      </c>
      <c r="B125" s="17" t="s">
        <v>216</v>
      </c>
      <c r="C125" t="s">
        <v>217</v>
      </c>
      <c r="D125" t="s">
        <v>217</v>
      </c>
      <c r="E125" t="s">
        <v>217</v>
      </c>
      <c r="F125" t="s">
        <v>217</v>
      </c>
    </row>
    <row r="126" spans="1:6" ht="30" x14ac:dyDescent="0.25">
      <c r="A126">
        <v>123</v>
      </c>
      <c r="B126" s="17" t="s">
        <v>216</v>
      </c>
      <c r="C126" t="s">
        <v>217</v>
      </c>
      <c r="D126" t="s">
        <v>217</v>
      </c>
      <c r="E126" t="s">
        <v>217</v>
      </c>
      <c r="F126" t="s">
        <v>217</v>
      </c>
    </row>
    <row r="127" spans="1:6" ht="30" x14ac:dyDescent="0.25">
      <c r="A127">
        <v>124</v>
      </c>
      <c r="B127" s="17" t="s">
        <v>216</v>
      </c>
      <c r="C127" t="s">
        <v>217</v>
      </c>
      <c r="D127" t="s">
        <v>217</v>
      </c>
      <c r="E127" t="s">
        <v>217</v>
      </c>
      <c r="F127" t="s">
        <v>217</v>
      </c>
    </row>
    <row r="128" spans="1:6" ht="30" x14ac:dyDescent="0.25">
      <c r="A128">
        <v>125</v>
      </c>
      <c r="B128" s="17" t="s">
        <v>216</v>
      </c>
      <c r="C128" t="s">
        <v>217</v>
      </c>
      <c r="D128" t="s">
        <v>217</v>
      </c>
      <c r="E128" t="s">
        <v>217</v>
      </c>
      <c r="F128" t="s">
        <v>217</v>
      </c>
    </row>
    <row r="129" spans="1:6" ht="30" x14ac:dyDescent="0.25">
      <c r="A129">
        <v>126</v>
      </c>
      <c r="B129" s="17" t="s">
        <v>216</v>
      </c>
      <c r="C129" t="s">
        <v>217</v>
      </c>
      <c r="D129" t="s">
        <v>217</v>
      </c>
      <c r="E129" t="s">
        <v>217</v>
      </c>
      <c r="F129" t="s">
        <v>217</v>
      </c>
    </row>
    <row r="130" spans="1:6" ht="30" x14ac:dyDescent="0.25">
      <c r="A130">
        <v>127</v>
      </c>
      <c r="B130" s="17" t="s">
        <v>216</v>
      </c>
      <c r="C130" t="s">
        <v>217</v>
      </c>
      <c r="D130" t="s">
        <v>217</v>
      </c>
      <c r="E130" t="s">
        <v>217</v>
      </c>
      <c r="F130" t="s">
        <v>217</v>
      </c>
    </row>
    <row r="131" spans="1:6" ht="30" x14ac:dyDescent="0.25">
      <c r="A131">
        <v>128</v>
      </c>
      <c r="B131" s="17" t="s">
        <v>216</v>
      </c>
      <c r="C131" t="s">
        <v>217</v>
      </c>
      <c r="D131" t="s">
        <v>217</v>
      </c>
      <c r="E131" t="s">
        <v>217</v>
      </c>
      <c r="F131" t="s">
        <v>217</v>
      </c>
    </row>
    <row r="132" spans="1:6" ht="30" x14ac:dyDescent="0.25">
      <c r="A132">
        <v>129</v>
      </c>
      <c r="B132" s="17" t="s">
        <v>216</v>
      </c>
      <c r="C132" t="s">
        <v>217</v>
      </c>
      <c r="D132" t="s">
        <v>217</v>
      </c>
      <c r="E132" t="s">
        <v>217</v>
      </c>
      <c r="F132" t="s">
        <v>217</v>
      </c>
    </row>
    <row r="133" spans="1:6" ht="30" x14ac:dyDescent="0.25">
      <c r="A133">
        <v>130</v>
      </c>
      <c r="B133" s="17" t="s">
        <v>216</v>
      </c>
      <c r="C133" t="s">
        <v>217</v>
      </c>
      <c r="D133" t="s">
        <v>217</v>
      </c>
      <c r="E133" t="s">
        <v>217</v>
      </c>
      <c r="F133" t="s">
        <v>217</v>
      </c>
    </row>
    <row r="134" spans="1:6" ht="30" x14ac:dyDescent="0.25">
      <c r="A134">
        <v>131</v>
      </c>
      <c r="B134" s="17" t="s">
        <v>216</v>
      </c>
      <c r="C134" t="s">
        <v>217</v>
      </c>
      <c r="D134" t="s">
        <v>217</v>
      </c>
      <c r="E134" t="s">
        <v>217</v>
      </c>
      <c r="F134" t="s">
        <v>217</v>
      </c>
    </row>
    <row r="135" spans="1:6" ht="30" x14ac:dyDescent="0.25">
      <c r="A135">
        <v>132</v>
      </c>
      <c r="B135" s="17" t="s">
        <v>216</v>
      </c>
      <c r="C135" t="s">
        <v>217</v>
      </c>
      <c r="D135" t="s">
        <v>217</v>
      </c>
      <c r="E135" t="s">
        <v>217</v>
      </c>
      <c r="F135" t="s">
        <v>217</v>
      </c>
    </row>
    <row r="136" spans="1:6" ht="30" x14ac:dyDescent="0.25">
      <c r="A136">
        <v>133</v>
      </c>
      <c r="B136" s="17" t="s">
        <v>216</v>
      </c>
      <c r="C136" t="s">
        <v>217</v>
      </c>
      <c r="D136" t="s">
        <v>217</v>
      </c>
      <c r="E136" t="s">
        <v>217</v>
      </c>
      <c r="F136" t="s">
        <v>217</v>
      </c>
    </row>
    <row r="137" spans="1:6" ht="30" x14ac:dyDescent="0.25">
      <c r="A137">
        <v>134</v>
      </c>
      <c r="B137" s="17" t="s">
        <v>216</v>
      </c>
      <c r="C137" t="s">
        <v>217</v>
      </c>
      <c r="D137" t="s">
        <v>217</v>
      </c>
      <c r="E137" t="s">
        <v>217</v>
      </c>
      <c r="F137" t="s">
        <v>217</v>
      </c>
    </row>
    <row r="138" spans="1:6" ht="30" x14ac:dyDescent="0.25">
      <c r="A138">
        <v>135</v>
      </c>
      <c r="B138" s="17" t="s">
        <v>216</v>
      </c>
      <c r="C138" t="s">
        <v>217</v>
      </c>
      <c r="D138" t="s">
        <v>217</v>
      </c>
      <c r="E138" t="s">
        <v>217</v>
      </c>
      <c r="F138" t="s">
        <v>217</v>
      </c>
    </row>
    <row r="139" spans="1:6" ht="30" x14ac:dyDescent="0.25">
      <c r="A139">
        <v>136</v>
      </c>
      <c r="B139" s="17" t="s">
        <v>216</v>
      </c>
      <c r="C139" t="s">
        <v>217</v>
      </c>
      <c r="D139" t="s">
        <v>217</v>
      </c>
      <c r="E139" t="s">
        <v>217</v>
      </c>
      <c r="F139" t="s">
        <v>217</v>
      </c>
    </row>
    <row r="140" spans="1:6" ht="30" x14ac:dyDescent="0.25">
      <c r="A140">
        <v>137</v>
      </c>
      <c r="B140" s="17" t="s">
        <v>216</v>
      </c>
      <c r="C140" t="s">
        <v>217</v>
      </c>
      <c r="D140" t="s">
        <v>217</v>
      </c>
      <c r="E140" t="s">
        <v>217</v>
      </c>
      <c r="F140" t="s">
        <v>217</v>
      </c>
    </row>
    <row r="141" spans="1:6" ht="30" x14ac:dyDescent="0.25">
      <c r="A141">
        <v>138</v>
      </c>
      <c r="B141" s="17" t="s">
        <v>216</v>
      </c>
      <c r="C141" t="s">
        <v>217</v>
      </c>
      <c r="D141" t="s">
        <v>217</v>
      </c>
      <c r="E141" t="s">
        <v>217</v>
      </c>
      <c r="F141" t="s">
        <v>217</v>
      </c>
    </row>
    <row r="142" spans="1:6" ht="30" x14ac:dyDescent="0.25">
      <c r="A142">
        <v>139</v>
      </c>
      <c r="B142" s="17" t="s">
        <v>216</v>
      </c>
      <c r="C142" t="s">
        <v>217</v>
      </c>
      <c r="D142" t="s">
        <v>217</v>
      </c>
      <c r="E142" t="s">
        <v>217</v>
      </c>
      <c r="F142" t="s">
        <v>217</v>
      </c>
    </row>
    <row r="143" spans="1:6" ht="30" x14ac:dyDescent="0.25">
      <c r="A143">
        <v>140</v>
      </c>
      <c r="B143" s="17" t="s">
        <v>216</v>
      </c>
      <c r="C143" t="s">
        <v>217</v>
      </c>
      <c r="D143" t="s">
        <v>217</v>
      </c>
      <c r="E143" t="s">
        <v>217</v>
      </c>
      <c r="F143" t="s">
        <v>217</v>
      </c>
    </row>
    <row r="144" spans="1:6" ht="30" x14ac:dyDescent="0.25">
      <c r="A144">
        <v>141</v>
      </c>
      <c r="B144" s="17" t="s">
        <v>216</v>
      </c>
      <c r="C144" t="s">
        <v>217</v>
      </c>
      <c r="D144" t="s">
        <v>217</v>
      </c>
      <c r="E144" t="s">
        <v>217</v>
      </c>
      <c r="F144" t="s">
        <v>217</v>
      </c>
    </row>
    <row r="145" spans="1:6" ht="30" x14ac:dyDescent="0.25">
      <c r="A145">
        <v>142</v>
      </c>
      <c r="B145" s="17" t="s">
        <v>216</v>
      </c>
      <c r="C145" t="s">
        <v>217</v>
      </c>
      <c r="D145" t="s">
        <v>217</v>
      </c>
      <c r="E145" t="s">
        <v>217</v>
      </c>
      <c r="F145" t="s">
        <v>217</v>
      </c>
    </row>
    <row r="146" spans="1:6" ht="30" x14ac:dyDescent="0.25">
      <c r="A146">
        <v>143</v>
      </c>
      <c r="B146" s="17" t="s">
        <v>216</v>
      </c>
      <c r="C146" t="s">
        <v>217</v>
      </c>
      <c r="D146" t="s">
        <v>217</v>
      </c>
      <c r="E146" t="s">
        <v>217</v>
      </c>
      <c r="F146" t="s">
        <v>217</v>
      </c>
    </row>
    <row r="147" spans="1:6" ht="30" x14ac:dyDescent="0.25">
      <c r="A147">
        <v>144</v>
      </c>
      <c r="B147" s="17" t="s">
        <v>216</v>
      </c>
      <c r="C147" t="s">
        <v>217</v>
      </c>
      <c r="D147" t="s">
        <v>217</v>
      </c>
      <c r="E147" t="s">
        <v>217</v>
      </c>
      <c r="F147" t="s">
        <v>217</v>
      </c>
    </row>
    <row r="148" spans="1:6" ht="30" x14ac:dyDescent="0.25">
      <c r="A148">
        <v>145</v>
      </c>
      <c r="B148" s="17" t="s">
        <v>216</v>
      </c>
      <c r="C148" t="s">
        <v>217</v>
      </c>
      <c r="D148" t="s">
        <v>217</v>
      </c>
      <c r="E148" t="s">
        <v>217</v>
      </c>
      <c r="F148" t="s">
        <v>217</v>
      </c>
    </row>
    <row r="149" spans="1:6" ht="30" x14ac:dyDescent="0.25">
      <c r="A149">
        <v>146</v>
      </c>
      <c r="B149" s="17" t="s">
        <v>216</v>
      </c>
      <c r="C149" t="s">
        <v>217</v>
      </c>
      <c r="D149" t="s">
        <v>217</v>
      </c>
      <c r="E149" t="s">
        <v>217</v>
      </c>
      <c r="F149" t="s">
        <v>217</v>
      </c>
    </row>
    <row r="150" spans="1:6" ht="30" x14ac:dyDescent="0.25">
      <c r="A150">
        <v>147</v>
      </c>
      <c r="B150" s="17" t="s">
        <v>216</v>
      </c>
      <c r="C150" t="s">
        <v>217</v>
      </c>
      <c r="D150" t="s">
        <v>217</v>
      </c>
      <c r="E150" t="s">
        <v>217</v>
      </c>
      <c r="F150" t="s">
        <v>217</v>
      </c>
    </row>
    <row r="151" spans="1:6" ht="30" x14ac:dyDescent="0.25">
      <c r="A151">
        <v>148</v>
      </c>
      <c r="B151" s="17" t="s">
        <v>216</v>
      </c>
      <c r="C151" t="s">
        <v>217</v>
      </c>
      <c r="D151" t="s">
        <v>217</v>
      </c>
      <c r="E151" t="s">
        <v>217</v>
      </c>
      <c r="F151" t="s">
        <v>217</v>
      </c>
    </row>
    <row r="152" spans="1:6" ht="30" x14ac:dyDescent="0.25">
      <c r="A152">
        <v>149</v>
      </c>
      <c r="B152" s="17" t="s">
        <v>216</v>
      </c>
      <c r="C152" t="s">
        <v>217</v>
      </c>
      <c r="D152" t="s">
        <v>217</v>
      </c>
      <c r="E152" t="s">
        <v>217</v>
      </c>
      <c r="F152" t="s">
        <v>217</v>
      </c>
    </row>
    <row r="153" spans="1:6" ht="30" x14ac:dyDescent="0.25">
      <c r="A153">
        <v>150</v>
      </c>
      <c r="B153" s="17" t="s">
        <v>216</v>
      </c>
      <c r="C153" t="s">
        <v>217</v>
      </c>
      <c r="D153" t="s">
        <v>217</v>
      </c>
      <c r="E153" t="s">
        <v>217</v>
      </c>
      <c r="F153" t="s">
        <v>217</v>
      </c>
    </row>
    <row r="154" spans="1:6" ht="30" x14ac:dyDescent="0.25">
      <c r="A154">
        <v>151</v>
      </c>
      <c r="B154" s="17" t="s">
        <v>216</v>
      </c>
      <c r="C154" t="s">
        <v>217</v>
      </c>
      <c r="D154" t="s">
        <v>217</v>
      </c>
      <c r="E154" t="s">
        <v>217</v>
      </c>
      <c r="F154" t="s">
        <v>217</v>
      </c>
    </row>
    <row r="155" spans="1:6" ht="30" x14ac:dyDescent="0.25">
      <c r="A155">
        <v>152</v>
      </c>
      <c r="B155" s="17" t="s">
        <v>216</v>
      </c>
      <c r="C155" t="s">
        <v>217</v>
      </c>
      <c r="D155" t="s">
        <v>217</v>
      </c>
      <c r="E155" t="s">
        <v>217</v>
      </c>
      <c r="F155" t="s">
        <v>217</v>
      </c>
    </row>
    <row r="156" spans="1:6" ht="30" x14ac:dyDescent="0.25">
      <c r="A156">
        <v>153</v>
      </c>
      <c r="B156" s="17" t="s">
        <v>216</v>
      </c>
      <c r="C156" t="s">
        <v>217</v>
      </c>
      <c r="D156" t="s">
        <v>217</v>
      </c>
      <c r="E156" t="s">
        <v>217</v>
      </c>
      <c r="F156" t="s">
        <v>217</v>
      </c>
    </row>
    <row r="157" spans="1:6" ht="30" x14ac:dyDescent="0.25">
      <c r="A157">
        <v>154</v>
      </c>
      <c r="B157" s="17" t="s">
        <v>216</v>
      </c>
      <c r="C157" t="s">
        <v>217</v>
      </c>
      <c r="D157" t="s">
        <v>217</v>
      </c>
      <c r="E157" t="s">
        <v>217</v>
      </c>
      <c r="F157" t="s">
        <v>217</v>
      </c>
    </row>
    <row r="158" spans="1:6" ht="30" x14ac:dyDescent="0.25">
      <c r="A158">
        <v>155</v>
      </c>
      <c r="B158" s="17" t="s">
        <v>216</v>
      </c>
      <c r="C158" t="s">
        <v>217</v>
      </c>
      <c r="D158" t="s">
        <v>217</v>
      </c>
      <c r="E158" t="s">
        <v>217</v>
      </c>
      <c r="F158" t="s">
        <v>217</v>
      </c>
    </row>
    <row r="159" spans="1:6" ht="30" x14ac:dyDescent="0.25">
      <c r="A159">
        <v>156</v>
      </c>
      <c r="B159" s="17" t="s">
        <v>216</v>
      </c>
      <c r="C159" t="s">
        <v>217</v>
      </c>
      <c r="D159" t="s">
        <v>217</v>
      </c>
      <c r="E159" t="s">
        <v>217</v>
      </c>
      <c r="F159" t="s">
        <v>217</v>
      </c>
    </row>
    <row r="160" spans="1:6" ht="30" x14ac:dyDescent="0.25">
      <c r="A160">
        <v>157</v>
      </c>
      <c r="B160" s="17" t="s">
        <v>216</v>
      </c>
      <c r="C160" t="s">
        <v>217</v>
      </c>
      <c r="D160" t="s">
        <v>217</v>
      </c>
      <c r="E160" t="s">
        <v>217</v>
      </c>
      <c r="F160" t="s">
        <v>217</v>
      </c>
    </row>
    <row r="161" spans="1:6" ht="30" x14ac:dyDescent="0.25">
      <c r="A161">
        <v>158</v>
      </c>
      <c r="B161" s="17" t="s">
        <v>216</v>
      </c>
      <c r="C161" t="s">
        <v>217</v>
      </c>
      <c r="D161" t="s">
        <v>217</v>
      </c>
      <c r="E161" t="s">
        <v>217</v>
      </c>
      <c r="F161" t="s">
        <v>217</v>
      </c>
    </row>
    <row r="162" spans="1:6" ht="30" x14ac:dyDescent="0.25">
      <c r="A162">
        <v>159</v>
      </c>
      <c r="B162" s="17" t="s">
        <v>216</v>
      </c>
      <c r="C162" t="s">
        <v>217</v>
      </c>
      <c r="D162" t="s">
        <v>217</v>
      </c>
      <c r="E162" t="s">
        <v>217</v>
      </c>
      <c r="F162" t="s">
        <v>217</v>
      </c>
    </row>
    <row r="163" spans="1:6" ht="30" x14ac:dyDescent="0.25">
      <c r="A163">
        <v>160</v>
      </c>
      <c r="B163" s="17" t="s">
        <v>216</v>
      </c>
      <c r="C163" t="s">
        <v>217</v>
      </c>
      <c r="D163" t="s">
        <v>217</v>
      </c>
      <c r="E163" t="s">
        <v>217</v>
      </c>
      <c r="F163" t="s">
        <v>217</v>
      </c>
    </row>
    <row r="164" spans="1:6" ht="30" x14ac:dyDescent="0.25">
      <c r="A164">
        <v>161</v>
      </c>
      <c r="B164" s="17" t="s">
        <v>216</v>
      </c>
      <c r="C164" t="s">
        <v>217</v>
      </c>
      <c r="D164" t="s">
        <v>217</v>
      </c>
      <c r="E164" t="s">
        <v>217</v>
      </c>
      <c r="F164" t="s">
        <v>217</v>
      </c>
    </row>
    <row r="165" spans="1:6" ht="30" x14ac:dyDescent="0.25">
      <c r="A165">
        <v>162</v>
      </c>
      <c r="B165" s="17" t="s">
        <v>216</v>
      </c>
      <c r="C165" t="s">
        <v>217</v>
      </c>
      <c r="D165" t="s">
        <v>217</v>
      </c>
      <c r="E165" t="s">
        <v>217</v>
      </c>
      <c r="F165" t="s">
        <v>217</v>
      </c>
    </row>
    <row r="166" spans="1:6" ht="30" x14ac:dyDescent="0.25">
      <c r="A166">
        <v>163</v>
      </c>
      <c r="B166" s="17" t="s">
        <v>216</v>
      </c>
      <c r="C166" t="s">
        <v>217</v>
      </c>
      <c r="D166" t="s">
        <v>217</v>
      </c>
      <c r="E166" t="s">
        <v>217</v>
      </c>
      <c r="F166" t="s">
        <v>217</v>
      </c>
    </row>
    <row r="167" spans="1:6" ht="30" x14ac:dyDescent="0.25">
      <c r="A167">
        <v>164</v>
      </c>
      <c r="B167" s="17" t="s">
        <v>216</v>
      </c>
      <c r="C167" t="s">
        <v>217</v>
      </c>
      <c r="D167" t="s">
        <v>217</v>
      </c>
      <c r="E167" t="s">
        <v>217</v>
      </c>
      <c r="F167" t="s">
        <v>217</v>
      </c>
    </row>
    <row r="168" spans="1:6" ht="30" x14ac:dyDescent="0.25">
      <c r="A168">
        <v>165</v>
      </c>
      <c r="B168" s="17" t="s">
        <v>216</v>
      </c>
      <c r="C168" t="s">
        <v>217</v>
      </c>
      <c r="D168" t="s">
        <v>217</v>
      </c>
      <c r="E168" t="s">
        <v>217</v>
      </c>
      <c r="F168" t="s">
        <v>217</v>
      </c>
    </row>
    <row r="169" spans="1:6" ht="30" x14ac:dyDescent="0.25">
      <c r="A169">
        <v>166</v>
      </c>
      <c r="B169" s="17" t="s">
        <v>216</v>
      </c>
      <c r="C169" t="s">
        <v>217</v>
      </c>
      <c r="D169" t="s">
        <v>217</v>
      </c>
      <c r="E169" t="s">
        <v>217</v>
      </c>
      <c r="F169" t="s">
        <v>217</v>
      </c>
    </row>
    <row r="170" spans="1:6" ht="30" x14ac:dyDescent="0.25">
      <c r="A170">
        <v>167</v>
      </c>
      <c r="B170" s="17" t="s">
        <v>216</v>
      </c>
      <c r="C170" t="s">
        <v>217</v>
      </c>
      <c r="D170" t="s">
        <v>217</v>
      </c>
      <c r="E170" t="s">
        <v>217</v>
      </c>
      <c r="F170" t="s">
        <v>217</v>
      </c>
    </row>
    <row r="171" spans="1:6" ht="30" x14ac:dyDescent="0.25">
      <c r="A171">
        <v>168</v>
      </c>
      <c r="B171" s="17" t="s">
        <v>216</v>
      </c>
      <c r="C171" t="s">
        <v>217</v>
      </c>
      <c r="D171" t="s">
        <v>217</v>
      </c>
      <c r="E171" t="s">
        <v>217</v>
      </c>
      <c r="F171" t="s">
        <v>217</v>
      </c>
    </row>
    <row r="172" spans="1:6" ht="30" x14ac:dyDescent="0.25">
      <c r="A172">
        <v>169</v>
      </c>
      <c r="B172" s="17" t="s">
        <v>216</v>
      </c>
      <c r="C172" t="s">
        <v>217</v>
      </c>
      <c r="D172" t="s">
        <v>217</v>
      </c>
      <c r="E172" t="s">
        <v>217</v>
      </c>
      <c r="F172" t="s">
        <v>217</v>
      </c>
    </row>
    <row r="173" spans="1:6" ht="30" x14ac:dyDescent="0.25">
      <c r="A173">
        <v>170</v>
      </c>
      <c r="B173" s="17" t="s">
        <v>216</v>
      </c>
      <c r="C173" t="s">
        <v>217</v>
      </c>
      <c r="D173" t="s">
        <v>217</v>
      </c>
      <c r="E173" t="s">
        <v>217</v>
      </c>
      <c r="F173" t="s">
        <v>217</v>
      </c>
    </row>
    <row r="174" spans="1:6" ht="30" x14ac:dyDescent="0.25">
      <c r="A174">
        <v>171</v>
      </c>
      <c r="B174" s="17" t="s">
        <v>216</v>
      </c>
      <c r="C174" t="s">
        <v>217</v>
      </c>
      <c r="D174" t="s">
        <v>217</v>
      </c>
      <c r="E174" t="s">
        <v>217</v>
      </c>
      <c r="F174" t="s">
        <v>217</v>
      </c>
    </row>
    <row r="175" spans="1:6" ht="30" x14ac:dyDescent="0.25">
      <c r="A175">
        <v>172</v>
      </c>
      <c r="B175" s="17" t="s">
        <v>216</v>
      </c>
      <c r="C175" t="s">
        <v>217</v>
      </c>
      <c r="D175" t="s">
        <v>217</v>
      </c>
      <c r="E175" t="s">
        <v>217</v>
      </c>
      <c r="F175" t="s">
        <v>217</v>
      </c>
    </row>
    <row r="176" spans="1:6" ht="30" x14ac:dyDescent="0.25">
      <c r="A176">
        <v>173</v>
      </c>
      <c r="B176" s="17" t="s">
        <v>216</v>
      </c>
      <c r="C176" t="s">
        <v>217</v>
      </c>
      <c r="D176" t="s">
        <v>217</v>
      </c>
      <c r="E176" t="s">
        <v>217</v>
      </c>
      <c r="F176" t="s">
        <v>217</v>
      </c>
    </row>
    <row r="177" spans="1:6" ht="30" x14ac:dyDescent="0.25">
      <c r="A177">
        <v>174</v>
      </c>
      <c r="B177" s="17" t="s">
        <v>216</v>
      </c>
      <c r="C177" t="s">
        <v>217</v>
      </c>
      <c r="D177" t="s">
        <v>217</v>
      </c>
      <c r="E177" t="s">
        <v>217</v>
      </c>
      <c r="F177" t="s">
        <v>217</v>
      </c>
    </row>
    <row r="178" spans="1:6" ht="30" x14ac:dyDescent="0.25">
      <c r="A178">
        <v>175</v>
      </c>
      <c r="B178" s="17" t="s">
        <v>216</v>
      </c>
      <c r="C178" t="s">
        <v>217</v>
      </c>
      <c r="D178" t="s">
        <v>217</v>
      </c>
      <c r="E178" t="s">
        <v>217</v>
      </c>
      <c r="F178" t="s">
        <v>217</v>
      </c>
    </row>
    <row r="179" spans="1:6" ht="30" x14ac:dyDescent="0.25">
      <c r="A179">
        <v>176</v>
      </c>
      <c r="B179" s="17" t="s">
        <v>216</v>
      </c>
      <c r="C179" t="s">
        <v>217</v>
      </c>
      <c r="D179" t="s">
        <v>217</v>
      </c>
      <c r="E179" t="s">
        <v>217</v>
      </c>
      <c r="F179" t="s">
        <v>217</v>
      </c>
    </row>
    <row r="180" spans="1:6" ht="30" x14ac:dyDescent="0.25">
      <c r="A180">
        <v>177</v>
      </c>
      <c r="B180" s="17" t="s">
        <v>216</v>
      </c>
      <c r="C180" t="s">
        <v>217</v>
      </c>
      <c r="D180" t="s">
        <v>217</v>
      </c>
      <c r="E180" t="s">
        <v>217</v>
      </c>
      <c r="F180" t="s">
        <v>217</v>
      </c>
    </row>
    <row r="181" spans="1:6" ht="30" x14ac:dyDescent="0.25">
      <c r="A181">
        <v>178</v>
      </c>
      <c r="B181" s="17" t="s">
        <v>216</v>
      </c>
      <c r="C181" t="s">
        <v>217</v>
      </c>
      <c r="D181" t="s">
        <v>217</v>
      </c>
      <c r="E181" t="s">
        <v>217</v>
      </c>
      <c r="F181" t="s">
        <v>217</v>
      </c>
    </row>
    <row r="182" spans="1:6" ht="30" x14ac:dyDescent="0.25">
      <c r="A182">
        <v>179</v>
      </c>
      <c r="B182" s="17" t="s">
        <v>216</v>
      </c>
      <c r="C182" t="s">
        <v>217</v>
      </c>
      <c r="D182" t="s">
        <v>217</v>
      </c>
      <c r="E182" t="s">
        <v>217</v>
      </c>
      <c r="F182" t="s">
        <v>217</v>
      </c>
    </row>
    <row r="183" spans="1:6" ht="30" x14ac:dyDescent="0.25">
      <c r="A183">
        <v>180</v>
      </c>
      <c r="B183" s="17" t="s">
        <v>216</v>
      </c>
      <c r="C183" t="s">
        <v>217</v>
      </c>
      <c r="D183" t="s">
        <v>217</v>
      </c>
      <c r="E183" t="s">
        <v>217</v>
      </c>
      <c r="F183" t="s">
        <v>217</v>
      </c>
    </row>
    <row r="184" spans="1:6" ht="30" x14ac:dyDescent="0.25">
      <c r="A184">
        <v>181</v>
      </c>
      <c r="B184" s="17" t="s">
        <v>216</v>
      </c>
      <c r="C184" t="s">
        <v>217</v>
      </c>
      <c r="D184" t="s">
        <v>217</v>
      </c>
      <c r="E184" t="s">
        <v>217</v>
      </c>
      <c r="F184" t="s">
        <v>217</v>
      </c>
    </row>
    <row r="185" spans="1:6" ht="30" x14ac:dyDescent="0.25">
      <c r="A185">
        <v>182</v>
      </c>
      <c r="B185" s="17" t="s">
        <v>216</v>
      </c>
      <c r="C185" t="s">
        <v>217</v>
      </c>
      <c r="D185" t="s">
        <v>217</v>
      </c>
      <c r="E185" t="s">
        <v>217</v>
      </c>
      <c r="F185" t="s">
        <v>217</v>
      </c>
    </row>
    <row r="186" spans="1:6" ht="30" x14ac:dyDescent="0.25">
      <c r="A186">
        <v>183</v>
      </c>
      <c r="B186" s="17" t="s">
        <v>216</v>
      </c>
      <c r="C186" t="s">
        <v>217</v>
      </c>
      <c r="D186" t="s">
        <v>217</v>
      </c>
      <c r="E186" t="s">
        <v>217</v>
      </c>
      <c r="F186" t="s">
        <v>217</v>
      </c>
    </row>
    <row r="187" spans="1:6" ht="30" x14ac:dyDescent="0.25">
      <c r="A187">
        <v>184</v>
      </c>
      <c r="B187" s="17" t="s">
        <v>216</v>
      </c>
      <c r="C187" t="s">
        <v>217</v>
      </c>
      <c r="D187" t="s">
        <v>217</v>
      </c>
      <c r="E187" t="s">
        <v>217</v>
      </c>
      <c r="F187" t="s">
        <v>217</v>
      </c>
    </row>
    <row r="188" spans="1:6" ht="30" x14ac:dyDescent="0.25">
      <c r="A188">
        <v>185</v>
      </c>
      <c r="B188" s="17" t="s">
        <v>216</v>
      </c>
      <c r="C188" t="s">
        <v>217</v>
      </c>
      <c r="D188" t="s">
        <v>217</v>
      </c>
      <c r="E188" t="s">
        <v>217</v>
      </c>
      <c r="F188" t="s">
        <v>217</v>
      </c>
    </row>
    <row r="189" spans="1:6" ht="30" x14ac:dyDescent="0.25">
      <c r="A189">
        <v>186</v>
      </c>
      <c r="B189" s="17" t="s">
        <v>216</v>
      </c>
      <c r="C189" t="s">
        <v>217</v>
      </c>
      <c r="D189" t="s">
        <v>217</v>
      </c>
      <c r="E189" t="s">
        <v>217</v>
      </c>
      <c r="F189" t="s">
        <v>217</v>
      </c>
    </row>
    <row r="190" spans="1:6" ht="30" x14ac:dyDescent="0.25">
      <c r="A190">
        <v>187</v>
      </c>
      <c r="B190" s="17" t="s">
        <v>216</v>
      </c>
      <c r="C190" t="s">
        <v>217</v>
      </c>
      <c r="D190" t="s">
        <v>217</v>
      </c>
      <c r="E190" t="s">
        <v>217</v>
      </c>
      <c r="F190" t="s">
        <v>217</v>
      </c>
    </row>
    <row r="191" spans="1:6" ht="30" x14ac:dyDescent="0.25">
      <c r="A191">
        <v>188</v>
      </c>
      <c r="B191" s="17" t="s">
        <v>216</v>
      </c>
      <c r="C191" t="s">
        <v>217</v>
      </c>
      <c r="D191" t="s">
        <v>217</v>
      </c>
      <c r="E191" t="s">
        <v>217</v>
      </c>
      <c r="F191" t="s">
        <v>217</v>
      </c>
    </row>
    <row r="192" spans="1:6" ht="30" x14ac:dyDescent="0.25">
      <c r="A192">
        <v>189</v>
      </c>
      <c r="B192" s="17" t="s">
        <v>216</v>
      </c>
      <c r="C192" t="s">
        <v>217</v>
      </c>
      <c r="D192" t="s">
        <v>217</v>
      </c>
      <c r="E192" t="s">
        <v>217</v>
      </c>
      <c r="F192" t="s">
        <v>217</v>
      </c>
    </row>
    <row r="193" spans="1:6" ht="30" x14ac:dyDescent="0.25">
      <c r="A193">
        <v>190</v>
      </c>
      <c r="B193" s="17" t="s">
        <v>216</v>
      </c>
      <c r="C193" t="s">
        <v>217</v>
      </c>
      <c r="D193" t="s">
        <v>217</v>
      </c>
      <c r="E193" t="s">
        <v>217</v>
      </c>
      <c r="F193" t="s">
        <v>217</v>
      </c>
    </row>
    <row r="194" spans="1:6" ht="30" x14ac:dyDescent="0.25">
      <c r="A194">
        <v>191</v>
      </c>
      <c r="B194" s="17" t="s">
        <v>216</v>
      </c>
      <c r="C194" t="s">
        <v>217</v>
      </c>
      <c r="D194" t="s">
        <v>217</v>
      </c>
      <c r="E194" t="s">
        <v>217</v>
      </c>
      <c r="F194" t="s">
        <v>217</v>
      </c>
    </row>
    <row r="195" spans="1:6" ht="30" x14ac:dyDescent="0.25">
      <c r="A195">
        <v>192</v>
      </c>
      <c r="B195" s="17" t="s">
        <v>216</v>
      </c>
      <c r="C195" t="s">
        <v>217</v>
      </c>
      <c r="D195" t="s">
        <v>217</v>
      </c>
      <c r="E195" t="s">
        <v>217</v>
      </c>
      <c r="F195" t="s">
        <v>217</v>
      </c>
    </row>
    <row r="196" spans="1:6" ht="30" x14ac:dyDescent="0.25">
      <c r="A196">
        <v>193</v>
      </c>
      <c r="B196" s="17" t="s">
        <v>216</v>
      </c>
      <c r="C196" t="s">
        <v>217</v>
      </c>
      <c r="D196" t="s">
        <v>217</v>
      </c>
      <c r="E196" t="s">
        <v>217</v>
      </c>
      <c r="F196" t="s">
        <v>217</v>
      </c>
    </row>
    <row r="197" spans="1:6" ht="30" x14ac:dyDescent="0.25">
      <c r="A197">
        <v>194</v>
      </c>
      <c r="B197" s="17" t="s">
        <v>216</v>
      </c>
      <c r="C197" t="s">
        <v>217</v>
      </c>
      <c r="D197" t="s">
        <v>217</v>
      </c>
      <c r="E197" t="s">
        <v>217</v>
      </c>
      <c r="F197" t="s">
        <v>217</v>
      </c>
    </row>
    <row r="198" spans="1:6" ht="30" x14ac:dyDescent="0.25">
      <c r="A198">
        <v>195</v>
      </c>
      <c r="B198" s="17" t="s">
        <v>216</v>
      </c>
      <c r="C198" t="s">
        <v>217</v>
      </c>
      <c r="D198" t="s">
        <v>217</v>
      </c>
      <c r="E198" t="s">
        <v>217</v>
      </c>
      <c r="F198" t="s">
        <v>217</v>
      </c>
    </row>
    <row r="199" spans="1:6" ht="30" x14ac:dyDescent="0.25">
      <c r="A199">
        <v>196</v>
      </c>
      <c r="B199" s="17" t="s">
        <v>216</v>
      </c>
      <c r="C199" t="s">
        <v>217</v>
      </c>
      <c r="D199" t="s">
        <v>217</v>
      </c>
      <c r="E199" t="s">
        <v>217</v>
      </c>
      <c r="F199" t="s">
        <v>217</v>
      </c>
    </row>
    <row r="200" spans="1:6" ht="30" x14ac:dyDescent="0.25">
      <c r="A200">
        <v>197</v>
      </c>
      <c r="B200" s="17" t="s">
        <v>216</v>
      </c>
      <c r="C200" t="s">
        <v>217</v>
      </c>
      <c r="D200" t="s">
        <v>217</v>
      </c>
      <c r="E200" t="s">
        <v>217</v>
      </c>
      <c r="F200" t="s">
        <v>217</v>
      </c>
    </row>
    <row r="201" spans="1:6" ht="30" x14ac:dyDescent="0.25">
      <c r="A201">
        <v>198</v>
      </c>
      <c r="B201" s="17" t="s">
        <v>216</v>
      </c>
      <c r="C201" t="s">
        <v>217</v>
      </c>
      <c r="D201" t="s">
        <v>217</v>
      </c>
      <c r="E201" t="s">
        <v>217</v>
      </c>
      <c r="F201" t="s">
        <v>217</v>
      </c>
    </row>
    <row r="202" spans="1:6" ht="30" x14ac:dyDescent="0.25">
      <c r="A202">
        <v>199</v>
      </c>
      <c r="B202" s="17" t="s">
        <v>216</v>
      </c>
      <c r="C202" t="s">
        <v>217</v>
      </c>
      <c r="D202" t="s">
        <v>217</v>
      </c>
      <c r="E202" t="s">
        <v>217</v>
      </c>
      <c r="F202" t="s">
        <v>217</v>
      </c>
    </row>
    <row r="203" spans="1:6" ht="30" x14ac:dyDescent="0.25">
      <c r="A203">
        <v>200</v>
      </c>
      <c r="B203" s="17" t="s">
        <v>216</v>
      </c>
      <c r="C203" t="s">
        <v>217</v>
      </c>
      <c r="D203" t="s">
        <v>217</v>
      </c>
      <c r="E203" t="s">
        <v>217</v>
      </c>
      <c r="F203" t="s">
        <v>217</v>
      </c>
    </row>
    <row r="204" spans="1:6" ht="30" x14ac:dyDescent="0.25">
      <c r="A204">
        <v>201</v>
      </c>
      <c r="B204" s="17" t="s">
        <v>216</v>
      </c>
      <c r="C204" t="s">
        <v>217</v>
      </c>
      <c r="D204" t="s">
        <v>217</v>
      </c>
      <c r="E204" t="s">
        <v>217</v>
      </c>
      <c r="F204" t="s">
        <v>217</v>
      </c>
    </row>
    <row r="205" spans="1:6" ht="30" x14ac:dyDescent="0.25">
      <c r="A205">
        <v>202</v>
      </c>
      <c r="B205" s="17" t="s">
        <v>216</v>
      </c>
      <c r="C205" t="s">
        <v>217</v>
      </c>
      <c r="D205" t="s">
        <v>217</v>
      </c>
      <c r="E205" t="s">
        <v>217</v>
      </c>
      <c r="F205" t="s">
        <v>217</v>
      </c>
    </row>
    <row r="206" spans="1:6" ht="30" x14ac:dyDescent="0.25">
      <c r="A206">
        <v>203</v>
      </c>
      <c r="B206" s="17" t="s">
        <v>216</v>
      </c>
      <c r="C206" t="s">
        <v>217</v>
      </c>
      <c r="D206" t="s">
        <v>217</v>
      </c>
      <c r="E206" t="s">
        <v>217</v>
      </c>
      <c r="F206" t="s">
        <v>217</v>
      </c>
    </row>
    <row r="207" spans="1:6" ht="30" x14ac:dyDescent="0.25">
      <c r="A207">
        <v>204</v>
      </c>
      <c r="B207" s="17" t="s">
        <v>216</v>
      </c>
      <c r="C207" t="s">
        <v>217</v>
      </c>
      <c r="D207" t="s">
        <v>217</v>
      </c>
      <c r="E207" t="s">
        <v>217</v>
      </c>
      <c r="F207" t="s">
        <v>217</v>
      </c>
    </row>
    <row r="208" spans="1:6" ht="30" x14ac:dyDescent="0.25">
      <c r="A208">
        <v>205</v>
      </c>
      <c r="B208" s="17" t="s">
        <v>216</v>
      </c>
      <c r="C208" t="s">
        <v>217</v>
      </c>
      <c r="D208" t="s">
        <v>217</v>
      </c>
      <c r="E208" t="s">
        <v>217</v>
      </c>
      <c r="F208" t="s">
        <v>217</v>
      </c>
    </row>
    <row r="209" spans="1:6" ht="30" x14ac:dyDescent="0.25">
      <c r="A209">
        <v>206</v>
      </c>
      <c r="B209" s="17" t="s">
        <v>216</v>
      </c>
      <c r="C209" t="s">
        <v>217</v>
      </c>
      <c r="D209" t="s">
        <v>217</v>
      </c>
      <c r="E209" t="s">
        <v>217</v>
      </c>
      <c r="F209" t="s">
        <v>217</v>
      </c>
    </row>
    <row r="210" spans="1:6" ht="30" x14ac:dyDescent="0.25">
      <c r="A210">
        <v>207</v>
      </c>
      <c r="B210" s="17" t="s">
        <v>216</v>
      </c>
      <c r="C210" t="s">
        <v>217</v>
      </c>
      <c r="D210" t="s">
        <v>217</v>
      </c>
      <c r="E210" t="s">
        <v>217</v>
      </c>
      <c r="F210" t="s">
        <v>217</v>
      </c>
    </row>
    <row r="211" spans="1:6" ht="30" x14ac:dyDescent="0.25">
      <c r="A211">
        <v>208</v>
      </c>
      <c r="B211" s="17" t="s">
        <v>216</v>
      </c>
      <c r="C211" t="s">
        <v>217</v>
      </c>
      <c r="D211" t="s">
        <v>217</v>
      </c>
      <c r="E211" t="s">
        <v>217</v>
      </c>
      <c r="F211" t="s">
        <v>217</v>
      </c>
    </row>
    <row r="212" spans="1:6" ht="30" x14ac:dyDescent="0.25">
      <c r="A212">
        <v>209</v>
      </c>
      <c r="B212" s="17" t="s">
        <v>216</v>
      </c>
      <c r="C212" t="s">
        <v>217</v>
      </c>
      <c r="D212" t="s">
        <v>217</v>
      </c>
      <c r="E212" t="s">
        <v>217</v>
      </c>
      <c r="F212" t="s">
        <v>217</v>
      </c>
    </row>
    <row r="213" spans="1:6" ht="30" x14ac:dyDescent="0.25">
      <c r="A213">
        <v>210</v>
      </c>
      <c r="B213" s="17" t="s">
        <v>216</v>
      </c>
      <c r="C213" t="s">
        <v>217</v>
      </c>
      <c r="D213" t="s">
        <v>217</v>
      </c>
      <c r="E213" t="s">
        <v>217</v>
      </c>
      <c r="F213" t="s">
        <v>217</v>
      </c>
    </row>
    <row r="214" spans="1:6" ht="30" x14ac:dyDescent="0.25">
      <c r="A214">
        <v>211</v>
      </c>
      <c r="B214" s="17" t="s">
        <v>216</v>
      </c>
      <c r="C214" t="s">
        <v>217</v>
      </c>
      <c r="D214" t="s">
        <v>217</v>
      </c>
      <c r="E214" t="s">
        <v>217</v>
      </c>
      <c r="F214" t="s">
        <v>217</v>
      </c>
    </row>
    <row r="215" spans="1:6" ht="30" x14ac:dyDescent="0.25">
      <c r="A215">
        <v>212</v>
      </c>
      <c r="B215" s="17" t="s">
        <v>216</v>
      </c>
      <c r="C215" t="s">
        <v>217</v>
      </c>
      <c r="D215" t="s">
        <v>217</v>
      </c>
      <c r="E215" t="s">
        <v>217</v>
      </c>
      <c r="F215" t="s">
        <v>217</v>
      </c>
    </row>
    <row r="216" spans="1:6" ht="30" x14ac:dyDescent="0.25">
      <c r="A216">
        <v>213</v>
      </c>
      <c r="B216" s="17" t="s">
        <v>216</v>
      </c>
      <c r="C216" t="s">
        <v>217</v>
      </c>
      <c r="D216" t="s">
        <v>217</v>
      </c>
      <c r="E216" t="s">
        <v>217</v>
      </c>
      <c r="F216" t="s">
        <v>217</v>
      </c>
    </row>
    <row r="217" spans="1:6" ht="30" x14ac:dyDescent="0.25">
      <c r="A217">
        <v>214</v>
      </c>
      <c r="B217" s="17" t="s">
        <v>216</v>
      </c>
      <c r="C217" t="s">
        <v>217</v>
      </c>
      <c r="D217" t="s">
        <v>217</v>
      </c>
      <c r="E217" t="s">
        <v>217</v>
      </c>
      <c r="F217" t="s">
        <v>217</v>
      </c>
    </row>
    <row r="218" spans="1:6" ht="30" x14ac:dyDescent="0.25">
      <c r="A218">
        <v>215</v>
      </c>
      <c r="B218" s="17" t="s">
        <v>216</v>
      </c>
      <c r="C218" t="s">
        <v>217</v>
      </c>
      <c r="D218" t="s">
        <v>217</v>
      </c>
      <c r="E218" t="s">
        <v>217</v>
      </c>
      <c r="F218" t="s">
        <v>217</v>
      </c>
    </row>
    <row r="219" spans="1:6" ht="30" x14ac:dyDescent="0.25">
      <c r="A219">
        <v>216</v>
      </c>
      <c r="B219" s="17" t="s">
        <v>216</v>
      </c>
      <c r="C219" t="s">
        <v>217</v>
      </c>
      <c r="D219" t="s">
        <v>217</v>
      </c>
      <c r="E219" t="s">
        <v>217</v>
      </c>
      <c r="F219" t="s">
        <v>217</v>
      </c>
    </row>
    <row r="220" spans="1:6" ht="30" x14ac:dyDescent="0.25">
      <c r="A220">
        <v>217</v>
      </c>
      <c r="B220" s="17" t="s">
        <v>216</v>
      </c>
      <c r="C220" t="s">
        <v>217</v>
      </c>
      <c r="D220" t="s">
        <v>217</v>
      </c>
      <c r="E220" t="s">
        <v>217</v>
      </c>
      <c r="F220" t="s">
        <v>217</v>
      </c>
    </row>
    <row r="221" spans="1:6" ht="30" x14ac:dyDescent="0.25">
      <c r="A221">
        <v>218</v>
      </c>
      <c r="B221" s="17" t="s">
        <v>216</v>
      </c>
      <c r="C221" t="s">
        <v>217</v>
      </c>
      <c r="D221" t="s">
        <v>217</v>
      </c>
      <c r="E221" t="s">
        <v>217</v>
      </c>
      <c r="F221" t="s">
        <v>217</v>
      </c>
    </row>
    <row r="222" spans="1:6" ht="30" x14ac:dyDescent="0.25">
      <c r="A222">
        <v>219</v>
      </c>
      <c r="B222" s="17" t="s">
        <v>216</v>
      </c>
      <c r="C222" t="s">
        <v>217</v>
      </c>
      <c r="D222" t="s">
        <v>217</v>
      </c>
      <c r="E222" t="s">
        <v>217</v>
      </c>
      <c r="F222" t="s">
        <v>217</v>
      </c>
    </row>
    <row r="223" spans="1:6" ht="30" x14ac:dyDescent="0.25">
      <c r="A223">
        <v>220</v>
      </c>
      <c r="B223" s="17" t="s">
        <v>216</v>
      </c>
      <c r="C223" t="s">
        <v>217</v>
      </c>
      <c r="D223" t="s">
        <v>217</v>
      </c>
      <c r="E223" t="s">
        <v>217</v>
      </c>
      <c r="F223" t="s">
        <v>217</v>
      </c>
    </row>
    <row r="224" spans="1:6" ht="30" x14ac:dyDescent="0.25">
      <c r="A224">
        <v>221</v>
      </c>
      <c r="B224" s="17" t="s">
        <v>216</v>
      </c>
      <c r="C224" t="s">
        <v>217</v>
      </c>
      <c r="D224" t="s">
        <v>217</v>
      </c>
      <c r="E224" t="s">
        <v>217</v>
      </c>
      <c r="F224" t="s">
        <v>217</v>
      </c>
    </row>
    <row r="225" spans="1:6" ht="30" x14ac:dyDescent="0.25">
      <c r="A225">
        <v>222</v>
      </c>
      <c r="B225" s="17" t="s">
        <v>216</v>
      </c>
      <c r="C225" t="s">
        <v>217</v>
      </c>
      <c r="D225" t="s">
        <v>217</v>
      </c>
      <c r="E225" t="s">
        <v>217</v>
      </c>
      <c r="F225" t="s">
        <v>217</v>
      </c>
    </row>
    <row r="226" spans="1:6" ht="30" x14ac:dyDescent="0.25">
      <c r="A226">
        <v>223</v>
      </c>
      <c r="B226" s="17" t="s">
        <v>216</v>
      </c>
      <c r="C226" t="s">
        <v>217</v>
      </c>
      <c r="D226" t="s">
        <v>217</v>
      </c>
      <c r="E226" t="s">
        <v>217</v>
      </c>
      <c r="F226" t="s">
        <v>217</v>
      </c>
    </row>
    <row r="227" spans="1:6" ht="30" x14ac:dyDescent="0.25">
      <c r="A227">
        <v>224</v>
      </c>
      <c r="B227" s="17" t="s">
        <v>216</v>
      </c>
      <c r="C227" t="s">
        <v>217</v>
      </c>
      <c r="D227" t="s">
        <v>217</v>
      </c>
      <c r="E227" t="s">
        <v>217</v>
      </c>
      <c r="F227" t="s">
        <v>217</v>
      </c>
    </row>
    <row r="228" spans="1:6" ht="30" x14ac:dyDescent="0.25">
      <c r="A228">
        <v>225</v>
      </c>
      <c r="B228" s="17" t="s">
        <v>216</v>
      </c>
      <c r="C228" t="s">
        <v>217</v>
      </c>
      <c r="D228" t="s">
        <v>217</v>
      </c>
      <c r="E228" t="s">
        <v>217</v>
      </c>
      <c r="F228" t="s">
        <v>217</v>
      </c>
    </row>
    <row r="229" spans="1:6" ht="30" x14ac:dyDescent="0.25">
      <c r="A229">
        <v>226</v>
      </c>
      <c r="B229" s="17" t="s">
        <v>216</v>
      </c>
      <c r="C229" t="s">
        <v>217</v>
      </c>
      <c r="D229" t="s">
        <v>217</v>
      </c>
      <c r="E229" t="s">
        <v>217</v>
      </c>
      <c r="F229" t="s">
        <v>217</v>
      </c>
    </row>
    <row r="230" spans="1:6" ht="30" x14ac:dyDescent="0.25">
      <c r="A230">
        <v>227</v>
      </c>
      <c r="B230" s="17" t="s">
        <v>216</v>
      </c>
      <c r="C230" t="s">
        <v>217</v>
      </c>
      <c r="D230" t="s">
        <v>217</v>
      </c>
      <c r="E230" t="s">
        <v>217</v>
      </c>
      <c r="F230" t="s">
        <v>217</v>
      </c>
    </row>
    <row r="231" spans="1:6" ht="30" x14ac:dyDescent="0.25">
      <c r="A231">
        <v>228</v>
      </c>
      <c r="B231" s="17" t="s">
        <v>216</v>
      </c>
      <c r="C231" t="s">
        <v>217</v>
      </c>
      <c r="D231" t="s">
        <v>217</v>
      </c>
      <c r="E231" t="s">
        <v>217</v>
      </c>
      <c r="F231" t="s">
        <v>217</v>
      </c>
    </row>
    <row r="232" spans="1:6" ht="30" x14ac:dyDescent="0.25">
      <c r="A232">
        <v>229</v>
      </c>
      <c r="B232" s="17" t="s">
        <v>216</v>
      </c>
      <c r="C232" t="s">
        <v>217</v>
      </c>
      <c r="D232" t="s">
        <v>217</v>
      </c>
      <c r="E232" t="s">
        <v>217</v>
      </c>
      <c r="F232" t="s">
        <v>217</v>
      </c>
    </row>
    <row r="233" spans="1:6" ht="30" x14ac:dyDescent="0.25">
      <c r="A233">
        <v>230</v>
      </c>
      <c r="B233" s="17" t="s">
        <v>216</v>
      </c>
      <c r="C233" t="s">
        <v>217</v>
      </c>
      <c r="D233" t="s">
        <v>217</v>
      </c>
      <c r="E233" t="s">
        <v>217</v>
      </c>
      <c r="F233" t="s">
        <v>217</v>
      </c>
    </row>
    <row r="234" spans="1:6" ht="30" x14ac:dyDescent="0.25">
      <c r="A234">
        <v>231</v>
      </c>
      <c r="B234" s="17" t="s">
        <v>216</v>
      </c>
      <c r="C234" t="s">
        <v>217</v>
      </c>
      <c r="D234" t="s">
        <v>217</v>
      </c>
      <c r="E234" t="s">
        <v>217</v>
      </c>
      <c r="F234" t="s">
        <v>217</v>
      </c>
    </row>
    <row r="235" spans="1:6" ht="30" x14ac:dyDescent="0.25">
      <c r="A235">
        <v>232</v>
      </c>
      <c r="B235" s="17" t="s">
        <v>216</v>
      </c>
      <c r="C235" t="s">
        <v>217</v>
      </c>
      <c r="D235" t="s">
        <v>217</v>
      </c>
      <c r="E235" t="s">
        <v>217</v>
      </c>
      <c r="F235" t="s">
        <v>217</v>
      </c>
    </row>
    <row r="236" spans="1:6" ht="30" x14ac:dyDescent="0.25">
      <c r="A236">
        <v>233</v>
      </c>
      <c r="B236" s="17" t="s">
        <v>216</v>
      </c>
      <c r="C236" t="s">
        <v>217</v>
      </c>
      <c r="D236" t="s">
        <v>217</v>
      </c>
      <c r="E236" t="s">
        <v>217</v>
      </c>
      <c r="F236" t="s">
        <v>217</v>
      </c>
    </row>
    <row r="237" spans="1:6" ht="30" x14ac:dyDescent="0.25">
      <c r="A237">
        <v>234</v>
      </c>
      <c r="B237" s="17" t="s">
        <v>216</v>
      </c>
      <c r="C237" t="s">
        <v>217</v>
      </c>
      <c r="D237" t="s">
        <v>217</v>
      </c>
      <c r="E237" t="s">
        <v>217</v>
      </c>
      <c r="F237" t="s">
        <v>217</v>
      </c>
    </row>
    <row r="238" spans="1:6" ht="30" x14ac:dyDescent="0.25">
      <c r="A238">
        <v>235</v>
      </c>
      <c r="B238" s="17" t="s">
        <v>216</v>
      </c>
      <c r="C238" t="s">
        <v>217</v>
      </c>
      <c r="D238" t="s">
        <v>217</v>
      </c>
      <c r="E238" t="s">
        <v>217</v>
      </c>
      <c r="F238" t="s">
        <v>217</v>
      </c>
    </row>
    <row r="239" spans="1:6" ht="30" x14ac:dyDescent="0.25">
      <c r="A239">
        <v>236</v>
      </c>
      <c r="B239" s="17" t="s">
        <v>216</v>
      </c>
      <c r="C239" t="s">
        <v>217</v>
      </c>
      <c r="D239" t="s">
        <v>217</v>
      </c>
      <c r="E239" t="s">
        <v>217</v>
      </c>
      <c r="F239" t="s">
        <v>217</v>
      </c>
    </row>
    <row r="240" spans="1:6" ht="30" x14ac:dyDescent="0.25">
      <c r="A240">
        <v>237</v>
      </c>
      <c r="B240" s="17" t="s">
        <v>216</v>
      </c>
      <c r="C240" t="s">
        <v>217</v>
      </c>
      <c r="D240" t="s">
        <v>217</v>
      </c>
      <c r="E240" t="s">
        <v>217</v>
      </c>
      <c r="F240" t="s">
        <v>217</v>
      </c>
    </row>
    <row r="241" spans="1:6" ht="30" x14ac:dyDescent="0.25">
      <c r="A241">
        <v>238</v>
      </c>
      <c r="B241" s="17" t="s">
        <v>216</v>
      </c>
      <c r="C241" t="s">
        <v>217</v>
      </c>
      <c r="D241" t="s">
        <v>217</v>
      </c>
      <c r="E241" t="s">
        <v>217</v>
      </c>
      <c r="F241" t="s">
        <v>217</v>
      </c>
    </row>
    <row r="242" spans="1:6" ht="30" x14ac:dyDescent="0.25">
      <c r="A242">
        <v>239</v>
      </c>
      <c r="B242" s="17" t="s">
        <v>216</v>
      </c>
      <c r="C242" t="s">
        <v>217</v>
      </c>
      <c r="D242" t="s">
        <v>217</v>
      </c>
      <c r="E242" t="s">
        <v>217</v>
      </c>
      <c r="F242" t="s">
        <v>217</v>
      </c>
    </row>
    <row r="243" spans="1:6" ht="30" x14ac:dyDescent="0.25">
      <c r="A243">
        <v>240</v>
      </c>
      <c r="B243" s="17" t="s">
        <v>216</v>
      </c>
      <c r="C243" t="s">
        <v>217</v>
      </c>
      <c r="D243" t="s">
        <v>217</v>
      </c>
      <c r="E243" t="s">
        <v>217</v>
      </c>
      <c r="F243" t="s">
        <v>217</v>
      </c>
    </row>
    <row r="244" spans="1:6" ht="30" x14ac:dyDescent="0.25">
      <c r="A244">
        <v>241</v>
      </c>
      <c r="B244" s="17" t="s">
        <v>216</v>
      </c>
      <c r="C244" t="s">
        <v>217</v>
      </c>
      <c r="D244" t="s">
        <v>217</v>
      </c>
      <c r="E244" t="s">
        <v>217</v>
      </c>
      <c r="F244" t="s">
        <v>217</v>
      </c>
    </row>
    <row r="245" spans="1:6" ht="30" x14ac:dyDescent="0.25">
      <c r="A245">
        <v>242</v>
      </c>
      <c r="B245" s="17" t="s">
        <v>216</v>
      </c>
      <c r="C245" t="s">
        <v>217</v>
      </c>
      <c r="D245" t="s">
        <v>217</v>
      </c>
      <c r="E245" t="s">
        <v>217</v>
      </c>
      <c r="F245" t="s">
        <v>217</v>
      </c>
    </row>
    <row r="246" spans="1:6" ht="30" x14ac:dyDescent="0.25">
      <c r="A246">
        <v>243</v>
      </c>
      <c r="B246" s="17" t="s">
        <v>216</v>
      </c>
      <c r="C246" t="s">
        <v>217</v>
      </c>
      <c r="D246" t="s">
        <v>217</v>
      </c>
      <c r="E246" t="s">
        <v>217</v>
      </c>
      <c r="F246" t="s">
        <v>217</v>
      </c>
    </row>
    <row r="247" spans="1:6" ht="30" x14ac:dyDescent="0.25">
      <c r="A247">
        <v>244</v>
      </c>
      <c r="B247" s="17" t="s">
        <v>216</v>
      </c>
      <c r="C247" t="s">
        <v>217</v>
      </c>
      <c r="D247" t="s">
        <v>217</v>
      </c>
      <c r="E247" t="s">
        <v>217</v>
      </c>
      <c r="F247" t="s">
        <v>217</v>
      </c>
    </row>
    <row r="248" spans="1:6" ht="30" x14ac:dyDescent="0.25">
      <c r="A248">
        <v>245</v>
      </c>
      <c r="B248" s="17" t="s">
        <v>216</v>
      </c>
      <c r="C248" t="s">
        <v>217</v>
      </c>
      <c r="D248" t="s">
        <v>217</v>
      </c>
      <c r="E248" t="s">
        <v>217</v>
      </c>
      <c r="F248" t="s">
        <v>217</v>
      </c>
    </row>
    <row r="249" spans="1:6" ht="30" x14ac:dyDescent="0.25">
      <c r="A249">
        <v>246</v>
      </c>
      <c r="B249" s="17" t="s">
        <v>216</v>
      </c>
      <c r="C249" t="s">
        <v>217</v>
      </c>
      <c r="D249" t="s">
        <v>217</v>
      </c>
      <c r="E249" t="s">
        <v>217</v>
      </c>
      <c r="F249" t="s">
        <v>217</v>
      </c>
    </row>
    <row r="250" spans="1:6" ht="30" x14ac:dyDescent="0.25">
      <c r="A250">
        <v>247</v>
      </c>
      <c r="B250" s="17" t="s">
        <v>216</v>
      </c>
      <c r="C250" t="s">
        <v>217</v>
      </c>
      <c r="D250" t="s">
        <v>217</v>
      </c>
      <c r="E250" t="s">
        <v>217</v>
      </c>
      <c r="F250" t="s">
        <v>217</v>
      </c>
    </row>
    <row r="251" spans="1:6" ht="30" x14ac:dyDescent="0.25">
      <c r="A251">
        <v>248</v>
      </c>
      <c r="B251" s="17" t="s">
        <v>216</v>
      </c>
      <c r="C251" t="s">
        <v>217</v>
      </c>
      <c r="D251" t="s">
        <v>217</v>
      </c>
      <c r="E251" t="s">
        <v>217</v>
      </c>
      <c r="F251" t="s">
        <v>217</v>
      </c>
    </row>
    <row r="252" spans="1:6" ht="30" x14ac:dyDescent="0.25">
      <c r="A252">
        <v>249</v>
      </c>
      <c r="B252" s="17" t="s">
        <v>216</v>
      </c>
      <c r="C252" t="s">
        <v>217</v>
      </c>
      <c r="D252" t="s">
        <v>217</v>
      </c>
      <c r="E252" t="s">
        <v>217</v>
      </c>
      <c r="F252" t="s">
        <v>217</v>
      </c>
    </row>
    <row r="253" spans="1:6" ht="30" x14ac:dyDescent="0.25">
      <c r="A253">
        <v>250</v>
      </c>
      <c r="B253" s="17" t="s">
        <v>216</v>
      </c>
      <c r="C253" t="s">
        <v>217</v>
      </c>
      <c r="D253" t="s">
        <v>217</v>
      </c>
      <c r="E253" t="s">
        <v>217</v>
      </c>
      <c r="F253" t="s">
        <v>217</v>
      </c>
    </row>
    <row r="254" spans="1:6" ht="30" x14ac:dyDescent="0.25">
      <c r="A254">
        <v>251</v>
      </c>
      <c r="B254" s="17" t="s">
        <v>216</v>
      </c>
      <c r="C254" t="s">
        <v>217</v>
      </c>
      <c r="D254" t="s">
        <v>217</v>
      </c>
      <c r="E254" t="s">
        <v>217</v>
      </c>
      <c r="F254" t="s">
        <v>217</v>
      </c>
    </row>
    <row r="255" spans="1:6" ht="30" x14ac:dyDescent="0.25">
      <c r="A255">
        <v>252</v>
      </c>
      <c r="B255" s="17" t="s">
        <v>216</v>
      </c>
      <c r="C255" t="s">
        <v>217</v>
      </c>
      <c r="D255" t="s">
        <v>217</v>
      </c>
      <c r="E255" t="s">
        <v>217</v>
      </c>
      <c r="F255" t="s">
        <v>217</v>
      </c>
    </row>
    <row r="256" spans="1:6" ht="30" x14ac:dyDescent="0.25">
      <c r="A256">
        <v>253</v>
      </c>
      <c r="B256" s="17" t="s">
        <v>216</v>
      </c>
      <c r="C256" t="s">
        <v>217</v>
      </c>
      <c r="D256" t="s">
        <v>217</v>
      </c>
      <c r="E256" t="s">
        <v>217</v>
      </c>
      <c r="F256" t="s">
        <v>217</v>
      </c>
    </row>
    <row r="257" spans="1:6" ht="30" x14ac:dyDescent="0.25">
      <c r="A257">
        <v>254</v>
      </c>
      <c r="B257" s="17" t="s">
        <v>216</v>
      </c>
      <c r="C257" t="s">
        <v>217</v>
      </c>
      <c r="D257" t="s">
        <v>217</v>
      </c>
      <c r="E257" t="s">
        <v>217</v>
      </c>
      <c r="F257" t="s">
        <v>217</v>
      </c>
    </row>
    <row r="258" spans="1:6" ht="30" x14ac:dyDescent="0.25">
      <c r="A258">
        <v>255</v>
      </c>
      <c r="B258" s="17" t="s">
        <v>216</v>
      </c>
      <c r="C258" t="s">
        <v>217</v>
      </c>
      <c r="D258" t="s">
        <v>217</v>
      </c>
      <c r="E258" t="s">
        <v>217</v>
      </c>
      <c r="F258" t="s">
        <v>217</v>
      </c>
    </row>
    <row r="259" spans="1:6" ht="30" x14ac:dyDescent="0.25">
      <c r="A259">
        <v>256</v>
      </c>
      <c r="B259" s="17" t="s">
        <v>216</v>
      </c>
      <c r="C259" t="s">
        <v>217</v>
      </c>
      <c r="D259" t="s">
        <v>217</v>
      </c>
      <c r="E259" t="s">
        <v>217</v>
      </c>
      <c r="F259" t="s">
        <v>217</v>
      </c>
    </row>
    <row r="260" spans="1:6" ht="30" x14ac:dyDescent="0.25">
      <c r="A260">
        <v>257</v>
      </c>
      <c r="B260" s="17" t="s">
        <v>216</v>
      </c>
      <c r="C260" t="s">
        <v>217</v>
      </c>
      <c r="D260" t="s">
        <v>217</v>
      </c>
      <c r="E260" t="s">
        <v>217</v>
      </c>
      <c r="F260" t="s">
        <v>217</v>
      </c>
    </row>
    <row r="261" spans="1:6" ht="30" x14ac:dyDescent="0.25">
      <c r="A261">
        <v>258</v>
      </c>
      <c r="B261" s="17" t="s">
        <v>216</v>
      </c>
      <c r="C261" t="s">
        <v>217</v>
      </c>
      <c r="D261" t="s">
        <v>217</v>
      </c>
      <c r="E261" t="s">
        <v>217</v>
      </c>
      <c r="F261" t="s">
        <v>217</v>
      </c>
    </row>
    <row r="262" spans="1:6" ht="30" x14ac:dyDescent="0.25">
      <c r="A262">
        <v>259</v>
      </c>
      <c r="B262" s="17" t="s">
        <v>216</v>
      </c>
      <c r="C262" t="s">
        <v>217</v>
      </c>
      <c r="D262" t="s">
        <v>217</v>
      </c>
      <c r="E262" t="s">
        <v>217</v>
      </c>
      <c r="F262" t="s">
        <v>217</v>
      </c>
    </row>
    <row r="263" spans="1:6" ht="30" x14ac:dyDescent="0.25">
      <c r="A263">
        <v>260</v>
      </c>
      <c r="B263" s="17" t="s">
        <v>216</v>
      </c>
      <c r="C263" t="s">
        <v>217</v>
      </c>
      <c r="D263" t="s">
        <v>217</v>
      </c>
      <c r="E263" t="s">
        <v>217</v>
      </c>
      <c r="F263" t="s">
        <v>217</v>
      </c>
    </row>
    <row r="264" spans="1:6" ht="30" x14ac:dyDescent="0.25">
      <c r="A264">
        <v>261</v>
      </c>
      <c r="B264" s="17" t="s">
        <v>216</v>
      </c>
      <c r="C264" t="s">
        <v>217</v>
      </c>
      <c r="D264" t="s">
        <v>217</v>
      </c>
      <c r="E264" t="s">
        <v>217</v>
      </c>
      <c r="F264" t="s">
        <v>217</v>
      </c>
    </row>
    <row r="265" spans="1:6" ht="30" x14ac:dyDescent="0.25">
      <c r="A265">
        <v>262</v>
      </c>
      <c r="B265" s="17" t="s">
        <v>216</v>
      </c>
      <c r="C265" t="s">
        <v>217</v>
      </c>
      <c r="D265" t="s">
        <v>217</v>
      </c>
      <c r="E265" t="s">
        <v>217</v>
      </c>
      <c r="F265" t="s">
        <v>217</v>
      </c>
    </row>
    <row r="266" spans="1:6" ht="30" x14ac:dyDescent="0.25">
      <c r="A266">
        <v>263</v>
      </c>
      <c r="B266" s="17" t="s">
        <v>216</v>
      </c>
      <c r="C266" t="s">
        <v>217</v>
      </c>
      <c r="D266" t="s">
        <v>217</v>
      </c>
      <c r="E266" t="s">
        <v>217</v>
      </c>
      <c r="F266" t="s">
        <v>217</v>
      </c>
    </row>
    <row r="267" spans="1:6" ht="30" x14ac:dyDescent="0.25">
      <c r="A267">
        <v>264</v>
      </c>
      <c r="B267" s="17" t="s">
        <v>216</v>
      </c>
      <c r="C267" t="s">
        <v>217</v>
      </c>
      <c r="D267" t="s">
        <v>217</v>
      </c>
      <c r="E267" t="s">
        <v>217</v>
      </c>
      <c r="F267" t="s">
        <v>217</v>
      </c>
    </row>
    <row r="268" spans="1:6" ht="30" x14ac:dyDescent="0.25">
      <c r="A268">
        <v>265</v>
      </c>
      <c r="B268" s="17" t="s">
        <v>216</v>
      </c>
      <c r="C268" t="s">
        <v>217</v>
      </c>
      <c r="D268" t="s">
        <v>217</v>
      </c>
      <c r="E268" t="s">
        <v>217</v>
      </c>
      <c r="F268" t="s">
        <v>217</v>
      </c>
    </row>
    <row r="269" spans="1:6" ht="30" x14ac:dyDescent="0.25">
      <c r="A269">
        <v>266</v>
      </c>
      <c r="B269" s="17" t="s">
        <v>216</v>
      </c>
      <c r="C269" t="s">
        <v>217</v>
      </c>
      <c r="D269" t="s">
        <v>217</v>
      </c>
      <c r="E269" t="s">
        <v>217</v>
      </c>
      <c r="F269" t="s">
        <v>217</v>
      </c>
    </row>
    <row r="270" spans="1:6" ht="30" x14ac:dyDescent="0.25">
      <c r="A270">
        <v>267</v>
      </c>
      <c r="B270" s="17" t="s">
        <v>216</v>
      </c>
      <c r="C270" t="s">
        <v>217</v>
      </c>
      <c r="D270" t="s">
        <v>217</v>
      </c>
      <c r="E270" t="s">
        <v>217</v>
      </c>
      <c r="F270" t="s">
        <v>217</v>
      </c>
    </row>
    <row r="271" spans="1:6" ht="30" x14ac:dyDescent="0.25">
      <c r="A271">
        <v>268</v>
      </c>
      <c r="B271" s="17" t="s">
        <v>216</v>
      </c>
      <c r="C271" t="s">
        <v>217</v>
      </c>
      <c r="D271" t="s">
        <v>217</v>
      </c>
      <c r="E271" t="s">
        <v>217</v>
      </c>
      <c r="F271" t="s">
        <v>217</v>
      </c>
    </row>
    <row r="272" spans="1:6" ht="30" x14ac:dyDescent="0.25">
      <c r="A272">
        <v>269</v>
      </c>
      <c r="B272" s="17" t="s">
        <v>216</v>
      </c>
      <c r="C272" t="s">
        <v>217</v>
      </c>
      <c r="D272" t="s">
        <v>217</v>
      </c>
      <c r="E272" t="s">
        <v>217</v>
      </c>
      <c r="F272" t="s">
        <v>217</v>
      </c>
    </row>
    <row r="273" spans="1:6" ht="30" x14ac:dyDescent="0.25">
      <c r="A273">
        <v>270</v>
      </c>
      <c r="B273" s="17" t="s">
        <v>216</v>
      </c>
      <c r="C273" t="s">
        <v>217</v>
      </c>
      <c r="D273" t="s">
        <v>217</v>
      </c>
      <c r="E273" t="s">
        <v>217</v>
      </c>
      <c r="F273" t="s">
        <v>217</v>
      </c>
    </row>
    <row r="274" spans="1:6" ht="30" x14ac:dyDescent="0.25">
      <c r="A274">
        <v>271</v>
      </c>
      <c r="B274" s="17" t="s">
        <v>216</v>
      </c>
      <c r="C274" t="s">
        <v>217</v>
      </c>
      <c r="D274" t="s">
        <v>217</v>
      </c>
      <c r="E274" t="s">
        <v>217</v>
      </c>
      <c r="F274" t="s">
        <v>217</v>
      </c>
    </row>
    <row r="275" spans="1:6" ht="30" x14ac:dyDescent="0.25">
      <c r="A275">
        <v>272</v>
      </c>
      <c r="B275" s="17" t="s">
        <v>216</v>
      </c>
      <c r="C275" t="s">
        <v>217</v>
      </c>
      <c r="D275" t="s">
        <v>217</v>
      </c>
      <c r="E275" t="s">
        <v>217</v>
      </c>
      <c r="F275" t="s">
        <v>217</v>
      </c>
    </row>
    <row r="276" spans="1:6" ht="30" x14ac:dyDescent="0.25">
      <c r="A276">
        <v>273</v>
      </c>
      <c r="B276" s="17" t="s">
        <v>216</v>
      </c>
      <c r="C276" t="s">
        <v>217</v>
      </c>
      <c r="D276" t="s">
        <v>217</v>
      </c>
      <c r="E276" t="s">
        <v>217</v>
      </c>
      <c r="F276" t="s">
        <v>217</v>
      </c>
    </row>
    <row r="277" spans="1:6" ht="30" x14ac:dyDescent="0.25">
      <c r="A277">
        <v>274</v>
      </c>
      <c r="B277" s="17" t="s">
        <v>216</v>
      </c>
      <c r="C277" t="s">
        <v>217</v>
      </c>
      <c r="D277" t="s">
        <v>217</v>
      </c>
      <c r="E277" t="s">
        <v>217</v>
      </c>
      <c r="F277" t="s">
        <v>217</v>
      </c>
    </row>
    <row r="278" spans="1:6" ht="30" x14ac:dyDescent="0.25">
      <c r="A278">
        <v>275</v>
      </c>
      <c r="B278" s="17" t="s">
        <v>216</v>
      </c>
      <c r="C278" t="s">
        <v>217</v>
      </c>
      <c r="D278" t="s">
        <v>217</v>
      </c>
      <c r="E278" t="s">
        <v>217</v>
      </c>
      <c r="F278" t="s">
        <v>217</v>
      </c>
    </row>
    <row r="279" spans="1:6" ht="30" x14ac:dyDescent="0.25">
      <c r="A279">
        <v>276</v>
      </c>
      <c r="B279" s="17" t="s">
        <v>216</v>
      </c>
      <c r="C279" t="s">
        <v>217</v>
      </c>
      <c r="D279" t="s">
        <v>217</v>
      </c>
      <c r="E279" t="s">
        <v>217</v>
      </c>
      <c r="F279" t="s">
        <v>217</v>
      </c>
    </row>
    <row r="280" spans="1:6" ht="30" x14ac:dyDescent="0.25">
      <c r="A280">
        <v>277</v>
      </c>
      <c r="B280" s="17" t="s">
        <v>216</v>
      </c>
      <c r="C280" t="s">
        <v>217</v>
      </c>
      <c r="D280" t="s">
        <v>217</v>
      </c>
      <c r="E280" t="s">
        <v>217</v>
      </c>
      <c r="F280" t="s">
        <v>217</v>
      </c>
    </row>
    <row r="281" spans="1:6" ht="30" x14ac:dyDescent="0.25">
      <c r="A281">
        <v>278</v>
      </c>
      <c r="B281" s="17" t="s">
        <v>216</v>
      </c>
      <c r="C281" t="s">
        <v>217</v>
      </c>
      <c r="D281" t="s">
        <v>217</v>
      </c>
      <c r="E281" t="s">
        <v>217</v>
      </c>
      <c r="F281" t="s">
        <v>217</v>
      </c>
    </row>
    <row r="282" spans="1:6" ht="30" x14ac:dyDescent="0.25">
      <c r="A282">
        <v>279</v>
      </c>
      <c r="B282" s="17" t="s">
        <v>216</v>
      </c>
      <c r="C282" t="s">
        <v>217</v>
      </c>
      <c r="D282" t="s">
        <v>217</v>
      </c>
      <c r="E282" t="s">
        <v>217</v>
      </c>
      <c r="F282" t="s">
        <v>217</v>
      </c>
    </row>
    <row r="283" spans="1:6" ht="30" x14ac:dyDescent="0.25">
      <c r="A283">
        <v>280</v>
      </c>
      <c r="B283" s="17" t="s">
        <v>216</v>
      </c>
      <c r="C283" t="s">
        <v>217</v>
      </c>
      <c r="D283" t="s">
        <v>217</v>
      </c>
      <c r="E283" t="s">
        <v>217</v>
      </c>
      <c r="F283" t="s">
        <v>217</v>
      </c>
    </row>
    <row r="284" spans="1:6" ht="30" x14ac:dyDescent="0.25">
      <c r="A284">
        <v>281</v>
      </c>
      <c r="B284" s="17" t="s">
        <v>216</v>
      </c>
      <c r="C284" t="s">
        <v>217</v>
      </c>
      <c r="D284" t="s">
        <v>217</v>
      </c>
      <c r="E284" t="s">
        <v>217</v>
      </c>
      <c r="F284" t="s">
        <v>217</v>
      </c>
    </row>
    <row r="285" spans="1:6" ht="30" x14ac:dyDescent="0.25">
      <c r="A285">
        <v>282</v>
      </c>
      <c r="B285" s="17" t="s">
        <v>216</v>
      </c>
      <c r="C285" t="s">
        <v>217</v>
      </c>
      <c r="D285" t="s">
        <v>217</v>
      </c>
      <c r="E285" t="s">
        <v>217</v>
      </c>
      <c r="F285" t="s">
        <v>217</v>
      </c>
    </row>
    <row r="286" spans="1:6" ht="30" x14ac:dyDescent="0.25">
      <c r="A286">
        <v>283</v>
      </c>
      <c r="B286" s="17" t="s">
        <v>216</v>
      </c>
      <c r="C286" t="s">
        <v>217</v>
      </c>
      <c r="D286" t="s">
        <v>217</v>
      </c>
      <c r="E286" t="s">
        <v>217</v>
      </c>
      <c r="F286" t="s">
        <v>217</v>
      </c>
    </row>
    <row r="287" spans="1:6" ht="30" x14ac:dyDescent="0.25">
      <c r="A287">
        <v>284</v>
      </c>
      <c r="B287" s="17" t="s">
        <v>216</v>
      </c>
      <c r="C287" t="s">
        <v>217</v>
      </c>
      <c r="D287" t="s">
        <v>217</v>
      </c>
      <c r="E287" t="s">
        <v>217</v>
      </c>
      <c r="F287" t="s">
        <v>217</v>
      </c>
    </row>
    <row r="288" spans="1:6" ht="30" x14ac:dyDescent="0.25">
      <c r="A288">
        <v>285</v>
      </c>
      <c r="B288" s="17" t="s">
        <v>216</v>
      </c>
      <c r="C288" t="s">
        <v>217</v>
      </c>
      <c r="D288" t="s">
        <v>217</v>
      </c>
      <c r="E288" t="s">
        <v>217</v>
      </c>
      <c r="F288" t="s">
        <v>217</v>
      </c>
    </row>
    <row r="289" spans="1:6" ht="30" x14ac:dyDescent="0.25">
      <c r="A289">
        <v>286</v>
      </c>
      <c r="B289" s="17" t="s">
        <v>216</v>
      </c>
      <c r="C289" t="s">
        <v>217</v>
      </c>
      <c r="D289" t="s">
        <v>217</v>
      </c>
      <c r="E289" t="s">
        <v>217</v>
      </c>
      <c r="F289" t="s">
        <v>217</v>
      </c>
    </row>
    <row r="290" spans="1:6" ht="30" x14ac:dyDescent="0.25">
      <c r="A290">
        <v>287</v>
      </c>
      <c r="B290" s="17" t="s">
        <v>216</v>
      </c>
      <c r="C290" t="s">
        <v>217</v>
      </c>
      <c r="D290" t="s">
        <v>217</v>
      </c>
      <c r="E290" t="s">
        <v>217</v>
      </c>
      <c r="F290" t="s">
        <v>217</v>
      </c>
    </row>
    <row r="291" spans="1:6" ht="30" x14ac:dyDescent="0.25">
      <c r="A291">
        <v>288</v>
      </c>
      <c r="B291" s="17" t="s">
        <v>216</v>
      </c>
      <c r="C291" t="s">
        <v>217</v>
      </c>
      <c r="D291" t="s">
        <v>217</v>
      </c>
      <c r="E291" t="s">
        <v>217</v>
      </c>
      <c r="F291" t="s">
        <v>217</v>
      </c>
    </row>
    <row r="292" spans="1:6" ht="30" x14ac:dyDescent="0.25">
      <c r="A292">
        <v>289</v>
      </c>
      <c r="B292" s="17" t="s">
        <v>216</v>
      </c>
      <c r="C292" t="s">
        <v>217</v>
      </c>
      <c r="D292" t="s">
        <v>217</v>
      </c>
      <c r="E292" t="s">
        <v>217</v>
      </c>
      <c r="F292" t="s">
        <v>217</v>
      </c>
    </row>
    <row r="293" spans="1:6" ht="30" x14ac:dyDescent="0.25">
      <c r="A293">
        <v>290</v>
      </c>
      <c r="B293" s="17" t="s">
        <v>216</v>
      </c>
      <c r="C293" t="s">
        <v>217</v>
      </c>
      <c r="D293" t="s">
        <v>217</v>
      </c>
      <c r="E293" t="s">
        <v>217</v>
      </c>
      <c r="F293" t="s">
        <v>217</v>
      </c>
    </row>
    <row r="294" spans="1:6" ht="30" x14ac:dyDescent="0.25">
      <c r="A294">
        <v>291</v>
      </c>
      <c r="B294" s="17" t="s">
        <v>216</v>
      </c>
      <c r="C294" t="s">
        <v>217</v>
      </c>
      <c r="D294" t="s">
        <v>217</v>
      </c>
      <c r="E294" t="s">
        <v>217</v>
      </c>
      <c r="F294" t="s">
        <v>217</v>
      </c>
    </row>
    <row r="295" spans="1:6" ht="30" x14ac:dyDescent="0.25">
      <c r="A295">
        <v>292</v>
      </c>
      <c r="B295" s="17" t="s">
        <v>216</v>
      </c>
      <c r="C295" t="s">
        <v>217</v>
      </c>
      <c r="D295" t="s">
        <v>217</v>
      </c>
      <c r="E295" t="s">
        <v>217</v>
      </c>
      <c r="F295" t="s">
        <v>217</v>
      </c>
    </row>
    <row r="296" spans="1:6" ht="30" x14ac:dyDescent="0.25">
      <c r="A296">
        <v>293</v>
      </c>
      <c r="B296" s="17" t="s">
        <v>216</v>
      </c>
      <c r="C296" t="s">
        <v>217</v>
      </c>
      <c r="D296" t="s">
        <v>217</v>
      </c>
      <c r="E296" t="s">
        <v>217</v>
      </c>
      <c r="F296" t="s">
        <v>217</v>
      </c>
    </row>
    <row r="297" spans="1:6" ht="30" x14ac:dyDescent="0.25">
      <c r="A297">
        <v>294</v>
      </c>
      <c r="B297" s="17" t="s">
        <v>216</v>
      </c>
      <c r="C297" t="s">
        <v>217</v>
      </c>
      <c r="D297" t="s">
        <v>217</v>
      </c>
      <c r="E297" t="s">
        <v>217</v>
      </c>
      <c r="F297" t="s">
        <v>217</v>
      </c>
    </row>
    <row r="298" spans="1:6" ht="30" x14ac:dyDescent="0.25">
      <c r="A298">
        <v>295</v>
      </c>
      <c r="B298" s="17" t="s">
        <v>216</v>
      </c>
      <c r="C298" t="s">
        <v>217</v>
      </c>
      <c r="D298" t="s">
        <v>217</v>
      </c>
      <c r="E298" t="s">
        <v>217</v>
      </c>
      <c r="F298" t="s">
        <v>217</v>
      </c>
    </row>
    <row r="299" spans="1:6" ht="30" x14ac:dyDescent="0.25">
      <c r="A299">
        <v>296</v>
      </c>
      <c r="B299" s="17" t="s">
        <v>216</v>
      </c>
      <c r="C299" t="s">
        <v>217</v>
      </c>
      <c r="D299" t="s">
        <v>217</v>
      </c>
      <c r="E299" t="s">
        <v>217</v>
      </c>
      <c r="F299" t="s">
        <v>217</v>
      </c>
    </row>
    <row r="300" spans="1:6" ht="30" x14ac:dyDescent="0.25">
      <c r="A300">
        <v>297</v>
      </c>
      <c r="B300" s="17" t="s">
        <v>216</v>
      </c>
      <c r="C300" t="s">
        <v>217</v>
      </c>
      <c r="D300" t="s">
        <v>217</v>
      </c>
      <c r="E300" t="s">
        <v>217</v>
      </c>
      <c r="F300" t="s">
        <v>217</v>
      </c>
    </row>
    <row r="301" spans="1:6" ht="30" x14ac:dyDescent="0.25">
      <c r="A301">
        <v>298</v>
      </c>
      <c r="B301" s="17" t="s">
        <v>216</v>
      </c>
      <c r="C301" t="s">
        <v>217</v>
      </c>
      <c r="D301" t="s">
        <v>217</v>
      </c>
      <c r="E301" t="s">
        <v>217</v>
      </c>
      <c r="F301" t="s">
        <v>217</v>
      </c>
    </row>
    <row r="302" spans="1:6" ht="30" x14ac:dyDescent="0.25">
      <c r="A302">
        <v>299</v>
      </c>
      <c r="B302" s="17" t="s">
        <v>216</v>
      </c>
      <c r="C302" t="s">
        <v>217</v>
      </c>
      <c r="D302" t="s">
        <v>217</v>
      </c>
      <c r="E302" t="s">
        <v>217</v>
      </c>
      <c r="F302" t="s">
        <v>217</v>
      </c>
    </row>
    <row r="303" spans="1:6" ht="30" x14ac:dyDescent="0.25">
      <c r="A303">
        <v>300</v>
      </c>
      <c r="B303" s="17" t="s">
        <v>216</v>
      </c>
      <c r="C303" t="s">
        <v>217</v>
      </c>
      <c r="D303" t="s">
        <v>217</v>
      </c>
      <c r="E303" t="s">
        <v>217</v>
      </c>
      <c r="F303" t="s">
        <v>217</v>
      </c>
    </row>
    <row r="304" spans="1:6" ht="30" x14ac:dyDescent="0.25">
      <c r="A304">
        <v>301</v>
      </c>
      <c r="B304" s="17" t="s">
        <v>216</v>
      </c>
      <c r="C304" t="s">
        <v>217</v>
      </c>
      <c r="D304" t="s">
        <v>217</v>
      </c>
      <c r="E304" t="s">
        <v>217</v>
      </c>
      <c r="F304" t="s">
        <v>217</v>
      </c>
    </row>
    <row r="305" spans="1:6" ht="30" x14ac:dyDescent="0.25">
      <c r="A305">
        <v>302</v>
      </c>
      <c r="B305" s="17" t="s">
        <v>216</v>
      </c>
      <c r="C305" t="s">
        <v>217</v>
      </c>
      <c r="D305" t="s">
        <v>217</v>
      </c>
      <c r="E305" t="s">
        <v>217</v>
      </c>
      <c r="F305" t="s">
        <v>217</v>
      </c>
    </row>
    <row r="306" spans="1:6" ht="30" x14ac:dyDescent="0.25">
      <c r="A306">
        <v>303</v>
      </c>
      <c r="B306" s="17" t="s">
        <v>216</v>
      </c>
      <c r="C306" t="s">
        <v>217</v>
      </c>
      <c r="D306" t="s">
        <v>217</v>
      </c>
      <c r="E306" t="s">
        <v>217</v>
      </c>
      <c r="F306" t="s">
        <v>217</v>
      </c>
    </row>
    <row r="307" spans="1:6" ht="30" x14ac:dyDescent="0.25">
      <c r="A307">
        <v>304</v>
      </c>
      <c r="B307" s="17" t="s">
        <v>216</v>
      </c>
      <c r="C307" t="s">
        <v>217</v>
      </c>
      <c r="D307" t="s">
        <v>217</v>
      </c>
      <c r="E307" t="s">
        <v>217</v>
      </c>
      <c r="F307" t="s">
        <v>217</v>
      </c>
    </row>
    <row r="308" spans="1:6" ht="30" x14ac:dyDescent="0.25">
      <c r="A308">
        <v>305</v>
      </c>
      <c r="B308" s="17" t="s">
        <v>216</v>
      </c>
      <c r="C308" t="s">
        <v>217</v>
      </c>
      <c r="D308" t="s">
        <v>217</v>
      </c>
      <c r="E308" t="s">
        <v>217</v>
      </c>
      <c r="F308" t="s">
        <v>217</v>
      </c>
    </row>
    <row r="309" spans="1:6" ht="30" x14ac:dyDescent="0.25">
      <c r="A309">
        <v>306</v>
      </c>
      <c r="B309" s="17" t="s">
        <v>216</v>
      </c>
      <c r="C309" t="s">
        <v>217</v>
      </c>
      <c r="D309" t="s">
        <v>217</v>
      </c>
      <c r="E309" t="s">
        <v>217</v>
      </c>
      <c r="F309" t="s">
        <v>217</v>
      </c>
    </row>
    <row r="310" spans="1:6" ht="30" x14ac:dyDescent="0.25">
      <c r="A310">
        <v>307</v>
      </c>
      <c r="B310" s="17" t="s">
        <v>216</v>
      </c>
      <c r="C310" t="s">
        <v>217</v>
      </c>
      <c r="D310" t="s">
        <v>217</v>
      </c>
      <c r="E310" t="s">
        <v>217</v>
      </c>
      <c r="F310" t="s">
        <v>217</v>
      </c>
    </row>
    <row r="311" spans="1:6" ht="30" x14ac:dyDescent="0.25">
      <c r="A311">
        <v>308</v>
      </c>
      <c r="B311" s="17" t="s">
        <v>216</v>
      </c>
      <c r="C311" s="4" t="s">
        <v>217</v>
      </c>
      <c r="D311" s="4" t="s">
        <v>217</v>
      </c>
      <c r="E311" s="4" t="s">
        <v>217</v>
      </c>
      <c r="F311" t="s">
        <v>217</v>
      </c>
    </row>
    <row r="312" spans="1:6" ht="30" x14ac:dyDescent="0.25">
      <c r="A312">
        <v>309</v>
      </c>
      <c r="B312" s="17" t="s">
        <v>216</v>
      </c>
      <c r="C312" s="4" t="s">
        <v>217</v>
      </c>
      <c r="D312" s="4" t="s">
        <v>217</v>
      </c>
      <c r="E312" s="4" t="s">
        <v>217</v>
      </c>
    </row>
    <row r="313" spans="1:6" ht="30" x14ac:dyDescent="0.25">
      <c r="A313">
        <v>310</v>
      </c>
      <c r="B313" s="17" t="s">
        <v>216</v>
      </c>
      <c r="C313" s="4" t="s">
        <v>217</v>
      </c>
      <c r="D313" s="4" t="s">
        <v>217</v>
      </c>
      <c r="E313" s="4" t="s">
        <v>217</v>
      </c>
    </row>
    <row r="314" spans="1:6" ht="30" x14ac:dyDescent="0.25">
      <c r="A314">
        <v>311</v>
      </c>
      <c r="B314" s="17" t="s">
        <v>216</v>
      </c>
      <c r="C314" s="4" t="s">
        <v>217</v>
      </c>
      <c r="D314" s="4" t="s">
        <v>217</v>
      </c>
      <c r="E314" s="4" t="s">
        <v>217</v>
      </c>
    </row>
    <row r="315" spans="1:6" ht="30" x14ac:dyDescent="0.25">
      <c r="A315">
        <v>312</v>
      </c>
      <c r="B315" s="17" t="s">
        <v>216</v>
      </c>
      <c r="C315" s="4" t="s">
        <v>217</v>
      </c>
      <c r="D315" s="4" t="s">
        <v>217</v>
      </c>
      <c r="E315" s="4" t="s">
        <v>217</v>
      </c>
    </row>
    <row r="316" spans="1:6" ht="30" x14ac:dyDescent="0.25">
      <c r="A316">
        <v>313</v>
      </c>
      <c r="B316" s="17" t="s">
        <v>216</v>
      </c>
      <c r="C316" s="4" t="s">
        <v>217</v>
      </c>
      <c r="D316" s="4" t="s">
        <v>217</v>
      </c>
      <c r="E316" s="4" t="s">
        <v>217</v>
      </c>
    </row>
    <row r="317" spans="1:6" ht="30" x14ac:dyDescent="0.25">
      <c r="A317">
        <v>314</v>
      </c>
      <c r="B317" s="17" t="s">
        <v>216</v>
      </c>
      <c r="C317" s="4" t="s">
        <v>217</v>
      </c>
      <c r="D317" s="4" t="s">
        <v>217</v>
      </c>
      <c r="E317" s="4" t="s">
        <v>217</v>
      </c>
    </row>
    <row r="318" spans="1:6" ht="30" x14ac:dyDescent="0.25">
      <c r="A318">
        <v>315</v>
      </c>
      <c r="B318" s="17" t="s">
        <v>216</v>
      </c>
      <c r="C318" s="4" t="s">
        <v>217</v>
      </c>
      <c r="D318" s="4" t="s">
        <v>217</v>
      </c>
      <c r="E318" s="4" t="s">
        <v>217</v>
      </c>
    </row>
    <row r="319" spans="1:6" ht="30" x14ac:dyDescent="0.25">
      <c r="A319">
        <v>316</v>
      </c>
      <c r="B319" s="17" t="s">
        <v>216</v>
      </c>
      <c r="C319" s="4" t="s">
        <v>217</v>
      </c>
      <c r="D319" s="4" t="s">
        <v>217</v>
      </c>
      <c r="E319" s="4" t="s">
        <v>217</v>
      </c>
    </row>
    <row r="320" spans="1:6" ht="30" x14ac:dyDescent="0.25">
      <c r="A320">
        <v>317</v>
      </c>
      <c r="B320" s="17" t="s">
        <v>216</v>
      </c>
      <c r="C320" s="4" t="s">
        <v>217</v>
      </c>
      <c r="D320" s="4" t="s">
        <v>217</v>
      </c>
      <c r="E320" s="4" t="s">
        <v>217</v>
      </c>
    </row>
    <row r="321" spans="1:5" ht="30" x14ac:dyDescent="0.25">
      <c r="A321">
        <v>318</v>
      </c>
      <c r="B321" s="17" t="s">
        <v>216</v>
      </c>
      <c r="C321" s="4" t="s">
        <v>217</v>
      </c>
      <c r="D321" s="4" t="s">
        <v>217</v>
      </c>
      <c r="E321" s="4" t="s">
        <v>217</v>
      </c>
    </row>
    <row r="322" spans="1:5" ht="30" x14ac:dyDescent="0.25">
      <c r="A322">
        <v>319</v>
      </c>
      <c r="B322" s="17" t="s">
        <v>216</v>
      </c>
      <c r="C322" s="4" t="s">
        <v>217</v>
      </c>
      <c r="D322" s="4" t="s">
        <v>217</v>
      </c>
      <c r="E322" s="4" t="s">
        <v>217</v>
      </c>
    </row>
    <row r="323" spans="1:5" ht="30" x14ac:dyDescent="0.25">
      <c r="A323">
        <v>320</v>
      </c>
      <c r="B323" s="17" t="s">
        <v>216</v>
      </c>
      <c r="C323" s="4" t="s">
        <v>217</v>
      </c>
      <c r="D323" s="4" t="s">
        <v>217</v>
      </c>
      <c r="E323" s="4" t="s">
        <v>217</v>
      </c>
    </row>
    <row r="324" spans="1:5" ht="30" x14ac:dyDescent="0.25">
      <c r="A324">
        <v>321</v>
      </c>
      <c r="B324" s="17" t="s">
        <v>216</v>
      </c>
      <c r="C324" s="4" t="s">
        <v>217</v>
      </c>
      <c r="D324" s="4" t="s">
        <v>217</v>
      </c>
      <c r="E324" s="4" t="s">
        <v>217</v>
      </c>
    </row>
    <row r="325" spans="1:5" ht="30" x14ac:dyDescent="0.25">
      <c r="A325">
        <v>322</v>
      </c>
      <c r="B325" s="17" t="s">
        <v>216</v>
      </c>
      <c r="C325" s="4" t="s">
        <v>217</v>
      </c>
      <c r="D325" s="4" t="s">
        <v>217</v>
      </c>
      <c r="E325" s="4" t="s">
        <v>217</v>
      </c>
    </row>
    <row r="326" spans="1:5" ht="30" x14ac:dyDescent="0.25">
      <c r="A326">
        <v>323</v>
      </c>
      <c r="B326" s="17" t="s">
        <v>216</v>
      </c>
      <c r="C326" s="4" t="s">
        <v>217</v>
      </c>
      <c r="D326" s="4" t="s">
        <v>217</v>
      </c>
      <c r="E326" s="4" t="s">
        <v>217</v>
      </c>
    </row>
    <row r="327" spans="1:5" ht="30" x14ac:dyDescent="0.25">
      <c r="A327">
        <v>324</v>
      </c>
      <c r="B327" s="17" t="s">
        <v>216</v>
      </c>
      <c r="C327" s="4" t="s">
        <v>217</v>
      </c>
      <c r="D327" s="4" t="s">
        <v>217</v>
      </c>
      <c r="E327" s="4" t="s">
        <v>217</v>
      </c>
    </row>
    <row r="328" spans="1:5" ht="30" x14ac:dyDescent="0.25">
      <c r="A328">
        <v>325</v>
      </c>
      <c r="B328" s="17" t="s">
        <v>216</v>
      </c>
      <c r="C328" s="4" t="s">
        <v>217</v>
      </c>
      <c r="D328" s="4" t="s">
        <v>217</v>
      </c>
      <c r="E328" s="4" t="s">
        <v>217</v>
      </c>
    </row>
    <row r="329" spans="1:5" ht="30" x14ac:dyDescent="0.25">
      <c r="A329">
        <v>326</v>
      </c>
      <c r="B329" s="17" t="s">
        <v>216</v>
      </c>
      <c r="C329" s="4" t="s">
        <v>217</v>
      </c>
      <c r="D329" s="4" t="s">
        <v>217</v>
      </c>
      <c r="E329" s="4" t="s">
        <v>217</v>
      </c>
    </row>
    <row r="330" spans="1:5" ht="30" x14ac:dyDescent="0.25">
      <c r="A330">
        <v>327</v>
      </c>
      <c r="B330" s="17" t="s">
        <v>216</v>
      </c>
      <c r="C330" s="4" t="s">
        <v>217</v>
      </c>
      <c r="D330" s="4" t="s">
        <v>217</v>
      </c>
      <c r="E330" s="4" t="s">
        <v>217</v>
      </c>
    </row>
    <row r="331" spans="1:5" ht="30" x14ac:dyDescent="0.25">
      <c r="A331">
        <v>328</v>
      </c>
      <c r="B331" s="17" t="s">
        <v>216</v>
      </c>
      <c r="C331" s="4" t="s">
        <v>217</v>
      </c>
      <c r="D331" s="4" t="s">
        <v>217</v>
      </c>
      <c r="E331" s="4" t="s">
        <v>217</v>
      </c>
    </row>
    <row r="332" spans="1:5" ht="30" x14ac:dyDescent="0.25">
      <c r="A332">
        <v>329</v>
      </c>
      <c r="B332" s="17" t="s">
        <v>216</v>
      </c>
      <c r="C332" s="4" t="s">
        <v>217</v>
      </c>
      <c r="D332" s="4" t="s">
        <v>217</v>
      </c>
      <c r="E332" s="4" t="s">
        <v>217</v>
      </c>
    </row>
    <row r="333" spans="1:5" ht="30" x14ac:dyDescent="0.25">
      <c r="A333">
        <v>330</v>
      </c>
      <c r="B333" s="17" t="s">
        <v>216</v>
      </c>
      <c r="C333" s="4" t="s">
        <v>217</v>
      </c>
      <c r="D333" s="4" t="s">
        <v>217</v>
      </c>
      <c r="E333" s="4" t="s">
        <v>217</v>
      </c>
    </row>
    <row r="334" spans="1:5" ht="30" x14ac:dyDescent="0.25">
      <c r="A334">
        <v>331</v>
      </c>
      <c r="B334" s="17" t="s">
        <v>216</v>
      </c>
      <c r="C334" s="4" t="s">
        <v>217</v>
      </c>
      <c r="D334" s="4" t="s">
        <v>217</v>
      </c>
      <c r="E334" s="4" t="s">
        <v>217</v>
      </c>
    </row>
    <row r="335" spans="1:5" ht="30" x14ac:dyDescent="0.25">
      <c r="A335">
        <v>332</v>
      </c>
      <c r="B335" s="17" t="s">
        <v>216</v>
      </c>
      <c r="C335" s="4" t="s">
        <v>217</v>
      </c>
      <c r="D335" s="4" t="s">
        <v>217</v>
      </c>
      <c r="E335" s="4" t="s">
        <v>217</v>
      </c>
    </row>
    <row r="336" spans="1:5" ht="30" x14ac:dyDescent="0.25">
      <c r="A336">
        <v>333</v>
      </c>
      <c r="B336" s="17" t="s">
        <v>216</v>
      </c>
      <c r="C336" s="4" t="s">
        <v>217</v>
      </c>
      <c r="D336" s="4" t="s">
        <v>217</v>
      </c>
      <c r="E336" s="4" t="s">
        <v>217</v>
      </c>
    </row>
    <row r="337" spans="1:5" ht="30" x14ac:dyDescent="0.25">
      <c r="A337">
        <v>334</v>
      </c>
      <c r="B337" s="17" t="s">
        <v>216</v>
      </c>
      <c r="C337" s="4" t="s">
        <v>217</v>
      </c>
      <c r="D337" s="4" t="s">
        <v>217</v>
      </c>
      <c r="E337" s="4" t="s">
        <v>217</v>
      </c>
    </row>
    <row r="338" spans="1:5" ht="30" x14ac:dyDescent="0.25">
      <c r="A338">
        <v>335</v>
      </c>
      <c r="B338" s="17" t="s">
        <v>216</v>
      </c>
      <c r="C338" s="4" t="s">
        <v>217</v>
      </c>
      <c r="D338" s="4" t="s">
        <v>217</v>
      </c>
      <c r="E338" s="4" t="s">
        <v>217</v>
      </c>
    </row>
    <row r="339" spans="1:5" ht="30" x14ac:dyDescent="0.25">
      <c r="A339">
        <v>336</v>
      </c>
      <c r="B339" s="17" t="s">
        <v>216</v>
      </c>
      <c r="C339" s="4" t="s">
        <v>217</v>
      </c>
      <c r="D339" s="4" t="s">
        <v>217</v>
      </c>
      <c r="E339" s="4" t="s">
        <v>217</v>
      </c>
    </row>
    <row r="340" spans="1:5" ht="30" x14ac:dyDescent="0.25">
      <c r="A340">
        <v>337</v>
      </c>
      <c r="B340" s="17" t="s">
        <v>216</v>
      </c>
      <c r="C340" s="4" t="s">
        <v>217</v>
      </c>
      <c r="D340" s="4" t="s">
        <v>217</v>
      </c>
      <c r="E340" s="4" t="s">
        <v>217</v>
      </c>
    </row>
    <row r="341" spans="1:5" ht="30" x14ac:dyDescent="0.25">
      <c r="A341">
        <v>338</v>
      </c>
      <c r="B341" s="17" t="s">
        <v>216</v>
      </c>
      <c r="C341" s="4" t="s">
        <v>217</v>
      </c>
      <c r="D341" s="4" t="s">
        <v>217</v>
      </c>
      <c r="E341" s="4" t="s">
        <v>217</v>
      </c>
    </row>
    <row r="342" spans="1:5" ht="30" x14ac:dyDescent="0.25">
      <c r="A342">
        <v>339</v>
      </c>
      <c r="B342" s="17" t="s">
        <v>216</v>
      </c>
      <c r="C342" s="4" t="s">
        <v>217</v>
      </c>
      <c r="D342" s="4" t="s">
        <v>217</v>
      </c>
      <c r="E342" s="4" t="s">
        <v>217</v>
      </c>
    </row>
    <row r="343" spans="1:5" ht="30" x14ac:dyDescent="0.25">
      <c r="A343">
        <v>340</v>
      </c>
      <c r="B343" s="17" t="s">
        <v>216</v>
      </c>
      <c r="C343" s="4" t="s">
        <v>217</v>
      </c>
      <c r="D343" s="4" t="s">
        <v>217</v>
      </c>
      <c r="E343" s="4" t="s">
        <v>217</v>
      </c>
    </row>
    <row r="344" spans="1:5" ht="30" x14ac:dyDescent="0.25">
      <c r="A344">
        <v>341</v>
      </c>
      <c r="B344" s="17" t="s">
        <v>216</v>
      </c>
      <c r="C344" s="4" t="s">
        <v>217</v>
      </c>
      <c r="D344" s="4" t="s">
        <v>217</v>
      </c>
      <c r="E344" s="4" t="s">
        <v>217</v>
      </c>
    </row>
    <row r="345" spans="1:5" ht="30" x14ac:dyDescent="0.25">
      <c r="A345">
        <v>342</v>
      </c>
      <c r="B345" s="17" t="s">
        <v>216</v>
      </c>
      <c r="C345" s="4" t="s">
        <v>217</v>
      </c>
      <c r="D345" s="4" t="s">
        <v>217</v>
      </c>
      <c r="E345" s="4" t="s">
        <v>217</v>
      </c>
    </row>
    <row r="346" spans="1:5" ht="30" x14ac:dyDescent="0.25">
      <c r="A346">
        <v>343</v>
      </c>
      <c r="B346" s="17" t="s">
        <v>216</v>
      </c>
      <c r="C346" s="4" t="s">
        <v>217</v>
      </c>
      <c r="D346" s="4" t="s">
        <v>217</v>
      </c>
      <c r="E346" s="4" t="s">
        <v>217</v>
      </c>
    </row>
    <row r="347" spans="1:5" ht="30" x14ac:dyDescent="0.25">
      <c r="A347">
        <v>344</v>
      </c>
      <c r="B347" s="17" t="s">
        <v>216</v>
      </c>
      <c r="C347" s="4" t="s">
        <v>217</v>
      </c>
      <c r="D347" s="4" t="s">
        <v>217</v>
      </c>
      <c r="E347" s="4" t="s">
        <v>217</v>
      </c>
    </row>
    <row r="348" spans="1:5" ht="30" x14ac:dyDescent="0.25">
      <c r="A348">
        <v>345</v>
      </c>
      <c r="B348" s="17" t="s">
        <v>216</v>
      </c>
      <c r="C348" s="4" t="s">
        <v>217</v>
      </c>
      <c r="D348" s="4" t="s">
        <v>217</v>
      </c>
      <c r="E348" s="4" t="s">
        <v>217</v>
      </c>
    </row>
    <row r="349" spans="1:5" ht="30" x14ac:dyDescent="0.25">
      <c r="A349">
        <v>346</v>
      </c>
      <c r="B349" s="17" t="s">
        <v>216</v>
      </c>
      <c r="C349" s="4" t="s">
        <v>217</v>
      </c>
      <c r="D349" s="4" t="s">
        <v>217</v>
      </c>
      <c r="E349" s="4" t="s">
        <v>217</v>
      </c>
    </row>
    <row r="350" spans="1:5" ht="30" x14ac:dyDescent="0.25">
      <c r="A350">
        <v>347</v>
      </c>
      <c r="B350" s="17" t="s">
        <v>216</v>
      </c>
      <c r="C350" s="4" t="s">
        <v>217</v>
      </c>
      <c r="D350" s="4" t="s">
        <v>217</v>
      </c>
      <c r="E350" s="4" t="s">
        <v>217</v>
      </c>
    </row>
    <row r="351" spans="1:5" ht="30" x14ac:dyDescent="0.25">
      <c r="A351">
        <v>348</v>
      </c>
      <c r="B351" s="17" t="s">
        <v>216</v>
      </c>
      <c r="C351" s="4" t="s">
        <v>217</v>
      </c>
      <c r="D351" s="4" t="s">
        <v>217</v>
      </c>
      <c r="E351" s="4" t="s">
        <v>217</v>
      </c>
    </row>
    <row r="352" spans="1:5" ht="30" x14ac:dyDescent="0.25">
      <c r="A352">
        <v>349</v>
      </c>
      <c r="B352" s="17" t="s">
        <v>216</v>
      </c>
      <c r="C352" s="4" t="s">
        <v>217</v>
      </c>
      <c r="D352" s="4" t="s">
        <v>217</v>
      </c>
      <c r="E352" s="4" t="s">
        <v>217</v>
      </c>
    </row>
    <row r="353" spans="1:5" ht="30" x14ac:dyDescent="0.25">
      <c r="A353">
        <v>350</v>
      </c>
      <c r="B353" s="17" t="s">
        <v>216</v>
      </c>
      <c r="C353" s="4" t="s">
        <v>217</v>
      </c>
      <c r="D353" s="4" t="s">
        <v>217</v>
      </c>
      <c r="E353" s="4" t="s">
        <v>217</v>
      </c>
    </row>
    <row r="354" spans="1:5" ht="30" x14ac:dyDescent="0.25">
      <c r="A354">
        <v>351</v>
      </c>
      <c r="B354" s="17" t="s">
        <v>216</v>
      </c>
      <c r="C354" s="4" t="s">
        <v>217</v>
      </c>
      <c r="D354" s="4" t="s">
        <v>217</v>
      </c>
      <c r="E354" s="4" t="s">
        <v>217</v>
      </c>
    </row>
    <row r="355" spans="1:5" ht="30" x14ac:dyDescent="0.25">
      <c r="A355">
        <v>352</v>
      </c>
      <c r="B355" s="17" t="s">
        <v>216</v>
      </c>
      <c r="C355" s="4" t="s">
        <v>217</v>
      </c>
      <c r="D355" s="4" t="s">
        <v>217</v>
      </c>
      <c r="E355" s="4" t="s">
        <v>217</v>
      </c>
    </row>
    <row r="356" spans="1:5" ht="30" x14ac:dyDescent="0.25">
      <c r="A356">
        <v>353</v>
      </c>
      <c r="B356" s="17" t="s">
        <v>216</v>
      </c>
      <c r="C356" s="4" t="s">
        <v>217</v>
      </c>
      <c r="D356" s="4" t="s">
        <v>217</v>
      </c>
      <c r="E356" s="4" t="s">
        <v>217</v>
      </c>
    </row>
    <row r="357" spans="1:5" ht="30" x14ac:dyDescent="0.25">
      <c r="A357">
        <v>354</v>
      </c>
      <c r="B357" s="17" t="s">
        <v>216</v>
      </c>
      <c r="C357" s="4" t="s">
        <v>217</v>
      </c>
      <c r="D357" s="4" t="s">
        <v>217</v>
      </c>
      <c r="E357" s="4" t="s">
        <v>217</v>
      </c>
    </row>
    <row r="358" spans="1:5" ht="30" x14ac:dyDescent="0.25">
      <c r="A358">
        <v>355</v>
      </c>
      <c r="B358" s="17" t="s">
        <v>216</v>
      </c>
      <c r="C358" s="4" t="s">
        <v>217</v>
      </c>
      <c r="D358" s="4" t="s">
        <v>217</v>
      </c>
      <c r="E358" s="4" t="s">
        <v>217</v>
      </c>
    </row>
    <row r="359" spans="1:5" ht="30" x14ac:dyDescent="0.25">
      <c r="A359">
        <v>356</v>
      </c>
      <c r="B359" s="17" t="s">
        <v>216</v>
      </c>
      <c r="C359" s="4" t="s">
        <v>217</v>
      </c>
      <c r="D359" s="4" t="s">
        <v>217</v>
      </c>
      <c r="E359" s="4" t="s">
        <v>217</v>
      </c>
    </row>
    <row r="360" spans="1:5" ht="30" x14ac:dyDescent="0.25">
      <c r="A360">
        <v>357</v>
      </c>
      <c r="B360" s="17" t="s">
        <v>216</v>
      </c>
      <c r="C360" s="4" t="s">
        <v>217</v>
      </c>
      <c r="D360" s="4" t="s">
        <v>217</v>
      </c>
      <c r="E360" s="4" t="s">
        <v>217</v>
      </c>
    </row>
    <row r="361" spans="1:5" ht="30" x14ac:dyDescent="0.25">
      <c r="A361">
        <v>358</v>
      </c>
      <c r="B361" s="17" t="s">
        <v>216</v>
      </c>
      <c r="C361" s="4" t="s">
        <v>217</v>
      </c>
      <c r="D361" s="4" t="s">
        <v>217</v>
      </c>
      <c r="E361" s="4" t="s">
        <v>217</v>
      </c>
    </row>
    <row r="362" spans="1:5" ht="30" x14ac:dyDescent="0.25">
      <c r="A362">
        <v>359</v>
      </c>
      <c r="B362" s="17" t="s">
        <v>216</v>
      </c>
      <c r="C362" s="4" t="s">
        <v>217</v>
      </c>
      <c r="D362" s="4" t="s">
        <v>217</v>
      </c>
      <c r="E362" s="4" t="s">
        <v>217</v>
      </c>
    </row>
    <row r="363" spans="1:5" ht="30" x14ac:dyDescent="0.25">
      <c r="A363">
        <v>360</v>
      </c>
      <c r="B363" s="17" t="s">
        <v>216</v>
      </c>
      <c r="C363" s="4" t="s">
        <v>217</v>
      </c>
      <c r="D363" s="4" t="s">
        <v>217</v>
      </c>
      <c r="E363" s="4" t="s">
        <v>217</v>
      </c>
    </row>
    <row r="364" spans="1:5" ht="30" x14ac:dyDescent="0.25">
      <c r="A364">
        <v>361</v>
      </c>
      <c r="B364" s="17" t="s">
        <v>216</v>
      </c>
      <c r="C364" s="4" t="s">
        <v>217</v>
      </c>
      <c r="D364" s="4" t="s">
        <v>217</v>
      </c>
      <c r="E364" s="4" t="s">
        <v>217</v>
      </c>
    </row>
    <row r="365" spans="1:5" ht="30" x14ac:dyDescent="0.25">
      <c r="A365">
        <v>362</v>
      </c>
      <c r="B365" s="17" t="s">
        <v>216</v>
      </c>
      <c r="C365" s="4" t="s">
        <v>217</v>
      </c>
      <c r="D365" s="4" t="s">
        <v>217</v>
      </c>
      <c r="E365" s="4" t="s">
        <v>217</v>
      </c>
    </row>
    <row r="366" spans="1:5" ht="30" x14ac:dyDescent="0.25">
      <c r="A366">
        <v>363</v>
      </c>
      <c r="B366" s="17" t="s">
        <v>216</v>
      </c>
      <c r="C366" s="4" t="s">
        <v>217</v>
      </c>
      <c r="D366" s="4" t="s">
        <v>217</v>
      </c>
      <c r="E366" s="4" t="s">
        <v>217</v>
      </c>
    </row>
    <row r="367" spans="1:5" ht="30" x14ac:dyDescent="0.25">
      <c r="A367">
        <v>364</v>
      </c>
      <c r="B367" s="17" t="s">
        <v>216</v>
      </c>
      <c r="C367" s="4" t="s">
        <v>217</v>
      </c>
      <c r="D367" s="4" t="s">
        <v>217</v>
      </c>
      <c r="E367" s="4" t="s">
        <v>217</v>
      </c>
    </row>
    <row r="368" spans="1:5" ht="30" x14ac:dyDescent="0.25">
      <c r="A368">
        <v>365</v>
      </c>
      <c r="B368" s="17" t="s">
        <v>216</v>
      </c>
      <c r="C368" s="4" t="s">
        <v>217</v>
      </c>
      <c r="D368" s="4" t="s">
        <v>217</v>
      </c>
      <c r="E368" s="4" t="s">
        <v>217</v>
      </c>
    </row>
    <row r="369" spans="1:5" ht="30" x14ac:dyDescent="0.25">
      <c r="A369">
        <v>366</v>
      </c>
      <c r="B369" s="17" t="s">
        <v>216</v>
      </c>
      <c r="C369" s="4" t="s">
        <v>217</v>
      </c>
      <c r="D369" s="4" t="s">
        <v>217</v>
      </c>
      <c r="E369" s="4" t="s">
        <v>217</v>
      </c>
    </row>
    <row r="370" spans="1:5" ht="30" x14ac:dyDescent="0.25">
      <c r="A370">
        <v>367</v>
      </c>
      <c r="B370" s="17" t="s">
        <v>216</v>
      </c>
      <c r="C370" s="4" t="s">
        <v>217</v>
      </c>
      <c r="D370" s="4" t="s">
        <v>217</v>
      </c>
      <c r="E370" s="4" t="s">
        <v>217</v>
      </c>
    </row>
    <row r="371" spans="1:5" ht="30" x14ac:dyDescent="0.25">
      <c r="A371">
        <v>368</v>
      </c>
      <c r="B371" s="17" t="s">
        <v>216</v>
      </c>
      <c r="C371" s="4" t="s">
        <v>217</v>
      </c>
      <c r="D371" s="4" t="s">
        <v>217</v>
      </c>
      <c r="E371" s="4" t="s">
        <v>217</v>
      </c>
    </row>
    <row r="372" spans="1:5" ht="30" x14ac:dyDescent="0.25">
      <c r="A372">
        <v>369</v>
      </c>
      <c r="B372" s="17" t="s">
        <v>216</v>
      </c>
      <c r="C372" s="4" t="s">
        <v>217</v>
      </c>
      <c r="D372" s="4" t="s">
        <v>217</v>
      </c>
      <c r="E372" s="4" t="s">
        <v>217</v>
      </c>
    </row>
    <row r="373" spans="1:5" ht="30" x14ac:dyDescent="0.25">
      <c r="A373">
        <v>370</v>
      </c>
      <c r="B373" s="17" t="s">
        <v>216</v>
      </c>
      <c r="C373" s="4" t="s">
        <v>217</v>
      </c>
      <c r="D373" s="4" t="s">
        <v>217</v>
      </c>
      <c r="E373" s="4" t="s">
        <v>217</v>
      </c>
    </row>
    <row r="374" spans="1:5" ht="30" x14ac:dyDescent="0.25">
      <c r="A374">
        <v>371</v>
      </c>
      <c r="B374" s="17" t="s">
        <v>216</v>
      </c>
      <c r="C374" s="4" t="s">
        <v>217</v>
      </c>
      <c r="D374" s="4" t="s">
        <v>217</v>
      </c>
      <c r="E374" s="4" t="s">
        <v>217</v>
      </c>
    </row>
    <row r="375" spans="1:5" ht="30" x14ac:dyDescent="0.25">
      <c r="A375">
        <v>372</v>
      </c>
      <c r="B375" s="17" t="s">
        <v>216</v>
      </c>
      <c r="C375" s="4" t="s">
        <v>217</v>
      </c>
      <c r="D375" s="4" t="s">
        <v>217</v>
      </c>
      <c r="E375" s="4" t="s">
        <v>217</v>
      </c>
    </row>
    <row r="376" spans="1:5" ht="30" x14ac:dyDescent="0.25">
      <c r="A376">
        <v>373</v>
      </c>
      <c r="B376" s="17" t="s">
        <v>216</v>
      </c>
      <c r="C376" s="4" t="s">
        <v>217</v>
      </c>
      <c r="D376" s="4" t="s">
        <v>217</v>
      </c>
      <c r="E376" s="4" t="s">
        <v>217</v>
      </c>
    </row>
    <row r="377" spans="1:5" ht="30" x14ac:dyDescent="0.25">
      <c r="A377">
        <v>374</v>
      </c>
      <c r="B377" s="17" t="s">
        <v>216</v>
      </c>
      <c r="C377" s="4" t="s">
        <v>217</v>
      </c>
      <c r="D377" s="4" t="s">
        <v>217</v>
      </c>
      <c r="E377" s="4" t="s">
        <v>217</v>
      </c>
    </row>
    <row r="378" spans="1:5" ht="30" x14ac:dyDescent="0.25">
      <c r="A378">
        <v>375</v>
      </c>
      <c r="B378" s="17" t="s">
        <v>216</v>
      </c>
      <c r="C378" s="4" t="s">
        <v>217</v>
      </c>
      <c r="D378" s="4" t="s">
        <v>217</v>
      </c>
      <c r="E378" s="4" t="s">
        <v>217</v>
      </c>
    </row>
    <row r="379" spans="1:5" ht="30" x14ac:dyDescent="0.25">
      <c r="A379">
        <v>376</v>
      </c>
      <c r="B379" s="17" t="s">
        <v>216</v>
      </c>
      <c r="C379" s="4" t="s">
        <v>217</v>
      </c>
      <c r="D379" s="4" t="s">
        <v>217</v>
      </c>
      <c r="E379" s="4" t="s">
        <v>217</v>
      </c>
    </row>
    <row r="380" spans="1:5" ht="30" x14ac:dyDescent="0.25">
      <c r="A380">
        <v>377</v>
      </c>
      <c r="B380" s="17" t="s">
        <v>216</v>
      </c>
      <c r="C380" s="4" t="s">
        <v>217</v>
      </c>
      <c r="D380" s="4" t="s">
        <v>217</v>
      </c>
      <c r="E380" s="4" t="s">
        <v>217</v>
      </c>
    </row>
    <row r="381" spans="1:5" ht="30" x14ac:dyDescent="0.25">
      <c r="A381">
        <v>378</v>
      </c>
      <c r="B381" s="17" t="s">
        <v>216</v>
      </c>
      <c r="C381" s="4" t="s">
        <v>217</v>
      </c>
      <c r="D381" s="4" t="s">
        <v>217</v>
      </c>
      <c r="E381" s="4" t="s">
        <v>217</v>
      </c>
    </row>
    <row r="382" spans="1:5" ht="30" x14ac:dyDescent="0.25">
      <c r="A382">
        <v>379</v>
      </c>
      <c r="B382" s="17" t="s">
        <v>216</v>
      </c>
      <c r="C382" s="4" t="s">
        <v>217</v>
      </c>
      <c r="D382" s="4" t="s">
        <v>217</v>
      </c>
      <c r="E382" s="4" t="s">
        <v>217</v>
      </c>
    </row>
    <row r="383" spans="1:5" ht="30" x14ac:dyDescent="0.25">
      <c r="A383">
        <v>380</v>
      </c>
      <c r="B383" s="17" t="s">
        <v>216</v>
      </c>
      <c r="C383" s="4" t="s">
        <v>217</v>
      </c>
      <c r="D383" s="4" t="s">
        <v>217</v>
      </c>
      <c r="E383" s="4" t="s">
        <v>217</v>
      </c>
    </row>
    <row r="384" spans="1:5" ht="30" x14ac:dyDescent="0.25">
      <c r="A384">
        <v>381</v>
      </c>
      <c r="B384" s="17" t="s">
        <v>216</v>
      </c>
      <c r="C384" s="4" t="s">
        <v>217</v>
      </c>
      <c r="D384" s="4" t="s">
        <v>217</v>
      </c>
      <c r="E384" s="4" t="s">
        <v>217</v>
      </c>
    </row>
    <row r="385" spans="1:5" ht="30" x14ac:dyDescent="0.25">
      <c r="A385">
        <v>382</v>
      </c>
      <c r="B385" s="17" t="s">
        <v>216</v>
      </c>
      <c r="C385" s="4" t="s">
        <v>217</v>
      </c>
      <c r="D385" s="4" t="s">
        <v>217</v>
      </c>
      <c r="E385" s="4" t="s">
        <v>217</v>
      </c>
    </row>
    <row r="386" spans="1:5" ht="30" x14ac:dyDescent="0.25">
      <c r="A386">
        <v>383</v>
      </c>
      <c r="B386" s="17" t="s">
        <v>216</v>
      </c>
      <c r="C386" s="4" t="s">
        <v>217</v>
      </c>
      <c r="D386" s="4" t="s">
        <v>217</v>
      </c>
      <c r="E386" s="4" t="s">
        <v>217</v>
      </c>
    </row>
    <row r="387" spans="1:5" ht="30" x14ac:dyDescent="0.25">
      <c r="A387">
        <v>384</v>
      </c>
      <c r="B387" s="17" t="s">
        <v>216</v>
      </c>
      <c r="C387" s="4" t="s">
        <v>217</v>
      </c>
      <c r="D387" s="4" t="s">
        <v>217</v>
      </c>
      <c r="E387" s="4" t="s">
        <v>217</v>
      </c>
    </row>
    <row r="388" spans="1:5" ht="30" x14ac:dyDescent="0.25">
      <c r="A388">
        <v>385</v>
      </c>
      <c r="B388" s="17" t="s">
        <v>216</v>
      </c>
      <c r="C388" s="4" t="s">
        <v>217</v>
      </c>
      <c r="D388" s="4" t="s">
        <v>217</v>
      </c>
      <c r="E388" s="4" t="s">
        <v>217</v>
      </c>
    </row>
    <row r="389" spans="1:5" ht="30" x14ac:dyDescent="0.25">
      <c r="A389">
        <v>386</v>
      </c>
      <c r="B389" s="17" t="s">
        <v>216</v>
      </c>
      <c r="C389" s="4" t="s">
        <v>217</v>
      </c>
      <c r="D389" s="4" t="s">
        <v>217</v>
      </c>
      <c r="E389" s="4" t="s">
        <v>217</v>
      </c>
    </row>
    <row r="390" spans="1:5" ht="30" x14ac:dyDescent="0.25">
      <c r="A390">
        <v>387</v>
      </c>
      <c r="B390" s="17" t="s">
        <v>216</v>
      </c>
      <c r="C390" s="4" t="s">
        <v>217</v>
      </c>
      <c r="D390" s="4" t="s">
        <v>217</v>
      </c>
      <c r="E390" s="4" t="s">
        <v>217</v>
      </c>
    </row>
    <row r="391" spans="1:5" ht="30" x14ac:dyDescent="0.25">
      <c r="A391">
        <v>388</v>
      </c>
      <c r="B391" s="17" t="s">
        <v>216</v>
      </c>
      <c r="C391" s="4" t="s">
        <v>217</v>
      </c>
      <c r="D391" s="4" t="s">
        <v>217</v>
      </c>
      <c r="E391" s="4" t="s">
        <v>217</v>
      </c>
    </row>
    <row r="392" spans="1:5" ht="30" x14ac:dyDescent="0.25">
      <c r="A392">
        <v>389</v>
      </c>
      <c r="B392" s="17" t="s">
        <v>216</v>
      </c>
      <c r="C392" s="4" t="s">
        <v>217</v>
      </c>
      <c r="D392" s="4" t="s">
        <v>217</v>
      </c>
      <c r="E392" s="4" t="s">
        <v>217</v>
      </c>
    </row>
    <row r="393" spans="1:5" ht="30" x14ac:dyDescent="0.25">
      <c r="A393">
        <v>390</v>
      </c>
      <c r="B393" s="17" t="s">
        <v>216</v>
      </c>
      <c r="C393" s="4" t="s">
        <v>217</v>
      </c>
      <c r="D393" s="4" t="s">
        <v>217</v>
      </c>
      <c r="E393" s="4" t="s">
        <v>217</v>
      </c>
    </row>
    <row r="394" spans="1:5" ht="30" x14ac:dyDescent="0.25">
      <c r="A394">
        <v>391</v>
      </c>
      <c r="B394" s="17" t="s">
        <v>216</v>
      </c>
      <c r="C394" s="4" t="s">
        <v>217</v>
      </c>
      <c r="D394" s="4" t="s">
        <v>217</v>
      </c>
      <c r="E394" s="4" t="s">
        <v>217</v>
      </c>
    </row>
    <row r="395" spans="1:5" ht="30" x14ac:dyDescent="0.25">
      <c r="A395">
        <v>392</v>
      </c>
      <c r="B395" s="17" t="s">
        <v>216</v>
      </c>
      <c r="C395" s="4" t="s">
        <v>217</v>
      </c>
      <c r="D395" s="4" t="s">
        <v>217</v>
      </c>
      <c r="E395" s="4" t="s">
        <v>217</v>
      </c>
    </row>
    <row r="396" spans="1:5" ht="30" x14ac:dyDescent="0.25">
      <c r="A396">
        <v>393</v>
      </c>
      <c r="B396" s="17" t="s">
        <v>216</v>
      </c>
      <c r="C396" s="4" t="s">
        <v>217</v>
      </c>
      <c r="D396" s="4" t="s">
        <v>217</v>
      </c>
      <c r="E396" s="4" t="s">
        <v>217</v>
      </c>
    </row>
    <row r="397" spans="1:5" ht="30" x14ac:dyDescent="0.25">
      <c r="A397">
        <v>394</v>
      </c>
      <c r="B397" s="17" t="s">
        <v>216</v>
      </c>
      <c r="C397" s="4" t="s">
        <v>217</v>
      </c>
      <c r="D397" s="4" t="s">
        <v>217</v>
      </c>
      <c r="E397" s="4" t="s">
        <v>217</v>
      </c>
    </row>
    <row r="398" spans="1:5" ht="30" x14ac:dyDescent="0.25">
      <c r="A398">
        <v>395</v>
      </c>
      <c r="B398" s="17" t="s">
        <v>216</v>
      </c>
      <c r="C398" s="4" t="s">
        <v>217</v>
      </c>
      <c r="D398" s="4" t="s">
        <v>217</v>
      </c>
      <c r="E398" s="4" t="s">
        <v>217</v>
      </c>
    </row>
    <row r="399" spans="1:5" ht="30" x14ac:dyDescent="0.25">
      <c r="A399">
        <v>396</v>
      </c>
      <c r="B399" s="17" t="s">
        <v>216</v>
      </c>
      <c r="C399" s="4" t="s">
        <v>217</v>
      </c>
      <c r="D399" s="4" t="s">
        <v>217</v>
      </c>
      <c r="E399" s="4" t="s">
        <v>217</v>
      </c>
    </row>
    <row r="400" spans="1:5" ht="30" x14ac:dyDescent="0.25">
      <c r="A400">
        <v>397</v>
      </c>
      <c r="B400" s="17" t="s">
        <v>216</v>
      </c>
      <c r="C400" s="4" t="s">
        <v>217</v>
      </c>
      <c r="D400" s="4" t="s">
        <v>217</v>
      </c>
      <c r="E400" s="4" t="s">
        <v>217</v>
      </c>
    </row>
    <row r="401" spans="1:5" ht="30" x14ac:dyDescent="0.25">
      <c r="A401">
        <v>398</v>
      </c>
      <c r="B401" s="17" t="s">
        <v>216</v>
      </c>
      <c r="C401" s="4" t="s">
        <v>217</v>
      </c>
      <c r="D401" s="4" t="s">
        <v>217</v>
      </c>
      <c r="E401" s="4" t="s">
        <v>217</v>
      </c>
    </row>
    <row r="402" spans="1:5" ht="30" x14ac:dyDescent="0.25">
      <c r="A402">
        <v>399</v>
      </c>
      <c r="B402" s="17" t="s">
        <v>216</v>
      </c>
      <c r="C402" s="4" t="s">
        <v>217</v>
      </c>
      <c r="D402" s="4" t="s">
        <v>217</v>
      </c>
      <c r="E402" s="4" t="s">
        <v>217</v>
      </c>
    </row>
    <row r="403" spans="1:5" ht="30" x14ac:dyDescent="0.25">
      <c r="A403">
        <v>400</v>
      </c>
      <c r="B403" s="17" t="s">
        <v>216</v>
      </c>
      <c r="C403" s="4" t="s">
        <v>217</v>
      </c>
      <c r="D403" s="4" t="s">
        <v>217</v>
      </c>
      <c r="E403" s="4" t="s">
        <v>217</v>
      </c>
    </row>
    <row r="404" spans="1:5" ht="30" x14ac:dyDescent="0.25">
      <c r="A404">
        <v>401</v>
      </c>
      <c r="B404" s="17" t="s">
        <v>216</v>
      </c>
      <c r="C404" s="4" t="s">
        <v>217</v>
      </c>
      <c r="D404" s="4" t="s">
        <v>217</v>
      </c>
      <c r="E404" s="4" t="s">
        <v>217</v>
      </c>
    </row>
    <row r="405" spans="1:5" ht="30" x14ac:dyDescent="0.25">
      <c r="A405">
        <v>402</v>
      </c>
      <c r="B405" s="17" t="s">
        <v>216</v>
      </c>
      <c r="C405" s="4" t="s">
        <v>217</v>
      </c>
      <c r="D405" s="4" t="s">
        <v>217</v>
      </c>
      <c r="E405" s="4" t="s">
        <v>217</v>
      </c>
    </row>
    <row r="406" spans="1:5" ht="30" x14ac:dyDescent="0.25">
      <c r="A406">
        <v>403</v>
      </c>
      <c r="B406" s="17" t="s">
        <v>216</v>
      </c>
      <c r="C406" s="4" t="s">
        <v>217</v>
      </c>
      <c r="D406" s="4" t="s">
        <v>217</v>
      </c>
      <c r="E406" s="4" t="s">
        <v>217</v>
      </c>
    </row>
    <row r="407" spans="1:5" ht="30" x14ac:dyDescent="0.25">
      <c r="A407">
        <v>404</v>
      </c>
      <c r="B407" s="17" t="s">
        <v>216</v>
      </c>
      <c r="C407" s="4" t="s">
        <v>217</v>
      </c>
      <c r="D407" s="4" t="s">
        <v>217</v>
      </c>
      <c r="E407" s="4" t="s">
        <v>217</v>
      </c>
    </row>
    <row r="408" spans="1:5" ht="30" x14ac:dyDescent="0.25">
      <c r="A408">
        <v>405</v>
      </c>
      <c r="B408" s="17" t="s">
        <v>216</v>
      </c>
      <c r="C408" s="4" t="s">
        <v>217</v>
      </c>
      <c r="D408" s="4" t="s">
        <v>217</v>
      </c>
      <c r="E408" s="4" t="s">
        <v>217</v>
      </c>
    </row>
    <row r="409" spans="1:5" ht="30" x14ac:dyDescent="0.25">
      <c r="A409">
        <v>406</v>
      </c>
      <c r="B409" s="17" t="s">
        <v>216</v>
      </c>
      <c r="C409" s="4" t="s">
        <v>217</v>
      </c>
      <c r="D409" s="4" t="s">
        <v>217</v>
      </c>
      <c r="E409" s="4" t="s">
        <v>217</v>
      </c>
    </row>
    <row r="410" spans="1:5" ht="30" x14ac:dyDescent="0.25">
      <c r="A410">
        <v>407</v>
      </c>
      <c r="B410" s="17" t="s">
        <v>216</v>
      </c>
      <c r="C410" s="4" t="s">
        <v>217</v>
      </c>
      <c r="D410" s="4" t="s">
        <v>217</v>
      </c>
      <c r="E410" s="4" t="s">
        <v>217</v>
      </c>
    </row>
    <row r="411" spans="1:5" ht="30" x14ac:dyDescent="0.25">
      <c r="A411">
        <v>408</v>
      </c>
      <c r="B411" s="17" t="s">
        <v>216</v>
      </c>
      <c r="C411" s="4" t="s">
        <v>217</v>
      </c>
      <c r="D411" s="4" t="s">
        <v>217</v>
      </c>
      <c r="E411" s="4" t="s">
        <v>217</v>
      </c>
    </row>
    <row r="412" spans="1:5" ht="30" x14ac:dyDescent="0.25">
      <c r="A412">
        <v>409</v>
      </c>
      <c r="B412" s="17" t="s">
        <v>216</v>
      </c>
      <c r="C412" s="4" t="s">
        <v>217</v>
      </c>
      <c r="D412" s="4" t="s">
        <v>217</v>
      </c>
      <c r="E412" s="4" t="s">
        <v>217</v>
      </c>
    </row>
    <row r="413" spans="1:5" ht="30" x14ac:dyDescent="0.25">
      <c r="A413">
        <v>410</v>
      </c>
      <c r="B413" s="17" t="s">
        <v>216</v>
      </c>
      <c r="C413" s="4" t="s">
        <v>217</v>
      </c>
      <c r="D413" s="4" t="s">
        <v>217</v>
      </c>
      <c r="E413" s="4" t="s">
        <v>217</v>
      </c>
    </row>
    <row r="414" spans="1:5" ht="30" x14ac:dyDescent="0.25">
      <c r="A414">
        <v>411</v>
      </c>
      <c r="B414" s="17" t="s">
        <v>216</v>
      </c>
      <c r="C414" s="4" t="s">
        <v>217</v>
      </c>
      <c r="D414" s="4" t="s">
        <v>217</v>
      </c>
      <c r="E414" s="4" t="s">
        <v>217</v>
      </c>
    </row>
    <row r="415" spans="1:5" ht="30" x14ac:dyDescent="0.25">
      <c r="A415">
        <v>412</v>
      </c>
      <c r="B415" s="17" t="s">
        <v>216</v>
      </c>
      <c r="C415" s="4" t="s">
        <v>217</v>
      </c>
      <c r="D415" s="4" t="s">
        <v>217</v>
      </c>
      <c r="E415" s="4" t="s">
        <v>217</v>
      </c>
    </row>
    <row r="416" spans="1:5" ht="30" x14ac:dyDescent="0.25">
      <c r="A416">
        <v>413</v>
      </c>
      <c r="B416" s="17" t="s">
        <v>216</v>
      </c>
      <c r="C416" s="4" t="s">
        <v>217</v>
      </c>
      <c r="D416" s="4" t="s">
        <v>217</v>
      </c>
      <c r="E416" s="4" t="s">
        <v>217</v>
      </c>
    </row>
    <row r="417" spans="1:5" ht="30" x14ac:dyDescent="0.25">
      <c r="A417">
        <v>414</v>
      </c>
      <c r="B417" s="17" t="s">
        <v>216</v>
      </c>
      <c r="C417" s="4" t="s">
        <v>217</v>
      </c>
      <c r="D417" s="4" t="s">
        <v>217</v>
      </c>
      <c r="E417" s="4" t="s">
        <v>217</v>
      </c>
    </row>
    <row r="418" spans="1:5" ht="30" x14ac:dyDescent="0.25">
      <c r="A418">
        <v>415</v>
      </c>
      <c r="B418" s="17" t="s">
        <v>216</v>
      </c>
      <c r="C418" s="4" t="s">
        <v>217</v>
      </c>
      <c r="D418" s="4" t="s">
        <v>217</v>
      </c>
      <c r="E418" s="4" t="s">
        <v>217</v>
      </c>
    </row>
    <row r="419" spans="1:5" ht="30" x14ac:dyDescent="0.25">
      <c r="A419">
        <v>416</v>
      </c>
      <c r="B419" s="17" t="s">
        <v>216</v>
      </c>
      <c r="C419" s="4" t="s">
        <v>217</v>
      </c>
      <c r="D419" s="4" t="s">
        <v>217</v>
      </c>
      <c r="E419" s="4" t="s">
        <v>217</v>
      </c>
    </row>
    <row r="420" spans="1:5" ht="30" x14ac:dyDescent="0.25">
      <c r="A420">
        <v>417</v>
      </c>
      <c r="B420" s="17" t="s">
        <v>216</v>
      </c>
      <c r="C420" s="4" t="s">
        <v>217</v>
      </c>
      <c r="D420" s="4" t="s">
        <v>217</v>
      </c>
      <c r="E420" s="4" t="s">
        <v>217</v>
      </c>
    </row>
    <row r="421" spans="1:5" ht="30" x14ac:dyDescent="0.25">
      <c r="A421">
        <v>418</v>
      </c>
      <c r="B421" s="17" t="s">
        <v>216</v>
      </c>
      <c r="C421" s="4" t="s">
        <v>217</v>
      </c>
      <c r="D421" s="4" t="s">
        <v>217</v>
      </c>
      <c r="E421" s="4" t="s">
        <v>217</v>
      </c>
    </row>
    <row r="422" spans="1:5" ht="30" x14ac:dyDescent="0.25">
      <c r="A422">
        <v>419</v>
      </c>
      <c r="B422" s="17" t="s">
        <v>216</v>
      </c>
      <c r="C422" s="4" t="s">
        <v>217</v>
      </c>
      <c r="D422" s="4" t="s">
        <v>217</v>
      </c>
      <c r="E422" s="4" t="s">
        <v>217</v>
      </c>
    </row>
    <row r="423" spans="1:5" ht="30" x14ac:dyDescent="0.25">
      <c r="A423">
        <v>420</v>
      </c>
      <c r="B423" s="17" t="s">
        <v>216</v>
      </c>
      <c r="C423" s="4" t="s">
        <v>217</v>
      </c>
      <c r="D423" s="4" t="s">
        <v>217</v>
      </c>
      <c r="E423" s="4" t="s">
        <v>217</v>
      </c>
    </row>
    <row r="424" spans="1:5" ht="30" x14ac:dyDescent="0.25">
      <c r="A424">
        <v>421</v>
      </c>
      <c r="B424" s="17" t="s">
        <v>216</v>
      </c>
      <c r="C424" s="4" t="s">
        <v>217</v>
      </c>
      <c r="D424" s="4" t="s">
        <v>217</v>
      </c>
      <c r="E424" s="4" t="s">
        <v>217</v>
      </c>
    </row>
    <row r="425" spans="1:5" ht="30" x14ac:dyDescent="0.25">
      <c r="A425">
        <v>422</v>
      </c>
      <c r="B425" s="17" t="s">
        <v>216</v>
      </c>
      <c r="C425" s="4" t="s">
        <v>217</v>
      </c>
      <c r="D425" s="4" t="s">
        <v>217</v>
      </c>
      <c r="E425" s="4" t="s">
        <v>217</v>
      </c>
    </row>
    <row r="426" spans="1:5" ht="30" x14ac:dyDescent="0.25">
      <c r="A426">
        <v>423</v>
      </c>
      <c r="B426" s="17" t="s">
        <v>216</v>
      </c>
      <c r="C426" s="4" t="s">
        <v>217</v>
      </c>
      <c r="D426" s="4" t="s">
        <v>217</v>
      </c>
      <c r="E426" s="4" t="s">
        <v>217</v>
      </c>
    </row>
    <row r="427" spans="1:5" ht="30" x14ac:dyDescent="0.25">
      <c r="A427">
        <v>424</v>
      </c>
      <c r="B427" s="17" t="s">
        <v>216</v>
      </c>
      <c r="C427" s="4" t="s">
        <v>217</v>
      </c>
      <c r="D427" s="4" t="s">
        <v>217</v>
      </c>
      <c r="E427" s="4" t="s">
        <v>217</v>
      </c>
    </row>
    <row r="428" spans="1:5" ht="30" x14ac:dyDescent="0.25">
      <c r="A428">
        <v>425</v>
      </c>
      <c r="B428" s="17" t="s">
        <v>216</v>
      </c>
      <c r="C428" s="4" t="s">
        <v>217</v>
      </c>
      <c r="D428" s="4" t="s">
        <v>217</v>
      </c>
      <c r="E428" s="4" t="s">
        <v>217</v>
      </c>
    </row>
    <row r="429" spans="1:5" ht="30" x14ac:dyDescent="0.25">
      <c r="A429">
        <v>426</v>
      </c>
      <c r="B429" s="17" t="s">
        <v>216</v>
      </c>
      <c r="C429" s="4" t="s">
        <v>217</v>
      </c>
      <c r="D429" s="4" t="s">
        <v>217</v>
      </c>
      <c r="E429" s="4" t="s">
        <v>217</v>
      </c>
    </row>
    <row r="430" spans="1:5" ht="30" x14ac:dyDescent="0.25">
      <c r="A430">
        <v>427</v>
      </c>
      <c r="B430" s="17" t="s">
        <v>216</v>
      </c>
      <c r="C430" s="4" t="s">
        <v>217</v>
      </c>
      <c r="D430" s="4" t="s">
        <v>217</v>
      </c>
      <c r="E430" s="4" t="s">
        <v>217</v>
      </c>
    </row>
    <row r="431" spans="1:5" ht="30" x14ac:dyDescent="0.25">
      <c r="A431">
        <v>428</v>
      </c>
      <c r="B431" s="17" t="s">
        <v>216</v>
      </c>
      <c r="C431" s="4" t="s">
        <v>217</v>
      </c>
      <c r="D431" s="4" t="s">
        <v>217</v>
      </c>
      <c r="E431" s="4" t="s">
        <v>217</v>
      </c>
    </row>
    <row r="432" spans="1:5" ht="30" x14ac:dyDescent="0.25">
      <c r="A432">
        <v>429</v>
      </c>
      <c r="B432" s="17" t="s">
        <v>216</v>
      </c>
      <c r="C432" s="4" t="s">
        <v>217</v>
      </c>
      <c r="D432" s="4" t="s">
        <v>217</v>
      </c>
      <c r="E432" s="4" t="s">
        <v>217</v>
      </c>
    </row>
    <row r="433" spans="1:5" ht="30" x14ac:dyDescent="0.25">
      <c r="A433">
        <v>430</v>
      </c>
      <c r="B433" s="17" t="s">
        <v>216</v>
      </c>
      <c r="C433" s="4" t="s">
        <v>217</v>
      </c>
      <c r="D433" s="4" t="s">
        <v>217</v>
      </c>
      <c r="E433" s="4" t="s">
        <v>217</v>
      </c>
    </row>
    <row r="434" spans="1:5" ht="30" x14ac:dyDescent="0.25">
      <c r="A434">
        <v>431</v>
      </c>
      <c r="B434" s="17" t="s">
        <v>216</v>
      </c>
      <c r="C434" s="4" t="s">
        <v>217</v>
      </c>
      <c r="D434" s="4" t="s">
        <v>217</v>
      </c>
      <c r="E434" s="4" t="s">
        <v>217</v>
      </c>
    </row>
    <row r="435" spans="1:5" ht="30" x14ac:dyDescent="0.25">
      <c r="A435">
        <v>432</v>
      </c>
      <c r="B435" s="17" t="s">
        <v>216</v>
      </c>
      <c r="C435" s="4" t="s">
        <v>217</v>
      </c>
      <c r="D435" s="4" t="s">
        <v>217</v>
      </c>
      <c r="E435" s="4" t="s">
        <v>217</v>
      </c>
    </row>
    <row r="436" spans="1:5" ht="30" x14ac:dyDescent="0.25">
      <c r="A436">
        <v>433</v>
      </c>
      <c r="B436" s="17" t="s">
        <v>216</v>
      </c>
      <c r="C436" s="4" t="s">
        <v>217</v>
      </c>
      <c r="D436" s="4" t="s">
        <v>217</v>
      </c>
      <c r="E436" s="4" t="s">
        <v>217</v>
      </c>
    </row>
    <row r="437" spans="1:5" ht="30" x14ac:dyDescent="0.25">
      <c r="A437">
        <v>434</v>
      </c>
      <c r="B437" s="17" t="s">
        <v>216</v>
      </c>
      <c r="C437" s="4" t="s">
        <v>217</v>
      </c>
      <c r="D437" s="4" t="s">
        <v>217</v>
      </c>
      <c r="E437" s="4" t="s">
        <v>217</v>
      </c>
    </row>
    <row r="438" spans="1:5" ht="30" x14ac:dyDescent="0.25">
      <c r="A438">
        <v>435</v>
      </c>
      <c r="B438" s="17" t="s">
        <v>216</v>
      </c>
      <c r="C438" s="4" t="s">
        <v>217</v>
      </c>
      <c r="D438" s="4" t="s">
        <v>217</v>
      </c>
      <c r="E438" s="4" t="s">
        <v>217</v>
      </c>
    </row>
    <row r="439" spans="1:5" ht="30" x14ac:dyDescent="0.25">
      <c r="A439">
        <v>436</v>
      </c>
      <c r="B439" s="17" t="s">
        <v>216</v>
      </c>
      <c r="C439" s="4" t="s">
        <v>217</v>
      </c>
      <c r="D439" s="4" t="s">
        <v>217</v>
      </c>
      <c r="E439" s="4" t="s">
        <v>217</v>
      </c>
    </row>
    <row r="440" spans="1:5" ht="30" x14ac:dyDescent="0.25">
      <c r="A440">
        <v>437</v>
      </c>
      <c r="B440" s="17" t="s">
        <v>216</v>
      </c>
      <c r="C440" s="4" t="s">
        <v>217</v>
      </c>
      <c r="D440" s="4" t="s">
        <v>217</v>
      </c>
      <c r="E440" s="4" t="s">
        <v>217</v>
      </c>
    </row>
    <row r="441" spans="1:5" ht="30" x14ac:dyDescent="0.25">
      <c r="A441">
        <v>438</v>
      </c>
      <c r="B441" s="17" t="s">
        <v>216</v>
      </c>
      <c r="C441" s="4" t="s">
        <v>217</v>
      </c>
      <c r="D441" s="4" t="s">
        <v>217</v>
      </c>
      <c r="E441" s="4" t="s">
        <v>217</v>
      </c>
    </row>
    <row r="442" spans="1:5" ht="30" x14ac:dyDescent="0.25">
      <c r="A442">
        <v>439</v>
      </c>
      <c r="B442" s="17" t="s">
        <v>216</v>
      </c>
      <c r="C442" s="4" t="s">
        <v>217</v>
      </c>
      <c r="D442" s="4" t="s">
        <v>217</v>
      </c>
      <c r="E442" s="4" t="s">
        <v>217</v>
      </c>
    </row>
    <row r="443" spans="1:5" ht="30" x14ac:dyDescent="0.25">
      <c r="A443">
        <v>440</v>
      </c>
      <c r="B443" s="17" t="s">
        <v>216</v>
      </c>
      <c r="C443" s="4" t="s">
        <v>217</v>
      </c>
      <c r="D443" s="4" t="s">
        <v>217</v>
      </c>
      <c r="E443" s="4" t="s">
        <v>217</v>
      </c>
    </row>
    <row r="444" spans="1:5" ht="30" x14ac:dyDescent="0.25">
      <c r="A444">
        <v>441</v>
      </c>
      <c r="B444" s="17" t="s">
        <v>216</v>
      </c>
      <c r="C444" s="4" t="s">
        <v>217</v>
      </c>
      <c r="D444" s="4" t="s">
        <v>217</v>
      </c>
      <c r="E444" s="4" t="s">
        <v>217</v>
      </c>
    </row>
    <row r="445" spans="1:5" ht="30" x14ac:dyDescent="0.25">
      <c r="A445">
        <v>442</v>
      </c>
      <c r="B445" s="17" t="s">
        <v>216</v>
      </c>
      <c r="C445" s="4" t="s">
        <v>217</v>
      </c>
      <c r="D445" s="4" t="s">
        <v>217</v>
      </c>
      <c r="E445" s="4" t="s">
        <v>217</v>
      </c>
    </row>
    <row r="446" spans="1:5" ht="30" x14ac:dyDescent="0.25">
      <c r="A446">
        <v>443</v>
      </c>
      <c r="B446" s="17" t="s">
        <v>216</v>
      </c>
      <c r="C446" s="4" t="s">
        <v>217</v>
      </c>
      <c r="D446" s="4" t="s">
        <v>217</v>
      </c>
      <c r="E446" s="4" t="s">
        <v>217</v>
      </c>
    </row>
    <row r="447" spans="1:5" ht="30" x14ac:dyDescent="0.25">
      <c r="A447">
        <v>444</v>
      </c>
      <c r="B447" s="17" t="s">
        <v>216</v>
      </c>
      <c r="C447" s="4" t="s">
        <v>217</v>
      </c>
      <c r="D447" s="4" t="s">
        <v>217</v>
      </c>
      <c r="E447" s="4" t="s">
        <v>217</v>
      </c>
    </row>
    <row r="448" spans="1:5" ht="30" x14ac:dyDescent="0.25">
      <c r="A448">
        <v>445</v>
      </c>
      <c r="B448" s="17" t="s">
        <v>216</v>
      </c>
      <c r="C448" s="4" t="s">
        <v>217</v>
      </c>
      <c r="D448" s="4" t="s">
        <v>217</v>
      </c>
      <c r="E448" s="4" t="s">
        <v>217</v>
      </c>
    </row>
    <row r="449" spans="1:5" ht="30" x14ac:dyDescent="0.25">
      <c r="A449">
        <v>446</v>
      </c>
      <c r="B449" s="17" t="s">
        <v>216</v>
      </c>
      <c r="C449" s="4" t="s">
        <v>217</v>
      </c>
      <c r="D449" s="4" t="s">
        <v>217</v>
      </c>
      <c r="E449" s="4" t="s">
        <v>217</v>
      </c>
    </row>
    <row r="450" spans="1:5" ht="30" x14ac:dyDescent="0.25">
      <c r="A450">
        <v>447</v>
      </c>
      <c r="B450" s="17" t="s">
        <v>216</v>
      </c>
      <c r="C450" s="4" t="s">
        <v>217</v>
      </c>
      <c r="D450" s="4" t="s">
        <v>217</v>
      </c>
      <c r="E450" s="4" t="s">
        <v>217</v>
      </c>
    </row>
    <row r="451" spans="1:5" ht="30" x14ac:dyDescent="0.25">
      <c r="A451">
        <v>448</v>
      </c>
      <c r="B451" s="17" t="s">
        <v>216</v>
      </c>
      <c r="C451" s="4" t="s">
        <v>217</v>
      </c>
      <c r="D451" s="4" t="s">
        <v>217</v>
      </c>
      <c r="E451" s="4" t="s">
        <v>217</v>
      </c>
    </row>
    <row r="452" spans="1:5" ht="30" x14ac:dyDescent="0.25">
      <c r="A452">
        <v>449</v>
      </c>
      <c r="B452" s="17" t="s">
        <v>216</v>
      </c>
      <c r="C452" s="4" t="s">
        <v>217</v>
      </c>
      <c r="D452" s="4" t="s">
        <v>217</v>
      </c>
      <c r="E452" s="4" t="s">
        <v>217</v>
      </c>
    </row>
    <row r="453" spans="1:5" ht="30" x14ac:dyDescent="0.25">
      <c r="A453">
        <v>450</v>
      </c>
      <c r="B453" s="17" t="s">
        <v>216</v>
      </c>
      <c r="C453" s="4" t="s">
        <v>217</v>
      </c>
      <c r="D453" s="4" t="s">
        <v>217</v>
      </c>
      <c r="E453" s="4" t="s">
        <v>217</v>
      </c>
    </row>
    <row r="454" spans="1:5" ht="30" x14ac:dyDescent="0.25">
      <c r="A454">
        <v>451</v>
      </c>
      <c r="B454" s="17" t="s">
        <v>216</v>
      </c>
      <c r="C454" s="4" t="s">
        <v>217</v>
      </c>
      <c r="D454" s="4" t="s">
        <v>217</v>
      </c>
      <c r="E454" s="4" t="s">
        <v>217</v>
      </c>
    </row>
    <row r="455" spans="1:5" ht="30" x14ac:dyDescent="0.25">
      <c r="A455">
        <v>452</v>
      </c>
      <c r="B455" s="17" t="s">
        <v>216</v>
      </c>
      <c r="C455" s="4" t="s">
        <v>217</v>
      </c>
      <c r="D455" s="4" t="s">
        <v>217</v>
      </c>
      <c r="E455" s="4" t="s">
        <v>217</v>
      </c>
    </row>
    <row r="456" spans="1:5" ht="30" x14ac:dyDescent="0.25">
      <c r="A456">
        <v>453</v>
      </c>
      <c r="B456" s="17" t="s">
        <v>216</v>
      </c>
      <c r="C456" s="4" t="s">
        <v>217</v>
      </c>
      <c r="D456" s="4" t="s">
        <v>217</v>
      </c>
      <c r="E456" s="4" t="s">
        <v>217</v>
      </c>
    </row>
    <row r="457" spans="1:5" ht="30" x14ac:dyDescent="0.25">
      <c r="A457">
        <v>454</v>
      </c>
      <c r="B457" s="17" t="s">
        <v>216</v>
      </c>
      <c r="C457" s="4" t="s">
        <v>217</v>
      </c>
      <c r="D457" s="4" t="s">
        <v>217</v>
      </c>
      <c r="E457" s="4" t="s">
        <v>217</v>
      </c>
    </row>
    <row r="458" spans="1:5" ht="30" x14ac:dyDescent="0.25">
      <c r="A458">
        <v>455</v>
      </c>
      <c r="B458" s="17" t="s">
        <v>216</v>
      </c>
      <c r="C458" s="4" t="s">
        <v>217</v>
      </c>
      <c r="D458" s="4" t="s">
        <v>217</v>
      </c>
      <c r="E458" s="4" t="s">
        <v>217</v>
      </c>
    </row>
    <row r="459" spans="1:5" ht="30" x14ac:dyDescent="0.25">
      <c r="A459">
        <v>456</v>
      </c>
      <c r="B459" s="17" t="s">
        <v>216</v>
      </c>
      <c r="C459" s="4" t="s">
        <v>217</v>
      </c>
      <c r="D459" s="4" t="s">
        <v>217</v>
      </c>
      <c r="E459" s="4" t="s">
        <v>217</v>
      </c>
    </row>
    <row r="460" spans="1:5" ht="30" x14ac:dyDescent="0.25">
      <c r="A460">
        <v>457</v>
      </c>
      <c r="B460" s="17" t="s">
        <v>216</v>
      </c>
      <c r="C460" s="4" t="s">
        <v>217</v>
      </c>
      <c r="D460" s="4" t="s">
        <v>217</v>
      </c>
      <c r="E460" s="4" t="s">
        <v>217</v>
      </c>
    </row>
    <row r="461" spans="1:5" ht="30" x14ac:dyDescent="0.25">
      <c r="A461">
        <v>458</v>
      </c>
      <c r="B461" s="17" t="s">
        <v>216</v>
      </c>
      <c r="C461" s="4" t="s">
        <v>217</v>
      </c>
      <c r="D461" s="4" t="s">
        <v>217</v>
      </c>
      <c r="E461" s="4" t="s">
        <v>217</v>
      </c>
    </row>
    <row r="462" spans="1:5" ht="30" x14ac:dyDescent="0.25">
      <c r="A462">
        <v>459</v>
      </c>
      <c r="B462" s="17" t="s">
        <v>216</v>
      </c>
      <c r="C462" s="4" t="s">
        <v>217</v>
      </c>
      <c r="D462" s="4" t="s">
        <v>217</v>
      </c>
      <c r="E462" s="4" t="s">
        <v>217</v>
      </c>
    </row>
    <row r="463" spans="1:5" ht="30" x14ac:dyDescent="0.25">
      <c r="A463">
        <v>460</v>
      </c>
      <c r="B463" s="17" t="s">
        <v>216</v>
      </c>
      <c r="C463" s="4" t="s">
        <v>217</v>
      </c>
      <c r="D463" s="4" t="s">
        <v>217</v>
      </c>
      <c r="E463" s="4" t="s">
        <v>217</v>
      </c>
    </row>
    <row r="464" spans="1:5" ht="30" x14ac:dyDescent="0.25">
      <c r="A464">
        <v>461</v>
      </c>
      <c r="B464" s="17" t="s">
        <v>216</v>
      </c>
      <c r="C464" s="4" t="s">
        <v>217</v>
      </c>
      <c r="D464" s="4" t="s">
        <v>217</v>
      </c>
      <c r="E464" s="4" t="s">
        <v>217</v>
      </c>
    </row>
    <row r="465" spans="1:5" ht="30" x14ac:dyDescent="0.25">
      <c r="A465">
        <v>462</v>
      </c>
      <c r="B465" s="17" t="s">
        <v>216</v>
      </c>
      <c r="C465" s="4" t="s">
        <v>217</v>
      </c>
      <c r="D465" s="4" t="s">
        <v>217</v>
      </c>
      <c r="E465" s="4" t="s">
        <v>217</v>
      </c>
    </row>
    <row r="466" spans="1:5" ht="30" x14ac:dyDescent="0.25">
      <c r="A466">
        <v>463</v>
      </c>
      <c r="B466" s="17" t="s">
        <v>216</v>
      </c>
      <c r="C466" s="4" t="s">
        <v>217</v>
      </c>
      <c r="D466" s="4" t="s">
        <v>217</v>
      </c>
      <c r="E466" s="4" t="s">
        <v>217</v>
      </c>
    </row>
    <row r="467" spans="1:5" ht="30" x14ac:dyDescent="0.25">
      <c r="A467">
        <v>464</v>
      </c>
      <c r="B467" s="17" t="s">
        <v>216</v>
      </c>
      <c r="C467" s="4" t="s">
        <v>217</v>
      </c>
      <c r="D467" s="4" t="s">
        <v>217</v>
      </c>
      <c r="E467" s="4" t="s">
        <v>217</v>
      </c>
    </row>
    <row r="468" spans="1:5" ht="30" x14ac:dyDescent="0.25">
      <c r="A468">
        <v>465</v>
      </c>
      <c r="B468" s="17" t="s">
        <v>216</v>
      </c>
      <c r="C468" s="4" t="s">
        <v>217</v>
      </c>
      <c r="D468" s="4" t="s">
        <v>217</v>
      </c>
      <c r="E468" s="4" t="s">
        <v>217</v>
      </c>
    </row>
    <row r="469" spans="1:5" ht="30" x14ac:dyDescent="0.25">
      <c r="A469">
        <v>466</v>
      </c>
      <c r="B469" s="17" t="s">
        <v>216</v>
      </c>
      <c r="C469" s="4" t="s">
        <v>217</v>
      </c>
      <c r="D469" s="4" t="s">
        <v>217</v>
      </c>
      <c r="E469" s="4" t="s">
        <v>217</v>
      </c>
    </row>
    <row r="470" spans="1:5" ht="30" x14ac:dyDescent="0.25">
      <c r="A470">
        <v>467</v>
      </c>
      <c r="B470" s="17" t="s">
        <v>216</v>
      </c>
      <c r="C470" s="4" t="s">
        <v>217</v>
      </c>
      <c r="D470" s="4" t="s">
        <v>217</v>
      </c>
      <c r="E470" s="4" t="s">
        <v>217</v>
      </c>
    </row>
    <row r="471" spans="1:5" ht="30" x14ac:dyDescent="0.25">
      <c r="A471">
        <v>468</v>
      </c>
      <c r="B471" s="17" t="s">
        <v>216</v>
      </c>
      <c r="C471" s="4" t="s">
        <v>217</v>
      </c>
      <c r="D471" s="4" t="s">
        <v>217</v>
      </c>
      <c r="E471" s="4" t="s">
        <v>217</v>
      </c>
    </row>
    <row r="472" spans="1:5" ht="30" x14ac:dyDescent="0.25">
      <c r="A472">
        <v>469</v>
      </c>
      <c r="B472" s="17" t="s">
        <v>216</v>
      </c>
      <c r="C472" s="4" t="s">
        <v>217</v>
      </c>
      <c r="D472" s="4" t="s">
        <v>217</v>
      </c>
      <c r="E472" s="4" t="s">
        <v>217</v>
      </c>
    </row>
    <row r="473" spans="1:5" ht="30" x14ac:dyDescent="0.25">
      <c r="A473">
        <v>470</v>
      </c>
      <c r="B473" s="17" t="s">
        <v>216</v>
      </c>
      <c r="C473" s="4" t="s">
        <v>217</v>
      </c>
      <c r="D473" s="4" t="s">
        <v>217</v>
      </c>
      <c r="E473" s="4" t="s">
        <v>217</v>
      </c>
    </row>
    <row r="474" spans="1:5" ht="30" x14ac:dyDescent="0.25">
      <c r="A474">
        <v>471</v>
      </c>
      <c r="B474" s="17" t="s">
        <v>216</v>
      </c>
      <c r="C474" s="4" t="s">
        <v>217</v>
      </c>
      <c r="D474" s="4" t="s">
        <v>217</v>
      </c>
      <c r="E474" s="4" t="s">
        <v>217</v>
      </c>
    </row>
    <row r="475" spans="1:5" ht="30" x14ac:dyDescent="0.25">
      <c r="A475">
        <v>472</v>
      </c>
      <c r="B475" s="17" t="s">
        <v>216</v>
      </c>
      <c r="C475" s="4" t="s">
        <v>217</v>
      </c>
      <c r="D475" s="4" t="s">
        <v>217</v>
      </c>
      <c r="E475" s="4" t="s">
        <v>217</v>
      </c>
    </row>
    <row r="476" spans="1:5" ht="30" x14ac:dyDescent="0.25">
      <c r="A476">
        <v>473</v>
      </c>
      <c r="B476" s="17" t="s">
        <v>216</v>
      </c>
      <c r="C476" s="4" t="s">
        <v>217</v>
      </c>
      <c r="D476" s="4" t="s">
        <v>217</v>
      </c>
      <c r="E476" s="4" t="s">
        <v>217</v>
      </c>
    </row>
    <row r="477" spans="1:5" ht="30" x14ac:dyDescent="0.25">
      <c r="A477">
        <v>474</v>
      </c>
      <c r="B477" s="17" t="s">
        <v>216</v>
      </c>
      <c r="C477" s="4" t="s">
        <v>217</v>
      </c>
      <c r="D477" s="4" t="s">
        <v>217</v>
      </c>
      <c r="E477" s="4" t="s">
        <v>217</v>
      </c>
    </row>
    <row r="478" spans="1:5" ht="30" x14ac:dyDescent="0.25">
      <c r="A478">
        <v>475</v>
      </c>
      <c r="B478" s="17" t="s">
        <v>216</v>
      </c>
      <c r="C478" s="4" t="s">
        <v>217</v>
      </c>
      <c r="D478" s="4" t="s">
        <v>217</v>
      </c>
      <c r="E478" s="4" t="s">
        <v>217</v>
      </c>
    </row>
    <row r="479" spans="1:5" ht="30" x14ac:dyDescent="0.25">
      <c r="A479">
        <v>476</v>
      </c>
      <c r="B479" s="17" t="s">
        <v>216</v>
      </c>
      <c r="C479" s="4" t="s">
        <v>217</v>
      </c>
      <c r="D479" s="4" t="s">
        <v>217</v>
      </c>
      <c r="E479" s="4" t="s">
        <v>217</v>
      </c>
    </row>
    <row r="480" spans="1:5" ht="30" x14ac:dyDescent="0.25">
      <c r="A480">
        <v>477</v>
      </c>
      <c r="B480" s="17" t="s">
        <v>216</v>
      </c>
      <c r="C480" s="4" t="s">
        <v>217</v>
      </c>
      <c r="D480" s="4" t="s">
        <v>217</v>
      </c>
      <c r="E480" s="4" t="s">
        <v>217</v>
      </c>
    </row>
    <row r="481" spans="1:5" ht="30" x14ac:dyDescent="0.25">
      <c r="A481">
        <v>478</v>
      </c>
      <c r="B481" s="17" t="s">
        <v>216</v>
      </c>
      <c r="C481" s="4" t="s">
        <v>217</v>
      </c>
      <c r="D481" s="4" t="s">
        <v>217</v>
      </c>
      <c r="E481" s="4" t="s">
        <v>217</v>
      </c>
    </row>
    <row r="482" spans="1:5" ht="30" x14ac:dyDescent="0.25">
      <c r="A482">
        <v>479</v>
      </c>
      <c r="B482" s="17" t="s">
        <v>216</v>
      </c>
      <c r="C482" s="4" t="s">
        <v>217</v>
      </c>
      <c r="D482" s="4" t="s">
        <v>217</v>
      </c>
      <c r="E482" s="4" t="s">
        <v>217</v>
      </c>
    </row>
    <row r="483" spans="1:5" ht="30" x14ac:dyDescent="0.25">
      <c r="A483">
        <v>480</v>
      </c>
      <c r="B483" s="17" t="s">
        <v>216</v>
      </c>
      <c r="C483" s="4" t="s">
        <v>217</v>
      </c>
      <c r="D483" s="4" t="s">
        <v>217</v>
      </c>
      <c r="E483" s="4" t="s">
        <v>217</v>
      </c>
    </row>
    <row r="484" spans="1:5" ht="30" x14ac:dyDescent="0.25">
      <c r="A484">
        <v>481</v>
      </c>
      <c r="B484" s="17" t="s">
        <v>216</v>
      </c>
      <c r="C484" s="4" t="s">
        <v>217</v>
      </c>
      <c r="D484" s="4" t="s">
        <v>217</v>
      </c>
      <c r="E484" s="4" t="s">
        <v>217</v>
      </c>
    </row>
    <row r="485" spans="1:5" ht="30" x14ac:dyDescent="0.25">
      <c r="A485">
        <v>482</v>
      </c>
      <c r="B485" s="17" t="s">
        <v>216</v>
      </c>
      <c r="C485" s="4" t="s">
        <v>217</v>
      </c>
      <c r="D485" s="4" t="s">
        <v>217</v>
      </c>
      <c r="E485" s="4" t="s">
        <v>217</v>
      </c>
    </row>
    <row r="486" spans="1:5" ht="30" x14ac:dyDescent="0.25">
      <c r="A486">
        <v>483</v>
      </c>
      <c r="B486" s="17" t="s">
        <v>216</v>
      </c>
      <c r="C486" s="4" t="s">
        <v>217</v>
      </c>
      <c r="D486" s="4" t="s">
        <v>217</v>
      </c>
      <c r="E486" s="4" t="s">
        <v>217</v>
      </c>
    </row>
    <row r="487" spans="1:5" ht="30" x14ac:dyDescent="0.25">
      <c r="A487">
        <v>484</v>
      </c>
      <c r="B487" s="17" t="s">
        <v>216</v>
      </c>
      <c r="C487" s="4" t="s">
        <v>217</v>
      </c>
      <c r="D487" s="4" t="s">
        <v>217</v>
      </c>
      <c r="E487" s="4" t="s">
        <v>217</v>
      </c>
    </row>
    <row r="488" spans="1:5" ht="30" x14ac:dyDescent="0.25">
      <c r="A488">
        <v>485</v>
      </c>
      <c r="B488" s="17" t="s">
        <v>216</v>
      </c>
      <c r="C488" s="4" t="s">
        <v>217</v>
      </c>
      <c r="D488" s="4" t="s">
        <v>217</v>
      </c>
      <c r="E488" s="4" t="s">
        <v>217</v>
      </c>
    </row>
    <row r="489" spans="1:5" ht="30" x14ac:dyDescent="0.25">
      <c r="A489">
        <v>486</v>
      </c>
      <c r="B489" s="17" t="s">
        <v>216</v>
      </c>
      <c r="C489" s="4" t="s">
        <v>217</v>
      </c>
      <c r="D489" s="4" t="s">
        <v>217</v>
      </c>
      <c r="E489" s="4" t="s">
        <v>217</v>
      </c>
    </row>
    <row r="490" spans="1:5" ht="30" x14ac:dyDescent="0.25">
      <c r="A490">
        <v>487</v>
      </c>
      <c r="B490" s="17" t="s">
        <v>216</v>
      </c>
      <c r="C490" s="4" t="s">
        <v>217</v>
      </c>
      <c r="D490" s="4" t="s">
        <v>217</v>
      </c>
      <c r="E490" s="4" t="s">
        <v>217</v>
      </c>
    </row>
    <row r="491" spans="1:5" ht="30" x14ac:dyDescent="0.25">
      <c r="A491">
        <v>488</v>
      </c>
      <c r="B491" s="17" t="s">
        <v>216</v>
      </c>
      <c r="C491" s="4" t="s">
        <v>217</v>
      </c>
      <c r="D491" s="4" t="s">
        <v>217</v>
      </c>
      <c r="E491" s="4" t="s">
        <v>217</v>
      </c>
    </row>
    <row r="492" spans="1:5" ht="30" x14ac:dyDescent="0.25">
      <c r="A492">
        <v>489</v>
      </c>
      <c r="B492" s="17" t="s">
        <v>216</v>
      </c>
      <c r="C492" s="4" t="s">
        <v>217</v>
      </c>
      <c r="D492" s="4" t="s">
        <v>217</v>
      </c>
      <c r="E492" s="4" t="s">
        <v>217</v>
      </c>
    </row>
    <row r="493" spans="1:5" ht="30" x14ac:dyDescent="0.25">
      <c r="A493">
        <v>490</v>
      </c>
      <c r="B493" s="17" t="s">
        <v>216</v>
      </c>
      <c r="C493" s="4" t="s">
        <v>217</v>
      </c>
      <c r="D493" s="4" t="s">
        <v>217</v>
      </c>
      <c r="E493" s="4" t="s">
        <v>217</v>
      </c>
    </row>
    <row r="494" spans="1:5" ht="30" x14ac:dyDescent="0.25">
      <c r="A494">
        <v>491</v>
      </c>
      <c r="B494" s="17" t="s">
        <v>216</v>
      </c>
      <c r="C494" s="4" t="s">
        <v>217</v>
      </c>
      <c r="D494" s="4" t="s">
        <v>217</v>
      </c>
      <c r="E494" s="4" t="s">
        <v>217</v>
      </c>
    </row>
    <row r="495" spans="1:5" ht="30" x14ac:dyDescent="0.25">
      <c r="A495">
        <v>492</v>
      </c>
      <c r="B495" s="17" t="s">
        <v>216</v>
      </c>
      <c r="C495" s="4" t="s">
        <v>217</v>
      </c>
      <c r="D495" s="4" t="s">
        <v>217</v>
      </c>
      <c r="E495" s="4" t="s">
        <v>217</v>
      </c>
    </row>
    <row r="496" spans="1:5" ht="30" x14ac:dyDescent="0.25">
      <c r="A496">
        <v>493</v>
      </c>
      <c r="B496" s="17" t="s">
        <v>216</v>
      </c>
      <c r="C496" s="4" t="s">
        <v>217</v>
      </c>
      <c r="D496" s="4" t="s">
        <v>217</v>
      </c>
      <c r="E496" s="4" t="s">
        <v>217</v>
      </c>
    </row>
    <row r="497" spans="1:5" ht="30" x14ac:dyDescent="0.25">
      <c r="A497">
        <v>494</v>
      </c>
      <c r="B497" s="17" t="s">
        <v>216</v>
      </c>
      <c r="C497" s="4" t="s">
        <v>217</v>
      </c>
      <c r="D497" s="4" t="s">
        <v>217</v>
      </c>
      <c r="E497" s="4" t="s">
        <v>217</v>
      </c>
    </row>
    <row r="498" spans="1:5" ht="30" x14ac:dyDescent="0.25">
      <c r="A498">
        <v>495</v>
      </c>
      <c r="B498" s="17" t="s">
        <v>216</v>
      </c>
      <c r="C498" s="4" t="s">
        <v>217</v>
      </c>
      <c r="D498" s="4" t="s">
        <v>217</v>
      </c>
      <c r="E498" s="4" t="s">
        <v>217</v>
      </c>
    </row>
    <row r="499" spans="1:5" ht="30" x14ac:dyDescent="0.25">
      <c r="A499">
        <v>496</v>
      </c>
      <c r="B499" s="17" t="s">
        <v>216</v>
      </c>
      <c r="C499" s="4" t="s">
        <v>217</v>
      </c>
      <c r="D499" s="4" t="s">
        <v>217</v>
      </c>
      <c r="E499" s="4" t="s">
        <v>217</v>
      </c>
    </row>
    <row r="500" spans="1:5" ht="30" x14ac:dyDescent="0.25">
      <c r="A500">
        <v>497</v>
      </c>
      <c r="B500" s="17" t="s">
        <v>216</v>
      </c>
      <c r="C500" s="4" t="s">
        <v>217</v>
      </c>
      <c r="D500" s="4" t="s">
        <v>217</v>
      </c>
      <c r="E500" s="4" t="s">
        <v>217</v>
      </c>
    </row>
    <row r="501" spans="1:5" ht="30" x14ac:dyDescent="0.25">
      <c r="A501">
        <v>498</v>
      </c>
      <c r="B501" s="17" t="s">
        <v>216</v>
      </c>
      <c r="C501" s="4" t="s">
        <v>217</v>
      </c>
      <c r="D501" s="4" t="s">
        <v>217</v>
      </c>
      <c r="E501" s="4" t="s">
        <v>217</v>
      </c>
    </row>
    <row r="502" spans="1:5" ht="30" x14ac:dyDescent="0.25">
      <c r="A502">
        <v>499</v>
      </c>
      <c r="B502" s="17" t="s">
        <v>216</v>
      </c>
      <c r="C502" s="4" t="s">
        <v>217</v>
      </c>
      <c r="D502" s="4" t="s">
        <v>217</v>
      </c>
      <c r="E502" s="4" t="s">
        <v>217</v>
      </c>
    </row>
    <row r="503" spans="1:5" ht="30" x14ac:dyDescent="0.25">
      <c r="A503">
        <v>500</v>
      </c>
      <c r="B503" s="17" t="s">
        <v>216</v>
      </c>
      <c r="C503" s="4" t="s">
        <v>217</v>
      </c>
      <c r="D503" s="4" t="s">
        <v>217</v>
      </c>
      <c r="E503" s="4" t="s">
        <v>217</v>
      </c>
    </row>
    <row r="504" spans="1:5" ht="30" x14ac:dyDescent="0.25">
      <c r="A504">
        <v>501</v>
      </c>
      <c r="B504" s="17" t="s">
        <v>216</v>
      </c>
      <c r="C504" s="4" t="s">
        <v>217</v>
      </c>
      <c r="D504" s="4" t="s">
        <v>217</v>
      </c>
      <c r="E504" s="4" t="s">
        <v>217</v>
      </c>
    </row>
    <row r="505" spans="1:5" ht="30" x14ac:dyDescent="0.25">
      <c r="A505">
        <v>502</v>
      </c>
      <c r="B505" s="17" t="s">
        <v>216</v>
      </c>
      <c r="C505" s="4" t="s">
        <v>217</v>
      </c>
      <c r="D505" s="4" t="s">
        <v>217</v>
      </c>
      <c r="E505" s="4" t="s">
        <v>217</v>
      </c>
    </row>
    <row r="506" spans="1:5" ht="30" x14ac:dyDescent="0.25">
      <c r="A506">
        <v>503</v>
      </c>
      <c r="B506" s="17" t="s">
        <v>216</v>
      </c>
      <c r="C506" s="4" t="s">
        <v>217</v>
      </c>
      <c r="D506" s="4" t="s">
        <v>217</v>
      </c>
      <c r="E506" s="4" t="s">
        <v>217</v>
      </c>
    </row>
    <row r="507" spans="1:5" ht="30" x14ac:dyDescent="0.25">
      <c r="A507">
        <v>504</v>
      </c>
      <c r="B507" s="17" t="s">
        <v>216</v>
      </c>
      <c r="C507" s="4" t="s">
        <v>217</v>
      </c>
      <c r="D507" s="4" t="s">
        <v>217</v>
      </c>
      <c r="E507" s="4" t="s">
        <v>217</v>
      </c>
    </row>
    <row r="508" spans="1:5" ht="30" x14ac:dyDescent="0.25">
      <c r="A508">
        <v>505</v>
      </c>
      <c r="B508" s="17" t="s">
        <v>216</v>
      </c>
      <c r="C508" s="4" t="s">
        <v>217</v>
      </c>
      <c r="D508" s="4" t="s">
        <v>217</v>
      </c>
      <c r="E508" s="4" t="s">
        <v>217</v>
      </c>
    </row>
    <row r="509" spans="1:5" ht="30" x14ac:dyDescent="0.25">
      <c r="A509">
        <v>506</v>
      </c>
      <c r="B509" s="17" t="s">
        <v>216</v>
      </c>
      <c r="C509" s="4" t="s">
        <v>217</v>
      </c>
      <c r="D509" s="4" t="s">
        <v>217</v>
      </c>
      <c r="E509" s="4" t="s">
        <v>217</v>
      </c>
    </row>
    <row r="510" spans="1:5" ht="30" x14ac:dyDescent="0.25">
      <c r="A510">
        <v>507</v>
      </c>
      <c r="B510" s="17" t="s">
        <v>216</v>
      </c>
      <c r="C510" s="4" t="s">
        <v>217</v>
      </c>
      <c r="D510" s="4" t="s">
        <v>217</v>
      </c>
      <c r="E510" s="4" t="s">
        <v>217</v>
      </c>
    </row>
    <row r="511" spans="1:5" ht="30" x14ac:dyDescent="0.25">
      <c r="A511">
        <v>508</v>
      </c>
      <c r="B511" s="17" t="s">
        <v>216</v>
      </c>
      <c r="C511" s="4" t="s">
        <v>217</v>
      </c>
      <c r="D511" s="4" t="s">
        <v>217</v>
      </c>
      <c r="E511" s="4" t="s">
        <v>217</v>
      </c>
    </row>
    <row r="512" spans="1:5" ht="30" x14ac:dyDescent="0.25">
      <c r="A512">
        <v>509</v>
      </c>
      <c r="B512" s="17" t="s">
        <v>216</v>
      </c>
      <c r="C512" s="4" t="s">
        <v>217</v>
      </c>
      <c r="D512" s="4" t="s">
        <v>217</v>
      </c>
      <c r="E512" s="4" t="s">
        <v>217</v>
      </c>
    </row>
    <row r="513" spans="1:5" ht="30" x14ac:dyDescent="0.25">
      <c r="A513">
        <v>510</v>
      </c>
      <c r="B513" s="17" t="s">
        <v>216</v>
      </c>
      <c r="C513" s="4" t="s">
        <v>217</v>
      </c>
      <c r="D513" s="4" t="s">
        <v>217</v>
      </c>
      <c r="E513" s="4" t="s">
        <v>217</v>
      </c>
    </row>
    <row r="514" spans="1:5" ht="30" x14ac:dyDescent="0.25">
      <c r="A514">
        <v>511</v>
      </c>
      <c r="B514" s="17" t="s">
        <v>216</v>
      </c>
      <c r="C514" s="4" t="s">
        <v>217</v>
      </c>
      <c r="D514" s="4" t="s">
        <v>217</v>
      </c>
      <c r="E514" s="4" t="s">
        <v>217</v>
      </c>
    </row>
    <row r="515" spans="1:5" ht="30" x14ac:dyDescent="0.25">
      <c r="A515">
        <v>512</v>
      </c>
      <c r="B515" s="17" t="s">
        <v>216</v>
      </c>
      <c r="C515" s="4" t="s">
        <v>217</v>
      </c>
      <c r="D515" s="4" t="s">
        <v>217</v>
      </c>
      <c r="E515" s="4" t="s">
        <v>217</v>
      </c>
    </row>
    <row r="516" spans="1:5" ht="30" x14ac:dyDescent="0.25">
      <c r="A516">
        <v>513</v>
      </c>
      <c r="B516" s="17" t="s">
        <v>216</v>
      </c>
      <c r="C516" s="4" t="s">
        <v>217</v>
      </c>
      <c r="D516" s="4" t="s">
        <v>217</v>
      </c>
      <c r="E516" s="4" t="s">
        <v>217</v>
      </c>
    </row>
    <row r="517" spans="1:5" ht="30" x14ac:dyDescent="0.25">
      <c r="A517">
        <v>514</v>
      </c>
      <c r="B517" s="17" t="s">
        <v>216</v>
      </c>
      <c r="C517" s="4" t="s">
        <v>217</v>
      </c>
      <c r="D517" s="4" t="s">
        <v>217</v>
      </c>
      <c r="E517" s="4" t="s">
        <v>217</v>
      </c>
    </row>
    <row r="518" spans="1:5" ht="30" x14ac:dyDescent="0.25">
      <c r="A518">
        <v>515</v>
      </c>
      <c r="B518" s="17" t="s">
        <v>216</v>
      </c>
      <c r="C518" s="4" t="s">
        <v>217</v>
      </c>
      <c r="D518" s="4" t="s">
        <v>217</v>
      </c>
      <c r="E518" s="4" t="s">
        <v>217</v>
      </c>
    </row>
    <row r="519" spans="1:5" ht="30" x14ac:dyDescent="0.25">
      <c r="A519">
        <v>516</v>
      </c>
      <c r="B519" s="17" t="s">
        <v>216</v>
      </c>
      <c r="C519" s="4" t="s">
        <v>217</v>
      </c>
      <c r="D519" s="4" t="s">
        <v>217</v>
      </c>
      <c r="E519" s="4" t="s">
        <v>217</v>
      </c>
    </row>
    <row r="520" spans="1:5" ht="30" x14ac:dyDescent="0.25">
      <c r="A520">
        <v>517</v>
      </c>
      <c r="B520" s="17" t="s">
        <v>216</v>
      </c>
      <c r="C520" s="4" t="s">
        <v>217</v>
      </c>
      <c r="D520" s="4" t="s">
        <v>217</v>
      </c>
      <c r="E520" s="4" t="s">
        <v>217</v>
      </c>
    </row>
    <row r="521" spans="1:5" ht="30" x14ac:dyDescent="0.25">
      <c r="A521">
        <v>518</v>
      </c>
      <c r="B521" s="17" t="s">
        <v>216</v>
      </c>
      <c r="C521" s="4" t="s">
        <v>217</v>
      </c>
      <c r="D521" s="4" t="s">
        <v>217</v>
      </c>
      <c r="E521" s="4" t="s">
        <v>217</v>
      </c>
    </row>
    <row r="522" spans="1:5" ht="30" x14ac:dyDescent="0.25">
      <c r="A522">
        <v>519</v>
      </c>
      <c r="B522" s="17" t="s">
        <v>216</v>
      </c>
      <c r="C522" s="4" t="s">
        <v>217</v>
      </c>
      <c r="D522" s="4" t="s">
        <v>217</v>
      </c>
      <c r="E522" s="4" t="s">
        <v>217</v>
      </c>
    </row>
    <row r="523" spans="1:5" ht="30" x14ac:dyDescent="0.25">
      <c r="A523">
        <v>520</v>
      </c>
      <c r="B523" s="17" t="s">
        <v>216</v>
      </c>
      <c r="C523" s="4" t="s">
        <v>217</v>
      </c>
      <c r="D523" s="4" t="s">
        <v>217</v>
      </c>
      <c r="E523" s="4" t="s">
        <v>217</v>
      </c>
    </row>
    <row r="524" spans="1:5" ht="30" x14ac:dyDescent="0.25">
      <c r="A524">
        <v>521</v>
      </c>
      <c r="B524" s="17" t="s">
        <v>216</v>
      </c>
      <c r="C524" s="4" t="s">
        <v>217</v>
      </c>
      <c r="D524" s="4" t="s">
        <v>217</v>
      </c>
      <c r="E524" s="4" t="s">
        <v>217</v>
      </c>
    </row>
    <row r="525" spans="1:5" ht="30" x14ac:dyDescent="0.25">
      <c r="A525">
        <v>522</v>
      </c>
      <c r="B525" s="17" t="s">
        <v>216</v>
      </c>
      <c r="C525" s="4" t="s">
        <v>217</v>
      </c>
      <c r="D525" s="4" t="s">
        <v>217</v>
      </c>
      <c r="E525" s="4" t="s">
        <v>217</v>
      </c>
    </row>
    <row r="526" spans="1:5" ht="30" x14ac:dyDescent="0.25">
      <c r="A526">
        <v>523</v>
      </c>
      <c r="B526" s="17" t="s">
        <v>216</v>
      </c>
      <c r="C526" s="4" t="s">
        <v>217</v>
      </c>
      <c r="D526" s="4" t="s">
        <v>217</v>
      </c>
      <c r="E526" s="4" t="s">
        <v>217</v>
      </c>
    </row>
    <row r="527" spans="1:5" ht="30" x14ac:dyDescent="0.25">
      <c r="A527">
        <v>524</v>
      </c>
      <c r="B527" s="17" t="s">
        <v>216</v>
      </c>
      <c r="C527" s="4" t="s">
        <v>217</v>
      </c>
      <c r="D527" s="4" t="s">
        <v>217</v>
      </c>
      <c r="E527" s="4" t="s">
        <v>217</v>
      </c>
    </row>
    <row r="528" spans="1:5" ht="30" x14ac:dyDescent="0.25">
      <c r="A528">
        <v>525</v>
      </c>
      <c r="B528" s="17" t="s">
        <v>216</v>
      </c>
      <c r="C528" s="4" t="s">
        <v>217</v>
      </c>
      <c r="D528" s="4" t="s">
        <v>217</v>
      </c>
      <c r="E528" s="4" t="s">
        <v>217</v>
      </c>
    </row>
    <row r="529" spans="1:8" ht="30" x14ac:dyDescent="0.25">
      <c r="A529">
        <v>526</v>
      </c>
      <c r="B529" s="17" t="s">
        <v>216</v>
      </c>
      <c r="C529" s="4" t="s">
        <v>217</v>
      </c>
      <c r="D529" s="4" t="s">
        <v>217</v>
      </c>
      <c r="E529" s="4" t="s">
        <v>217</v>
      </c>
    </row>
    <row r="530" spans="1:8" ht="30" x14ac:dyDescent="0.25">
      <c r="A530">
        <v>527</v>
      </c>
      <c r="B530" s="17" t="s">
        <v>216</v>
      </c>
      <c r="C530" s="4" t="s">
        <v>217</v>
      </c>
      <c r="D530" s="4" t="s">
        <v>217</v>
      </c>
      <c r="E530" s="4" t="s">
        <v>217</v>
      </c>
    </row>
    <row r="531" spans="1:8" ht="30" x14ac:dyDescent="0.25">
      <c r="A531" s="14">
        <v>528</v>
      </c>
      <c r="B531" s="17" t="s">
        <v>216</v>
      </c>
      <c r="C531" s="14" t="s">
        <v>217</v>
      </c>
      <c r="D531" s="14" t="s">
        <v>217</v>
      </c>
      <c r="E531" s="14" t="s">
        <v>217</v>
      </c>
      <c r="F531" s="14"/>
      <c r="G531" s="14"/>
      <c r="H531" s="14"/>
    </row>
    <row r="532" spans="1:8" ht="30" x14ac:dyDescent="0.25">
      <c r="A532" s="14">
        <v>529</v>
      </c>
      <c r="B532" s="17" t="s">
        <v>216</v>
      </c>
      <c r="C532" s="14" t="s">
        <v>217</v>
      </c>
      <c r="D532" s="14" t="s">
        <v>217</v>
      </c>
      <c r="E532" s="14" t="s">
        <v>217</v>
      </c>
      <c r="F532" s="14"/>
      <c r="G532" s="14"/>
      <c r="H532" s="14"/>
    </row>
    <row r="533" spans="1:8" ht="30" x14ac:dyDescent="0.25">
      <c r="A533" s="14">
        <v>530</v>
      </c>
      <c r="B533" s="17" t="s">
        <v>216</v>
      </c>
      <c r="C533" s="14" t="s">
        <v>217</v>
      </c>
      <c r="D533" s="14" t="s">
        <v>217</v>
      </c>
      <c r="E533" s="14" t="s">
        <v>217</v>
      </c>
      <c r="F533" s="14"/>
      <c r="G533" s="14"/>
      <c r="H533" s="14"/>
    </row>
    <row r="534" spans="1:8" ht="30" x14ac:dyDescent="0.25">
      <c r="A534" s="14">
        <v>531</v>
      </c>
      <c r="B534" s="17" t="s">
        <v>216</v>
      </c>
      <c r="C534" s="14" t="s">
        <v>217</v>
      </c>
      <c r="D534" s="14" t="s">
        <v>217</v>
      </c>
      <c r="E534" s="14" t="s">
        <v>217</v>
      </c>
      <c r="F534" s="14"/>
      <c r="G534" s="14"/>
      <c r="H534" s="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30"/>
  <sheetViews>
    <sheetView topLeftCell="A3" workbookViewId="0">
      <selection activeCell="B461" sqref="B461"/>
    </sheetView>
  </sheetViews>
  <sheetFormatPr baseColWidth="10" defaultColWidth="9.140625" defaultRowHeight="15" x14ac:dyDescent="0.25"/>
  <cols>
    <col min="1" max="1" width="4" bestFit="1" customWidth="1"/>
    <col min="2" max="2" width="58.42578125" style="17" bestFit="1" customWidth="1"/>
    <col min="3" max="3" width="59.140625" bestFit="1" customWidth="1"/>
  </cols>
  <sheetData>
    <row r="1" spans="1:3" hidden="1" x14ac:dyDescent="0.25">
      <c r="B1" s="17" t="s">
        <v>10</v>
      </c>
      <c r="C1" t="s">
        <v>7</v>
      </c>
    </row>
    <row r="2" spans="1:3" hidden="1" x14ac:dyDescent="0.25">
      <c r="B2" s="17" t="s">
        <v>106</v>
      </c>
      <c r="C2" t="s">
        <v>107</v>
      </c>
    </row>
    <row r="3" spans="1:3" ht="30" x14ac:dyDescent="0.25">
      <c r="A3" s="1" t="s">
        <v>100</v>
      </c>
      <c r="B3" s="13" t="s">
        <v>108</v>
      </c>
      <c r="C3" s="1" t="s">
        <v>109</v>
      </c>
    </row>
    <row r="4" spans="1:3" ht="30" x14ac:dyDescent="0.25">
      <c r="A4" s="4">
        <v>1</v>
      </c>
      <c r="B4" s="17" t="s">
        <v>218</v>
      </c>
      <c r="C4" t="s">
        <v>217</v>
      </c>
    </row>
    <row r="5" spans="1:3" ht="30" x14ac:dyDescent="0.25">
      <c r="A5">
        <v>2</v>
      </c>
      <c r="B5" s="17" t="s">
        <v>218</v>
      </c>
      <c r="C5" s="4" t="s">
        <v>217</v>
      </c>
    </row>
    <row r="6" spans="1:3" ht="30" x14ac:dyDescent="0.25">
      <c r="A6">
        <v>3</v>
      </c>
      <c r="B6" s="17" t="s">
        <v>218</v>
      </c>
      <c r="C6" s="4" t="s">
        <v>217</v>
      </c>
    </row>
    <row r="7" spans="1:3" ht="30" x14ac:dyDescent="0.25">
      <c r="A7">
        <v>4</v>
      </c>
      <c r="B7" s="17" t="s">
        <v>218</v>
      </c>
      <c r="C7" s="4" t="s">
        <v>217</v>
      </c>
    </row>
    <row r="8" spans="1:3" ht="30" x14ac:dyDescent="0.25">
      <c r="A8">
        <v>5</v>
      </c>
      <c r="B8" s="17" t="s">
        <v>218</v>
      </c>
      <c r="C8" s="4" t="s">
        <v>217</v>
      </c>
    </row>
    <row r="9" spans="1:3" ht="30" x14ac:dyDescent="0.25">
      <c r="A9" s="4">
        <v>6</v>
      </c>
      <c r="B9" s="17" t="s">
        <v>218</v>
      </c>
      <c r="C9" s="4" t="s">
        <v>217</v>
      </c>
    </row>
    <row r="10" spans="1:3" ht="30" x14ac:dyDescent="0.25">
      <c r="A10" s="4">
        <v>7</v>
      </c>
      <c r="B10" s="17" t="s">
        <v>218</v>
      </c>
      <c r="C10" s="4" t="s">
        <v>217</v>
      </c>
    </row>
    <row r="11" spans="1:3" ht="30" x14ac:dyDescent="0.25">
      <c r="A11" s="4">
        <v>8</v>
      </c>
      <c r="B11" s="17" t="s">
        <v>218</v>
      </c>
      <c r="C11" s="4" t="s">
        <v>217</v>
      </c>
    </row>
    <row r="12" spans="1:3" ht="30" x14ac:dyDescent="0.25">
      <c r="A12" s="4">
        <v>9</v>
      </c>
      <c r="B12" s="17" t="s">
        <v>218</v>
      </c>
      <c r="C12" s="4" t="s">
        <v>217</v>
      </c>
    </row>
    <row r="13" spans="1:3" ht="30" x14ac:dyDescent="0.25">
      <c r="A13" s="4">
        <v>10</v>
      </c>
      <c r="B13" s="17" t="s">
        <v>218</v>
      </c>
      <c r="C13" s="4" t="s">
        <v>217</v>
      </c>
    </row>
    <row r="14" spans="1:3" ht="30" x14ac:dyDescent="0.25">
      <c r="A14" s="4">
        <v>11</v>
      </c>
      <c r="B14" s="17" t="s">
        <v>218</v>
      </c>
      <c r="C14" s="4" t="s">
        <v>217</v>
      </c>
    </row>
    <row r="15" spans="1:3" ht="30" x14ac:dyDescent="0.25">
      <c r="A15" s="4">
        <v>12</v>
      </c>
      <c r="B15" s="17" t="s">
        <v>218</v>
      </c>
      <c r="C15" s="4" t="s">
        <v>217</v>
      </c>
    </row>
    <row r="16" spans="1:3" ht="30" x14ac:dyDescent="0.25">
      <c r="A16" s="4">
        <v>13</v>
      </c>
      <c r="B16" s="17" t="s">
        <v>218</v>
      </c>
      <c r="C16" s="4" t="s">
        <v>217</v>
      </c>
    </row>
    <row r="17" spans="1:3" ht="30" x14ac:dyDescent="0.25">
      <c r="A17" s="4">
        <v>14</v>
      </c>
      <c r="B17" s="17" t="s">
        <v>218</v>
      </c>
      <c r="C17" s="4" t="s">
        <v>217</v>
      </c>
    </row>
    <row r="18" spans="1:3" ht="30" x14ac:dyDescent="0.25">
      <c r="A18" s="4">
        <v>15</v>
      </c>
      <c r="B18" s="17" t="s">
        <v>218</v>
      </c>
      <c r="C18" s="4" t="s">
        <v>217</v>
      </c>
    </row>
    <row r="19" spans="1:3" ht="30" x14ac:dyDescent="0.25">
      <c r="A19" s="4">
        <v>16</v>
      </c>
      <c r="B19" s="17" t="s">
        <v>218</v>
      </c>
      <c r="C19" s="4" t="s">
        <v>217</v>
      </c>
    </row>
    <row r="20" spans="1:3" ht="30" x14ac:dyDescent="0.25">
      <c r="A20" s="4">
        <v>17</v>
      </c>
      <c r="B20" s="17" t="s">
        <v>218</v>
      </c>
      <c r="C20" s="4" t="s">
        <v>217</v>
      </c>
    </row>
    <row r="21" spans="1:3" ht="30" x14ac:dyDescent="0.25">
      <c r="A21" s="4">
        <v>18</v>
      </c>
      <c r="B21" s="17" t="s">
        <v>218</v>
      </c>
      <c r="C21" s="4" t="s">
        <v>217</v>
      </c>
    </row>
    <row r="22" spans="1:3" ht="30" x14ac:dyDescent="0.25">
      <c r="A22" s="4">
        <v>19</v>
      </c>
      <c r="B22" s="17" t="s">
        <v>218</v>
      </c>
      <c r="C22" s="4" t="s">
        <v>217</v>
      </c>
    </row>
    <row r="23" spans="1:3" ht="30" x14ac:dyDescent="0.25">
      <c r="A23" s="4">
        <v>20</v>
      </c>
      <c r="B23" s="17" t="s">
        <v>218</v>
      </c>
      <c r="C23" s="4" t="s">
        <v>217</v>
      </c>
    </row>
    <row r="24" spans="1:3" ht="30" x14ac:dyDescent="0.25">
      <c r="A24" s="4">
        <v>21</v>
      </c>
      <c r="B24" s="17" t="s">
        <v>218</v>
      </c>
      <c r="C24" s="4" t="s">
        <v>217</v>
      </c>
    </row>
    <row r="25" spans="1:3" ht="30" x14ac:dyDescent="0.25">
      <c r="A25" s="4">
        <v>22</v>
      </c>
      <c r="B25" s="17" t="s">
        <v>218</v>
      </c>
      <c r="C25" s="4" t="s">
        <v>217</v>
      </c>
    </row>
    <row r="26" spans="1:3" ht="30" x14ac:dyDescent="0.25">
      <c r="A26" s="4">
        <v>23</v>
      </c>
      <c r="B26" s="17" t="s">
        <v>218</v>
      </c>
      <c r="C26" s="4" t="s">
        <v>217</v>
      </c>
    </row>
    <row r="27" spans="1:3" ht="30" x14ac:dyDescent="0.25">
      <c r="A27" s="4">
        <v>24</v>
      </c>
      <c r="B27" s="17" t="s">
        <v>218</v>
      </c>
      <c r="C27" s="4" t="s">
        <v>217</v>
      </c>
    </row>
    <row r="28" spans="1:3" ht="30" x14ac:dyDescent="0.25">
      <c r="A28" s="4">
        <v>25</v>
      </c>
      <c r="B28" s="17" t="s">
        <v>218</v>
      </c>
      <c r="C28" s="4" t="s">
        <v>217</v>
      </c>
    </row>
    <row r="29" spans="1:3" ht="30" x14ac:dyDescent="0.25">
      <c r="A29" s="4">
        <v>26</v>
      </c>
      <c r="B29" s="17" t="s">
        <v>218</v>
      </c>
      <c r="C29" s="4" t="s">
        <v>217</v>
      </c>
    </row>
    <row r="30" spans="1:3" ht="30" x14ac:dyDescent="0.25">
      <c r="A30" s="4">
        <v>27</v>
      </c>
      <c r="B30" s="17" t="s">
        <v>218</v>
      </c>
      <c r="C30" s="4" t="s">
        <v>217</v>
      </c>
    </row>
    <row r="31" spans="1:3" ht="30" x14ac:dyDescent="0.25">
      <c r="A31" s="4">
        <v>28</v>
      </c>
      <c r="B31" s="17" t="s">
        <v>218</v>
      </c>
      <c r="C31" s="4" t="s">
        <v>217</v>
      </c>
    </row>
    <row r="32" spans="1:3" ht="30" x14ac:dyDescent="0.25">
      <c r="A32" s="4">
        <v>29</v>
      </c>
      <c r="B32" s="17" t="s">
        <v>218</v>
      </c>
      <c r="C32" s="4" t="s">
        <v>217</v>
      </c>
    </row>
    <row r="33" spans="1:3" ht="30" x14ac:dyDescent="0.25">
      <c r="A33" s="4">
        <v>30</v>
      </c>
      <c r="B33" s="17" t="s">
        <v>218</v>
      </c>
      <c r="C33" s="4" t="s">
        <v>217</v>
      </c>
    </row>
    <row r="34" spans="1:3" ht="30" x14ac:dyDescent="0.25">
      <c r="A34" s="4">
        <v>31</v>
      </c>
      <c r="B34" s="17" t="s">
        <v>218</v>
      </c>
      <c r="C34" s="4" t="s">
        <v>217</v>
      </c>
    </row>
    <row r="35" spans="1:3" ht="30" x14ac:dyDescent="0.25">
      <c r="A35" s="4">
        <v>32</v>
      </c>
      <c r="B35" s="17" t="s">
        <v>218</v>
      </c>
      <c r="C35" s="4" t="s">
        <v>217</v>
      </c>
    </row>
    <row r="36" spans="1:3" ht="30" x14ac:dyDescent="0.25">
      <c r="A36" s="4">
        <v>33</v>
      </c>
      <c r="B36" s="17" t="s">
        <v>218</v>
      </c>
      <c r="C36" s="4" t="s">
        <v>217</v>
      </c>
    </row>
    <row r="37" spans="1:3" ht="30" x14ac:dyDescent="0.25">
      <c r="A37" s="4">
        <v>34</v>
      </c>
      <c r="B37" s="17" t="s">
        <v>218</v>
      </c>
      <c r="C37" s="4" t="s">
        <v>217</v>
      </c>
    </row>
    <row r="38" spans="1:3" ht="30" x14ac:dyDescent="0.25">
      <c r="A38" s="4">
        <v>35</v>
      </c>
      <c r="B38" s="17" t="s">
        <v>218</v>
      </c>
      <c r="C38" s="4" t="s">
        <v>217</v>
      </c>
    </row>
    <row r="39" spans="1:3" ht="30" x14ac:dyDescent="0.25">
      <c r="A39" s="4">
        <v>36</v>
      </c>
      <c r="B39" s="17" t="s">
        <v>218</v>
      </c>
      <c r="C39" s="4" t="s">
        <v>217</v>
      </c>
    </row>
    <row r="40" spans="1:3" ht="30" x14ac:dyDescent="0.25">
      <c r="A40" s="4">
        <v>37</v>
      </c>
      <c r="B40" s="17" t="s">
        <v>218</v>
      </c>
      <c r="C40" s="4" t="s">
        <v>217</v>
      </c>
    </row>
    <row r="41" spans="1:3" ht="30" x14ac:dyDescent="0.25">
      <c r="A41" s="4">
        <v>38</v>
      </c>
      <c r="B41" s="17" t="s">
        <v>218</v>
      </c>
      <c r="C41" s="4" t="s">
        <v>217</v>
      </c>
    </row>
    <row r="42" spans="1:3" ht="30" x14ac:dyDescent="0.25">
      <c r="A42" s="4">
        <v>39</v>
      </c>
      <c r="B42" s="17" t="s">
        <v>218</v>
      </c>
      <c r="C42" s="4" t="s">
        <v>217</v>
      </c>
    </row>
    <row r="43" spans="1:3" ht="30" x14ac:dyDescent="0.25">
      <c r="A43" s="4">
        <v>40</v>
      </c>
      <c r="B43" s="17" t="s">
        <v>218</v>
      </c>
      <c r="C43" s="4" t="s">
        <v>217</v>
      </c>
    </row>
    <row r="44" spans="1:3" ht="30" x14ac:dyDescent="0.25">
      <c r="A44" s="4">
        <v>41</v>
      </c>
      <c r="B44" s="17" t="s">
        <v>218</v>
      </c>
      <c r="C44" s="4" t="s">
        <v>217</v>
      </c>
    </row>
    <row r="45" spans="1:3" ht="30" x14ac:dyDescent="0.25">
      <c r="A45" s="4">
        <v>42</v>
      </c>
      <c r="B45" s="17" t="s">
        <v>218</v>
      </c>
      <c r="C45" s="4" t="s">
        <v>217</v>
      </c>
    </row>
    <row r="46" spans="1:3" ht="30" x14ac:dyDescent="0.25">
      <c r="A46" s="4">
        <v>43</v>
      </c>
      <c r="B46" s="17" t="s">
        <v>218</v>
      </c>
      <c r="C46" s="4" t="s">
        <v>217</v>
      </c>
    </row>
    <row r="47" spans="1:3" ht="30" x14ac:dyDescent="0.25">
      <c r="A47" s="4">
        <v>44</v>
      </c>
      <c r="B47" s="17" t="s">
        <v>218</v>
      </c>
      <c r="C47" s="4" t="s">
        <v>217</v>
      </c>
    </row>
    <row r="48" spans="1:3" ht="30" x14ac:dyDescent="0.25">
      <c r="A48" s="4">
        <v>45</v>
      </c>
      <c r="B48" s="17" t="s">
        <v>218</v>
      </c>
      <c r="C48" s="4" t="s">
        <v>217</v>
      </c>
    </row>
    <row r="49" spans="1:3" ht="30" x14ac:dyDescent="0.25">
      <c r="A49" s="4">
        <v>46</v>
      </c>
      <c r="B49" s="17" t="s">
        <v>218</v>
      </c>
      <c r="C49" s="4" t="s">
        <v>217</v>
      </c>
    </row>
    <row r="50" spans="1:3" ht="30" x14ac:dyDescent="0.25">
      <c r="A50" s="4">
        <v>47</v>
      </c>
      <c r="B50" s="17" t="s">
        <v>218</v>
      </c>
      <c r="C50" s="4" t="s">
        <v>217</v>
      </c>
    </row>
    <row r="51" spans="1:3" ht="30" x14ac:dyDescent="0.25">
      <c r="A51" s="4">
        <v>48</v>
      </c>
      <c r="B51" s="17" t="s">
        <v>218</v>
      </c>
      <c r="C51" s="4" t="s">
        <v>217</v>
      </c>
    </row>
    <row r="52" spans="1:3" ht="30" x14ac:dyDescent="0.25">
      <c r="A52" s="4">
        <v>49</v>
      </c>
      <c r="B52" s="17" t="s">
        <v>218</v>
      </c>
      <c r="C52" s="4" t="s">
        <v>217</v>
      </c>
    </row>
    <row r="53" spans="1:3" ht="30" x14ac:dyDescent="0.25">
      <c r="A53" s="4">
        <v>50</v>
      </c>
      <c r="B53" s="17" t="s">
        <v>218</v>
      </c>
      <c r="C53" s="4" t="s">
        <v>217</v>
      </c>
    </row>
    <row r="54" spans="1:3" ht="30" x14ac:dyDescent="0.25">
      <c r="A54" s="4">
        <v>51</v>
      </c>
      <c r="B54" s="17" t="s">
        <v>218</v>
      </c>
      <c r="C54" s="4" t="s">
        <v>217</v>
      </c>
    </row>
    <row r="55" spans="1:3" ht="30" x14ac:dyDescent="0.25">
      <c r="A55" s="4">
        <v>52</v>
      </c>
      <c r="B55" s="17" t="s">
        <v>218</v>
      </c>
      <c r="C55" s="4" t="s">
        <v>217</v>
      </c>
    </row>
    <row r="56" spans="1:3" ht="30" x14ac:dyDescent="0.25">
      <c r="A56" s="4">
        <v>53</v>
      </c>
      <c r="B56" s="17" t="s">
        <v>218</v>
      </c>
      <c r="C56" s="4" t="s">
        <v>217</v>
      </c>
    </row>
    <row r="57" spans="1:3" ht="30" x14ac:dyDescent="0.25">
      <c r="A57" s="4">
        <v>54</v>
      </c>
      <c r="B57" s="17" t="s">
        <v>218</v>
      </c>
      <c r="C57" s="4" t="s">
        <v>217</v>
      </c>
    </row>
    <row r="58" spans="1:3" ht="30" x14ac:dyDescent="0.25">
      <c r="A58" s="4">
        <v>55</v>
      </c>
      <c r="B58" s="17" t="s">
        <v>218</v>
      </c>
      <c r="C58" s="4" t="s">
        <v>217</v>
      </c>
    </row>
    <row r="59" spans="1:3" ht="30" x14ac:dyDescent="0.25">
      <c r="A59" s="4">
        <v>56</v>
      </c>
      <c r="B59" s="17" t="s">
        <v>218</v>
      </c>
      <c r="C59" s="4" t="s">
        <v>217</v>
      </c>
    </row>
    <row r="60" spans="1:3" ht="30" x14ac:dyDescent="0.25">
      <c r="A60" s="4">
        <v>57</v>
      </c>
      <c r="B60" s="17" t="s">
        <v>218</v>
      </c>
      <c r="C60" s="4" t="s">
        <v>217</v>
      </c>
    </row>
    <row r="61" spans="1:3" ht="30" x14ac:dyDescent="0.25">
      <c r="A61" s="4">
        <v>58</v>
      </c>
      <c r="B61" s="17" t="s">
        <v>218</v>
      </c>
      <c r="C61" s="4" t="s">
        <v>217</v>
      </c>
    </row>
    <row r="62" spans="1:3" ht="30" x14ac:dyDescent="0.25">
      <c r="A62" s="4">
        <v>59</v>
      </c>
      <c r="B62" s="17" t="s">
        <v>218</v>
      </c>
      <c r="C62" s="4" t="s">
        <v>217</v>
      </c>
    </row>
    <row r="63" spans="1:3" ht="30" x14ac:dyDescent="0.25">
      <c r="A63" s="4">
        <v>60</v>
      </c>
      <c r="B63" s="17" t="s">
        <v>218</v>
      </c>
      <c r="C63" s="4" t="s">
        <v>217</v>
      </c>
    </row>
    <row r="64" spans="1:3" ht="30" x14ac:dyDescent="0.25">
      <c r="A64" s="4">
        <v>61</v>
      </c>
      <c r="B64" s="17" t="s">
        <v>218</v>
      </c>
      <c r="C64" s="4" t="s">
        <v>217</v>
      </c>
    </row>
    <row r="65" spans="1:3" ht="30" x14ac:dyDescent="0.25">
      <c r="A65" s="4">
        <v>62</v>
      </c>
      <c r="B65" s="17" t="s">
        <v>218</v>
      </c>
      <c r="C65" s="4" t="s">
        <v>217</v>
      </c>
    </row>
    <row r="66" spans="1:3" ht="30" x14ac:dyDescent="0.25">
      <c r="A66" s="4">
        <v>63</v>
      </c>
      <c r="B66" s="17" t="s">
        <v>218</v>
      </c>
      <c r="C66" s="4" t="s">
        <v>217</v>
      </c>
    </row>
    <row r="67" spans="1:3" ht="30" x14ac:dyDescent="0.25">
      <c r="A67" s="4">
        <v>64</v>
      </c>
      <c r="B67" s="17" t="s">
        <v>218</v>
      </c>
      <c r="C67" s="4" t="s">
        <v>217</v>
      </c>
    </row>
    <row r="68" spans="1:3" ht="30" x14ac:dyDescent="0.25">
      <c r="A68" s="4">
        <v>65</v>
      </c>
      <c r="B68" s="17" t="s">
        <v>218</v>
      </c>
      <c r="C68" s="4" t="s">
        <v>217</v>
      </c>
    </row>
    <row r="69" spans="1:3" ht="30" x14ac:dyDescent="0.25">
      <c r="A69" s="4">
        <v>66</v>
      </c>
      <c r="B69" s="17" t="s">
        <v>218</v>
      </c>
      <c r="C69" s="4" t="s">
        <v>217</v>
      </c>
    </row>
    <row r="70" spans="1:3" ht="30" x14ac:dyDescent="0.25">
      <c r="A70" s="4">
        <v>67</v>
      </c>
      <c r="B70" s="17" t="s">
        <v>218</v>
      </c>
      <c r="C70" s="4" t="s">
        <v>217</v>
      </c>
    </row>
    <row r="71" spans="1:3" ht="30" x14ac:dyDescent="0.25">
      <c r="A71" s="4">
        <v>68</v>
      </c>
      <c r="B71" s="17" t="s">
        <v>218</v>
      </c>
      <c r="C71" s="4" t="s">
        <v>217</v>
      </c>
    </row>
    <row r="72" spans="1:3" ht="30" x14ac:dyDescent="0.25">
      <c r="A72" s="4">
        <v>69</v>
      </c>
      <c r="B72" s="17" t="s">
        <v>218</v>
      </c>
      <c r="C72" s="4" t="s">
        <v>217</v>
      </c>
    </row>
    <row r="73" spans="1:3" ht="30" x14ac:dyDescent="0.25">
      <c r="A73" s="4">
        <v>70</v>
      </c>
      <c r="B73" s="17" t="s">
        <v>218</v>
      </c>
      <c r="C73" s="4" t="s">
        <v>217</v>
      </c>
    </row>
    <row r="74" spans="1:3" ht="30" x14ac:dyDescent="0.25">
      <c r="A74" s="4">
        <v>71</v>
      </c>
      <c r="B74" s="17" t="s">
        <v>218</v>
      </c>
      <c r="C74" s="4" t="s">
        <v>217</v>
      </c>
    </row>
    <row r="75" spans="1:3" ht="30" x14ac:dyDescent="0.25">
      <c r="A75" s="4">
        <v>72</v>
      </c>
      <c r="B75" s="17" t="s">
        <v>218</v>
      </c>
      <c r="C75" s="4" t="s">
        <v>217</v>
      </c>
    </row>
    <row r="76" spans="1:3" ht="30" x14ac:dyDescent="0.25">
      <c r="A76" s="4">
        <v>73</v>
      </c>
      <c r="B76" s="17" t="s">
        <v>218</v>
      </c>
      <c r="C76" s="4" t="s">
        <v>217</v>
      </c>
    </row>
    <row r="77" spans="1:3" ht="30" x14ac:dyDescent="0.25">
      <c r="A77" s="4">
        <v>74</v>
      </c>
      <c r="B77" s="17" t="s">
        <v>218</v>
      </c>
      <c r="C77" s="4" t="s">
        <v>217</v>
      </c>
    </row>
    <row r="78" spans="1:3" ht="30" x14ac:dyDescent="0.25">
      <c r="A78" s="4">
        <v>75</v>
      </c>
      <c r="B78" s="17" t="s">
        <v>218</v>
      </c>
      <c r="C78" s="4" t="s">
        <v>217</v>
      </c>
    </row>
    <row r="79" spans="1:3" ht="30" x14ac:dyDescent="0.25">
      <c r="A79" s="4">
        <v>76</v>
      </c>
      <c r="B79" s="17" t="s">
        <v>218</v>
      </c>
      <c r="C79" s="4" t="s">
        <v>217</v>
      </c>
    </row>
    <row r="80" spans="1:3" ht="30" x14ac:dyDescent="0.25">
      <c r="A80" s="4">
        <v>77</v>
      </c>
      <c r="B80" s="17" t="s">
        <v>218</v>
      </c>
      <c r="C80" s="4" t="s">
        <v>217</v>
      </c>
    </row>
    <row r="81" spans="1:3" ht="30" x14ac:dyDescent="0.25">
      <c r="A81" s="4">
        <v>78</v>
      </c>
      <c r="B81" s="17" t="s">
        <v>218</v>
      </c>
      <c r="C81" s="4" t="s">
        <v>217</v>
      </c>
    </row>
    <row r="82" spans="1:3" ht="30" x14ac:dyDescent="0.25">
      <c r="A82" s="4">
        <v>79</v>
      </c>
      <c r="B82" s="17" t="s">
        <v>218</v>
      </c>
      <c r="C82" s="4" t="s">
        <v>217</v>
      </c>
    </row>
    <row r="83" spans="1:3" ht="30" x14ac:dyDescent="0.25">
      <c r="A83" s="4">
        <v>80</v>
      </c>
      <c r="B83" s="17" t="s">
        <v>218</v>
      </c>
      <c r="C83" s="4" t="s">
        <v>217</v>
      </c>
    </row>
    <row r="84" spans="1:3" ht="30" x14ac:dyDescent="0.25">
      <c r="A84" s="4">
        <v>81</v>
      </c>
      <c r="B84" s="17" t="s">
        <v>218</v>
      </c>
      <c r="C84" s="4" t="s">
        <v>217</v>
      </c>
    </row>
    <row r="85" spans="1:3" ht="30" x14ac:dyDescent="0.25">
      <c r="A85" s="4">
        <v>82</v>
      </c>
      <c r="B85" s="17" t="s">
        <v>218</v>
      </c>
      <c r="C85" s="4" t="s">
        <v>217</v>
      </c>
    </row>
    <row r="86" spans="1:3" ht="30" x14ac:dyDescent="0.25">
      <c r="A86" s="4">
        <v>83</v>
      </c>
      <c r="B86" s="17" t="s">
        <v>218</v>
      </c>
      <c r="C86" s="4" t="s">
        <v>217</v>
      </c>
    </row>
    <row r="87" spans="1:3" ht="30" x14ac:dyDescent="0.25">
      <c r="A87" s="4">
        <v>84</v>
      </c>
      <c r="B87" s="17" t="s">
        <v>218</v>
      </c>
      <c r="C87" s="4" t="s">
        <v>217</v>
      </c>
    </row>
    <row r="88" spans="1:3" ht="30" x14ac:dyDescent="0.25">
      <c r="A88" s="4">
        <v>85</v>
      </c>
      <c r="B88" s="17" t="s">
        <v>218</v>
      </c>
      <c r="C88" s="4" t="s">
        <v>217</v>
      </c>
    </row>
    <row r="89" spans="1:3" ht="30" x14ac:dyDescent="0.25">
      <c r="A89" s="4">
        <v>86</v>
      </c>
      <c r="B89" s="17" t="s">
        <v>218</v>
      </c>
      <c r="C89" s="4" t="s">
        <v>217</v>
      </c>
    </row>
    <row r="90" spans="1:3" ht="30" x14ac:dyDescent="0.25">
      <c r="A90" s="4">
        <v>87</v>
      </c>
      <c r="B90" s="17" t="s">
        <v>218</v>
      </c>
      <c r="C90" s="4" t="s">
        <v>217</v>
      </c>
    </row>
    <row r="91" spans="1:3" ht="30" x14ac:dyDescent="0.25">
      <c r="A91" s="4">
        <v>88</v>
      </c>
      <c r="B91" s="17" t="s">
        <v>218</v>
      </c>
      <c r="C91" s="4" t="s">
        <v>217</v>
      </c>
    </row>
    <row r="92" spans="1:3" ht="30" x14ac:dyDescent="0.25">
      <c r="A92" s="4">
        <v>89</v>
      </c>
      <c r="B92" s="17" t="s">
        <v>218</v>
      </c>
      <c r="C92" s="4" t="s">
        <v>217</v>
      </c>
    </row>
    <row r="93" spans="1:3" ht="30" x14ac:dyDescent="0.25">
      <c r="A93" s="4">
        <v>90</v>
      </c>
      <c r="B93" s="17" t="s">
        <v>218</v>
      </c>
      <c r="C93" s="4" t="s">
        <v>217</v>
      </c>
    </row>
    <row r="94" spans="1:3" ht="30" x14ac:dyDescent="0.25">
      <c r="A94" s="4">
        <v>91</v>
      </c>
      <c r="B94" s="17" t="s">
        <v>218</v>
      </c>
      <c r="C94" s="4" t="s">
        <v>217</v>
      </c>
    </row>
    <row r="95" spans="1:3" ht="30" x14ac:dyDescent="0.25">
      <c r="A95" s="4">
        <v>92</v>
      </c>
      <c r="B95" s="17" t="s">
        <v>218</v>
      </c>
      <c r="C95" s="4" t="s">
        <v>217</v>
      </c>
    </row>
    <row r="96" spans="1:3" ht="30" x14ac:dyDescent="0.25">
      <c r="A96" s="4">
        <v>93</v>
      </c>
      <c r="B96" s="17" t="s">
        <v>218</v>
      </c>
      <c r="C96" s="4" t="s">
        <v>217</v>
      </c>
    </row>
    <row r="97" spans="1:3" ht="30" x14ac:dyDescent="0.25">
      <c r="A97" s="4">
        <v>94</v>
      </c>
      <c r="B97" s="17" t="s">
        <v>218</v>
      </c>
      <c r="C97" s="4" t="s">
        <v>217</v>
      </c>
    </row>
    <row r="98" spans="1:3" ht="30" x14ac:dyDescent="0.25">
      <c r="A98" s="4">
        <v>95</v>
      </c>
      <c r="B98" s="17" t="s">
        <v>218</v>
      </c>
      <c r="C98" s="4" t="s">
        <v>217</v>
      </c>
    </row>
    <row r="99" spans="1:3" ht="30" x14ac:dyDescent="0.25">
      <c r="A99" s="4">
        <v>96</v>
      </c>
      <c r="B99" s="17" t="s">
        <v>218</v>
      </c>
      <c r="C99" s="4" t="s">
        <v>217</v>
      </c>
    </row>
    <row r="100" spans="1:3" ht="30" x14ac:dyDescent="0.25">
      <c r="A100" s="4">
        <v>97</v>
      </c>
      <c r="B100" s="17" t="s">
        <v>218</v>
      </c>
      <c r="C100" s="4" t="s">
        <v>217</v>
      </c>
    </row>
    <row r="101" spans="1:3" ht="30" x14ac:dyDescent="0.25">
      <c r="A101" s="4">
        <v>98</v>
      </c>
      <c r="B101" s="17" t="s">
        <v>218</v>
      </c>
      <c r="C101" s="4" t="s">
        <v>217</v>
      </c>
    </row>
    <row r="102" spans="1:3" ht="30" x14ac:dyDescent="0.25">
      <c r="A102" s="4">
        <v>99</v>
      </c>
      <c r="B102" s="17" t="s">
        <v>218</v>
      </c>
      <c r="C102" s="4" t="s">
        <v>217</v>
      </c>
    </row>
    <row r="103" spans="1:3" ht="30" x14ac:dyDescent="0.25">
      <c r="A103" s="4">
        <v>100</v>
      </c>
      <c r="B103" s="17" t="s">
        <v>218</v>
      </c>
      <c r="C103" s="4" t="s">
        <v>217</v>
      </c>
    </row>
    <row r="104" spans="1:3" ht="30" x14ac:dyDescent="0.25">
      <c r="A104" s="4">
        <v>101</v>
      </c>
      <c r="B104" s="17" t="s">
        <v>218</v>
      </c>
      <c r="C104" s="4" t="s">
        <v>217</v>
      </c>
    </row>
    <row r="105" spans="1:3" ht="30" x14ac:dyDescent="0.25">
      <c r="A105" s="4">
        <v>102</v>
      </c>
      <c r="B105" s="17" t="s">
        <v>218</v>
      </c>
      <c r="C105" s="4" t="s">
        <v>217</v>
      </c>
    </row>
    <row r="106" spans="1:3" ht="30" x14ac:dyDescent="0.25">
      <c r="A106" s="4">
        <v>103</v>
      </c>
      <c r="B106" s="17" t="s">
        <v>218</v>
      </c>
      <c r="C106" s="4" t="s">
        <v>217</v>
      </c>
    </row>
    <row r="107" spans="1:3" ht="30" x14ac:dyDescent="0.25">
      <c r="A107" s="4">
        <v>104</v>
      </c>
      <c r="B107" s="17" t="s">
        <v>218</v>
      </c>
      <c r="C107" s="4" t="s">
        <v>217</v>
      </c>
    </row>
    <row r="108" spans="1:3" ht="30" x14ac:dyDescent="0.25">
      <c r="A108" s="4">
        <v>105</v>
      </c>
      <c r="B108" s="17" t="s">
        <v>218</v>
      </c>
      <c r="C108" s="4" t="s">
        <v>217</v>
      </c>
    </row>
    <row r="109" spans="1:3" ht="30" x14ac:dyDescent="0.25">
      <c r="A109" s="4">
        <v>106</v>
      </c>
      <c r="B109" s="17" t="s">
        <v>218</v>
      </c>
      <c r="C109" s="4" t="s">
        <v>217</v>
      </c>
    </row>
    <row r="110" spans="1:3" ht="30" x14ac:dyDescent="0.25">
      <c r="A110" s="4">
        <v>107</v>
      </c>
      <c r="B110" s="17" t="s">
        <v>218</v>
      </c>
      <c r="C110" s="4" t="s">
        <v>217</v>
      </c>
    </row>
    <row r="111" spans="1:3" ht="30" x14ac:dyDescent="0.25">
      <c r="A111" s="4">
        <v>108</v>
      </c>
      <c r="B111" s="17" t="s">
        <v>218</v>
      </c>
      <c r="C111" s="4" t="s">
        <v>217</v>
      </c>
    </row>
    <row r="112" spans="1:3" ht="30" x14ac:dyDescent="0.25">
      <c r="A112" s="4">
        <v>109</v>
      </c>
      <c r="B112" s="17" t="s">
        <v>218</v>
      </c>
      <c r="C112" s="4" t="s">
        <v>217</v>
      </c>
    </row>
    <row r="113" spans="1:3" ht="30" x14ac:dyDescent="0.25">
      <c r="A113" s="4">
        <v>110</v>
      </c>
      <c r="B113" s="17" t="s">
        <v>218</v>
      </c>
      <c r="C113" s="4" t="s">
        <v>217</v>
      </c>
    </row>
    <row r="114" spans="1:3" ht="30" x14ac:dyDescent="0.25">
      <c r="A114" s="4">
        <v>111</v>
      </c>
      <c r="B114" s="17" t="s">
        <v>218</v>
      </c>
      <c r="C114" s="4" t="s">
        <v>217</v>
      </c>
    </row>
    <row r="115" spans="1:3" ht="30" x14ac:dyDescent="0.25">
      <c r="A115" s="4">
        <v>112</v>
      </c>
      <c r="B115" s="17" t="s">
        <v>218</v>
      </c>
      <c r="C115" s="4" t="s">
        <v>217</v>
      </c>
    </row>
    <row r="116" spans="1:3" ht="30" x14ac:dyDescent="0.25">
      <c r="A116" s="4">
        <v>113</v>
      </c>
      <c r="B116" s="17" t="s">
        <v>218</v>
      </c>
      <c r="C116" s="4" t="s">
        <v>217</v>
      </c>
    </row>
    <row r="117" spans="1:3" ht="30" x14ac:dyDescent="0.25">
      <c r="A117" s="4">
        <v>114</v>
      </c>
      <c r="B117" s="17" t="s">
        <v>218</v>
      </c>
      <c r="C117" s="4" t="s">
        <v>217</v>
      </c>
    </row>
    <row r="118" spans="1:3" ht="30" x14ac:dyDescent="0.25">
      <c r="A118" s="4">
        <v>115</v>
      </c>
      <c r="B118" s="17" t="s">
        <v>218</v>
      </c>
      <c r="C118" s="4" t="s">
        <v>217</v>
      </c>
    </row>
    <row r="119" spans="1:3" ht="30" x14ac:dyDescent="0.25">
      <c r="A119" s="4">
        <v>116</v>
      </c>
      <c r="B119" s="17" t="s">
        <v>218</v>
      </c>
      <c r="C119" s="4" t="s">
        <v>217</v>
      </c>
    </row>
    <row r="120" spans="1:3" ht="30" x14ac:dyDescent="0.25">
      <c r="A120" s="4">
        <v>117</v>
      </c>
      <c r="B120" s="17" t="s">
        <v>218</v>
      </c>
      <c r="C120" s="4" t="s">
        <v>217</v>
      </c>
    </row>
    <row r="121" spans="1:3" ht="30" x14ac:dyDescent="0.25">
      <c r="A121" s="4">
        <v>118</v>
      </c>
      <c r="B121" s="17" t="s">
        <v>218</v>
      </c>
      <c r="C121" s="4" t="s">
        <v>217</v>
      </c>
    </row>
    <row r="122" spans="1:3" ht="30" x14ac:dyDescent="0.25">
      <c r="A122" s="4">
        <v>119</v>
      </c>
      <c r="B122" s="17" t="s">
        <v>218</v>
      </c>
      <c r="C122" s="4" t="s">
        <v>217</v>
      </c>
    </row>
    <row r="123" spans="1:3" ht="30" x14ac:dyDescent="0.25">
      <c r="A123" s="4">
        <v>120</v>
      </c>
      <c r="B123" s="17" t="s">
        <v>218</v>
      </c>
      <c r="C123" s="4" t="s">
        <v>217</v>
      </c>
    </row>
    <row r="124" spans="1:3" ht="30" x14ac:dyDescent="0.25">
      <c r="A124" s="4">
        <v>121</v>
      </c>
      <c r="B124" s="17" t="s">
        <v>218</v>
      </c>
      <c r="C124" s="4" t="s">
        <v>217</v>
      </c>
    </row>
    <row r="125" spans="1:3" ht="30" x14ac:dyDescent="0.25">
      <c r="A125" s="4">
        <v>122</v>
      </c>
      <c r="B125" s="17" t="s">
        <v>218</v>
      </c>
      <c r="C125" s="4" t="s">
        <v>217</v>
      </c>
    </row>
    <row r="126" spans="1:3" ht="30" x14ac:dyDescent="0.25">
      <c r="A126" s="4">
        <v>123</v>
      </c>
      <c r="B126" s="17" t="s">
        <v>218</v>
      </c>
      <c r="C126" s="4" t="s">
        <v>217</v>
      </c>
    </row>
    <row r="127" spans="1:3" ht="30" x14ac:dyDescent="0.25">
      <c r="A127" s="4">
        <v>124</v>
      </c>
      <c r="B127" s="17" t="s">
        <v>218</v>
      </c>
      <c r="C127" s="4" t="s">
        <v>217</v>
      </c>
    </row>
    <row r="128" spans="1:3" ht="30" x14ac:dyDescent="0.25">
      <c r="A128" s="4">
        <v>125</v>
      </c>
      <c r="B128" s="17" t="s">
        <v>218</v>
      </c>
      <c r="C128" s="4" t="s">
        <v>217</v>
      </c>
    </row>
    <row r="129" spans="1:3" ht="30" x14ac:dyDescent="0.25">
      <c r="A129" s="4">
        <v>126</v>
      </c>
      <c r="B129" s="17" t="s">
        <v>218</v>
      </c>
      <c r="C129" s="4" t="s">
        <v>217</v>
      </c>
    </row>
    <row r="130" spans="1:3" ht="30" x14ac:dyDescent="0.25">
      <c r="A130" s="4">
        <v>127</v>
      </c>
      <c r="B130" s="17" t="s">
        <v>218</v>
      </c>
      <c r="C130" s="4" t="s">
        <v>217</v>
      </c>
    </row>
    <row r="131" spans="1:3" ht="30" x14ac:dyDescent="0.25">
      <c r="A131" s="4">
        <v>128</v>
      </c>
      <c r="B131" s="17" t="s">
        <v>218</v>
      </c>
      <c r="C131" s="4" t="s">
        <v>217</v>
      </c>
    </row>
    <row r="132" spans="1:3" ht="30" x14ac:dyDescent="0.25">
      <c r="A132" s="4">
        <v>129</v>
      </c>
      <c r="B132" s="17" t="s">
        <v>218</v>
      </c>
      <c r="C132" s="4" t="s">
        <v>217</v>
      </c>
    </row>
    <row r="133" spans="1:3" ht="30" x14ac:dyDescent="0.25">
      <c r="A133" s="4">
        <v>130</v>
      </c>
      <c r="B133" s="17" t="s">
        <v>218</v>
      </c>
      <c r="C133" s="4" t="s">
        <v>217</v>
      </c>
    </row>
    <row r="134" spans="1:3" ht="30" x14ac:dyDescent="0.25">
      <c r="A134" s="4">
        <v>131</v>
      </c>
      <c r="B134" s="17" t="s">
        <v>218</v>
      </c>
      <c r="C134" s="4" t="s">
        <v>217</v>
      </c>
    </row>
    <row r="135" spans="1:3" ht="30" x14ac:dyDescent="0.25">
      <c r="A135" s="4">
        <v>132</v>
      </c>
      <c r="B135" s="17" t="s">
        <v>218</v>
      </c>
      <c r="C135" s="4" t="s">
        <v>217</v>
      </c>
    </row>
    <row r="136" spans="1:3" ht="30" x14ac:dyDescent="0.25">
      <c r="A136" s="4">
        <v>133</v>
      </c>
      <c r="B136" s="17" t="s">
        <v>218</v>
      </c>
      <c r="C136" s="4" t="s">
        <v>217</v>
      </c>
    </row>
    <row r="137" spans="1:3" ht="30" x14ac:dyDescent="0.25">
      <c r="A137" s="4">
        <v>134</v>
      </c>
      <c r="B137" s="17" t="s">
        <v>218</v>
      </c>
      <c r="C137" s="4" t="s">
        <v>217</v>
      </c>
    </row>
    <row r="138" spans="1:3" ht="30" x14ac:dyDescent="0.25">
      <c r="A138" s="4">
        <v>135</v>
      </c>
      <c r="B138" s="17" t="s">
        <v>218</v>
      </c>
      <c r="C138" s="4" t="s">
        <v>217</v>
      </c>
    </row>
    <row r="139" spans="1:3" ht="30" x14ac:dyDescent="0.25">
      <c r="A139" s="4">
        <v>136</v>
      </c>
      <c r="B139" s="17" t="s">
        <v>218</v>
      </c>
      <c r="C139" s="4" t="s">
        <v>217</v>
      </c>
    </row>
    <row r="140" spans="1:3" ht="30" x14ac:dyDescent="0.25">
      <c r="A140" s="4">
        <v>137</v>
      </c>
      <c r="B140" s="17" t="s">
        <v>218</v>
      </c>
      <c r="C140" s="4" t="s">
        <v>217</v>
      </c>
    </row>
    <row r="141" spans="1:3" ht="30" x14ac:dyDescent="0.25">
      <c r="A141" s="4">
        <v>138</v>
      </c>
      <c r="B141" s="17" t="s">
        <v>218</v>
      </c>
      <c r="C141" s="4" t="s">
        <v>217</v>
      </c>
    </row>
    <row r="142" spans="1:3" ht="30" x14ac:dyDescent="0.25">
      <c r="A142" s="4">
        <v>139</v>
      </c>
      <c r="B142" s="17" t="s">
        <v>218</v>
      </c>
      <c r="C142" s="4" t="s">
        <v>217</v>
      </c>
    </row>
    <row r="143" spans="1:3" ht="30" x14ac:dyDescent="0.25">
      <c r="A143" s="4">
        <v>140</v>
      </c>
      <c r="B143" s="17" t="s">
        <v>218</v>
      </c>
      <c r="C143" s="4" t="s">
        <v>217</v>
      </c>
    </row>
    <row r="144" spans="1:3" ht="30" x14ac:dyDescent="0.25">
      <c r="A144" s="4">
        <v>141</v>
      </c>
      <c r="B144" s="17" t="s">
        <v>218</v>
      </c>
      <c r="C144" s="4" t="s">
        <v>217</v>
      </c>
    </row>
    <row r="145" spans="1:3" ht="30" x14ac:dyDescent="0.25">
      <c r="A145" s="4">
        <v>142</v>
      </c>
      <c r="B145" s="17" t="s">
        <v>218</v>
      </c>
      <c r="C145" s="4" t="s">
        <v>217</v>
      </c>
    </row>
    <row r="146" spans="1:3" ht="30" x14ac:dyDescent="0.25">
      <c r="A146" s="4">
        <v>143</v>
      </c>
      <c r="B146" s="17" t="s">
        <v>218</v>
      </c>
      <c r="C146" s="4" t="s">
        <v>217</v>
      </c>
    </row>
    <row r="147" spans="1:3" ht="30" x14ac:dyDescent="0.25">
      <c r="A147" s="4">
        <v>144</v>
      </c>
      <c r="B147" s="17" t="s">
        <v>218</v>
      </c>
      <c r="C147" s="4" t="s">
        <v>217</v>
      </c>
    </row>
    <row r="148" spans="1:3" ht="30" x14ac:dyDescent="0.25">
      <c r="A148" s="4">
        <v>145</v>
      </c>
      <c r="B148" s="17" t="s">
        <v>218</v>
      </c>
      <c r="C148" s="4" t="s">
        <v>217</v>
      </c>
    </row>
    <row r="149" spans="1:3" ht="30" x14ac:dyDescent="0.25">
      <c r="A149" s="4">
        <v>146</v>
      </c>
      <c r="B149" s="17" t="s">
        <v>218</v>
      </c>
      <c r="C149" s="4" t="s">
        <v>217</v>
      </c>
    </row>
    <row r="150" spans="1:3" ht="30" x14ac:dyDescent="0.25">
      <c r="A150" s="4">
        <v>147</v>
      </c>
      <c r="B150" s="17" t="s">
        <v>218</v>
      </c>
      <c r="C150" s="4" t="s">
        <v>217</v>
      </c>
    </row>
    <row r="151" spans="1:3" ht="30" x14ac:dyDescent="0.25">
      <c r="A151" s="4">
        <v>148</v>
      </c>
      <c r="B151" s="17" t="s">
        <v>218</v>
      </c>
      <c r="C151" s="4" t="s">
        <v>217</v>
      </c>
    </row>
    <row r="152" spans="1:3" ht="30" x14ac:dyDescent="0.25">
      <c r="A152" s="4">
        <v>149</v>
      </c>
      <c r="B152" s="17" t="s">
        <v>218</v>
      </c>
      <c r="C152" s="4" t="s">
        <v>217</v>
      </c>
    </row>
    <row r="153" spans="1:3" ht="30" x14ac:dyDescent="0.25">
      <c r="A153" s="4">
        <v>150</v>
      </c>
      <c r="B153" s="17" t="s">
        <v>218</v>
      </c>
      <c r="C153" s="4" t="s">
        <v>217</v>
      </c>
    </row>
    <row r="154" spans="1:3" ht="30" x14ac:dyDescent="0.25">
      <c r="A154" s="4">
        <v>151</v>
      </c>
      <c r="B154" s="17" t="s">
        <v>218</v>
      </c>
      <c r="C154" s="4" t="s">
        <v>217</v>
      </c>
    </row>
    <row r="155" spans="1:3" ht="30" x14ac:dyDescent="0.25">
      <c r="A155" s="4">
        <v>152</v>
      </c>
      <c r="B155" s="17" t="s">
        <v>218</v>
      </c>
      <c r="C155" s="4" t="s">
        <v>217</v>
      </c>
    </row>
    <row r="156" spans="1:3" ht="30" x14ac:dyDescent="0.25">
      <c r="A156" s="4">
        <v>153</v>
      </c>
      <c r="B156" s="17" t="s">
        <v>218</v>
      </c>
      <c r="C156" s="4" t="s">
        <v>217</v>
      </c>
    </row>
    <row r="157" spans="1:3" ht="30" x14ac:dyDescent="0.25">
      <c r="A157" s="4">
        <v>154</v>
      </c>
      <c r="B157" s="17" t="s">
        <v>218</v>
      </c>
      <c r="C157" s="4" t="s">
        <v>217</v>
      </c>
    </row>
    <row r="158" spans="1:3" ht="30" x14ac:dyDescent="0.25">
      <c r="A158" s="4">
        <v>155</v>
      </c>
      <c r="B158" s="17" t="s">
        <v>218</v>
      </c>
      <c r="C158" s="4" t="s">
        <v>217</v>
      </c>
    </row>
    <row r="159" spans="1:3" ht="30" x14ac:dyDescent="0.25">
      <c r="A159" s="4">
        <v>156</v>
      </c>
      <c r="B159" s="17" t="s">
        <v>218</v>
      </c>
      <c r="C159" s="4" t="s">
        <v>217</v>
      </c>
    </row>
    <row r="160" spans="1:3" ht="30" x14ac:dyDescent="0.25">
      <c r="A160" s="4">
        <v>157</v>
      </c>
      <c r="B160" s="17" t="s">
        <v>218</v>
      </c>
      <c r="C160" s="4" t="s">
        <v>217</v>
      </c>
    </row>
    <row r="161" spans="1:3" ht="30" x14ac:dyDescent="0.25">
      <c r="A161" s="4">
        <v>158</v>
      </c>
      <c r="B161" s="17" t="s">
        <v>218</v>
      </c>
      <c r="C161" s="4" t="s">
        <v>217</v>
      </c>
    </row>
    <row r="162" spans="1:3" ht="30" x14ac:dyDescent="0.25">
      <c r="A162" s="4">
        <v>159</v>
      </c>
      <c r="B162" s="17" t="s">
        <v>218</v>
      </c>
      <c r="C162" s="4" t="s">
        <v>217</v>
      </c>
    </row>
    <row r="163" spans="1:3" ht="30" x14ac:dyDescent="0.25">
      <c r="A163" s="4">
        <v>160</v>
      </c>
      <c r="B163" s="17" t="s">
        <v>218</v>
      </c>
      <c r="C163" s="4" t="s">
        <v>217</v>
      </c>
    </row>
    <row r="164" spans="1:3" ht="30" x14ac:dyDescent="0.25">
      <c r="A164" s="4">
        <v>161</v>
      </c>
      <c r="B164" s="17" t="s">
        <v>218</v>
      </c>
      <c r="C164" s="4" t="s">
        <v>217</v>
      </c>
    </row>
    <row r="165" spans="1:3" ht="30" x14ac:dyDescent="0.25">
      <c r="A165" s="4">
        <v>162</v>
      </c>
      <c r="B165" s="17" t="s">
        <v>218</v>
      </c>
      <c r="C165" s="4" t="s">
        <v>217</v>
      </c>
    </row>
    <row r="166" spans="1:3" ht="30" x14ac:dyDescent="0.25">
      <c r="A166" s="4">
        <v>163</v>
      </c>
      <c r="B166" s="17" t="s">
        <v>218</v>
      </c>
      <c r="C166" s="4" t="s">
        <v>217</v>
      </c>
    </row>
    <row r="167" spans="1:3" ht="30" x14ac:dyDescent="0.25">
      <c r="A167" s="4">
        <v>164</v>
      </c>
      <c r="B167" s="17" t="s">
        <v>218</v>
      </c>
      <c r="C167" s="4" t="s">
        <v>217</v>
      </c>
    </row>
    <row r="168" spans="1:3" ht="30" x14ac:dyDescent="0.25">
      <c r="A168" s="4">
        <v>165</v>
      </c>
      <c r="B168" s="17" t="s">
        <v>218</v>
      </c>
      <c r="C168" s="4" t="s">
        <v>217</v>
      </c>
    </row>
    <row r="169" spans="1:3" ht="30" x14ac:dyDescent="0.25">
      <c r="A169" s="4">
        <v>166</v>
      </c>
      <c r="B169" s="17" t="s">
        <v>218</v>
      </c>
      <c r="C169" s="4" t="s">
        <v>217</v>
      </c>
    </row>
    <row r="170" spans="1:3" ht="30" x14ac:dyDescent="0.25">
      <c r="A170" s="4">
        <v>167</v>
      </c>
      <c r="B170" s="17" t="s">
        <v>218</v>
      </c>
      <c r="C170" s="4" t="s">
        <v>217</v>
      </c>
    </row>
    <row r="171" spans="1:3" ht="30" x14ac:dyDescent="0.25">
      <c r="A171" s="4">
        <v>168</v>
      </c>
      <c r="B171" s="17" t="s">
        <v>218</v>
      </c>
      <c r="C171" s="4" t="s">
        <v>217</v>
      </c>
    </row>
    <row r="172" spans="1:3" ht="30" x14ac:dyDescent="0.25">
      <c r="A172" s="4">
        <v>169</v>
      </c>
      <c r="B172" s="17" t="s">
        <v>218</v>
      </c>
      <c r="C172" s="4" t="s">
        <v>217</v>
      </c>
    </row>
    <row r="173" spans="1:3" ht="30" x14ac:dyDescent="0.25">
      <c r="A173" s="4">
        <v>170</v>
      </c>
      <c r="B173" s="17" t="s">
        <v>218</v>
      </c>
      <c r="C173" s="4" t="s">
        <v>217</v>
      </c>
    </row>
    <row r="174" spans="1:3" ht="30" x14ac:dyDescent="0.25">
      <c r="A174" s="4">
        <v>171</v>
      </c>
      <c r="B174" s="17" t="s">
        <v>218</v>
      </c>
      <c r="C174" s="4" t="s">
        <v>217</v>
      </c>
    </row>
    <row r="175" spans="1:3" ht="30" x14ac:dyDescent="0.25">
      <c r="A175" s="4">
        <v>172</v>
      </c>
      <c r="B175" s="17" t="s">
        <v>218</v>
      </c>
      <c r="C175" s="4" t="s">
        <v>217</v>
      </c>
    </row>
    <row r="176" spans="1:3" ht="30" x14ac:dyDescent="0.25">
      <c r="A176" s="4">
        <v>173</v>
      </c>
      <c r="B176" s="17" t="s">
        <v>218</v>
      </c>
      <c r="C176" s="4" t="s">
        <v>217</v>
      </c>
    </row>
    <row r="177" spans="1:3" ht="30" x14ac:dyDescent="0.25">
      <c r="A177" s="4">
        <v>174</v>
      </c>
      <c r="B177" s="17" t="s">
        <v>218</v>
      </c>
      <c r="C177" s="4" t="s">
        <v>217</v>
      </c>
    </row>
    <row r="178" spans="1:3" ht="30" x14ac:dyDescent="0.25">
      <c r="A178" s="4">
        <v>175</v>
      </c>
      <c r="B178" s="17" t="s">
        <v>218</v>
      </c>
      <c r="C178" s="4" t="s">
        <v>217</v>
      </c>
    </row>
    <row r="179" spans="1:3" ht="30" x14ac:dyDescent="0.25">
      <c r="A179" s="4">
        <v>176</v>
      </c>
      <c r="B179" s="17" t="s">
        <v>218</v>
      </c>
      <c r="C179" s="4" t="s">
        <v>217</v>
      </c>
    </row>
    <row r="180" spans="1:3" ht="30" x14ac:dyDescent="0.25">
      <c r="A180" s="4">
        <v>177</v>
      </c>
      <c r="B180" s="17" t="s">
        <v>218</v>
      </c>
      <c r="C180" s="4" t="s">
        <v>217</v>
      </c>
    </row>
    <row r="181" spans="1:3" ht="30" x14ac:dyDescent="0.25">
      <c r="A181" s="4">
        <v>178</v>
      </c>
      <c r="B181" s="17" t="s">
        <v>218</v>
      </c>
      <c r="C181" s="4" t="s">
        <v>217</v>
      </c>
    </row>
    <row r="182" spans="1:3" ht="30" x14ac:dyDescent="0.25">
      <c r="A182" s="4">
        <v>179</v>
      </c>
      <c r="B182" s="17" t="s">
        <v>218</v>
      </c>
      <c r="C182" s="4" t="s">
        <v>217</v>
      </c>
    </row>
    <row r="183" spans="1:3" ht="30" x14ac:dyDescent="0.25">
      <c r="A183" s="4">
        <v>180</v>
      </c>
      <c r="B183" s="17" t="s">
        <v>218</v>
      </c>
      <c r="C183" s="4" t="s">
        <v>217</v>
      </c>
    </row>
    <row r="184" spans="1:3" ht="30" x14ac:dyDescent="0.25">
      <c r="A184" s="4">
        <v>181</v>
      </c>
      <c r="B184" s="17" t="s">
        <v>218</v>
      </c>
      <c r="C184" s="4" t="s">
        <v>217</v>
      </c>
    </row>
    <row r="185" spans="1:3" ht="30" x14ac:dyDescent="0.25">
      <c r="A185" s="4">
        <v>182</v>
      </c>
      <c r="B185" s="17" t="s">
        <v>218</v>
      </c>
      <c r="C185" s="4" t="s">
        <v>217</v>
      </c>
    </row>
    <row r="186" spans="1:3" ht="30" x14ac:dyDescent="0.25">
      <c r="A186" s="4">
        <v>183</v>
      </c>
      <c r="B186" s="17" t="s">
        <v>218</v>
      </c>
      <c r="C186" s="4" t="s">
        <v>217</v>
      </c>
    </row>
    <row r="187" spans="1:3" ht="30" x14ac:dyDescent="0.25">
      <c r="A187" s="4">
        <v>184</v>
      </c>
      <c r="B187" s="17" t="s">
        <v>218</v>
      </c>
      <c r="C187" s="4" t="s">
        <v>217</v>
      </c>
    </row>
    <row r="188" spans="1:3" ht="30" x14ac:dyDescent="0.25">
      <c r="A188" s="4">
        <v>185</v>
      </c>
      <c r="B188" s="17" t="s">
        <v>218</v>
      </c>
      <c r="C188" s="4" t="s">
        <v>217</v>
      </c>
    </row>
    <row r="189" spans="1:3" ht="30" x14ac:dyDescent="0.25">
      <c r="A189" s="4">
        <v>186</v>
      </c>
      <c r="B189" s="17" t="s">
        <v>218</v>
      </c>
      <c r="C189" s="4" t="s">
        <v>217</v>
      </c>
    </row>
    <row r="190" spans="1:3" ht="30" x14ac:dyDescent="0.25">
      <c r="A190" s="4">
        <v>187</v>
      </c>
      <c r="B190" s="17" t="s">
        <v>218</v>
      </c>
      <c r="C190" s="4" t="s">
        <v>217</v>
      </c>
    </row>
    <row r="191" spans="1:3" ht="30" x14ac:dyDescent="0.25">
      <c r="A191" s="4">
        <v>188</v>
      </c>
      <c r="B191" s="17" t="s">
        <v>218</v>
      </c>
      <c r="C191" s="4" t="s">
        <v>217</v>
      </c>
    </row>
    <row r="192" spans="1:3" ht="30" x14ac:dyDescent="0.25">
      <c r="A192" s="4">
        <v>189</v>
      </c>
      <c r="B192" s="17" t="s">
        <v>218</v>
      </c>
      <c r="C192" s="4" t="s">
        <v>217</v>
      </c>
    </row>
    <row r="193" spans="1:3" ht="30" x14ac:dyDescent="0.25">
      <c r="A193" s="4">
        <v>190</v>
      </c>
      <c r="B193" s="17" t="s">
        <v>218</v>
      </c>
      <c r="C193" s="4" t="s">
        <v>217</v>
      </c>
    </row>
    <row r="194" spans="1:3" ht="30" x14ac:dyDescent="0.25">
      <c r="A194" s="4">
        <v>191</v>
      </c>
      <c r="B194" s="17" t="s">
        <v>218</v>
      </c>
      <c r="C194" s="4" t="s">
        <v>217</v>
      </c>
    </row>
    <row r="195" spans="1:3" ht="30" x14ac:dyDescent="0.25">
      <c r="A195" s="4">
        <v>192</v>
      </c>
      <c r="B195" s="17" t="s">
        <v>218</v>
      </c>
      <c r="C195" s="4" t="s">
        <v>217</v>
      </c>
    </row>
    <row r="196" spans="1:3" ht="30" x14ac:dyDescent="0.25">
      <c r="A196" s="4">
        <v>193</v>
      </c>
      <c r="B196" s="17" t="s">
        <v>218</v>
      </c>
      <c r="C196" s="4" t="s">
        <v>217</v>
      </c>
    </row>
    <row r="197" spans="1:3" ht="30" x14ac:dyDescent="0.25">
      <c r="A197" s="4">
        <v>194</v>
      </c>
      <c r="B197" s="17" t="s">
        <v>218</v>
      </c>
      <c r="C197" s="4" t="s">
        <v>217</v>
      </c>
    </row>
    <row r="198" spans="1:3" ht="30" x14ac:dyDescent="0.25">
      <c r="A198" s="4">
        <v>195</v>
      </c>
      <c r="B198" s="17" t="s">
        <v>218</v>
      </c>
      <c r="C198" s="4" t="s">
        <v>217</v>
      </c>
    </row>
    <row r="199" spans="1:3" ht="30" x14ac:dyDescent="0.25">
      <c r="A199" s="4">
        <v>196</v>
      </c>
      <c r="B199" s="17" t="s">
        <v>218</v>
      </c>
      <c r="C199" s="4" t="s">
        <v>217</v>
      </c>
    </row>
    <row r="200" spans="1:3" ht="30" x14ac:dyDescent="0.25">
      <c r="A200" s="4">
        <v>197</v>
      </c>
      <c r="B200" s="17" t="s">
        <v>218</v>
      </c>
      <c r="C200" s="4" t="s">
        <v>217</v>
      </c>
    </row>
    <row r="201" spans="1:3" ht="30" x14ac:dyDescent="0.25">
      <c r="A201" s="4">
        <v>198</v>
      </c>
      <c r="B201" s="17" t="s">
        <v>218</v>
      </c>
      <c r="C201" s="4" t="s">
        <v>217</v>
      </c>
    </row>
    <row r="202" spans="1:3" ht="30" x14ac:dyDescent="0.25">
      <c r="A202" s="4">
        <v>199</v>
      </c>
      <c r="B202" s="17" t="s">
        <v>218</v>
      </c>
      <c r="C202" s="4" t="s">
        <v>217</v>
      </c>
    </row>
    <row r="203" spans="1:3" ht="30" x14ac:dyDescent="0.25">
      <c r="A203" s="4">
        <v>200</v>
      </c>
      <c r="B203" s="17" t="s">
        <v>218</v>
      </c>
      <c r="C203" s="4" t="s">
        <v>217</v>
      </c>
    </row>
    <row r="204" spans="1:3" ht="30" x14ac:dyDescent="0.25">
      <c r="A204" s="4">
        <v>201</v>
      </c>
      <c r="B204" s="17" t="s">
        <v>218</v>
      </c>
      <c r="C204" s="4" t="s">
        <v>217</v>
      </c>
    </row>
    <row r="205" spans="1:3" ht="30" x14ac:dyDescent="0.25">
      <c r="A205" s="4">
        <v>202</v>
      </c>
      <c r="B205" s="17" t="s">
        <v>218</v>
      </c>
      <c r="C205" s="4" t="s">
        <v>217</v>
      </c>
    </row>
    <row r="206" spans="1:3" ht="30" x14ac:dyDescent="0.25">
      <c r="A206" s="4">
        <v>203</v>
      </c>
      <c r="B206" s="17" t="s">
        <v>218</v>
      </c>
      <c r="C206" s="4" t="s">
        <v>217</v>
      </c>
    </row>
    <row r="207" spans="1:3" ht="30" x14ac:dyDescent="0.25">
      <c r="A207" s="4">
        <v>204</v>
      </c>
      <c r="B207" s="17" t="s">
        <v>218</v>
      </c>
      <c r="C207" s="4" t="s">
        <v>217</v>
      </c>
    </row>
    <row r="208" spans="1:3" ht="30" x14ac:dyDescent="0.25">
      <c r="A208" s="4">
        <v>205</v>
      </c>
      <c r="B208" s="17" t="s">
        <v>218</v>
      </c>
      <c r="C208" s="4" t="s">
        <v>217</v>
      </c>
    </row>
    <row r="209" spans="1:3" ht="30" x14ac:dyDescent="0.25">
      <c r="A209" s="4">
        <v>206</v>
      </c>
      <c r="B209" s="17" t="s">
        <v>218</v>
      </c>
      <c r="C209" s="4" t="s">
        <v>217</v>
      </c>
    </row>
    <row r="210" spans="1:3" ht="30" x14ac:dyDescent="0.25">
      <c r="A210" s="4">
        <v>207</v>
      </c>
      <c r="B210" s="17" t="s">
        <v>218</v>
      </c>
      <c r="C210" s="4" t="s">
        <v>217</v>
      </c>
    </row>
    <row r="211" spans="1:3" ht="30" x14ac:dyDescent="0.25">
      <c r="A211" s="4">
        <v>208</v>
      </c>
      <c r="B211" s="17" t="s">
        <v>218</v>
      </c>
      <c r="C211" s="4" t="s">
        <v>217</v>
      </c>
    </row>
    <row r="212" spans="1:3" ht="30" x14ac:dyDescent="0.25">
      <c r="A212" s="4">
        <v>209</v>
      </c>
      <c r="B212" s="17" t="s">
        <v>218</v>
      </c>
      <c r="C212" s="4" t="s">
        <v>217</v>
      </c>
    </row>
    <row r="213" spans="1:3" ht="30" x14ac:dyDescent="0.25">
      <c r="A213" s="4">
        <v>210</v>
      </c>
      <c r="B213" s="17" t="s">
        <v>218</v>
      </c>
      <c r="C213" s="4" t="s">
        <v>217</v>
      </c>
    </row>
    <row r="214" spans="1:3" ht="30" x14ac:dyDescent="0.25">
      <c r="A214" s="4">
        <v>211</v>
      </c>
      <c r="B214" s="17" t="s">
        <v>218</v>
      </c>
      <c r="C214" s="4" t="s">
        <v>217</v>
      </c>
    </row>
    <row r="215" spans="1:3" ht="30" x14ac:dyDescent="0.25">
      <c r="A215" s="4">
        <v>212</v>
      </c>
      <c r="B215" s="17" t="s">
        <v>218</v>
      </c>
      <c r="C215" s="4" t="s">
        <v>217</v>
      </c>
    </row>
    <row r="216" spans="1:3" ht="30" x14ac:dyDescent="0.25">
      <c r="A216" s="4">
        <v>213</v>
      </c>
      <c r="B216" s="17" t="s">
        <v>218</v>
      </c>
      <c r="C216" s="4" t="s">
        <v>217</v>
      </c>
    </row>
    <row r="217" spans="1:3" ht="30" x14ac:dyDescent="0.25">
      <c r="A217" s="4">
        <v>214</v>
      </c>
      <c r="B217" s="17" t="s">
        <v>218</v>
      </c>
      <c r="C217" s="4" t="s">
        <v>217</v>
      </c>
    </row>
    <row r="218" spans="1:3" ht="30" x14ac:dyDescent="0.25">
      <c r="A218" s="4">
        <v>215</v>
      </c>
      <c r="B218" s="17" t="s">
        <v>218</v>
      </c>
      <c r="C218" s="4" t="s">
        <v>217</v>
      </c>
    </row>
    <row r="219" spans="1:3" ht="30" x14ac:dyDescent="0.25">
      <c r="A219" s="4">
        <v>216</v>
      </c>
      <c r="B219" s="17" t="s">
        <v>218</v>
      </c>
      <c r="C219" s="4" t="s">
        <v>217</v>
      </c>
    </row>
    <row r="220" spans="1:3" ht="30" x14ac:dyDescent="0.25">
      <c r="A220" s="4">
        <v>217</v>
      </c>
      <c r="B220" s="17" t="s">
        <v>218</v>
      </c>
      <c r="C220" s="4" t="s">
        <v>217</v>
      </c>
    </row>
    <row r="221" spans="1:3" ht="30" x14ac:dyDescent="0.25">
      <c r="A221" s="4">
        <v>218</v>
      </c>
      <c r="B221" s="17" t="s">
        <v>218</v>
      </c>
      <c r="C221" s="4" t="s">
        <v>217</v>
      </c>
    </row>
    <row r="222" spans="1:3" ht="30" x14ac:dyDescent="0.25">
      <c r="A222" s="4">
        <v>219</v>
      </c>
      <c r="B222" s="17" t="s">
        <v>218</v>
      </c>
      <c r="C222" s="4" t="s">
        <v>217</v>
      </c>
    </row>
    <row r="223" spans="1:3" ht="30" x14ac:dyDescent="0.25">
      <c r="A223" s="4">
        <v>220</v>
      </c>
      <c r="B223" s="17" t="s">
        <v>218</v>
      </c>
      <c r="C223" s="4" t="s">
        <v>217</v>
      </c>
    </row>
    <row r="224" spans="1:3" ht="30" x14ac:dyDescent="0.25">
      <c r="A224" s="4">
        <v>221</v>
      </c>
      <c r="B224" s="17" t="s">
        <v>218</v>
      </c>
      <c r="C224" s="4" t="s">
        <v>217</v>
      </c>
    </row>
    <row r="225" spans="1:3" ht="30" x14ac:dyDescent="0.25">
      <c r="A225" s="4">
        <v>222</v>
      </c>
      <c r="B225" s="17" t="s">
        <v>218</v>
      </c>
      <c r="C225" s="4" t="s">
        <v>217</v>
      </c>
    </row>
    <row r="226" spans="1:3" ht="30" x14ac:dyDescent="0.25">
      <c r="A226" s="4">
        <v>223</v>
      </c>
      <c r="B226" s="17" t="s">
        <v>218</v>
      </c>
      <c r="C226" s="4" t="s">
        <v>217</v>
      </c>
    </row>
    <row r="227" spans="1:3" ht="30" x14ac:dyDescent="0.25">
      <c r="A227" s="4">
        <v>224</v>
      </c>
      <c r="B227" s="17" t="s">
        <v>218</v>
      </c>
      <c r="C227" s="4" t="s">
        <v>217</v>
      </c>
    </row>
    <row r="228" spans="1:3" ht="30" x14ac:dyDescent="0.25">
      <c r="A228" s="4">
        <v>225</v>
      </c>
      <c r="B228" s="17" t="s">
        <v>218</v>
      </c>
      <c r="C228" s="4" t="s">
        <v>217</v>
      </c>
    </row>
    <row r="229" spans="1:3" ht="30" x14ac:dyDescent="0.25">
      <c r="A229" s="4">
        <v>226</v>
      </c>
      <c r="B229" s="17" t="s">
        <v>218</v>
      </c>
      <c r="C229" s="4" t="s">
        <v>217</v>
      </c>
    </row>
    <row r="230" spans="1:3" ht="30" x14ac:dyDescent="0.25">
      <c r="A230" s="4">
        <v>227</v>
      </c>
      <c r="B230" s="17" t="s">
        <v>218</v>
      </c>
      <c r="C230" s="4" t="s">
        <v>217</v>
      </c>
    </row>
    <row r="231" spans="1:3" ht="30" x14ac:dyDescent="0.25">
      <c r="A231" s="4">
        <v>228</v>
      </c>
      <c r="B231" s="17" t="s">
        <v>218</v>
      </c>
      <c r="C231" s="4" t="s">
        <v>217</v>
      </c>
    </row>
    <row r="232" spans="1:3" ht="30" x14ac:dyDescent="0.25">
      <c r="A232" s="4">
        <v>229</v>
      </c>
      <c r="B232" s="17" t="s">
        <v>218</v>
      </c>
      <c r="C232" s="4" t="s">
        <v>217</v>
      </c>
    </row>
    <row r="233" spans="1:3" ht="30" x14ac:dyDescent="0.25">
      <c r="A233" s="4">
        <v>230</v>
      </c>
      <c r="B233" s="17" t="s">
        <v>218</v>
      </c>
      <c r="C233" s="4" t="s">
        <v>217</v>
      </c>
    </row>
    <row r="234" spans="1:3" ht="30" x14ac:dyDescent="0.25">
      <c r="A234" s="4">
        <v>231</v>
      </c>
      <c r="B234" s="17" t="s">
        <v>218</v>
      </c>
      <c r="C234" s="4" t="s">
        <v>217</v>
      </c>
    </row>
    <row r="235" spans="1:3" ht="30" x14ac:dyDescent="0.25">
      <c r="A235" s="4">
        <v>232</v>
      </c>
      <c r="B235" s="17" t="s">
        <v>218</v>
      </c>
      <c r="C235" s="4" t="s">
        <v>217</v>
      </c>
    </row>
    <row r="236" spans="1:3" ht="30" x14ac:dyDescent="0.25">
      <c r="A236" s="4">
        <v>233</v>
      </c>
      <c r="B236" s="17" t="s">
        <v>218</v>
      </c>
      <c r="C236" s="4" t="s">
        <v>217</v>
      </c>
    </row>
    <row r="237" spans="1:3" ht="30" x14ac:dyDescent="0.25">
      <c r="A237" s="4">
        <v>234</v>
      </c>
      <c r="B237" s="17" t="s">
        <v>218</v>
      </c>
      <c r="C237" s="4" t="s">
        <v>217</v>
      </c>
    </row>
    <row r="238" spans="1:3" ht="30" x14ac:dyDescent="0.25">
      <c r="A238" s="4">
        <v>235</v>
      </c>
      <c r="B238" s="17" t="s">
        <v>218</v>
      </c>
      <c r="C238" s="4" t="s">
        <v>217</v>
      </c>
    </row>
    <row r="239" spans="1:3" ht="30" x14ac:dyDescent="0.25">
      <c r="A239" s="4">
        <v>236</v>
      </c>
      <c r="B239" s="17" t="s">
        <v>218</v>
      </c>
      <c r="C239" s="4" t="s">
        <v>217</v>
      </c>
    </row>
    <row r="240" spans="1:3" ht="30" x14ac:dyDescent="0.25">
      <c r="A240" s="4">
        <v>237</v>
      </c>
      <c r="B240" s="17" t="s">
        <v>218</v>
      </c>
      <c r="C240" s="4" t="s">
        <v>217</v>
      </c>
    </row>
    <row r="241" spans="1:3" ht="30" x14ac:dyDescent="0.25">
      <c r="A241" s="4">
        <v>238</v>
      </c>
      <c r="B241" s="17" t="s">
        <v>218</v>
      </c>
      <c r="C241" s="4" t="s">
        <v>217</v>
      </c>
    </row>
    <row r="242" spans="1:3" ht="30" x14ac:dyDescent="0.25">
      <c r="A242" s="4">
        <v>239</v>
      </c>
      <c r="B242" s="17" t="s">
        <v>218</v>
      </c>
      <c r="C242" s="4" t="s">
        <v>217</v>
      </c>
    </row>
    <row r="243" spans="1:3" ht="30" x14ac:dyDescent="0.25">
      <c r="A243" s="4">
        <v>240</v>
      </c>
      <c r="B243" s="17" t="s">
        <v>218</v>
      </c>
      <c r="C243" s="4" t="s">
        <v>217</v>
      </c>
    </row>
    <row r="244" spans="1:3" ht="30" x14ac:dyDescent="0.25">
      <c r="A244" s="4">
        <v>241</v>
      </c>
      <c r="B244" s="17" t="s">
        <v>218</v>
      </c>
      <c r="C244" s="4" t="s">
        <v>217</v>
      </c>
    </row>
    <row r="245" spans="1:3" ht="30" x14ac:dyDescent="0.25">
      <c r="A245" s="4">
        <v>242</v>
      </c>
      <c r="B245" s="17" t="s">
        <v>218</v>
      </c>
      <c r="C245" s="4" t="s">
        <v>217</v>
      </c>
    </row>
    <row r="246" spans="1:3" ht="30" x14ac:dyDescent="0.25">
      <c r="A246" s="4">
        <v>243</v>
      </c>
      <c r="B246" s="17" t="s">
        <v>218</v>
      </c>
      <c r="C246" s="4" t="s">
        <v>217</v>
      </c>
    </row>
    <row r="247" spans="1:3" ht="30" x14ac:dyDescent="0.25">
      <c r="A247" s="4">
        <v>244</v>
      </c>
      <c r="B247" s="17" t="s">
        <v>218</v>
      </c>
      <c r="C247" s="4" t="s">
        <v>217</v>
      </c>
    </row>
    <row r="248" spans="1:3" ht="30" x14ac:dyDescent="0.25">
      <c r="A248" s="4">
        <v>245</v>
      </c>
      <c r="B248" s="17" t="s">
        <v>218</v>
      </c>
      <c r="C248" s="4" t="s">
        <v>217</v>
      </c>
    </row>
    <row r="249" spans="1:3" ht="30" x14ac:dyDescent="0.25">
      <c r="A249" s="4">
        <v>246</v>
      </c>
      <c r="B249" s="17" t="s">
        <v>218</v>
      </c>
      <c r="C249" s="4" t="s">
        <v>217</v>
      </c>
    </row>
    <row r="250" spans="1:3" ht="30" x14ac:dyDescent="0.25">
      <c r="A250" s="4">
        <v>247</v>
      </c>
      <c r="B250" s="17" t="s">
        <v>218</v>
      </c>
      <c r="C250" s="4" t="s">
        <v>217</v>
      </c>
    </row>
    <row r="251" spans="1:3" ht="30" x14ac:dyDescent="0.25">
      <c r="A251" s="4">
        <v>248</v>
      </c>
      <c r="B251" s="17" t="s">
        <v>218</v>
      </c>
      <c r="C251" s="4" t="s">
        <v>217</v>
      </c>
    </row>
    <row r="252" spans="1:3" ht="30" x14ac:dyDescent="0.25">
      <c r="A252" s="4">
        <v>249</v>
      </c>
      <c r="B252" s="17" t="s">
        <v>218</v>
      </c>
      <c r="C252" s="4" t="s">
        <v>217</v>
      </c>
    </row>
    <row r="253" spans="1:3" ht="30" x14ac:dyDescent="0.25">
      <c r="A253" s="4">
        <v>250</v>
      </c>
      <c r="B253" s="17" t="s">
        <v>218</v>
      </c>
      <c r="C253" s="4" t="s">
        <v>217</v>
      </c>
    </row>
    <row r="254" spans="1:3" ht="30" x14ac:dyDescent="0.25">
      <c r="A254" s="4">
        <v>251</v>
      </c>
      <c r="B254" s="17" t="s">
        <v>218</v>
      </c>
      <c r="C254" s="4" t="s">
        <v>217</v>
      </c>
    </row>
    <row r="255" spans="1:3" ht="30" x14ac:dyDescent="0.25">
      <c r="A255" s="4">
        <v>252</v>
      </c>
      <c r="B255" s="17" t="s">
        <v>218</v>
      </c>
      <c r="C255" s="4" t="s">
        <v>217</v>
      </c>
    </row>
    <row r="256" spans="1:3" ht="30" x14ac:dyDescent="0.25">
      <c r="A256" s="4">
        <v>253</v>
      </c>
      <c r="B256" s="17" t="s">
        <v>218</v>
      </c>
      <c r="C256" s="4" t="s">
        <v>217</v>
      </c>
    </row>
    <row r="257" spans="1:3" ht="30" x14ac:dyDescent="0.25">
      <c r="A257" s="4">
        <v>254</v>
      </c>
      <c r="B257" s="17" t="s">
        <v>218</v>
      </c>
      <c r="C257" s="4" t="s">
        <v>217</v>
      </c>
    </row>
    <row r="258" spans="1:3" ht="30" x14ac:dyDescent="0.25">
      <c r="A258" s="4">
        <v>255</v>
      </c>
      <c r="B258" s="17" t="s">
        <v>218</v>
      </c>
      <c r="C258" s="4" t="s">
        <v>217</v>
      </c>
    </row>
    <row r="259" spans="1:3" ht="30" x14ac:dyDescent="0.25">
      <c r="A259" s="4">
        <v>256</v>
      </c>
      <c r="B259" s="17" t="s">
        <v>218</v>
      </c>
      <c r="C259" s="4" t="s">
        <v>217</v>
      </c>
    </row>
    <row r="260" spans="1:3" ht="30" x14ac:dyDescent="0.25">
      <c r="A260" s="4">
        <v>257</v>
      </c>
      <c r="B260" s="17" t="s">
        <v>218</v>
      </c>
      <c r="C260" s="4" t="s">
        <v>217</v>
      </c>
    </row>
    <row r="261" spans="1:3" ht="30" x14ac:dyDescent="0.25">
      <c r="A261" s="4">
        <v>258</v>
      </c>
      <c r="B261" s="17" t="s">
        <v>218</v>
      </c>
      <c r="C261" s="4" t="s">
        <v>217</v>
      </c>
    </row>
    <row r="262" spans="1:3" ht="30" x14ac:dyDescent="0.25">
      <c r="A262" s="4">
        <v>259</v>
      </c>
      <c r="B262" s="17" t="s">
        <v>218</v>
      </c>
      <c r="C262" s="4" t="s">
        <v>217</v>
      </c>
    </row>
    <row r="263" spans="1:3" ht="30" x14ac:dyDescent="0.25">
      <c r="A263" s="4">
        <v>260</v>
      </c>
      <c r="B263" s="17" t="s">
        <v>218</v>
      </c>
      <c r="C263" s="4" t="s">
        <v>217</v>
      </c>
    </row>
    <row r="264" spans="1:3" ht="30" x14ac:dyDescent="0.25">
      <c r="A264" s="4">
        <v>261</v>
      </c>
      <c r="B264" s="17" t="s">
        <v>218</v>
      </c>
      <c r="C264" s="4" t="s">
        <v>217</v>
      </c>
    </row>
    <row r="265" spans="1:3" ht="30" x14ac:dyDescent="0.25">
      <c r="A265" s="4">
        <v>262</v>
      </c>
      <c r="B265" s="17" t="s">
        <v>218</v>
      </c>
      <c r="C265" s="4" t="s">
        <v>217</v>
      </c>
    </row>
    <row r="266" spans="1:3" ht="30" x14ac:dyDescent="0.25">
      <c r="A266" s="4">
        <v>263</v>
      </c>
      <c r="B266" s="17" t="s">
        <v>218</v>
      </c>
      <c r="C266" s="4" t="s">
        <v>217</v>
      </c>
    </row>
    <row r="267" spans="1:3" ht="30" x14ac:dyDescent="0.25">
      <c r="A267" s="4">
        <v>264</v>
      </c>
      <c r="B267" s="17" t="s">
        <v>218</v>
      </c>
      <c r="C267" s="4" t="s">
        <v>217</v>
      </c>
    </row>
    <row r="268" spans="1:3" ht="30" x14ac:dyDescent="0.25">
      <c r="A268" s="4">
        <v>265</v>
      </c>
      <c r="B268" s="17" t="s">
        <v>218</v>
      </c>
      <c r="C268" s="4" t="s">
        <v>217</v>
      </c>
    </row>
    <row r="269" spans="1:3" ht="30" x14ac:dyDescent="0.25">
      <c r="A269" s="4">
        <v>266</v>
      </c>
      <c r="B269" s="17" t="s">
        <v>218</v>
      </c>
      <c r="C269" s="4" t="s">
        <v>217</v>
      </c>
    </row>
    <row r="270" spans="1:3" ht="30" x14ac:dyDescent="0.25">
      <c r="A270" s="4">
        <v>267</v>
      </c>
      <c r="B270" s="17" t="s">
        <v>218</v>
      </c>
      <c r="C270" s="4" t="s">
        <v>217</v>
      </c>
    </row>
    <row r="271" spans="1:3" ht="30" x14ac:dyDescent="0.25">
      <c r="A271" s="4">
        <v>268</v>
      </c>
      <c r="B271" s="17" t="s">
        <v>218</v>
      </c>
      <c r="C271" s="4" t="s">
        <v>217</v>
      </c>
    </row>
    <row r="272" spans="1:3" ht="30" x14ac:dyDescent="0.25">
      <c r="A272" s="4">
        <v>269</v>
      </c>
      <c r="B272" s="17" t="s">
        <v>218</v>
      </c>
      <c r="C272" s="4" t="s">
        <v>217</v>
      </c>
    </row>
    <row r="273" spans="1:3" ht="30" x14ac:dyDescent="0.25">
      <c r="A273" s="4">
        <v>270</v>
      </c>
      <c r="B273" s="17" t="s">
        <v>218</v>
      </c>
      <c r="C273" s="4" t="s">
        <v>217</v>
      </c>
    </row>
    <row r="274" spans="1:3" ht="30" x14ac:dyDescent="0.25">
      <c r="A274" s="4">
        <v>271</v>
      </c>
      <c r="B274" s="17" t="s">
        <v>218</v>
      </c>
      <c r="C274" s="4" t="s">
        <v>217</v>
      </c>
    </row>
    <row r="275" spans="1:3" ht="30" x14ac:dyDescent="0.25">
      <c r="A275" s="4">
        <v>272</v>
      </c>
      <c r="B275" s="17" t="s">
        <v>218</v>
      </c>
      <c r="C275" s="4" t="s">
        <v>217</v>
      </c>
    </row>
    <row r="276" spans="1:3" ht="30" x14ac:dyDescent="0.25">
      <c r="A276" s="4">
        <v>273</v>
      </c>
      <c r="B276" s="17" t="s">
        <v>218</v>
      </c>
      <c r="C276" s="4" t="s">
        <v>217</v>
      </c>
    </row>
    <row r="277" spans="1:3" ht="30" x14ac:dyDescent="0.25">
      <c r="A277" s="4">
        <v>274</v>
      </c>
      <c r="B277" s="17" t="s">
        <v>218</v>
      </c>
      <c r="C277" s="4" t="s">
        <v>217</v>
      </c>
    </row>
    <row r="278" spans="1:3" ht="30" x14ac:dyDescent="0.25">
      <c r="A278" s="4">
        <v>275</v>
      </c>
      <c r="B278" s="17" t="s">
        <v>218</v>
      </c>
      <c r="C278" s="4" t="s">
        <v>217</v>
      </c>
    </row>
    <row r="279" spans="1:3" ht="30" x14ac:dyDescent="0.25">
      <c r="A279" s="4">
        <v>276</v>
      </c>
      <c r="B279" s="17" t="s">
        <v>218</v>
      </c>
      <c r="C279" s="4" t="s">
        <v>217</v>
      </c>
    </row>
    <row r="280" spans="1:3" ht="30" x14ac:dyDescent="0.25">
      <c r="A280" s="4">
        <v>277</v>
      </c>
      <c r="B280" s="17" t="s">
        <v>218</v>
      </c>
      <c r="C280" s="4" t="s">
        <v>217</v>
      </c>
    </row>
    <row r="281" spans="1:3" ht="30" x14ac:dyDescent="0.25">
      <c r="A281" s="4">
        <v>278</v>
      </c>
      <c r="B281" s="17" t="s">
        <v>218</v>
      </c>
      <c r="C281" s="4" t="s">
        <v>217</v>
      </c>
    </row>
    <row r="282" spans="1:3" ht="30" x14ac:dyDescent="0.25">
      <c r="A282" s="4">
        <v>279</v>
      </c>
      <c r="B282" s="17" t="s">
        <v>218</v>
      </c>
      <c r="C282" s="4" t="s">
        <v>217</v>
      </c>
    </row>
    <row r="283" spans="1:3" ht="30" x14ac:dyDescent="0.25">
      <c r="A283" s="4">
        <v>280</v>
      </c>
      <c r="B283" s="17" t="s">
        <v>218</v>
      </c>
      <c r="C283" s="4" t="s">
        <v>217</v>
      </c>
    </row>
    <row r="284" spans="1:3" ht="30" x14ac:dyDescent="0.25">
      <c r="A284" s="4">
        <v>281</v>
      </c>
      <c r="B284" s="17" t="s">
        <v>218</v>
      </c>
      <c r="C284" s="4" t="s">
        <v>217</v>
      </c>
    </row>
    <row r="285" spans="1:3" ht="30" x14ac:dyDescent="0.25">
      <c r="A285" s="4">
        <v>282</v>
      </c>
      <c r="B285" s="17" t="s">
        <v>218</v>
      </c>
      <c r="C285" s="4" t="s">
        <v>217</v>
      </c>
    </row>
    <row r="286" spans="1:3" ht="30" x14ac:dyDescent="0.25">
      <c r="A286" s="4">
        <v>283</v>
      </c>
      <c r="B286" s="17" t="s">
        <v>218</v>
      </c>
      <c r="C286" s="4" t="s">
        <v>217</v>
      </c>
    </row>
    <row r="287" spans="1:3" ht="30" x14ac:dyDescent="0.25">
      <c r="A287" s="4">
        <v>284</v>
      </c>
      <c r="B287" s="17" t="s">
        <v>218</v>
      </c>
      <c r="C287" s="4" t="s">
        <v>217</v>
      </c>
    </row>
    <row r="288" spans="1:3" ht="30" x14ac:dyDescent="0.25">
      <c r="A288" s="4">
        <v>285</v>
      </c>
      <c r="B288" s="17" t="s">
        <v>218</v>
      </c>
      <c r="C288" s="4" t="s">
        <v>217</v>
      </c>
    </row>
    <row r="289" spans="1:3" ht="30" x14ac:dyDescent="0.25">
      <c r="A289" s="4">
        <v>286</v>
      </c>
      <c r="B289" s="17" t="s">
        <v>218</v>
      </c>
      <c r="C289" s="4" t="s">
        <v>217</v>
      </c>
    </row>
    <row r="290" spans="1:3" ht="30" x14ac:dyDescent="0.25">
      <c r="A290" s="4">
        <v>287</v>
      </c>
      <c r="B290" s="17" t="s">
        <v>218</v>
      </c>
      <c r="C290" s="4" t="s">
        <v>217</v>
      </c>
    </row>
    <row r="291" spans="1:3" ht="30" x14ac:dyDescent="0.25">
      <c r="A291" s="4">
        <v>288</v>
      </c>
      <c r="B291" s="17" t="s">
        <v>218</v>
      </c>
      <c r="C291" s="4" t="s">
        <v>217</v>
      </c>
    </row>
    <row r="292" spans="1:3" ht="30" x14ac:dyDescent="0.25">
      <c r="A292" s="4">
        <v>289</v>
      </c>
      <c r="B292" s="17" t="s">
        <v>218</v>
      </c>
      <c r="C292" s="4" t="s">
        <v>217</v>
      </c>
    </row>
    <row r="293" spans="1:3" ht="30" x14ac:dyDescent="0.25">
      <c r="A293" s="4">
        <v>290</v>
      </c>
      <c r="B293" s="17" t="s">
        <v>218</v>
      </c>
      <c r="C293" s="4" t="s">
        <v>217</v>
      </c>
    </row>
    <row r="294" spans="1:3" ht="30" x14ac:dyDescent="0.25">
      <c r="A294" s="4">
        <v>291</v>
      </c>
      <c r="B294" s="17" t="s">
        <v>218</v>
      </c>
      <c r="C294" s="4" t="s">
        <v>217</v>
      </c>
    </row>
    <row r="295" spans="1:3" ht="30" x14ac:dyDescent="0.25">
      <c r="A295" s="4">
        <v>292</v>
      </c>
      <c r="B295" s="17" t="s">
        <v>218</v>
      </c>
      <c r="C295" s="4" t="s">
        <v>217</v>
      </c>
    </row>
    <row r="296" spans="1:3" ht="30" x14ac:dyDescent="0.25">
      <c r="A296" s="4">
        <v>293</v>
      </c>
      <c r="B296" s="17" t="s">
        <v>218</v>
      </c>
      <c r="C296" s="4" t="s">
        <v>217</v>
      </c>
    </row>
    <row r="297" spans="1:3" ht="30" x14ac:dyDescent="0.25">
      <c r="A297" s="4">
        <v>294</v>
      </c>
      <c r="B297" s="17" t="s">
        <v>218</v>
      </c>
      <c r="C297" s="4" t="s">
        <v>217</v>
      </c>
    </row>
    <row r="298" spans="1:3" ht="30" x14ac:dyDescent="0.25">
      <c r="A298" s="4">
        <v>295</v>
      </c>
      <c r="B298" s="17" t="s">
        <v>218</v>
      </c>
      <c r="C298" s="4" t="s">
        <v>217</v>
      </c>
    </row>
    <row r="299" spans="1:3" ht="30" x14ac:dyDescent="0.25">
      <c r="A299" s="4">
        <v>296</v>
      </c>
      <c r="B299" s="17" t="s">
        <v>218</v>
      </c>
      <c r="C299" s="4" t="s">
        <v>217</v>
      </c>
    </row>
    <row r="300" spans="1:3" ht="30" x14ac:dyDescent="0.25">
      <c r="A300" s="4">
        <v>297</v>
      </c>
      <c r="B300" s="17" t="s">
        <v>218</v>
      </c>
      <c r="C300" s="4" t="s">
        <v>217</v>
      </c>
    </row>
    <row r="301" spans="1:3" ht="30" x14ac:dyDescent="0.25">
      <c r="A301" s="4">
        <v>298</v>
      </c>
      <c r="B301" s="17" t="s">
        <v>218</v>
      </c>
      <c r="C301" s="4" t="s">
        <v>217</v>
      </c>
    </row>
    <row r="302" spans="1:3" ht="30" x14ac:dyDescent="0.25">
      <c r="A302" s="4">
        <v>299</v>
      </c>
      <c r="B302" s="17" t="s">
        <v>218</v>
      </c>
      <c r="C302" s="4" t="s">
        <v>217</v>
      </c>
    </row>
    <row r="303" spans="1:3" ht="30" x14ac:dyDescent="0.25">
      <c r="A303" s="4">
        <v>300</v>
      </c>
      <c r="B303" s="17" t="s">
        <v>218</v>
      </c>
      <c r="C303" s="4" t="s">
        <v>217</v>
      </c>
    </row>
    <row r="304" spans="1:3" ht="30" x14ac:dyDescent="0.25">
      <c r="A304" s="4">
        <v>301</v>
      </c>
      <c r="B304" s="17" t="s">
        <v>218</v>
      </c>
      <c r="C304" s="4" t="s">
        <v>217</v>
      </c>
    </row>
    <row r="305" spans="1:3" ht="30" x14ac:dyDescent="0.25">
      <c r="A305" s="4">
        <v>302</v>
      </c>
      <c r="B305" s="17" t="s">
        <v>218</v>
      </c>
      <c r="C305" s="4" t="s">
        <v>217</v>
      </c>
    </row>
    <row r="306" spans="1:3" ht="30" x14ac:dyDescent="0.25">
      <c r="A306" s="4">
        <v>303</v>
      </c>
      <c r="B306" s="17" t="s">
        <v>218</v>
      </c>
      <c r="C306" s="4" t="s">
        <v>217</v>
      </c>
    </row>
    <row r="307" spans="1:3" ht="30" x14ac:dyDescent="0.25">
      <c r="A307" s="4">
        <v>304</v>
      </c>
      <c r="B307" s="17" t="s">
        <v>218</v>
      </c>
      <c r="C307" s="4" t="s">
        <v>217</v>
      </c>
    </row>
    <row r="308" spans="1:3" ht="30" x14ac:dyDescent="0.25">
      <c r="A308" s="4">
        <v>305</v>
      </c>
      <c r="B308" s="17" t="s">
        <v>218</v>
      </c>
      <c r="C308" s="4" t="s">
        <v>217</v>
      </c>
    </row>
    <row r="309" spans="1:3" ht="30" x14ac:dyDescent="0.25">
      <c r="A309" s="4">
        <v>306</v>
      </c>
      <c r="B309" s="17" t="s">
        <v>218</v>
      </c>
      <c r="C309" s="4" t="s">
        <v>217</v>
      </c>
    </row>
    <row r="310" spans="1:3" ht="30" x14ac:dyDescent="0.25">
      <c r="A310" s="4">
        <v>307</v>
      </c>
      <c r="B310" s="17" t="s">
        <v>218</v>
      </c>
      <c r="C310" s="4" t="s">
        <v>217</v>
      </c>
    </row>
    <row r="311" spans="1:3" ht="30" x14ac:dyDescent="0.25">
      <c r="A311" s="4">
        <v>308</v>
      </c>
      <c r="B311" s="17" t="s">
        <v>218</v>
      </c>
      <c r="C311" s="4" t="s">
        <v>217</v>
      </c>
    </row>
    <row r="312" spans="1:3" ht="30" x14ac:dyDescent="0.25">
      <c r="A312" s="4">
        <v>309</v>
      </c>
      <c r="B312" s="17" t="s">
        <v>218</v>
      </c>
      <c r="C312" s="4" t="s">
        <v>217</v>
      </c>
    </row>
    <row r="313" spans="1:3" ht="30" x14ac:dyDescent="0.25">
      <c r="A313" s="4">
        <v>310</v>
      </c>
      <c r="B313" s="17" t="s">
        <v>218</v>
      </c>
      <c r="C313" s="4" t="s">
        <v>217</v>
      </c>
    </row>
    <row r="314" spans="1:3" ht="30" x14ac:dyDescent="0.25">
      <c r="A314" s="4">
        <v>311</v>
      </c>
      <c r="B314" s="17" t="s">
        <v>218</v>
      </c>
      <c r="C314" s="4" t="s">
        <v>217</v>
      </c>
    </row>
    <row r="315" spans="1:3" ht="30" x14ac:dyDescent="0.25">
      <c r="A315" s="4">
        <v>312</v>
      </c>
      <c r="B315" s="17" t="s">
        <v>218</v>
      </c>
      <c r="C315" s="4" t="s">
        <v>217</v>
      </c>
    </row>
    <row r="316" spans="1:3" ht="30" x14ac:dyDescent="0.25">
      <c r="A316" s="4">
        <v>313</v>
      </c>
      <c r="B316" s="17" t="s">
        <v>218</v>
      </c>
      <c r="C316" s="4" t="s">
        <v>217</v>
      </c>
    </row>
    <row r="317" spans="1:3" ht="30" x14ac:dyDescent="0.25">
      <c r="A317" s="4">
        <v>314</v>
      </c>
      <c r="B317" s="17" t="s">
        <v>218</v>
      </c>
      <c r="C317" s="4" t="s">
        <v>217</v>
      </c>
    </row>
    <row r="318" spans="1:3" ht="30" x14ac:dyDescent="0.25">
      <c r="A318" s="4">
        <v>315</v>
      </c>
      <c r="B318" s="17" t="s">
        <v>218</v>
      </c>
      <c r="C318" s="4" t="s">
        <v>217</v>
      </c>
    </row>
    <row r="319" spans="1:3" ht="30" x14ac:dyDescent="0.25">
      <c r="A319" s="4">
        <v>316</v>
      </c>
      <c r="B319" s="17" t="s">
        <v>218</v>
      </c>
      <c r="C319" s="4" t="s">
        <v>217</v>
      </c>
    </row>
    <row r="320" spans="1:3" ht="30" x14ac:dyDescent="0.25">
      <c r="A320" s="4">
        <v>317</v>
      </c>
      <c r="B320" s="17" t="s">
        <v>218</v>
      </c>
      <c r="C320" s="4" t="s">
        <v>217</v>
      </c>
    </row>
    <row r="321" spans="1:3" ht="30" x14ac:dyDescent="0.25">
      <c r="A321" s="4">
        <v>318</v>
      </c>
      <c r="B321" s="17" t="s">
        <v>218</v>
      </c>
      <c r="C321" s="4" t="s">
        <v>217</v>
      </c>
    </row>
    <row r="322" spans="1:3" ht="30" x14ac:dyDescent="0.25">
      <c r="A322" s="4">
        <v>319</v>
      </c>
      <c r="B322" s="17" t="s">
        <v>218</v>
      </c>
      <c r="C322" s="4" t="s">
        <v>217</v>
      </c>
    </row>
    <row r="323" spans="1:3" ht="30" x14ac:dyDescent="0.25">
      <c r="A323" s="4">
        <v>320</v>
      </c>
      <c r="B323" s="17" t="s">
        <v>218</v>
      </c>
      <c r="C323" s="4" t="s">
        <v>217</v>
      </c>
    </row>
    <row r="324" spans="1:3" ht="30" x14ac:dyDescent="0.25">
      <c r="A324" s="4">
        <v>321</v>
      </c>
      <c r="B324" s="17" t="s">
        <v>218</v>
      </c>
      <c r="C324" s="4" t="s">
        <v>217</v>
      </c>
    </row>
    <row r="325" spans="1:3" ht="30" x14ac:dyDescent="0.25">
      <c r="A325" s="4">
        <v>322</v>
      </c>
      <c r="B325" s="17" t="s">
        <v>218</v>
      </c>
      <c r="C325" s="4" t="s">
        <v>217</v>
      </c>
    </row>
    <row r="326" spans="1:3" ht="30" x14ac:dyDescent="0.25">
      <c r="A326" s="4">
        <v>323</v>
      </c>
      <c r="B326" s="17" t="s">
        <v>218</v>
      </c>
      <c r="C326" s="4" t="s">
        <v>217</v>
      </c>
    </row>
    <row r="327" spans="1:3" ht="30" x14ac:dyDescent="0.25">
      <c r="A327" s="4">
        <v>324</v>
      </c>
      <c r="B327" s="17" t="s">
        <v>218</v>
      </c>
      <c r="C327" s="4" t="s">
        <v>217</v>
      </c>
    </row>
    <row r="328" spans="1:3" ht="30" x14ac:dyDescent="0.25">
      <c r="A328" s="4">
        <v>325</v>
      </c>
      <c r="B328" s="17" t="s">
        <v>218</v>
      </c>
      <c r="C328" s="4" t="s">
        <v>217</v>
      </c>
    </row>
    <row r="329" spans="1:3" ht="30" x14ac:dyDescent="0.25">
      <c r="A329" s="4">
        <v>326</v>
      </c>
      <c r="B329" s="17" t="s">
        <v>218</v>
      </c>
      <c r="C329" s="4" t="s">
        <v>217</v>
      </c>
    </row>
    <row r="330" spans="1:3" ht="30" x14ac:dyDescent="0.25">
      <c r="A330" s="4">
        <v>327</v>
      </c>
      <c r="B330" s="17" t="s">
        <v>218</v>
      </c>
      <c r="C330" s="4" t="s">
        <v>217</v>
      </c>
    </row>
    <row r="331" spans="1:3" ht="30" x14ac:dyDescent="0.25">
      <c r="A331" s="4">
        <v>328</v>
      </c>
      <c r="B331" s="17" t="s">
        <v>218</v>
      </c>
      <c r="C331" s="4" t="s">
        <v>217</v>
      </c>
    </row>
    <row r="332" spans="1:3" ht="30" x14ac:dyDescent="0.25">
      <c r="A332" s="4">
        <v>329</v>
      </c>
      <c r="B332" s="17" t="s">
        <v>218</v>
      </c>
      <c r="C332" s="4" t="s">
        <v>217</v>
      </c>
    </row>
    <row r="333" spans="1:3" ht="30" x14ac:dyDescent="0.25">
      <c r="A333" s="4">
        <v>330</v>
      </c>
      <c r="B333" s="17" t="s">
        <v>218</v>
      </c>
      <c r="C333" s="4" t="s">
        <v>217</v>
      </c>
    </row>
    <row r="334" spans="1:3" ht="30" x14ac:dyDescent="0.25">
      <c r="A334" s="4">
        <v>331</v>
      </c>
      <c r="B334" s="17" t="s">
        <v>218</v>
      </c>
      <c r="C334" s="4" t="s">
        <v>217</v>
      </c>
    </row>
    <row r="335" spans="1:3" ht="30" x14ac:dyDescent="0.25">
      <c r="A335" s="4">
        <v>332</v>
      </c>
      <c r="B335" s="17" t="s">
        <v>218</v>
      </c>
      <c r="C335" s="4" t="s">
        <v>217</v>
      </c>
    </row>
    <row r="336" spans="1:3" ht="30" x14ac:dyDescent="0.25">
      <c r="A336" s="4">
        <v>333</v>
      </c>
      <c r="B336" s="17" t="s">
        <v>218</v>
      </c>
      <c r="C336" s="4" t="s">
        <v>217</v>
      </c>
    </row>
    <row r="337" spans="1:3" ht="30" x14ac:dyDescent="0.25">
      <c r="A337" s="4">
        <v>334</v>
      </c>
      <c r="B337" s="17" t="s">
        <v>218</v>
      </c>
      <c r="C337" s="4" t="s">
        <v>217</v>
      </c>
    </row>
    <row r="338" spans="1:3" ht="30" x14ac:dyDescent="0.25">
      <c r="A338" s="4">
        <v>335</v>
      </c>
      <c r="B338" s="17" t="s">
        <v>218</v>
      </c>
      <c r="C338" s="4" t="s">
        <v>217</v>
      </c>
    </row>
    <row r="339" spans="1:3" ht="30" x14ac:dyDescent="0.25">
      <c r="A339" s="4">
        <v>336</v>
      </c>
      <c r="B339" s="17" t="s">
        <v>218</v>
      </c>
      <c r="C339" s="4" t="s">
        <v>217</v>
      </c>
    </row>
    <row r="340" spans="1:3" ht="30" x14ac:dyDescent="0.25">
      <c r="A340" s="4">
        <v>337</v>
      </c>
      <c r="B340" s="17" t="s">
        <v>218</v>
      </c>
      <c r="C340" s="4" t="s">
        <v>217</v>
      </c>
    </row>
    <row r="341" spans="1:3" ht="30" x14ac:dyDescent="0.25">
      <c r="A341" s="4">
        <v>338</v>
      </c>
      <c r="B341" s="17" t="s">
        <v>218</v>
      </c>
      <c r="C341" s="4" t="s">
        <v>217</v>
      </c>
    </row>
    <row r="342" spans="1:3" ht="30" x14ac:dyDescent="0.25">
      <c r="A342" s="4">
        <v>339</v>
      </c>
      <c r="B342" s="17" t="s">
        <v>218</v>
      </c>
      <c r="C342" s="4" t="s">
        <v>217</v>
      </c>
    </row>
    <row r="343" spans="1:3" ht="30" x14ac:dyDescent="0.25">
      <c r="A343" s="4">
        <v>340</v>
      </c>
      <c r="B343" s="17" t="s">
        <v>218</v>
      </c>
      <c r="C343" s="4" t="s">
        <v>217</v>
      </c>
    </row>
    <row r="344" spans="1:3" ht="30" x14ac:dyDescent="0.25">
      <c r="A344" s="4">
        <v>341</v>
      </c>
      <c r="B344" s="17" t="s">
        <v>218</v>
      </c>
      <c r="C344" s="4" t="s">
        <v>217</v>
      </c>
    </row>
    <row r="345" spans="1:3" ht="30" x14ac:dyDescent="0.25">
      <c r="A345" s="4">
        <v>342</v>
      </c>
      <c r="B345" s="17" t="s">
        <v>218</v>
      </c>
      <c r="C345" s="4" t="s">
        <v>217</v>
      </c>
    </row>
    <row r="346" spans="1:3" ht="30" x14ac:dyDescent="0.25">
      <c r="A346" s="4">
        <v>343</v>
      </c>
      <c r="B346" s="17" t="s">
        <v>218</v>
      </c>
      <c r="C346" s="4" t="s">
        <v>217</v>
      </c>
    </row>
    <row r="347" spans="1:3" ht="30" x14ac:dyDescent="0.25">
      <c r="A347" s="4">
        <v>344</v>
      </c>
      <c r="B347" s="17" t="s">
        <v>218</v>
      </c>
      <c r="C347" s="4" t="s">
        <v>217</v>
      </c>
    </row>
    <row r="348" spans="1:3" ht="30" x14ac:dyDescent="0.25">
      <c r="A348" s="4">
        <v>345</v>
      </c>
      <c r="B348" s="17" t="s">
        <v>218</v>
      </c>
      <c r="C348" s="4" t="s">
        <v>217</v>
      </c>
    </row>
    <row r="349" spans="1:3" ht="30" x14ac:dyDescent="0.25">
      <c r="A349" s="4">
        <v>346</v>
      </c>
      <c r="B349" s="17" t="s">
        <v>218</v>
      </c>
      <c r="C349" s="4" t="s">
        <v>217</v>
      </c>
    </row>
    <row r="350" spans="1:3" ht="30" x14ac:dyDescent="0.25">
      <c r="A350" s="4">
        <v>347</v>
      </c>
      <c r="B350" s="17" t="s">
        <v>218</v>
      </c>
      <c r="C350" s="4" t="s">
        <v>217</v>
      </c>
    </row>
    <row r="351" spans="1:3" ht="30" x14ac:dyDescent="0.25">
      <c r="A351" s="4">
        <v>348</v>
      </c>
      <c r="B351" s="17" t="s">
        <v>218</v>
      </c>
      <c r="C351" s="4" t="s">
        <v>217</v>
      </c>
    </row>
    <row r="352" spans="1:3" ht="30" x14ac:dyDescent="0.25">
      <c r="A352" s="4">
        <v>349</v>
      </c>
      <c r="B352" s="17" t="s">
        <v>218</v>
      </c>
      <c r="C352" s="4" t="s">
        <v>217</v>
      </c>
    </row>
    <row r="353" spans="1:3" ht="30" x14ac:dyDescent="0.25">
      <c r="A353" s="4">
        <v>350</v>
      </c>
      <c r="B353" s="17" t="s">
        <v>218</v>
      </c>
      <c r="C353" s="4" t="s">
        <v>217</v>
      </c>
    </row>
    <row r="354" spans="1:3" ht="30" x14ac:dyDescent="0.25">
      <c r="A354" s="4">
        <v>351</v>
      </c>
      <c r="B354" s="17" t="s">
        <v>218</v>
      </c>
      <c r="C354" s="4" t="s">
        <v>217</v>
      </c>
    </row>
    <row r="355" spans="1:3" ht="30" x14ac:dyDescent="0.25">
      <c r="A355" s="4">
        <v>352</v>
      </c>
      <c r="B355" s="17" t="s">
        <v>218</v>
      </c>
      <c r="C355" s="4" t="s">
        <v>217</v>
      </c>
    </row>
    <row r="356" spans="1:3" ht="30" x14ac:dyDescent="0.25">
      <c r="A356" s="4">
        <v>353</v>
      </c>
      <c r="B356" s="17" t="s">
        <v>218</v>
      </c>
      <c r="C356" s="4" t="s">
        <v>217</v>
      </c>
    </row>
    <row r="357" spans="1:3" ht="30" x14ac:dyDescent="0.25">
      <c r="A357" s="4">
        <v>354</v>
      </c>
      <c r="B357" s="17" t="s">
        <v>218</v>
      </c>
      <c r="C357" s="4" t="s">
        <v>217</v>
      </c>
    </row>
    <row r="358" spans="1:3" ht="30" x14ac:dyDescent="0.25">
      <c r="A358" s="4">
        <v>355</v>
      </c>
      <c r="B358" s="17" t="s">
        <v>218</v>
      </c>
      <c r="C358" s="4" t="s">
        <v>217</v>
      </c>
    </row>
    <row r="359" spans="1:3" ht="30" x14ac:dyDescent="0.25">
      <c r="A359" s="4">
        <v>356</v>
      </c>
      <c r="B359" s="17" t="s">
        <v>218</v>
      </c>
      <c r="C359" s="4" t="s">
        <v>217</v>
      </c>
    </row>
    <row r="360" spans="1:3" ht="30" x14ac:dyDescent="0.25">
      <c r="A360" s="4">
        <v>357</v>
      </c>
      <c r="B360" s="17" t="s">
        <v>218</v>
      </c>
      <c r="C360" s="4" t="s">
        <v>217</v>
      </c>
    </row>
    <row r="361" spans="1:3" ht="30" x14ac:dyDescent="0.25">
      <c r="A361" s="4">
        <v>358</v>
      </c>
      <c r="B361" s="17" t="s">
        <v>218</v>
      </c>
      <c r="C361" s="4" t="s">
        <v>217</v>
      </c>
    </row>
    <row r="362" spans="1:3" ht="30" x14ac:dyDescent="0.25">
      <c r="A362" s="4">
        <v>359</v>
      </c>
      <c r="B362" s="17" t="s">
        <v>218</v>
      </c>
      <c r="C362" s="4" t="s">
        <v>217</v>
      </c>
    </row>
    <row r="363" spans="1:3" ht="30" x14ac:dyDescent="0.25">
      <c r="A363" s="4">
        <v>360</v>
      </c>
      <c r="B363" s="17" t="s">
        <v>218</v>
      </c>
      <c r="C363" s="4" t="s">
        <v>217</v>
      </c>
    </row>
    <row r="364" spans="1:3" ht="30" x14ac:dyDescent="0.25">
      <c r="A364" s="4">
        <v>361</v>
      </c>
      <c r="B364" s="17" t="s">
        <v>218</v>
      </c>
      <c r="C364" s="4" t="s">
        <v>217</v>
      </c>
    </row>
    <row r="365" spans="1:3" ht="30" x14ac:dyDescent="0.25">
      <c r="A365" s="4">
        <v>362</v>
      </c>
      <c r="B365" s="17" t="s">
        <v>218</v>
      </c>
      <c r="C365" s="4" t="s">
        <v>217</v>
      </c>
    </row>
    <row r="366" spans="1:3" ht="30" x14ac:dyDescent="0.25">
      <c r="A366" s="4">
        <v>363</v>
      </c>
      <c r="B366" s="17" t="s">
        <v>218</v>
      </c>
      <c r="C366" s="4" t="s">
        <v>217</v>
      </c>
    </row>
    <row r="367" spans="1:3" ht="30" x14ac:dyDescent="0.25">
      <c r="A367" s="4">
        <v>364</v>
      </c>
      <c r="B367" s="17" t="s">
        <v>218</v>
      </c>
      <c r="C367" s="4" t="s">
        <v>217</v>
      </c>
    </row>
    <row r="368" spans="1:3" ht="30" x14ac:dyDescent="0.25">
      <c r="A368" s="4">
        <v>365</v>
      </c>
      <c r="B368" s="17" t="s">
        <v>218</v>
      </c>
      <c r="C368" s="4" t="s">
        <v>217</v>
      </c>
    </row>
    <row r="369" spans="1:3" ht="30" x14ac:dyDescent="0.25">
      <c r="A369" s="4">
        <v>366</v>
      </c>
      <c r="B369" s="17" t="s">
        <v>218</v>
      </c>
      <c r="C369" s="4" t="s">
        <v>217</v>
      </c>
    </row>
    <row r="370" spans="1:3" ht="30" x14ac:dyDescent="0.25">
      <c r="A370" s="4">
        <v>367</v>
      </c>
      <c r="B370" s="17" t="s">
        <v>218</v>
      </c>
      <c r="C370" s="4" t="s">
        <v>217</v>
      </c>
    </row>
    <row r="371" spans="1:3" ht="30" x14ac:dyDescent="0.25">
      <c r="A371" s="4">
        <v>368</v>
      </c>
      <c r="B371" s="17" t="s">
        <v>218</v>
      </c>
      <c r="C371" s="4" t="s">
        <v>217</v>
      </c>
    </row>
    <row r="372" spans="1:3" ht="30" x14ac:dyDescent="0.25">
      <c r="A372" s="4">
        <v>369</v>
      </c>
      <c r="B372" s="17" t="s">
        <v>218</v>
      </c>
      <c r="C372" s="4" t="s">
        <v>217</v>
      </c>
    </row>
    <row r="373" spans="1:3" ht="30" x14ac:dyDescent="0.25">
      <c r="A373" s="4">
        <v>370</v>
      </c>
      <c r="B373" s="17" t="s">
        <v>218</v>
      </c>
      <c r="C373" s="4" t="s">
        <v>217</v>
      </c>
    </row>
    <row r="374" spans="1:3" ht="30" x14ac:dyDescent="0.25">
      <c r="A374" s="4">
        <v>371</v>
      </c>
      <c r="B374" s="17" t="s">
        <v>218</v>
      </c>
      <c r="C374" s="4" t="s">
        <v>217</v>
      </c>
    </row>
    <row r="375" spans="1:3" ht="30" x14ac:dyDescent="0.25">
      <c r="A375" s="4">
        <v>372</v>
      </c>
      <c r="B375" s="17" t="s">
        <v>218</v>
      </c>
      <c r="C375" s="4" t="s">
        <v>217</v>
      </c>
    </row>
    <row r="376" spans="1:3" ht="30" x14ac:dyDescent="0.25">
      <c r="A376" s="4">
        <v>373</v>
      </c>
      <c r="B376" s="17" t="s">
        <v>218</v>
      </c>
      <c r="C376" s="4" t="s">
        <v>217</v>
      </c>
    </row>
    <row r="377" spans="1:3" ht="30" x14ac:dyDescent="0.25">
      <c r="A377" s="4">
        <v>374</v>
      </c>
      <c r="B377" s="17" t="s">
        <v>218</v>
      </c>
      <c r="C377" s="4" t="s">
        <v>217</v>
      </c>
    </row>
    <row r="378" spans="1:3" ht="30" x14ac:dyDescent="0.25">
      <c r="A378" s="4">
        <v>375</v>
      </c>
      <c r="B378" s="17" t="s">
        <v>218</v>
      </c>
      <c r="C378" s="4" t="s">
        <v>217</v>
      </c>
    </row>
    <row r="379" spans="1:3" ht="30" x14ac:dyDescent="0.25">
      <c r="A379" s="4">
        <v>376</v>
      </c>
      <c r="B379" s="17" t="s">
        <v>218</v>
      </c>
      <c r="C379" s="4" t="s">
        <v>217</v>
      </c>
    </row>
    <row r="380" spans="1:3" ht="30" x14ac:dyDescent="0.25">
      <c r="A380" s="4">
        <v>377</v>
      </c>
      <c r="B380" s="17" t="s">
        <v>218</v>
      </c>
      <c r="C380" s="4" t="s">
        <v>217</v>
      </c>
    </row>
    <row r="381" spans="1:3" ht="30" x14ac:dyDescent="0.25">
      <c r="A381" s="4">
        <v>378</v>
      </c>
      <c r="B381" s="17" t="s">
        <v>218</v>
      </c>
      <c r="C381" s="4" t="s">
        <v>217</v>
      </c>
    </row>
    <row r="382" spans="1:3" ht="30" x14ac:dyDescent="0.25">
      <c r="A382" s="4">
        <v>379</v>
      </c>
      <c r="B382" s="17" t="s">
        <v>218</v>
      </c>
      <c r="C382" s="4" t="s">
        <v>217</v>
      </c>
    </row>
    <row r="383" spans="1:3" ht="30" x14ac:dyDescent="0.25">
      <c r="A383" s="4">
        <v>380</v>
      </c>
      <c r="B383" s="17" t="s">
        <v>218</v>
      </c>
      <c r="C383" s="4" t="s">
        <v>217</v>
      </c>
    </row>
    <row r="384" spans="1:3" ht="30" x14ac:dyDescent="0.25">
      <c r="A384" s="4">
        <v>381</v>
      </c>
      <c r="B384" s="17" t="s">
        <v>218</v>
      </c>
      <c r="C384" s="4" t="s">
        <v>217</v>
      </c>
    </row>
    <row r="385" spans="1:3" ht="30" x14ac:dyDescent="0.25">
      <c r="A385" s="4">
        <v>382</v>
      </c>
      <c r="B385" s="17" t="s">
        <v>218</v>
      </c>
      <c r="C385" s="4" t="s">
        <v>217</v>
      </c>
    </row>
    <row r="386" spans="1:3" ht="30" x14ac:dyDescent="0.25">
      <c r="A386" s="4">
        <v>383</v>
      </c>
      <c r="B386" s="17" t="s">
        <v>218</v>
      </c>
      <c r="C386" s="4" t="s">
        <v>217</v>
      </c>
    </row>
    <row r="387" spans="1:3" ht="30" x14ac:dyDescent="0.25">
      <c r="A387" s="4">
        <v>384</v>
      </c>
      <c r="B387" s="17" t="s">
        <v>218</v>
      </c>
      <c r="C387" s="4" t="s">
        <v>217</v>
      </c>
    </row>
    <row r="388" spans="1:3" ht="30" x14ac:dyDescent="0.25">
      <c r="A388" s="4">
        <v>385</v>
      </c>
      <c r="B388" s="17" t="s">
        <v>218</v>
      </c>
      <c r="C388" s="4" t="s">
        <v>217</v>
      </c>
    </row>
    <row r="389" spans="1:3" ht="30" x14ac:dyDescent="0.25">
      <c r="A389" s="4">
        <v>386</v>
      </c>
      <c r="B389" s="17" t="s">
        <v>218</v>
      </c>
      <c r="C389" s="4" t="s">
        <v>217</v>
      </c>
    </row>
    <row r="390" spans="1:3" ht="30" x14ac:dyDescent="0.25">
      <c r="A390" s="4">
        <v>387</v>
      </c>
      <c r="B390" s="17" t="s">
        <v>218</v>
      </c>
      <c r="C390" s="4" t="s">
        <v>217</v>
      </c>
    </row>
    <row r="391" spans="1:3" ht="30" x14ac:dyDescent="0.25">
      <c r="A391" s="4">
        <v>388</v>
      </c>
      <c r="B391" s="17" t="s">
        <v>218</v>
      </c>
      <c r="C391" s="4" t="s">
        <v>217</v>
      </c>
    </row>
    <row r="392" spans="1:3" ht="30" x14ac:dyDescent="0.25">
      <c r="A392" s="4">
        <v>389</v>
      </c>
      <c r="B392" s="17" t="s">
        <v>218</v>
      </c>
      <c r="C392" s="4" t="s">
        <v>217</v>
      </c>
    </row>
    <row r="393" spans="1:3" ht="30" x14ac:dyDescent="0.25">
      <c r="A393" s="4">
        <v>390</v>
      </c>
      <c r="B393" s="17" t="s">
        <v>218</v>
      </c>
      <c r="C393" s="4" t="s">
        <v>217</v>
      </c>
    </row>
    <row r="394" spans="1:3" ht="30" x14ac:dyDescent="0.25">
      <c r="A394" s="4">
        <v>391</v>
      </c>
      <c r="B394" s="17" t="s">
        <v>218</v>
      </c>
      <c r="C394" s="4" t="s">
        <v>217</v>
      </c>
    </row>
    <row r="395" spans="1:3" ht="30" x14ac:dyDescent="0.25">
      <c r="A395" s="4">
        <v>392</v>
      </c>
      <c r="B395" s="17" t="s">
        <v>218</v>
      </c>
      <c r="C395" s="4" t="s">
        <v>217</v>
      </c>
    </row>
    <row r="396" spans="1:3" ht="30" x14ac:dyDescent="0.25">
      <c r="A396" s="4">
        <v>393</v>
      </c>
      <c r="B396" s="17" t="s">
        <v>218</v>
      </c>
      <c r="C396" s="4" t="s">
        <v>217</v>
      </c>
    </row>
    <row r="397" spans="1:3" ht="30" x14ac:dyDescent="0.25">
      <c r="A397" s="4">
        <v>394</v>
      </c>
      <c r="B397" s="17" t="s">
        <v>218</v>
      </c>
      <c r="C397" s="4" t="s">
        <v>217</v>
      </c>
    </row>
    <row r="398" spans="1:3" ht="30" x14ac:dyDescent="0.25">
      <c r="A398" s="4">
        <v>395</v>
      </c>
      <c r="B398" s="17" t="s">
        <v>218</v>
      </c>
      <c r="C398" s="4" t="s">
        <v>217</v>
      </c>
    </row>
    <row r="399" spans="1:3" ht="30" x14ac:dyDescent="0.25">
      <c r="A399" s="4">
        <v>396</v>
      </c>
      <c r="B399" s="17" t="s">
        <v>218</v>
      </c>
      <c r="C399" s="4" t="s">
        <v>217</v>
      </c>
    </row>
    <row r="400" spans="1:3" ht="30" x14ac:dyDescent="0.25">
      <c r="A400" s="4">
        <v>397</v>
      </c>
      <c r="B400" s="17" t="s">
        <v>218</v>
      </c>
      <c r="C400" s="4" t="s">
        <v>217</v>
      </c>
    </row>
    <row r="401" spans="1:3" ht="30" x14ac:dyDescent="0.25">
      <c r="A401" s="4">
        <v>398</v>
      </c>
      <c r="B401" s="17" t="s">
        <v>218</v>
      </c>
      <c r="C401" s="4" t="s">
        <v>217</v>
      </c>
    </row>
    <row r="402" spans="1:3" ht="30" x14ac:dyDescent="0.25">
      <c r="A402" s="4">
        <v>399</v>
      </c>
      <c r="B402" s="17" t="s">
        <v>218</v>
      </c>
      <c r="C402" s="4" t="s">
        <v>217</v>
      </c>
    </row>
    <row r="403" spans="1:3" ht="30" x14ac:dyDescent="0.25">
      <c r="A403" s="4">
        <v>400</v>
      </c>
      <c r="B403" s="17" t="s">
        <v>218</v>
      </c>
      <c r="C403" s="4" t="s">
        <v>217</v>
      </c>
    </row>
    <row r="404" spans="1:3" ht="30" x14ac:dyDescent="0.25">
      <c r="A404" s="4">
        <v>401</v>
      </c>
      <c r="B404" s="17" t="s">
        <v>218</v>
      </c>
      <c r="C404" s="4" t="s">
        <v>217</v>
      </c>
    </row>
    <row r="405" spans="1:3" ht="30" x14ac:dyDescent="0.25">
      <c r="A405" s="4">
        <v>402</v>
      </c>
      <c r="B405" s="17" t="s">
        <v>218</v>
      </c>
      <c r="C405" s="4" t="s">
        <v>217</v>
      </c>
    </row>
    <row r="406" spans="1:3" ht="30" x14ac:dyDescent="0.25">
      <c r="A406" s="4">
        <v>403</v>
      </c>
      <c r="B406" s="17" t="s">
        <v>218</v>
      </c>
      <c r="C406" s="4" t="s">
        <v>217</v>
      </c>
    </row>
    <row r="407" spans="1:3" ht="30" x14ac:dyDescent="0.25">
      <c r="A407" s="4">
        <v>404</v>
      </c>
      <c r="B407" s="17" t="s">
        <v>218</v>
      </c>
      <c r="C407" s="4" t="s">
        <v>217</v>
      </c>
    </row>
    <row r="408" spans="1:3" ht="30" x14ac:dyDescent="0.25">
      <c r="A408" s="4">
        <v>405</v>
      </c>
      <c r="B408" s="17" t="s">
        <v>218</v>
      </c>
      <c r="C408" s="4" t="s">
        <v>217</v>
      </c>
    </row>
    <row r="409" spans="1:3" ht="30" x14ac:dyDescent="0.25">
      <c r="A409" s="4">
        <v>406</v>
      </c>
      <c r="B409" s="17" t="s">
        <v>218</v>
      </c>
      <c r="C409" s="4" t="s">
        <v>217</v>
      </c>
    </row>
    <row r="410" spans="1:3" ht="30" x14ac:dyDescent="0.25">
      <c r="A410" s="4">
        <v>407</v>
      </c>
      <c r="B410" s="17" t="s">
        <v>218</v>
      </c>
      <c r="C410" s="4" t="s">
        <v>217</v>
      </c>
    </row>
    <row r="411" spans="1:3" ht="30" x14ac:dyDescent="0.25">
      <c r="A411" s="4">
        <v>408</v>
      </c>
      <c r="B411" s="17" t="s">
        <v>218</v>
      </c>
      <c r="C411" s="4" t="s">
        <v>217</v>
      </c>
    </row>
    <row r="412" spans="1:3" ht="30" x14ac:dyDescent="0.25">
      <c r="A412" s="4">
        <v>409</v>
      </c>
      <c r="B412" s="17" t="s">
        <v>218</v>
      </c>
      <c r="C412" s="4" t="s">
        <v>217</v>
      </c>
    </row>
    <row r="413" spans="1:3" ht="30" x14ac:dyDescent="0.25">
      <c r="A413" s="4">
        <v>410</v>
      </c>
      <c r="B413" s="17" t="s">
        <v>218</v>
      </c>
      <c r="C413" s="4" t="s">
        <v>217</v>
      </c>
    </row>
    <row r="414" spans="1:3" ht="30" x14ac:dyDescent="0.25">
      <c r="A414" s="4">
        <v>411</v>
      </c>
      <c r="B414" s="17" t="s">
        <v>218</v>
      </c>
      <c r="C414" s="4" t="s">
        <v>217</v>
      </c>
    </row>
    <row r="415" spans="1:3" ht="30" x14ac:dyDescent="0.25">
      <c r="A415" s="4">
        <v>412</v>
      </c>
      <c r="B415" s="17" t="s">
        <v>218</v>
      </c>
      <c r="C415" s="4" t="s">
        <v>217</v>
      </c>
    </row>
    <row r="416" spans="1:3" ht="30" x14ac:dyDescent="0.25">
      <c r="A416" s="4">
        <v>413</v>
      </c>
      <c r="B416" s="17" t="s">
        <v>218</v>
      </c>
      <c r="C416" s="4" t="s">
        <v>217</v>
      </c>
    </row>
    <row r="417" spans="1:3" ht="30" x14ac:dyDescent="0.25">
      <c r="A417" s="4">
        <v>414</v>
      </c>
      <c r="B417" s="17" t="s">
        <v>218</v>
      </c>
      <c r="C417" s="4" t="s">
        <v>217</v>
      </c>
    </row>
    <row r="418" spans="1:3" ht="30" x14ac:dyDescent="0.25">
      <c r="A418" s="4">
        <v>415</v>
      </c>
      <c r="B418" s="17" t="s">
        <v>218</v>
      </c>
      <c r="C418" s="4" t="s">
        <v>217</v>
      </c>
    </row>
    <row r="419" spans="1:3" ht="30" x14ac:dyDescent="0.25">
      <c r="A419" s="4">
        <v>416</v>
      </c>
      <c r="B419" s="17" t="s">
        <v>218</v>
      </c>
      <c r="C419" s="4" t="s">
        <v>217</v>
      </c>
    </row>
    <row r="420" spans="1:3" ht="30" x14ac:dyDescent="0.25">
      <c r="A420" s="4">
        <v>417</v>
      </c>
      <c r="B420" s="17" t="s">
        <v>218</v>
      </c>
      <c r="C420" s="4" t="s">
        <v>217</v>
      </c>
    </row>
    <row r="421" spans="1:3" ht="30" x14ac:dyDescent="0.25">
      <c r="A421" s="4">
        <v>418</v>
      </c>
      <c r="B421" s="17" t="s">
        <v>218</v>
      </c>
      <c r="C421" s="4" t="s">
        <v>217</v>
      </c>
    </row>
    <row r="422" spans="1:3" ht="30" x14ac:dyDescent="0.25">
      <c r="A422" s="4">
        <v>419</v>
      </c>
      <c r="B422" s="17" t="s">
        <v>218</v>
      </c>
      <c r="C422" s="4" t="s">
        <v>217</v>
      </c>
    </row>
    <row r="423" spans="1:3" ht="30" x14ac:dyDescent="0.25">
      <c r="A423" s="4">
        <v>420</v>
      </c>
      <c r="B423" s="17" t="s">
        <v>218</v>
      </c>
      <c r="C423" s="4" t="s">
        <v>217</v>
      </c>
    </row>
    <row r="424" spans="1:3" ht="30" x14ac:dyDescent="0.25">
      <c r="A424" s="4">
        <v>421</v>
      </c>
      <c r="B424" s="17" t="s">
        <v>218</v>
      </c>
      <c r="C424" s="4" t="s">
        <v>217</v>
      </c>
    </row>
    <row r="425" spans="1:3" ht="30" x14ac:dyDescent="0.25">
      <c r="A425" s="4">
        <v>422</v>
      </c>
      <c r="B425" s="17" t="s">
        <v>218</v>
      </c>
      <c r="C425" s="4" t="s">
        <v>217</v>
      </c>
    </row>
    <row r="426" spans="1:3" ht="30" x14ac:dyDescent="0.25">
      <c r="A426" s="4">
        <v>423</v>
      </c>
      <c r="B426" s="17" t="s">
        <v>218</v>
      </c>
      <c r="C426" s="4" t="s">
        <v>217</v>
      </c>
    </row>
    <row r="427" spans="1:3" ht="30" x14ac:dyDescent="0.25">
      <c r="A427" s="4">
        <v>424</v>
      </c>
      <c r="B427" s="17" t="s">
        <v>218</v>
      </c>
      <c r="C427" s="4" t="s">
        <v>217</v>
      </c>
    </row>
    <row r="428" spans="1:3" ht="30" x14ac:dyDescent="0.25">
      <c r="A428" s="4">
        <v>425</v>
      </c>
      <c r="B428" s="17" t="s">
        <v>218</v>
      </c>
      <c r="C428" s="4" t="s">
        <v>217</v>
      </c>
    </row>
    <row r="429" spans="1:3" ht="30" x14ac:dyDescent="0.25">
      <c r="A429" s="4">
        <v>426</v>
      </c>
      <c r="B429" s="17" t="s">
        <v>218</v>
      </c>
      <c r="C429" s="4" t="s">
        <v>217</v>
      </c>
    </row>
    <row r="430" spans="1:3" ht="30" x14ac:dyDescent="0.25">
      <c r="A430" s="4">
        <v>427</v>
      </c>
      <c r="B430" s="17" t="s">
        <v>218</v>
      </c>
      <c r="C430" s="4" t="s">
        <v>217</v>
      </c>
    </row>
    <row r="431" spans="1:3" ht="30" x14ac:dyDescent="0.25">
      <c r="A431" s="4">
        <v>428</v>
      </c>
      <c r="B431" s="17" t="s">
        <v>218</v>
      </c>
      <c r="C431" s="4" t="s">
        <v>217</v>
      </c>
    </row>
    <row r="432" spans="1:3" ht="30" x14ac:dyDescent="0.25">
      <c r="A432" s="4">
        <v>429</v>
      </c>
      <c r="B432" s="17" t="s">
        <v>218</v>
      </c>
      <c r="C432" s="4" t="s">
        <v>217</v>
      </c>
    </row>
    <row r="433" spans="1:3" ht="30" x14ac:dyDescent="0.25">
      <c r="A433" s="4">
        <v>430</v>
      </c>
      <c r="B433" s="17" t="s">
        <v>218</v>
      </c>
      <c r="C433" s="4" t="s">
        <v>217</v>
      </c>
    </row>
    <row r="434" spans="1:3" ht="30" x14ac:dyDescent="0.25">
      <c r="A434" s="4">
        <v>431</v>
      </c>
      <c r="B434" s="17" t="s">
        <v>218</v>
      </c>
      <c r="C434" s="4" t="s">
        <v>217</v>
      </c>
    </row>
    <row r="435" spans="1:3" ht="30" x14ac:dyDescent="0.25">
      <c r="A435" s="4">
        <v>432</v>
      </c>
      <c r="B435" s="17" t="s">
        <v>218</v>
      </c>
      <c r="C435" s="4" t="s">
        <v>217</v>
      </c>
    </row>
    <row r="436" spans="1:3" ht="30" x14ac:dyDescent="0.25">
      <c r="A436" s="4">
        <v>433</v>
      </c>
      <c r="B436" s="17" t="s">
        <v>218</v>
      </c>
      <c r="C436" s="4" t="s">
        <v>217</v>
      </c>
    </row>
    <row r="437" spans="1:3" ht="30" x14ac:dyDescent="0.25">
      <c r="A437" s="4">
        <v>434</v>
      </c>
      <c r="B437" s="17" t="s">
        <v>218</v>
      </c>
      <c r="C437" s="4" t="s">
        <v>217</v>
      </c>
    </row>
    <row r="438" spans="1:3" ht="30" x14ac:dyDescent="0.25">
      <c r="A438" s="4">
        <v>435</v>
      </c>
      <c r="B438" s="17" t="s">
        <v>218</v>
      </c>
      <c r="C438" s="4" t="s">
        <v>217</v>
      </c>
    </row>
    <row r="439" spans="1:3" ht="30" x14ac:dyDescent="0.25">
      <c r="A439" s="4">
        <v>436</v>
      </c>
      <c r="B439" s="17" t="s">
        <v>218</v>
      </c>
      <c r="C439" s="4" t="s">
        <v>217</v>
      </c>
    </row>
    <row r="440" spans="1:3" ht="30" x14ac:dyDescent="0.25">
      <c r="A440" s="4">
        <v>437</v>
      </c>
      <c r="B440" s="17" t="s">
        <v>218</v>
      </c>
      <c r="C440" s="4" t="s">
        <v>217</v>
      </c>
    </row>
    <row r="441" spans="1:3" ht="30" x14ac:dyDescent="0.25">
      <c r="A441" s="4">
        <v>438</v>
      </c>
      <c r="B441" s="17" t="s">
        <v>218</v>
      </c>
      <c r="C441" s="4" t="s">
        <v>217</v>
      </c>
    </row>
    <row r="442" spans="1:3" ht="30" x14ac:dyDescent="0.25">
      <c r="A442" s="4">
        <v>439</v>
      </c>
      <c r="B442" s="17" t="s">
        <v>218</v>
      </c>
      <c r="C442" s="4" t="s">
        <v>217</v>
      </c>
    </row>
    <row r="443" spans="1:3" ht="30" x14ac:dyDescent="0.25">
      <c r="A443" s="4">
        <v>440</v>
      </c>
      <c r="B443" s="17" t="s">
        <v>218</v>
      </c>
      <c r="C443" s="4" t="s">
        <v>217</v>
      </c>
    </row>
    <row r="444" spans="1:3" ht="30" x14ac:dyDescent="0.25">
      <c r="A444" s="4">
        <v>441</v>
      </c>
      <c r="B444" s="17" t="s">
        <v>218</v>
      </c>
      <c r="C444" s="4" t="s">
        <v>217</v>
      </c>
    </row>
    <row r="445" spans="1:3" ht="30" x14ac:dyDescent="0.25">
      <c r="A445" s="4">
        <v>442</v>
      </c>
      <c r="B445" s="17" t="s">
        <v>218</v>
      </c>
      <c r="C445" s="4" t="s">
        <v>217</v>
      </c>
    </row>
    <row r="446" spans="1:3" ht="30" x14ac:dyDescent="0.25">
      <c r="A446" s="4">
        <v>443</v>
      </c>
      <c r="B446" s="17" t="s">
        <v>218</v>
      </c>
      <c r="C446" s="4" t="s">
        <v>217</v>
      </c>
    </row>
    <row r="447" spans="1:3" ht="30" x14ac:dyDescent="0.25">
      <c r="A447" s="4">
        <v>444</v>
      </c>
      <c r="B447" s="17" t="s">
        <v>218</v>
      </c>
      <c r="C447" s="4" t="s">
        <v>217</v>
      </c>
    </row>
    <row r="448" spans="1:3" ht="30" x14ac:dyDescent="0.25">
      <c r="A448" s="4">
        <v>445</v>
      </c>
      <c r="B448" s="17" t="s">
        <v>218</v>
      </c>
      <c r="C448" s="4" t="s">
        <v>217</v>
      </c>
    </row>
    <row r="449" spans="1:3" ht="30" x14ac:dyDescent="0.25">
      <c r="A449" s="4">
        <v>446</v>
      </c>
      <c r="B449" s="17" t="s">
        <v>218</v>
      </c>
      <c r="C449" s="4" t="s">
        <v>217</v>
      </c>
    </row>
    <row r="450" spans="1:3" ht="30" x14ac:dyDescent="0.25">
      <c r="A450" s="4">
        <v>447</v>
      </c>
      <c r="B450" s="17" t="s">
        <v>218</v>
      </c>
      <c r="C450" s="4" t="s">
        <v>217</v>
      </c>
    </row>
    <row r="451" spans="1:3" ht="30" x14ac:dyDescent="0.25">
      <c r="A451" s="4">
        <v>448</v>
      </c>
      <c r="B451" s="17" t="s">
        <v>218</v>
      </c>
      <c r="C451" s="4" t="s">
        <v>217</v>
      </c>
    </row>
    <row r="452" spans="1:3" ht="30" x14ac:dyDescent="0.25">
      <c r="A452" s="4">
        <v>449</v>
      </c>
      <c r="B452" s="17" t="s">
        <v>218</v>
      </c>
      <c r="C452" s="4" t="s">
        <v>217</v>
      </c>
    </row>
    <row r="453" spans="1:3" ht="30" x14ac:dyDescent="0.25">
      <c r="A453" s="4">
        <v>450</v>
      </c>
      <c r="B453" s="17" t="s">
        <v>218</v>
      </c>
      <c r="C453" s="4" t="s">
        <v>217</v>
      </c>
    </row>
    <row r="454" spans="1:3" ht="30" x14ac:dyDescent="0.25">
      <c r="A454" s="4">
        <v>451</v>
      </c>
      <c r="B454" s="17" t="s">
        <v>218</v>
      </c>
      <c r="C454" s="4" t="s">
        <v>217</v>
      </c>
    </row>
    <row r="455" spans="1:3" ht="30" x14ac:dyDescent="0.25">
      <c r="A455" s="4">
        <v>452</v>
      </c>
      <c r="B455" s="17" t="s">
        <v>218</v>
      </c>
      <c r="C455" s="4" t="s">
        <v>217</v>
      </c>
    </row>
    <row r="456" spans="1:3" ht="30" x14ac:dyDescent="0.25">
      <c r="A456" s="4">
        <v>453</v>
      </c>
      <c r="B456" s="17" t="s">
        <v>218</v>
      </c>
      <c r="C456" s="4" t="s">
        <v>217</v>
      </c>
    </row>
    <row r="457" spans="1:3" ht="30" x14ac:dyDescent="0.25">
      <c r="A457" s="4">
        <v>454</v>
      </c>
      <c r="B457" s="17" t="s">
        <v>218</v>
      </c>
      <c r="C457" s="4" t="s">
        <v>217</v>
      </c>
    </row>
    <row r="458" spans="1:3" ht="30" x14ac:dyDescent="0.25">
      <c r="A458" s="4">
        <v>455</v>
      </c>
      <c r="B458" s="17" t="s">
        <v>218</v>
      </c>
      <c r="C458" s="4" t="s">
        <v>217</v>
      </c>
    </row>
    <row r="459" spans="1:3" ht="30" x14ac:dyDescent="0.25">
      <c r="A459" s="4">
        <v>456</v>
      </c>
      <c r="B459" s="17" t="s">
        <v>218</v>
      </c>
      <c r="C459" s="4" t="s">
        <v>217</v>
      </c>
    </row>
    <row r="460" spans="1:3" ht="30" x14ac:dyDescent="0.25">
      <c r="A460" s="4">
        <v>457</v>
      </c>
      <c r="B460" s="17" t="s">
        <v>218</v>
      </c>
      <c r="C460" s="4" t="s">
        <v>217</v>
      </c>
    </row>
    <row r="461" spans="1:3" ht="30" x14ac:dyDescent="0.25">
      <c r="A461" s="4">
        <v>458</v>
      </c>
      <c r="B461" s="17" t="s">
        <v>218</v>
      </c>
      <c r="C461" s="4" t="s">
        <v>217</v>
      </c>
    </row>
    <row r="462" spans="1:3" ht="30" x14ac:dyDescent="0.25">
      <c r="A462" s="4">
        <v>459</v>
      </c>
      <c r="B462" s="17" t="s">
        <v>218</v>
      </c>
      <c r="C462" s="4" t="s">
        <v>217</v>
      </c>
    </row>
    <row r="463" spans="1:3" ht="30" x14ac:dyDescent="0.25">
      <c r="A463" s="4">
        <v>460</v>
      </c>
      <c r="B463" s="17" t="s">
        <v>218</v>
      </c>
      <c r="C463" s="4" t="s">
        <v>217</v>
      </c>
    </row>
    <row r="464" spans="1:3" ht="30" x14ac:dyDescent="0.25">
      <c r="A464" s="4">
        <v>461</v>
      </c>
      <c r="B464" s="17" t="s">
        <v>218</v>
      </c>
      <c r="C464" s="4" t="s">
        <v>217</v>
      </c>
    </row>
    <row r="465" spans="1:3" ht="30" x14ac:dyDescent="0.25">
      <c r="A465" s="4">
        <v>462</v>
      </c>
      <c r="B465" s="17" t="s">
        <v>218</v>
      </c>
      <c r="C465" s="4" t="s">
        <v>217</v>
      </c>
    </row>
    <row r="466" spans="1:3" ht="30" x14ac:dyDescent="0.25">
      <c r="A466" s="4">
        <v>463</v>
      </c>
      <c r="B466" s="17" t="s">
        <v>218</v>
      </c>
      <c r="C466" s="4" t="s">
        <v>217</v>
      </c>
    </row>
    <row r="467" spans="1:3" ht="30" x14ac:dyDescent="0.25">
      <c r="A467" s="4">
        <v>464</v>
      </c>
      <c r="B467" s="17" t="s">
        <v>218</v>
      </c>
      <c r="C467" s="4" t="s">
        <v>217</v>
      </c>
    </row>
    <row r="468" spans="1:3" ht="30" x14ac:dyDescent="0.25">
      <c r="A468" s="4">
        <v>465</v>
      </c>
      <c r="B468" s="17" t="s">
        <v>218</v>
      </c>
      <c r="C468" s="4" t="s">
        <v>217</v>
      </c>
    </row>
    <row r="469" spans="1:3" ht="30" x14ac:dyDescent="0.25">
      <c r="A469" s="4">
        <v>466</v>
      </c>
      <c r="B469" s="17" t="s">
        <v>218</v>
      </c>
      <c r="C469" s="4" t="s">
        <v>217</v>
      </c>
    </row>
    <row r="470" spans="1:3" ht="30" x14ac:dyDescent="0.25">
      <c r="A470" s="4">
        <v>467</v>
      </c>
      <c r="B470" s="17" t="s">
        <v>218</v>
      </c>
      <c r="C470" s="4" t="s">
        <v>217</v>
      </c>
    </row>
    <row r="471" spans="1:3" ht="30" x14ac:dyDescent="0.25">
      <c r="A471" s="4">
        <v>468</v>
      </c>
      <c r="B471" s="17" t="s">
        <v>218</v>
      </c>
      <c r="C471" s="4" t="s">
        <v>217</v>
      </c>
    </row>
    <row r="472" spans="1:3" ht="30" x14ac:dyDescent="0.25">
      <c r="A472" s="4">
        <v>469</v>
      </c>
      <c r="B472" s="17" t="s">
        <v>218</v>
      </c>
      <c r="C472" s="4" t="s">
        <v>217</v>
      </c>
    </row>
    <row r="473" spans="1:3" ht="30" x14ac:dyDescent="0.25">
      <c r="A473" s="4">
        <v>470</v>
      </c>
      <c r="B473" s="17" t="s">
        <v>218</v>
      </c>
      <c r="C473" s="4" t="s">
        <v>217</v>
      </c>
    </row>
    <row r="474" spans="1:3" ht="30" x14ac:dyDescent="0.25">
      <c r="A474" s="4">
        <v>471</v>
      </c>
      <c r="B474" s="17" t="s">
        <v>218</v>
      </c>
      <c r="C474" s="4" t="s">
        <v>217</v>
      </c>
    </row>
    <row r="475" spans="1:3" ht="30" x14ac:dyDescent="0.25">
      <c r="A475" s="4">
        <v>472</v>
      </c>
      <c r="B475" s="17" t="s">
        <v>218</v>
      </c>
      <c r="C475" s="4" t="s">
        <v>217</v>
      </c>
    </row>
    <row r="476" spans="1:3" ht="30" x14ac:dyDescent="0.25">
      <c r="A476" s="4">
        <v>473</v>
      </c>
      <c r="B476" s="17" t="s">
        <v>218</v>
      </c>
      <c r="C476" s="4" t="s">
        <v>217</v>
      </c>
    </row>
    <row r="477" spans="1:3" ht="30" x14ac:dyDescent="0.25">
      <c r="A477" s="4">
        <v>474</v>
      </c>
      <c r="B477" s="17" t="s">
        <v>218</v>
      </c>
      <c r="C477" s="4" t="s">
        <v>217</v>
      </c>
    </row>
    <row r="478" spans="1:3" ht="30" x14ac:dyDescent="0.25">
      <c r="A478" s="4">
        <v>475</v>
      </c>
      <c r="B478" s="17" t="s">
        <v>218</v>
      </c>
      <c r="C478" s="4" t="s">
        <v>217</v>
      </c>
    </row>
    <row r="479" spans="1:3" ht="30" x14ac:dyDescent="0.25">
      <c r="A479" s="4">
        <v>476</v>
      </c>
      <c r="B479" s="17" t="s">
        <v>218</v>
      </c>
      <c r="C479" s="4" t="s">
        <v>217</v>
      </c>
    </row>
    <row r="480" spans="1:3" ht="30" x14ac:dyDescent="0.25">
      <c r="A480" s="4">
        <v>477</v>
      </c>
      <c r="B480" s="17" t="s">
        <v>218</v>
      </c>
      <c r="C480" s="4" t="s">
        <v>217</v>
      </c>
    </row>
    <row r="481" spans="1:3" ht="30" x14ac:dyDescent="0.25">
      <c r="A481" s="4">
        <v>478</v>
      </c>
      <c r="B481" s="17" t="s">
        <v>218</v>
      </c>
      <c r="C481" s="4" t="s">
        <v>217</v>
      </c>
    </row>
    <row r="482" spans="1:3" ht="30" x14ac:dyDescent="0.25">
      <c r="A482" s="4">
        <v>479</v>
      </c>
      <c r="B482" s="17" t="s">
        <v>218</v>
      </c>
      <c r="C482" s="4" t="s">
        <v>217</v>
      </c>
    </row>
    <row r="483" spans="1:3" ht="30" x14ac:dyDescent="0.25">
      <c r="A483" s="4">
        <v>480</v>
      </c>
      <c r="B483" s="17" t="s">
        <v>218</v>
      </c>
      <c r="C483" s="4" t="s">
        <v>217</v>
      </c>
    </row>
    <row r="484" spans="1:3" ht="30" x14ac:dyDescent="0.25">
      <c r="A484" s="4">
        <v>481</v>
      </c>
      <c r="B484" s="17" t="s">
        <v>218</v>
      </c>
      <c r="C484" s="4" t="s">
        <v>217</v>
      </c>
    </row>
    <row r="485" spans="1:3" ht="30" x14ac:dyDescent="0.25">
      <c r="A485" s="4">
        <v>482</v>
      </c>
      <c r="B485" s="17" t="s">
        <v>218</v>
      </c>
      <c r="C485" s="4" t="s">
        <v>217</v>
      </c>
    </row>
    <row r="486" spans="1:3" ht="30" x14ac:dyDescent="0.25">
      <c r="A486" s="4">
        <v>483</v>
      </c>
      <c r="B486" s="17" t="s">
        <v>218</v>
      </c>
      <c r="C486" s="4" t="s">
        <v>217</v>
      </c>
    </row>
    <row r="487" spans="1:3" ht="30" x14ac:dyDescent="0.25">
      <c r="A487" s="4">
        <v>484</v>
      </c>
      <c r="B487" s="17" t="s">
        <v>218</v>
      </c>
      <c r="C487" s="4" t="s">
        <v>217</v>
      </c>
    </row>
    <row r="488" spans="1:3" ht="30" x14ac:dyDescent="0.25">
      <c r="A488" s="4">
        <v>485</v>
      </c>
      <c r="B488" s="17" t="s">
        <v>218</v>
      </c>
      <c r="C488" s="4" t="s">
        <v>217</v>
      </c>
    </row>
    <row r="489" spans="1:3" ht="30" x14ac:dyDescent="0.25">
      <c r="A489" s="4">
        <v>486</v>
      </c>
      <c r="B489" s="17" t="s">
        <v>218</v>
      </c>
      <c r="C489" s="4" t="s">
        <v>217</v>
      </c>
    </row>
    <row r="490" spans="1:3" ht="30" x14ac:dyDescent="0.25">
      <c r="A490" s="4">
        <v>487</v>
      </c>
      <c r="B490" s="17" t="s">
        <v>218</v>
      </c>
      <c r="C490" s="4" t="s">
        <v>217</v>
      </c>
    </row>
    <row r="491" spans="1:3" ht="30" x14ac:dyDescent="0.25">
      <c r="A491" s="4">
        <v>488</v>
      </c>
      <c r="B491" s="17" t="s">
        <v>218</v>
      </c>
      <c r="C491" s="4" t="s">
        <v>217</v>
      </c>
    </row>
    <row r="492" spans="1:3" ht="30" x14ac:dyDescent="0.25">
      <c r="A492" s="4">
        <v>489</v>
      </c>
      <c r="B492" s="17" t="s">
        <v>218</v>
      </c>
      <c r="C492" s="4" t="s">
        <v>217</v>
      </c>
    </row>
    <row r="493" spans="1:3" ht="30" x14ac:dyDescent="0.25">
      <c r="A493" s="4">
        <v>490</v>
      </c>
      <c r="B493" s="17" t="s">
        <v>218</v>
      </c>
      <c r="C493" s="4" t="s">
        <v>217</v>
      </c>
    </row>
    <row r="494" spans="1:3" ht="30" x14ac:dyDescent="0.25">
      <c r="A494" s="4">
        <v>491</v>
      </c>
      <c r="B494" s="17" t="s">
        <v>218</v>
      </c>
      <c r="C494" s="4" t="s">
        <v>217</v>
      </c>
    </row>
    <row r="495" spans="1:3" ht="30" x14ac:dyDescent="0.25">
      <c r="A495" s="4">
        <v>492</v>
      </c>
      <c r="B495" s="17" t="s">
        <v>218</v>
      </c>
      <c r="C495" s="4" t="s">
        <v>217</v>
      </c>
    </row>
    <row r="496" spans="1:3" ht="30" x14ac:dyDescent="0.25">
      <c r="A496" s="4">
        <v>493</v>
      </c>
      <c r="B496" s="17" t="s">
        <v>218</v>
      </c>
      <c r="C496" s="4" t="s">
        <v>217</v>
      </c>
    </row>
    <row r="497" spans="1:3" ht="30" x14ac:dyDescent="0.25">
      <c r="A497" s="4">
        <v>494</v>
      </c>
      <c r="B497" s="17" t="s">
        <v>218</v>
      </c>
      <c r="C497" s="4" t="s">
        <v>217</v>
      </c>
    </row>
    <row r="498" spans="1:3" ht="30" x14ac:dyDescent="0.25">
      <c r="A498" s="4">
        <v>495</v>
      </c>
      <c r="B498" s="17" t="s">
        <v>218</v>
      </c>
      <c r="C498" s="4" t="s">
        <v>217</v>
      </c>
    </row>
    <row r="499" spans="1:3" ht="30" x14ac:dyDescent="0.25">
      <c r="A499" s="4">
        <v>496</v>
      </c>
      <c r="B499" s="17" t="s">
        <v>218</v>
      </c>
      <c r="C499" s="4" t="s">
        <v>217</v>
      </c>
    </row>
    <row r="500" spans="1:3" ht="30" x14ac:dyDescent="0.25">
      <c r="A500" s="4">
        <v>497</v>
      </c>
      <c r="B500" s="17" t="s">
        <v>218</v>
      </c>
      <c r="C500" s="4" t="s">
        <v>217</v>
      </c>
    </row>
    <row r="501" spans="1:3" ht="30" x14ac:dyDescent="0.25">
      <c r="A501" s="4">
        <v>498</v>
      </c>
      <c r="B501" s="17" t="s">
        <v>218</v>
      </c>
      <c r="C501" s="4" t="s">
        <v>217</v>
      </c>
    </row>
    <row r="502" spans="1:3" ht="30" x14ac:dyDescent="0.25">
      <c r="A502" s="4">
        <v>499</v>
      </c>
      <c r="B502" s="17" t="s">
        <v>218</v>
      </c>
      <c r="C502" s="4" t="s">
        <v>217</v>
      </c>
    </row>
    <row r="503" spans="1:3" ht="30" x14ac:dyDescent="0.25">
      <c r="A503" s="4">
        <v>500</v>
      </c>
      <c r="B503" s="17" t="s">
        <v>218</v>
      </c>
      <c r="C503" s="4" t="s">
        <v>217</v>
      </c>
    </row>
    <row r="504" spans="1:3" ht="30" x14ac:dyDescent="0.25">
      <c r="A504" s="4">
        <v>501</v>
      </c>
      <c r="B504" s="17" t="s">
        <v>218</v>
      </c>
      <c r="C504" s="4" t="s">
        <v>217</v>
      </c>
    </row>
    <row r="505" spans="1:3" ht="30" x14ac:dyDescent="0.25">
      <c r="A505" s="4">
        <v>502</v>
      </c>
      <c r="B505" s="17" t="s">
        <v>218</v>
      </c>
      <c r="C505" s="4" t="s">
        <v>217</v>
      </c>
    </row>
    <row r="506" spans="1:3" ht="30" x14ac:dyDescent="0.25">
      <c r="A506" s="4">
        <v>503</v>
      </c>
      <c r="B506" s="17" t="s">
        <v>218</v>
      </c>
      <c r="C506" s="4" t="s">
        <v>217</v>
      </c>
    </row>
    <row r="507" spans="1:3" ht="30" x14ac:dyDescent="0.25">
      <c r="A507" s="4">
        <v>504</v>
      </c>
      <c r="B507" s="17" t="s">
        <v>218</v>
      </c>
      <c r="C507" s="4" t="s">
        <v>217</v>
      </c>
    </row>
    <row r="508" spans="1:3" ht="30" x14ac:dyDescent="0.25">
      <c r="A508" s="4">
        <v>505</v>
      </c>
      <c r="B508" s="17" t="s">
        <v>218</v>
      </c>
      <c r="C508" s="4" t="s">
        <v>217</v>
      </c>
    </row>
    <row r="509" spans="1:3" ht="30" x14ac:dyDescent="0.25">
      <c r="A509" s="4">
        <v>506</v>
      </c>
      <c r="B509" s="17" t="s">
        <v>218</v>
      </c>
      <c r="C509" s="4" t="s">
        <v>217</v>
      </c>
    </row>
    <row r="510" spans="1:3" ht="30" x14ac:dyDescent="0.25">
      <c r="A510" s="4">
        <v>507</v>
      </c>
      <c r="B510" s="17" t="s">
        <v>218</v>
      </c>
      <c r="C510" s="4" t="s">
        <v>217</v>
      </c>
    </row>
    <row r="511" spans="1:3" ht="30" x14ac:dyDescent="0.25">
      <c r="A511" s="4">
        <v>508</v>
      </c>
      <c r="B511" s="17" t="s">
        <v>218</v>
      </c>
      <c r="C511" s="4" t="s">
        <v>217</v>
      </c>
    </row>
    <row r="512" spans="1:3" ht="30" x14ac:dyDescent="0.25">
      <c r="A512" s="4">
        <v>509</v>
      </c>
      <c r="B512" s="17" t="s">
        <v>218</v>
      </c>
      <c r="C512" s="4" t="s">
        <v>217</v>
      </c>
    </row>
    <row r="513" spans="1:3" ht="30" x14ac:dyDescent="0.25">
      <c r="A513" s="4">
        <v>510</v>
      </c>
      <c r="B513" s="17" t="s">
        <v>218</v>
      </c>
      <c r="C513" s="4" t="s">
        <v>217</v>
      </c>
    </row>
    <row r="514" spans="1:3" ht="30" x14ac:dyDescent="0.25">
      <c r="A514" s="4">
        <v>511</v>
      </c>
      <c r="B514" s="17" t="s">
        <v>218</v>
      </c>
      <c r="C514" s="4" t="s">
        <v>217</v>
      </c>
    </row>
    <row r="515" spans="1:3" ht="30" x14ac:dyDescent="0.25">
      <c r="A515" s="4">
        <v>512</v>
      </c>
      <c r="B515" s="17" t="s">
        <v>218</v>
      </c>
      <c r="C515" s="4" t="s">
        <v>217</v>
      </c>
    </row>
    <row r="516" spans="1:3" ht="30" x14ac:dyDescent="0.25">
      <c r="A516" s="4">
        <v>513</v>
      </c>
      <c r="B516" s="17" t="s">
        <v>218</v>
      </c>
      <c r="C516" s="4" t="s">
        <v>217</v>
      </c>
    </row>
    <row r="517" spans="1:3" ht="30" x14ac:dyDescent="0.25">
      <c r="A517" s="4">
        <v>514</v>
      </c>
      <c r="B517" s="17" t="s">
        <v>218</v>
      </c>
      <c r="C517" s="4" t="s">
        <v>217</v>
      </c>
    </row>
    <row r="518" spans="1:3" ht="30" x14ac:dyDescent="0.25">
      <c r="A518" s="4">
        <v>515</v>
      </c>
      <c r="B518" s="17" t="s">
        <v>218</v>
      </c>
      <c r="C518" s="4" t="s">
        <v>217</v>
      </c>
    </row>
    <row r="519" spans="1:3" ht="30" x14ac:dyDescent="0.25">
      <c r="A519" s="4">
        <v>516</v>
      </c>
      <c r="B519" s="17" t="s">
        <v>218</v>
      </c>
      <c r="C519" s="4" t="s">
        <v>217</v>
      </c>
    </row>
    <row r="520" spans="1:3" ht="30" x14ac:dyDescent="0.25">
      <c r="A520" s="4">
        <v>517</v>
      </c>
      <c r="B520" s="17" t="s">
        <v>218</v>
      </c>
      <c r="C520" s="4" t="s">
        <v>217</v>
      </c>
    </row>
    <row r="521" spans="1:3" ht="30" x14ac:dyDescent="0.25">
      <c r="A521" s="4">
        <v>518</v>
      </c>
      <c r="B521" s="17" t="s">
        <v>218</v>
      </c>
      <c r="C521" s="4" t="s">
        <v>217</v>
      </c>
    </row>
    <row r="522" spans="1:3" ht="30" x14ac:dyDescent="0.25">
      <c r="A522" s="4">
        <v>519</v>
      </c>
      <c r="B522" s="17" t="s">
        <v>218</v>
      </c>
      <c r="C522" s="4" t="s">
        <v>217</v>
      </c>
    </row>
    <row r="523" spans="1:3" ht="30" x14ac:dyDescent="0.25">
      <c r="A523" s="4">
        <v>520</v>
      </c>
      <c r="B523" s="17" t="s">
        <v>218</v>
      </c>
      <c r="C523" s="4" t="s">
        <v>217</v>
      </c>
    </row>
    <row r="524" spans="1:3" ht="30" x14ac:dyDescent="0.25">
      <c r="A524" s="4">
        <v>521</v>
      </c>
      <c r="B524" s="17" t="s">
        <v>218</v>
      </c>
      <c r="C524" s="4" t="s">
        <v>217</v>
      </c>
    </row>
    <row r="525" spans="1:3" ht="30" x14ac:dyDescent="0.25">
      <c r="A525" s="4">
        <v>522</v>
      </c>
      <c r="B525" s="17" t="s">
        <v>218</v>
      </c>
      <c r="C525" s="4" t="s">
        <v>217</v>
      </c>
    </row>
    <row r="526" spans="1:3" ht="30" x14ac:dyDescent="0.25">
      <c r="A526" s="4">
        <v>523</v>
      </c>
      <c r="B526" s="17" t="s">
        <v>218</v>
      </c>
      <c r="C526" s="4" t="s">
        <v>217</v>
      </c>
    </row>
    <row r="527" spans="1:3" ht="30" x14ac:dyDescent="0.25">
      <c r="A527" s="4">
        <v>524</v>
      </c>
      <c r="B527" s="17" t="s">
        <v>218</v>
      </c>
      <c r="C527" s="4" t="s">
        <v>217</v>
      </c>
    </row>
    <row r="528" spans="1:3" ht="30" x14ac:dyDescent="0.25">
      <c r="A528" s="4">
        <v>525</v>
      </c>
      <c r="B528" s="17" t="s">
        <v>218</v>
      </c>
      <c r="C528" s="4" t="s">
        <v>217</v>
      </c>
    </row>
    <row r="529" spans="1:3" ht="30" x14ac:dyDescent="0.25">
      <c r="A529" s="4">
        <v>526</v>
      </c>
      <c r="B529" s="17" t="s">
        <v>218</v>
      </c>
      <c r="C529" s="4" t="s">
        <v>217</v>
      </c>
    </row>
    <row r="530" spans="1:3" ht="30" x14ac:dyDescent="0.25">
      <c r="A530" s="4">
        <v>527</v>
      </c>
      <c r="B530" s="17" t="s">
        <v>218</v>
      </c>
      <c r="C530" s="4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30"/>
  <sheetViews>
    <sheetView topLeftCell="A3" workbookViewId="0">
      <selection activeCell="C58" sqref="C58"/>
    </sheetView>
  </sheetViews>
  <sheetFormatPr baseColWidth="10" defaultColWidth="9.140625" defaultRowHeight="15" x14ac:dyDescent="0.25"/>
  <cols>
    <col min="1" max="1" width="4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1</v>
      </c>
    </row>
    <row r="5" spans="1:6" x14ac:dyDescent="0.25">
      <c r="A5" s="5">
        <v>2</v>
      </c>
    </row>
    <row r="6" spans="1:6" x14ac:dyDescent="0.25">
      <c r="A6" s="5">
        <v>3</v>
      </c>
    </row>
    <row r="7" spans="1:6" x14ac:dyDescent="0.25">
      <c r="A7" s="5">
        <v>4</v>
      </c>
    </row>
    <row r="8" spans="1:6" x14ac:dyDescent="0.25">
      <c r="A8" s="5">
        <v>5</v>
      </c>
    </row>
    <row r="9" spans="1:6" x14ac:dyDescent="0.25">
      <c r="A9" s="5">
        <v>6</v>
      </c>
    </row>
    <row r="10" spans="1:6" x14ac:dyDescent="0.25">
      <c r="A10" s="5">
        <v>7</v>
      </c>
    </row>
    <row r="11" spans="1:6" x14ac:dyDescent="0.25">
      <c r="A11" s="5">
        <v>8</v>
      </c>
    </row>
    <row r="12" spans="1:6" x14ac:dyDescent="0.25">
      <c r="A12" s="5">
        <v>9</v>
      </c>
    </row>
    <row r="13" spans="1:6" x14ac:dyDescent="0.25">
      <c r="A13" s="5">
        <v>10</v>
      </c>
    </row>
    <row r="14" spans="1:6" x14ac:dyDescent="0.25">
      <c r="A14" s="5">
        <v>11</v>
      </c>
    </row>
    <row r="15" spans="1:6" x14ac:dyDescent="0.25">
      <c r="A15" s="5">
        <v>12</v>
      </c>
    </row>
    <row r="16" spans="1:6" x14ac:dyDescent="0.25">
      <c r="A16" s="5">
        <v>13</v>
      </c>
    </row>
    <row r="17" spans="1:1" x14ac:dyDescent="0.25">
      <c r="A17" s="5">
        <v>14</v>
      </c>
    </row>
    <row r="18" spans="1:1" x14ac:dyDescent="0.25">
      <c r="A18" s="5">
        <v>15</v>
      </c>
    </row>
    <row r="19" spans="1:1" x14ac:dyDescent="0.25">
      <c r="A19" s="5">
        <v>16</v>
      </c>
    </row>
    <row r="20" spans="1:1" x14ac:dyDescent="0.25">
      <c r="A20" s="5">
        <v>17</v>
      </c>
    </row>
    <row r="21" spans="1:1" x14ac:dyDescent="0.25">
      <c r="A21" s="5">
        <v>18</v>
      </c>
    </row>
    <row r="22" spans="1:1" x14ac:dyDescent="0.25">
      <c r="A22" s="5">
        <v>19</v>
      </c>
    </row>
    <row r="23" spans="1:1" x14ac:dyDescent="0.25">
      <c r="A23" s="5">
        <v>20</v>
      </c>
    </row>
    <row r="24" spans="1:1" x14ac:dyDescent="0.25">
      <c r="A24" s="5">
        <v>21</v>
      </c>
    </row>
    <row r="25" spans="1:1" x14ac:dyDescent="0.25">
      <c r="A25" s="5">
        <v>22</v>
      </c>
    </row>
    <row r="26" spans="1:1" x14ac:dyDescent="0.25">
      <c r="A26" s="5">
        <v>23</v>
      </c>
    </row>
    <row r="27" spans="1:1" x14ac:dyDescent="0.25">
      <c r="A27" s="5">
        <v>24</v>
      </c>
    </row>
    <row r="28" spans="1:1" x14ac:dyDescent="0.25">
      <c r="A28" s="5">
        <v>25</v>
      </c>
    </row>
    <row r="29" spans="1:1" x14ac:dyDescent="0.25">
      <c r="A29" s="5">
        <v>26</v>
      </c>
    </row>
    <row r="30" spans="1:1" x14ac:dyDescent="0.25">
      <c r="A30" s="5">
        <v>27</v>
      </c>
    </row>
    <row r="31" spans="1:1" x14ac:dyDescent="0.25">
      <c r="A31" s="5">
        <v>28</v>
      </c>
    </row>
    <row r="32" spans="1:1" x14ac:dyDescent="0.25">
      <c r="A32" s="5">
        <v>29</v>
      </c>
    </row>
    <row r="33" spans="1:1" x14ac:dyDescent="0.25">
      <c r="A33" s="5">
        <v>30</v>
      </c>
    </row>
    <row r="34" spans="1:1" x14ac:dyDescent="0.25">
      <c r="A34" s="5">
        <v>31</v>
      </c>
    </row>
    <row r="35" spans="1:1" x14ac:dyDescent="0.25">
      <c r="A35" s="5">
        <v>32</v>
      </c>
    </row>
    <row r="36" spans="1:1" x14ac:dyDescent="0.25">
      <c r="A36" s="5">
        <v>33</v>
      </c>
    </row>
    <row r="37" spans="1:1" x14ac:dyDescent="0.25">
      <c r="A37" s="5">
        <v>34</v>
      </c>
    </row>
    <row r="38" spans="1:1" x14ac:dyDescent="0.25">
      <c r="A38" s="5">
        <v>35</v>
      </c>
    </row>
    <row r="39" spans="1:1" x14ac:dyDescent="0.25">
      <c r="A39" s="5">
        <v>36</v>
      </c>
    </row>
    <row r="40" spans="1:1" x14ac:dyDescent="0.25">
      <c r="A40" s="5">
        <v>37</v>
      </c>
    </row>
    <row r="41" spans="1:1" x14ac:dyDescent="0.25">
      <c r="A41" s="5">
        <v>38</v>
      </c>
    </row>
    <row r="42" spans="1:1" x14ac:dyDescent="0.25">
      <c r="A42" s="5">
        <v>39</v>
      </c>
    </row>
    <row r="43" spans="1:1" x14ac:dyDescent="0.25">
      <c r="A43" s="5">
        <v>40</v>
      </c>
    </row>
    <row r="44" spans="1:1" x14ac:dyDescent="0.25">
      <c r="A44" s="5">
        <v>41</v>
      </c>
    </row>
    <row r="45" spans="1:1" x14ac:dyDescent="0.25">
      <c r="A45" s="5">
        <v>42</v>
      </c>
    </row>
    <row r="46" spans="1:1" x14ac:dyDescent="0.25">
      <c r="A46" s="5">
        <v>43</v>
      </c>
    </row>
    <row r="47" spans="1:1" x14ac:dyDescent="0.25">
      <c r="A47" s="5">
        <v>44</v>
      </c>
    </row>
    <row r="48" spans="1:1" x14ac:dyDescent="0.25">
      <c r="A48" s="5">
        <v>45</v>
      </c>
    </row>
    <row r="49" spans="1:1" x14ac:dyDescent="0.25">
      <c r="A49" s="5">
        <v>46</v>
      </c>
    </row>
    <row r="50" spans="1:1" x14ac:dyDescent="0.25">
      <c r="A50" s="5">
        <v>47</v>
      </c>
    </row>
    <row r="51" spans="1:1" x14ac:dyDescent="0.25">
      <c r="A51" s="5">
        <v>48</v>
      </c>
    </row>
    <row r="52" spans="1:1" x14ac:dyDescent="0.25">
      <c r="A52" s="5">
        <v>49</v>
      </c>
    </row>
    <row r="53" spans="1:1" x14ac:dyDescent="0.25">
      <c r="A53" s="9">
        <v>50</v>
      </c>
    </row>
    <row r="54" spans="1:1" x14ac:dyDescent="0.25">
      <c r="A54" s="5">
        <v>51</v>
      </c>
    </row>
    <row r="55" spans="1:1" x14ac:dyDescent="0.25">
      <c r="A55" s="5">
        <v>52</v>
      </c>
    </row>
    <row r="56" spans="1:1" x14ac:dyDescent="0.25">
      <c r="A56" s="5">
        <v>53</v>
      </c>
    </row>
    <row r="57" spans="1:1" x14ac:dyDescent="0.25">
      <c r="A57" s="5">
        <v>54</v>
      </c>
    </row>
    <row r="58" spans="1:1" x14ac:dyDescent="0.25">
      <c r="A58" s="5">
        <v>55</v>
      </c>
    </row>
    <row r="59" spans="1:1" x14ac:dyDescent="0.25">
      <c r="A59" s="5">
        <v>56</v>
      </c>
    </row>
    <row r="60" spans="1:1" x14ac:dyDescent="0.25">
      <c r="A60" s="9">
        <v>57</v>
      </c>
    </row>
    <row r="61" spans="1:1" x14ac:dyDescent="0.25">
      <c r="A61" s="5">
        <v>58</v>
      </c>
    </row>
    <row r="62" spans="1:1" x14ac:dyDescent="0.25">
      <c r="A62" s="5">
        <v>59</v>
      </c>
    </row>
    <row r="63" spans="1:1" x14ac:dyDescent="0.25">
      <c r="A63" s="9">
        <v>60</v>
      </c>
    </row>
    <row r="64" spans="1:1" x14ac:dyDescent="0.25">
      <c r="A64" s="5">
        <v>61</v>
      </c>
    </row>
    <row r="65" spans="1:1" x14ac:dyDescent="0.25">
      <c r="A65" s="5">
        <v>62</v>
      </c>
    </row>
    <row r="66" spans="1:1" x14ac:dyDescent="0.25">
      <c r="A66" s="5">
        <v>63</v>
      </c>
    </row>
    <row r="67" spans="1:1" x14ac:dyDescent="0.25">
      <c r="A67" s="5">
        <v>64</v>
      </c>
    </row>
    <row r="68" spans="1:1" x14ac:dyDescent="0.25">
      <c r="A68" s="5">
        <v>65</v>
      </c>
    </row>
    <row r="69" spans="1:1" x14ac:dyDescent="0.25">
      <c r="A69" s="5">
        <v>66</v>
      </c>
    </row>
    <row r="70" spans="1:1" x14ac:dyDescent="0.25">
      <c r="A70" s="5">
        <v>67</v>
      </c>
    </row>
    <row r="71" spans="1:1" x14ac:dyDescent="0.25">
      <c r="A71" s="5">
        <v>68</v>
      </c>
    </row>
    <row r="72" spans="1:1" x14ac:dyDescent="0.25">
      <c r="A72" s="5">
        <v>69</v>
      </c>
    </row>
    <row r="73" spans="1:1" x14ac:dyDescent="0.25">
      <c r="A73" s="5">
        <v>70</v>
      </c>
    </row>
    <row r="74" spans="1:1" x14ac:dyDescent="0.25">
      <c r="A74" s="5">
        <v>71</v>
      </c>
    </row>
    <row r="75" spans="1:1" x14ac:dyDescent="0.25">
      <c r="A75" s="5">
        <v>72</v>
      </c>
    </row>
    <row r="76" spans="1:1" x14ac:dyDescent="0.25">
      <c r="A76" s="5">
        <v>73</v>
      </c>
    </row>
    <row r="77" spans="1:1" x14ac:dyDescent="0.25">
      <c r="A77" s="5">
        <v>74</v>
      </c>
    </row>
    <row r="78" spans="1:1" x14ac:dyDescent="0.25">
      <c r="A78" s="5">
        <v>75</v>
      </c>
    </row>
    <row r="79" spans="1:1" x14ac:dyDescent="0.25">
      <c r="A79" s="5">
        <v>76</v>
      </c>
    </row>
    <row r="80" spans="1:1" x14ac:dyDescent="0.25">
      <c r="A80" s="5">
        <v>77</v>
      </c>
    </row>
    <row r="81" spans="1:1" x14ac:dyDescent="0.25">
      <c r="A81" s="5">
        <v>78</v>
      </c>
    </row>
    <row r="82" spans="1:1" x14ac:dyDescent="0.25">
      <c r="A82" s="5">
        <v>79</v>
      </c>
    </row>
    <row r="83" spans="1:1" x14ac:dyDescent="0.25">
      <c r="A83" s="5">
        <v>80</v>
      </c>
    </row>
    <row r="84" spans="1:1" x14ac:dyDescent="0.25">
      <c r="A84" s="5">
        <v>81</v>
      </c>
    </row>
    <row r="85" spans="1:1" x14ac:dyDescent="0.25">
      <c r="A85" s="5">
        <v>82</v>
      </c>
    </row>
    <row r="86" spans="1:1" x14ac:dyDescent="0.25">
      <c r="A86" s="5">
        <v>83</v>
      </c>
    </row>
    <row r="87" spans="1:1" x14ac:dyDescent="0.25">
      <c r="A87" s="5">
        <v>84</v>
      </c>
    </row>
    <row r="88" spans="1:1" x14ac:dyDescent="0.25">
      <c r="A88" s="5">
        <v>85</v>
      </c>
    </row>
    <row r="89" spans="1:1" x14ac:dyDescent="0.25">
      <c r="A89" s="5">
        <v>86</v>
      </c>
    </row>
    <row r="90" spans="1:1" x14ac:dyDescent="0.25">
      <c r="A90" s="5">
        <v>87</v>
      </c>
    </row>
    <row r="91" spans="1:1" x14ac:dyDescent="0.25">
      <c r="A91" s="5">
        <v>88</v>
      </c>
    </row>
    <row r="92" spans="1:1" x14ac:dyDescent="0.25">
      <c r="A92" s="5">
        <v>89</v>
      </c>
    </row>
    <row r="93" spans="1:1" x14ac:dyDescent="0.25">
      <c r="A93" s="5">
        <v>90</v>
      </c>
    </row>
    <row r="94" spans="1:1" x14ac:dyDescent="0.25">
      <c r="A94" s="5">
        <v>91</v>
      </c>
    </row>
    <row r="95" spans="1:1" x14ac:dyDescent="0.25">
      <c r="A95" s="5">
        <v>92</v>
      </c>
    </row>
    <row r="96" spans="1:1" x14ac:dyDescent="0.25">
      <c r="A96" s="5">
        <v>93</v>
      </c>
    </row>
    <row r="97" spans="1:1" x14ac:dyDescent="0.25">
      <c r="A97" s="5">
        <v>94</v>
      </c>
    </row>
    <row r="98" spans="1:1" x14ac:dyDescent="0.25">
      <c r="A98" s="5">
        <v>95</v>
      </c>
    </row>
    <row r="99" spans="1:1" x14ac:dyDescent="0.25">
      <c r="A99" s="5">
        <v>96</v>
      </c>
    </row>
    <row r="100" spans="1:1" x14ac:dyDescent="0.25">
      <c r="A100" s="5">
        <v>97</v>
      </c>
    </row>
    <row r="101" spans="1:1" x14ac:dyDescent="0.25">
      <c r="A101" s="5">
        <v>98</v>
      </c>
    </row>
    <row r="102" spans="1:1" x14ac:dyDescent="0.25">
      <c r="A102" s="5">
        <v>99</v>
      </c>
    </row>
    <row r="103" spans="1:1" x14ac:dyDescent="0.25">
      <c r="A103" s="5">
        <v>100</v>
      </c>
    </row>
    <row r="104" spans="1:1" x14ac:dyDescent="0.25">
      <c r="A104" s="5">
        <v>101</v>
      </c>
    </row>
    <row r="105" spans="1:1" x14ac:dyDescent="0.25">
      <c r="A105" s="5">
        <v>102</v>
      </c>
    </row>
    <row r="106" spans="1:1" x14ac:dyDescent="0.25">
      <c r="A106" s="5">
        <v>103</v>
      </c>
    </row>
    <row r="107" spans="1:1" x14ac:dyDescent="0.25">
      <c r="A107" s="5">
        <v>104</v>
      </c>
    </row>
    <row r="108" spans="1:1" x14ac:dyDescent="0.25">
      <c r="A108" s="5">
        <v>105</v>
      </c>
    </row>
    <row r="109" spans="1:1" x14ac:dyDescent="0.25">
      <c r="A109" s="5">
        <v>106</v>
      </c>
    </row>
    <row r="110" spans="1:1" x14ac:dyDescent="0.25">
      <c r="A110" s="5">
        <v>107</v>
      </c>
    </row>
    <row r="111" spans="1:1" x14ac:dyDescent="0.25">
      <c r="A111" s="5">
        <v>108</v>
      </c>
    </row>
    <row r="112" spans="1:1" x14ac:dyDescent="0.25">
      <c r="A112" s="5">
        <v>109</v>
      </c>
    </row>
    <row r="113" spans="1:1" x14ac:dyDescent="0.25">
      <c r="A113" s="5">
        <v>110</v>
      </c>
    </row>
    <row r="114" spans="1:1" x14ac:dyDescent="0.25">
      <c r="A114" s="5">
        <v>111</v>
      </c>
    </row>
    <row r="115" spans="1:1" x14ac:dyDescent="0.25">
      <c r="A115" s="5">
        <v>112</v>
      </c>
    </row>
    <row r="116" spans="1:1" x14ac:dyDescent="0.25">
      <c r="A116" s="5">
        <v>113</v>
      </c>
    </row>
    <row r="117" spans="1:1" x14ac:dyDescent="0.25">
      <c r="A117" s="5">
        <v>114</v>
      </c>
    </row>
    <row r="118" spans="1:1" x14ac:dyDescent="0.25">
      <c r="A118" s="5">
        <v>115</v>
      </c>
    </row>
    <row r="119" spans="1:1" x14ac:dyDescent="0.25">
      <c r="A119" s="5">
        <v>116</v>
      </c>
    </row>
    <row r="120" spans="1:1" x14ac:dyDescent="0.25">
      <c r="A120" s="5">
        <v>117</v>
      </c>
    </row>
    <row r="121" spans="1:1" x14ac:dyDescent="0.25">
      <c r="A121" s="5">
        <v>118</v>
      </c>
    </row>
    <row r="122" spans="1:1" x14ac:dyDescent="0.25">
      <c r="A122" s="5">
        <v>119</v>
      </c>
    </row>
    <row r="123" spans="1:1" x14ac:dyDescent="0.25">
      <c r="A123" s="5">
        <v>120</v>
      </c>
    </row>
    <row r="124" spans="1:1" x14ac:dyDescent="0.25">
      <c r="A124" s="5">
        <v>121</v>
      </c>
    </row>
    <row r="125" spans="1:1" x14ac:dyDescent="0.25">
      <c r="A125" s="5">
        <v>122</v>
      </c>
    </row>
    <row r="126" spans="1:1" x14ac:dyDescent="0.25">
      <c r="A126" s="5">
        <v>123</v>
      </c>
    </row>
    <row r="127" spans="1:1" x14ac:dyDescent="0.25">
      <c r="A127" s="5">
        <v>124</v>
      </c>
    </row>
    <row r="128" spans="1:1" x14ac:dyDescent="0.25">
      <c r="A128" s="5">
        <v>125</v>
      </c>
    </row>
    <row r="129" spans="1:1" x14ac:dyDescent="0.25">
      <c r="A129" s="5">
        <v>126</v>
      </c>
    </row>
    <row r="130" spans="1:1" x14ac:dyDescent="0.25">
      <c r="A130" s="5">
        <v>127</v>
      </c>
    </row>
    <row r="131" spans="1:1" x14ac:dyDescent="0.25">
      <c r="A131" s="5">
        <v>128</v>
      </c>
    </row>
    <row r="132" spans="1:1" x14ac:dyDescent="0.25">
      <c r="A132" s="5">
        <v>129</v>
      </c>
    </row>
    <row r="133" spans="1:1" x14ac:dyDescent="0.25">
      <c r="A133" s="5">
        <v>130</v>
      </c>
    </row>
    <row r="134" spans="1:1" x14ac:dyDescent="0.25">
      <c r="A134" s="5">
        <v>131</v>
      </c>
    </row>
    <row r="135" spans="1:1" x14ac:dyDescent="0.25">
      <c r="A135" s="5">
        <v>132</v>
      </c>
    </row>
    <row r="136" spans="1:1" x14ac:dyDescent="0.25">
      <c r="A136" s="5">
        <v>133</v>
      </c>
    </row>
    <row r="137" spans="1:1" x14ac:dyDescent="0.25">
      <c r="A137" s="5">
        <v>134</v>
      </c>
    </row>
    <row r="138" spans="1:1" x14ac:dyDescent="0.25">
      <c r="A138" s="5">
        <v>135</v>
      </c>
    </row>
    <row r="139" spans="1:1" x14ac:dyDescent="0.25">
      <c r="A139" s="5">
        <v>136</v>
      </c>
    </row>
    <row r="140" spans="1:1" x14ac:dyDescent="0.25">
      <c r="A140" s="5">
        <v>137</v>
      </c>
    </row>
    <row r="141" spans="1:1" x14ac:dyDescent="0.25">
      <c r="A141" s="5">
        <v>138</v>
      </c>
    </row>
    <row r="142" spans="1:1" x14ac:dyDescent="0.25">
      <c r="A142" s="5">
        <v>139</v>
      </c>
    </row>
    <row r="143" spans="1:1" x14ac:dyDescent="0.25">
      <c r="A143" s="5">
        <v>140</v>
      </c>
    </row>
    <row r="144" spans="1:1" x14ac:dyDescent="0.25">
      <c r="A144" s="5">
        <v>141</v>
      </c>
    </row>
    <row r="145" spans="1:1" x14ac:dyDescent="0.25">
      <c r="A145" s="5">
        <v>142</v>
      </c>
    </row>
    <row r="146" spans="1:1" x14ac:dyDescent="0.25">
      <c r="A146" s="5">
        <v>143</v>
      </c>
    </row>
    <row r="147" spans="1:1" x14ac:dyDescent="0.25">
      <c r="A147" s="5">
        <v>144</v>
      </c>
    </row>
    <row r="148" spans="1:1" x14ac:dyDescent="0.25">
      <c r="A148" s="5">
        <v>145</v>
      </c>
    </row>
    <row r="149" spans="1:1" x14ac:dyDescent="0.25">
      <c r="A149" s="5">
        <v>146</v>
      </c>
    </row>
    <row r="150" spans="1:1" x14ac:dyDescent="0.25">
      <c r="A150" s="5">
        <v>147</v>
      </c>
    </row>
    <row r="151" spans="1:1" x14ac:dyDescent="0.25">
      <c r="A151" s="5">
        <v>148</v>
      </c>
    </row>
    <row r="152" spans="1:1" x14ac:dyDescent="0.25">
      <c r="A152" s="5">
        <v>149</v>
      </c>
    </row>
    <row r="153" spans="1:1" x14ac:dyDescent="0.25">
      <c r="A153" s="5">
        <v>150</v>
      </c>
    </row>
    <row r="154" spans="1:1" x14ac:dyDescent="0.25">
      <c r="A154" s="5">
        <v>151</v>
      </c>
    </row>
    <row r="155" spans="1:1" x14ac:dyDescent="0.25">
      <c r="A155" s="5">
        <v>152</v>
      </c>
    </row>
    <row r="156" spans="1:1" x14ac:dyDescent="0.25">
      <c r="A156" s="5">
        <v>153</v>
      </c>
    </row>
    <row r="157" spans="1:1" x14ac:dyDescent="0.25">
      <c r="A157" s="5">
        <v>154</v>
      </c>
    </row>
    <row r="158" spans="1:1" x14ac:dyDescent="0.25">
      <c r="A158" s="5">
        <v>155</v>
      </c>
    </row>
    <row r="159" spans="1:1" x14ac:dyDescent="0.25">
      <c r="A159" s="5">
        <v>156</v>
      </c>
    </row>
    <row r="160" spans="1:1" x14ac:dyDescent="0.25">
      <c r="A160" s="5">
        <v>157</v>
      </c>
    </row>
    <row r="161" spans="1:1" x14ac:dyDescent="0.25">
      <c r="A161" s="5">
        <v>158</v>
      </c>
    </row>
    <row r="162" spans="1:1" x14ac:dyDescent="0.25">
      <c r="A162" s="5">
        <v>159</v>
      </c>
    </row>
    <row r="163" spans="1:1" x14ac:dyDescent="0.25">
      <c r="A163" s="9">
        <v>160</v>
      </c>
    </row>
    <row r="164" spans="1:1" x14ac:dyDescent="0.25">
      <c r="A164" s="5">
        <v>161</v>
      </c>
    </row>
    <row r="165" spans="1:1" x14ac:dyDescent="0.25">
      <c r="A165" s="9">
        <v>162</v>
      </c>
    </row>
    <row r="166" spans="1:1" x14ac:dyDescent="0.25">
      <c r="A166" s="5">
        <v>163</v>
      </c>
    </row>
    <row r="167" spans="1:1" x14ac:dyDescent="0.25">
      <c r="A167" s="5">
        <v>164</v>
      </c>
    </row>
    <row r="168" spans="1:1" x14ac:dyDescent="0.25">
      <c r="A168" s="5">
        <v>165</v>
      </c>
    </row>
    <row r="169" spans="1:1" x14ac:dyDescent="0.25">
      <c r="A169" s="5">
        <v>166</v>
      </c>
    </row>
    <row r="170" spans="1:1" x14ac:dyDescent="0.25">
      <c r="A170" s="5">
        <v>167</v>
      </c>
    </row>
    <row r="171" spans="1:1" x14ac:dyDescent="0.25">
      <c r="A171" s="9">
        <v>168</v>
      </c>
    </row>
    <row r="172" spans="1:1" x14ac:dyDescent="0.25">
      <c r="A172" s="5">
        <v>169</v>
      </c>
    </row>
    <row r="173" spans="1:1" x14ac:dyDescent="0.25">
      <c r="A173" s="5">
        <v>170</v>
      </c>
    </row>
    <row r="174" spans="1:1" x14ac:dyDescent="0.25">
      <c r="A174" s="5">
        <v>171</v>
      </c>
    </row>
    <row r="175" spans="1:1" x14ac:dyDescent="0.25">
      <c r="A175" s="5">
        <v>172</v>
      </c>
    </row>
    <row r="176" spans="1:1" x14ac:dyDescent="0.25">
      <c r="A176" s="5">
        <v>173</v>
      </c>
    </row>
    <row r="177" spans="1:1" x14ac:dyDescent="0.25">
      <c r="A177" s="5">
        <v>174</v>
      </c>
    </row>
    <row r="178" spans="1:1" x14ac:dyDescent="0.25">
      <c r="A178" s="5">
        <v>175</v>
      </c>
    </row>
    <row r="179" spans="1:1" x14ac:dyDescent="0.25">
      <c r="A179" s="5">
        <v>176</v>
      </c>
    </row>
    <row r="180" spans="1:1" x14ac:dyDescent="0.25">
      <c r="A180" s="5">
        <v>177</v>
      </c>
    </row>
    <row r="181" spans="1:1" x14ac:dyDescent="0.25">
      <c r="A181" s="5">
        <v>178</v>
      </c>
    </row>
    <row r="182" spans="1:1" x14ac:dyDescent="0.25">
      <c r="A182" s="5">
        <v>179</v>
      </c>
    </row>
    <row r="183" spans="1:1" x14ac:dyDescent="0.25">
      <c r="A183" s="5">
        <v>180</v>
      </c>
    </row>
    <row r="184" spans="1:1" x14ac:dyDescent="0.25">
      <c r="A184" s="5">
        <v>181</v>
      </c>
    </row>
    <row r="185" spans="1:1" x14ac:dyDescent="0.25">
      <c r="A185" s="5">
        <v>182</v>
      </c>
    </row>
    <row r="186" spans="1:1" x14ac:dyDescent="0.25">
      <c r="A186" s="5">
        <v>183</v>
      </c>
    </row>
    <row r="187" spans="1:1" x14ac:dyDescent="0.25">
      <c r="A187" s="5">
        <v>184</v>
      </c>
    </row>
    <row r="188" spans="1:1" x14ac:dyDescent="0.25">
      <c r="A188" s="5">
        <v>185</v>
      </c>
    </row>
    <row r="189" spans="1:1" x14ac:dyDescent="0.25">
      <c r="A189" s="5">
        <v>186</v>
      </c>
    </row>
    <row r="190" spans="1:1" x14ac:dyDescent="0.25">
      <c r="A190" s="5">
        <v>187</v>
      </c>
    </row>
    <row r="191" spans="1:1" x14ac:dyDescent="0.25">
      <c r="A191" s="5">
        <v>188</v>
      </c>
    </row>
    <row r="192" spans="1:1" x14ac:dyDescent="0.25">
      <c r="A192" s="9">
        <v>189</v>
      </c>
    </row>
    <row r="193" spans="1:1" x14ac:dyDescent="0.25">
      <c r="A193" s="5">
        <v>190</v>
      </c>
    </row>
    <row r="194" spans="1:1" x14ac:dyDescent="0.25">
      <c r="A194" s="5">
        <v>191</v>
      </c>
    </row>
    <row r="195" spans="1:1" x14ac:dyDescent="0.25">
      <c r="A195" s="5">
        <v>192</v>
      </c>
    </row>
    <row r="196" spans="1:1" x14ac:dyDescent="0.25">
      <c r="A196" s="5">
        <v>193</v>
      </c>
    </row>
    <row r="197" spans="1:1" x14ac:dyDescent="0.25">
      <c r="A197" s="5">
        <v>194</v>
      </c>
    </row>
    <row r="198" spans="1:1" x14ac:dyDescent="0.25">
      <c r="A198" s="5">
        <v>195</v>
      </c>
    </row>
    <row r="199" spans="1:1" x14ac:dyDescent="0.25">
      <c r="A199" s="5">
        <v>196</v>
      </c>
    </row>
    <row r="200" spans="1:1" x14ac:dyDescent="0.25">
      <c r="A200" s="5">
        <v>197</v>
      </c>
    </row>
    <row r="201" spans="1:1" x14ac:dyDescent="0.25">
      <c r="A201" s="5">
        <v>198</v>
      </c>
    </row>
    <row r="202" spans="1:1" x14ac:dyDescent="0.25">
      <c r="A202" s="5">
        <v>199</v>
      </c>
    </row>
    <row r="203" spans="1:1" x14ac:dyDescent="0.25">
      <c r="A203" s="5">
        <v>200</v>
      </c>
    </row>
    <row r="204" spans="1:1" x14ac:dyDescent="0.25">
      <c r="A204" s="9">
        <v>201</v>
      </c>
    </row>
    <row r="205" spans="1:1" x14ac:dyDescent="0.25">
      <c r="A205" s="5">
        <v>202</v>
      </c>
    </row>
    <row r="206" spans="1:1" x14ac:dyDescent="0.25">
      <c r="A206" s="5">
        <v>203</v>
      </c>
    </row>
    <row r="207" spans="1:1" x14ac:dyDescent="0.25">
      <c r="A207" s="5">
        <v>204</v>
      </c>
    </row>
    <row r="208" spans="1:1" x14ac:dyDescent="0.25">
      <c r="A208" s="5">
        <v>205</v>
      </c>
    </row>
    <row r="209" spans="1:1" x14ac:dyDescent="0.25">
      <c r="A209" s="5">
        <v>206</v>
      </c>
    </row>
    <row r="210" spans="1:1" x14ac:dyDescent="0.25">
      <c r="A210" s="9">
        <v>207</v>
      </c>
    </row>
    <row r="211" spans="1:1" x14ac:dyDescent="0.25">
      <c r="A211" s="5">
        <v>208</v>
      </c>
    </row>
    <row r="212" spans="1:1" x14ac:dyDescent="0.25">
      <c r="A212" s="5">
        <v>209</v>
      </c>
    </row>
    <row r="213" spans="1:1" x14ac:dyDescent="0.25">
      <c r="A213" s="5">
        <v>210</v>
      </c>
    </row>
    <row r="214" spans="1:1" x14ac:dyDescent="0.25">
      <c r="A214" s="5">
        <v>211</v>
      </c>
    </row>
    <row r="215" spans="1:1" x14ac:dyDescent="0.25">
      <c r="A215" s="5">
        <v>212</v>
      </c>
    </row>
    <row r="216" spans="1:1" x14ac:dyDescent="0.25">
      <c r="A216" s="5">
        <v>213</v>
      </c>
    </row>
    <row r="217" spans="1:1" x14ac:dyDescent="0.25">
      <c r="A217" s="5">
        <v>214</v>
      </c>
    </row>
    <row r="218" spans="1:1" x14ac:dyDescent="0.25">
      <c r="A218" s="5">
        <v>215</v>
      </c>
    </row>
    <row r="219" spans="1:1" x14ac:dyDescent="0.25">
      <c r="A219" s="5">
        <v>216</v>
      </c>
    </row>
    <row r="220" spans="1:1" x14ac:dyDescent="0.25">
      <c r="A220" s="9">
        <v>217</v>
      </c>
    </row>
    <row r="221" spans="1:1" x14ac:dyDescent="0.25">
      <c r="A221" s="5">
        <v>218</v>
      </c>
    </row>
    <row r="222" spans="1:1" x14ac:dyDescent="0.25">
      <c r="A222" s="9">
        <v>219</v>
      </c>
    </row>
    <row r="223" spans="1:1" x14ac:dyDescent="0.25">
      <c r="A223" s="9">
        <v>220</v>
      </c>
    </row>
    <row r="224" spans="1:1" x14ac:dyDescent="0.25">
      <c r="A224" s="5">
        <v>221</v>
      </c>
    </row>
    <row r="225" spans="1:1" x14ac:dyDescent="0.25">
      <c r="A225" s="5">
        <v>222</v>
      </c>
    </row>
    <row r="226" spans="1:1" x14ac:dyDescent="0.25">
      <c r="A226" s="5">
        <v>223</v>
      </c>
    </row>
    <row r="227" spans="1:1" x14ac:dyDescent="0.25">
      <c r="A227" s="5">
        <v>224</v>
      </c>
    </row>
    <row r="228" spans="1:1" x14ac:dyDescent="0.25">
      <c r="A228" s="5">
        <v>225</v>
      </c>
    </row>
    <row r="229" spans="1:1" x14ac:dyDescent="0.25">
      <c r="A229" s="5">
        <v>226</v>
      </c>
    </row>
    <row r="230" spans="1:1" x14ac:dyDescent="0.25">
      <c r="A230" s="5">
        <v>227</v>
      </c>
    </row>
    <row r="231" spans="1:1" x14ac:dyDescent="0.25">
      <c r="A231" s="5">
        <v>228</v>
      </c>
    </row>
    <row r="232" spans="1:1" x14ac:dyDescent="0.25">
      <c r="A232" s="5">
        <v>229</v>
      </c>
    </row>
    <row r="233" spans="1:1" x14ac:dyDescent="0.25">
      <c r="A233" s="5">
        <v>230</v>
      </c>
    </row>
    <row r="234" spans="1:1" x14ac:dyDescent="0.25">
      <c r="A234" s="5">
        <v>231</v>
      </c>
    </row>
    <row r="235" spans="1:1" x14ac:dyDescent="0.25">
      <c r="A235" s="5">
        <v>232</v>
      </c>
    </row>
    <row r="236" spans="1:1" x14ac:dyDescent="0.25">
      <c r="A236" s="5">
        <v>233</v>
      </c>
    </row>
    <row r="237" spans="1:1" x14ac:dyDescent="0.25">
      <c r="A237" s="5">
        <v>234</v>
      </c>
    </row>
    <row r="238" spans="1:1" x14ac:dyDescent="0.25">
      <c r="A238" s="5">
        <v>235</v>
      </c>
    </row>
    <row r="239" spans="1:1" x14ac:dyDescent="0.25">
      <c r="A239" s="5">
        <v>236</v>
      </c>
    </row>
    <row r="240" spans="1:1" x14ac:dyDescent="0.25">
      <c r="A240" s="5">
        <v>237</v>
      </c>
    </row>
    <row r="241" spans="1:1" x14ac:dyDescent="0.25">
      <c r="A241" s="5">
        <v>238</v>
      </c>
    </row>
    <row r="242" spans="1:1" x14ac:dyDescent="0.25">
      <c r="A242" s="5">
        <v>239</v>
      </c>
    </row>
    <row r="243" spans="1:1" x14ac:dyDescent="0.25">
      <c r="A243" s="5">
        <v>240</v>
      </c>
    </row>
    <row r="244" spans="1:1" x14ac:dyDescent="0.25">
      <c r="A244" s="5">
        <v>241</v>
      </c>
    </row>
    <row r="245" spans="1:1" x14ac:dyDescent="0.25">
      <c r="A245" s="5">
        <v>242</v>
      </c>
    </row>
    <row r="246" spans="1:1" x14ac:dyDescent="0.25">
      <c r="A246" s="5">
        <v>243</v>
      </c>
    </row>
    <row r="247" spans="1:1" x14ac:dyDescent="0.25">
      <c r="A247" s="5">
        <v>244</v>
      </c>
    </row>
    <row r="248" spans="1:1" x14ac:dyDescent="0.25">
      <c r="A248" s="5">
        <v>245</v>
      </c>
    </row>
    <row r="249" spans="1:1" x14ac:dyDescent="0.25">
      <c r="A249" s="5">
        <v>246</v>
      </c>
    </row>
    <row r="250" spans="1:1" x14ac:dyDescent="0.25">
      <c r="A250" s="5">
        <v>247</v>
      </c>
    </row>
    <row r="251" spans="1:1" x14ac:dyDescent="0.25">
      <c r="A251" s="5">
        <v>248</v>
      </c>
    </row>
    <row r="252" spans="1:1" x14ac:dyDescent="0.25">
      <c r="A252" s="5">
        <v>249</v>
      </c>
    </row>
    <row r="253" spans="1:1" x14ac:dyDescent="0.25">
      <c r="A253" s="5">
        <v>250</v>
      </c>
    </row>
    <row r="254" spans="1:1" x14ac:dyDescent="0.25">
      <c r="A254" s="5">
        <v>251</v>
      </c>
    </row>
    <row r="255" spans="1:1" x14ac:dyDescent="0.25">
      <c r="A255" s="5">
        <v>252</v>
      </c>
    </row>
    <row r="256" spans="1:1" x14ac:dyDescent="0.25">
      <c r="A256" s="5">
        <v>253</v>
      </c>
    </row>
    <row r="257" spans="1:1" x14ac:dyDescent="0.25">
      <c r="A257" s="5">
        <v>254</v>
      </c>
    </row>
    <row r="258" spans="1:1" x14ac:dyDescent="0.25">
      <c r="A258" s="5">
        <v>255</v>
      </c>
    </row>
    <row r="259" spans="1:1" x14ac:dyDescent="0.25">
      <c r="A259" s="5">
        <v>256</v>
      </c>
    </row>
    <row r="260" spans="1:1" x14ac:dyDescent="0.25">
      <c r="A260" s="5">
        <v>257</v>
      </c>
    </row>
    <row r="261" spans="1:1" x14ac:dyDescent="0.25">
      <c r="A261" s="5">
        <v>258</v>
      </c>
    </row>
    <row r="262" spans="1:1" x14ac:dyDescent="0.25">
      <c r="A262" s="5">
        <v>259</v>
      </c>
    </row>
    <row r="263" spans="1:1" x14ac:dyDescent="0.25">
      <c r="A263" s="5">
        <v>260</v>
      </c>
    </row>
    <row r="264" spans="1:1" x14ac:dyDescent="0.25">
      <c r="A264" s="5">
        <v>261</v>
      </c>
    </row>
    <row r="265" spans="1:1" x14ac:dyDescent="0.25">
      <c r="A265" s="5">
        <v>262</v>
      </c>
    </row>
    <row r="266" spans="1:1" x14ac:dyDescent="0.25">
      <c r="A266" s="5">
        <v>263</v>
      </c>
    </row>
    <row r="267" spans="1:1" x14ac:dyDescent="0.25">
      <c r="A267" s="5">
        <v>264</v>
      </c>
    </row>
    <row r="268" spans="1:1" x14ac:dyDescent="0.25">
      <c r="A268" s="5">
        <v>265</v>
      </c>
    </row>
    <row r="269" spans="1:1" x14ac:dyDescent="0.25">
      <c r="A269" s="5">
        <v>266</v>
      </c>
    </row>
    <row r="270" spans="1:1" x14ac:dyDescent="0.25">
      <c r="A270" s="5">
        <v>267</v>
      </c>
    </row>
    <row r="271" spans="1:1" x14ac:dyDescent="0.25">
      <c r="A271" s="5">
        <v>268</v>
      </c>
    </row>
    <row r="272" spans="1:1" x14ac:dyDescent="0.25">
      <c r="A272" s="5">
        <v>269</v>
      </c>
    </row>
    <row r="273" spans="1:1" x14ac:dyDescent="0.25">
      <c r="A273" s="5">
        <v>270</v>
      </c>
    </row>
    <row r="274" spans="1:1" x14ac:dyDescent="0.25">
      <c r="A274" s="5">
        <v>271</v>
      </c>
    </row>
    <row r="275" spans="1:1" x14ac:dyDescent="0.25">
      <c r="A275" s="5">
        <v>272</v>
      </c>
    </row>
    <row r="276" spans="1:1" x14ac:dyDescent="0.25">
      <c r="A276" s="5">
        <v>273</v>
      </c>
    </row>
    <row r="277" spans="1:1" x14ac:dyDescent="0.25">
      <c r="A277" s="5">
        <v>274</v>
      </c>
    </row>
    <row r="278" spans="1:1" x14ac:dyDescent="0.25">
      <c r="A278" s="5">
        <v>275</v>
      </c>
    </row>
    <row r="279" spans="1:1" x14ac:dyDescent="0.25">
      <c r="A279" s="5">
        <v>276</v>
      </c>
    </row>
    <row r="280" spans="1:1" x14ac:dyDescent="0.25">
      <c r="A280" s="5">
        <v>277</v>
      </c>
    </row>
    <row r="281" spans="1:1" x14ac:dyDescent="0.25">
      <c r="A281" s="5">
        <v>278</v>
      </c>
    </row>
    <row r="282" spans="1:1" x14ac:dyDescent="0.25">
      <c r="A282" s="5">
        <v>279</v>
      </c>
    </row>
    <row r="283" spans="1:1" x14ac:dyDescent="0.25">
      <c r="A283" s="5">
        <v>280</v>
      </c>
    </row>
    <row r="284" spans="1:1" x14ac:dyDescent="0.25">
      <c r="A284" s="5">
        <v>281</v>
      </c>
    </row>
    <row r="285" spans="1:1" x14ac:dyDescent="0.25">
      <c r="A285" s="5">
        <v>282</v>
      </c>
    </row>
    <row r="286" spans="1:1" x14ac:dyDescent="0.25">
      <c r="A286" s="5">
        <v>283</v>
      </c>
    </row>
    <row r="287" spans="1:1" x14ac:dyDescent="0.25">
      <c r="A287" s="5">
        <v>284</v>
      </c>
    </row>
    <row r="288" spans="1:1" x14ac:dyDescent="0.25">
      <c r="A288" s="5">
        <v>285</v>
      </c>
    </row>
    <row r="289" spans="1:1" x14ac:dyDescent="0.25">
      <c r="A289" s="5">
        <v>286</v>
      </c>
    </row>
    <row r="290" spans="1:1" x14ac:dyDescent="0.25">
      <c r="A290" s="5">
        <v>287</v>
      </c>
    </row>
    <row r="291" spans="1:1" x14ac:dyDescent="0.25">
      <c r="A291" s="5">
        <v>288</v>
      </c>
    </row>
    <row r="292" spans="1:1" x14ac:dyDescent="0.25">
      <c r="A292" s="5">
        <v>289</v>
      </c>
    </row>
    <row r="293" spans="1:1" x14ac:dyDescent="0.25">
      <c r="A293" s="5">
        <v>290</v>
      </c>
    </row>
    <row r="294" spans="1:1" x14ac:dyDescent="0.25">
      <c r="A294" s="5">
        <v>291</v>
      </c>
    </row>
    <row r="295" spans="1:1" x14ac:dyDescent="0.25">
      <c r="A295" s="5">
        <v>292</v>
      </c>
    </row>
    <row r="296" spans="1:1" x14ac:dyDescent="0.25">
      <c r="A296" s="5">
        <v>293</v>
      </c>
    </row>
    <row r="297" spans="1:1" x14ac:dyDescent="0.25">
      <c r="A297" s="5">
        <v>294</v>
      </c>
    </row>
    <row r="298" spans="1:1" x14ac:dyDescent="0.25">
      <c r="A298" s="5">
        <v>295</v>
      </c>
    </row>
    <row r="299" spans="1:1" x14ac:dyDescent="0.25">
      <c r="A299" s="5">
        <v>296</v>
      </c>
    </row>
    <row r="300" spans="1:1" x14ac:dyDescent="0.25">
      <c r="A300" s="5">
        <v>297</v>
      </c>
    </row>
    <row r="301" spans="1:1" x14ac:dyDescent="0.25">
      <c r="A301" s="5">
        <v>298</v>
      </c>
    </row>
    <row r="302" spans="1:1" x14ac:dyDescent="0.25">
      <c r="A302" s="5">
        <v>299</v>
      </c>
    </row>
    <row r="303" spans="1:1" x14ac:dyDescent="0.25">
      <c r="A303" s="5">
        <v>300</v>
      </c>
    </row>
    <row r="304" spans="1:1" x14ac:dyDescent="0.25">
      <c r="A304" s="5">
        <v>301</v>
      </c>
    </row>
    <row r="305" spans="1:1" x14ac:dyDescent="0.25">
      <c r="A305" s="5">
        <v>302</v>
      </c>
    </row>
    <row r="306" spans="1:1" x14ac:dyDescent="0.25">
      <c r="A306" s="5">
        <v>303</v>
      </c>
    </row>
    <row r="307" spans="1:1" x14ac:dyDescent="0.25">
      <c r="A307" s="5">
        <v>304</v>
      </c>
    </row>
    <row r="308" spans="1:1" x14ac:dyDescent="0.25">
      <c r="A308" s="5">
        <v>305</v>
      </c>
    </row>
    <row r="309" spans="1:1" x14ac:dyDescent="0.25">
      <c r="A309" s="5">
        <v>306</v>
      </c>
    </row>
    <row r="310" spans="1:1" x14ac:dyDescent="0.25">
      <c r="A310" s="5">
        <v>307</v>
      </c>
    </row>
    <row r="311" spans="1:1" x14ac:dyDescent="0.25">
      <c r="A311" s="5">
        <v>308</v>
      </c>
    </row>
    <row r="312" spans="1:1" x14ac:dyDescent="0.25">
      <c r="A312" s="5">
        <v>309</v>
      </c>
    </row>
    <row r="313" spans="1:1" x14ac:dyDescent="0.25">
      <c r="A313" s="5">
        <v>310</v>
      </c>
    </row>
    <row r="314" spans="1:1" x14ac:dyDescent="0.25">
      <c r="A314" s="5">
        <v>311</v>
      </c>
    </row>
    <row r="315" spans="1:1" x14ac:dyDescent="0.25">
      <c r="A315" s="5">
        <v>312</v>
      </c>
    </row>
    <row r="316" spans="1:1" x14ac:dyDescent="0.25">
      <c r="A316" s="5">
        <v>313</v>
      </c>
    </row>
    <row r="317" spans="1:1" x14ac:dyDescent="0.25">
      <c r="A317" s="5">
        <v>314</v>
      </c>
    </row>
    <row r="318" spans="1:1" x14ac:dyDescent="0.25">
      <c r="A318" s="5">
        <v>315</v>
      </c>
    </row>
    <row r="319" spans="1:1" x14ac:dyDescent="0.25">
      <c r="A319" s="5">
        <v>316</v>
      </c>
    </row>
    <row r="320" spans="1:1" x14ac:dyDescent="0.25">
      <c r="A320" s="5">
        <v>317</v>
      </c>
    </row>
    <row r="321" spans="1:1" x14ac:dyDescent="0.25">
      <c r="A321" s="5">
        <v>318</v>
      </c>
    </row>
    <row r="322" spans="1:1" x14ac:dyDescent="0.25">
      <c r="A322" s="5">
        <v>319</v>
      </c>
    </row>
    <row r="323" spans="1:1" x14ac:dyDescent="0.25">
      <c r="A323" s="5">
        <v>320</v>
      </c>
    </row>
    <row r="324" spans="1:1" x14ac:dyDescent="0.25">
      <c r="A324" s="5">
        <v>321</v>
      </c>
    </row>
    <row r="325" spans="1:1" x14ac:dyDescent="0.25">
      <c r="A325" s="5">
        <v>322</v>
      </c>
    </row>
    <row r="326" spans="1:1" x14ac:dyDescent="0.25">
      <c r="A326" s="5">
        <v>323</v>
      </c>
    </row>
    <row r="327" spans="1:1" x14ac:dyDescent="0.25">
      <c r="A327" s="5">
        <v>324</v>
      </c>
    </row>
    <row r="328" spans="1:1" x14ac:dyDescent="0.25">
      <c r="A328" s="5">
        <v>325</v>
      </c>
    </row>
    <row r="329" spans="1:1" x14ac:dyDescent="0.25">
      <c r="A329" s="5">
        <v>326</v>
      </c>
    </row>
    <row r="330" spans="1:1" x14ac:dyDescent="0.25">
      <c r="A330" s="5">
        <v>327</v>
      </c>
    </row>
    <row r="331" spans="1:1" x14ac:dyDescent="0.25">
      <c r="A331" s="5">
        <v>328</v>
      </c>
    </row>
    <row r="332" spans="1:1" x14ac:dyDescent="0.25">
      <c r="A332" s="5">
        <v>329</v>
      </c>
    </row>
    <row r="333" spans="1:1" x14ac:dyDescent="0.25">
      <c r="A333" s="5">
        <v>330</v>
      </c>
    </row>
    <row r="334" spans="1:1" x14ac:dyDescent="0.25">
      <c r="A334" s="5">
        <v>331</v>
      </c>
    </row>
    <row r="335" spans="1:1" x14ac:dyDescent="0.25">
      <c r="A335" s="5">
        <v>332</v>
      </c>
    </row>
    <row r="336" spans="1:1" x14ac:dyDescent="0.25">
      <c r="A336" s="5">
        <v>333</v>
      </c>
    </row>
    <row r="337" spans="1:1" x14ac:dyDescent="0.25">
      <c r="A337" s="5">
        <v>334</v>
      </c>
    </row>
    <row r="338" spans="1:1" x14ac:dyDescent="0.25">
      <c r="A338" s="5">
        <v>335</v>
      </c>
    </row>
    <row r="339" spans="1:1" x14ac:dyDescent="0.25">
      <c r="A339" s="5">
        <v>336</v>
      </c>
    </row>
    <row r="340" spans="1:1" x14ac:dyDescent="0.25">
      <c r="A340" s="5">
        <v>337</v>
      </c>
    </row>
    <row r="341" spans="1:1" x14ac:dyDescent="0.25">
      <c r="A341" s="5">
        <v>338</v>
      </c>
    </row>
    <row r="342" spans="1:1" x14ac:dyDescent="0.25">
      <c r="A342" s="5">
        <v>339</v>
      </c>
    </row>
    <row r="343" spans="1:1" x14ac:dyDescent="0.25">
      <c r="A343" s="5">
        <v>340</v>
      </c>
    </row>
    <row r="344" spans="1:1" x14ac:dyDescent="0.25">
      <c r="A344" s="5">
        <v>341</v>
      </c>
    </row>
    <row r="345" spans="1:1" x14ac:dyDescent="0.25">
      <c r="A345" s="5">
        <v>342</v>
      </c>
    </row>
    <row r="346" spans="1:1" x14ac:dyDescent="0.25">
      <c r="A346" s="5">
        <v>343</v>
      </c>
    </row>
    <row r="347" spans="1:1" x14ac:dyDescent="0.25">
      <c r="A347" s="5">
        <v>344</v>
      </c>
    </row>
    <row r="348" spans="1:1" x14ac:dyDescent="0.25">
      <c r="A348" s="5">
        <v>345</v>
      </c>
    </row>
    <row r="349" spans="1:1" x14ac:dyDescent="0.25">
      <c r="A349" s="5">
        <v>346</v>
      </c>
    </row>
    <row r="350" spans="1:1" x14ac:dyDescent="0.25">
      <c r="A350" s="5">
        <v>347</v>
      </c>
    </row>
    <row r="351" spans="1:1" x14ac:dyDescent="0.25">
      <c r="A351" s="5">
        <v>348</v>
      </c>
    </row>
    <row r="352" spans="1:1" x14ac:dyDescent="0.25">
      <c r="A352" s="5">
        <v>349</v>
      </c>
    </row>
    <row r="353" spans="1:1" x14ac:dyDescent="0.25">
      <c r="A353" s="5">
        <v>350</v>
      </c>
    </row>
    <row r="354" spans="1:1" x14ac:dyDescent="0.25">
      <c r="A354" s="5">
        <v>351</v>
      </c>
    </row>
    <row r="355" spans="1:1" x14ac:dyDescent="0.25">
      <c r="A355" s="5">
        <v>352</v>
      </c>
    </row>
    <row r="356" spans="1:1" x14ac:dyDescent="0.25">
      <c r="A356" s="5">
        <v>353</v>
      </c>
    </row>
    <row r="357" spans="1:1" x14ac:dyDescent="0.25">
      <c r="A357" s="5">
        <v>354</v>
      </c>
    </row>
    <row r="358" spans="1:1" x14ac:dyDescent="0.25">
      <c r="A358" s="5">
        <v>355</v>
      </c>
    </row>
    <row r="359" spans="1:1" x14ac:dyDescent="0.25">
      <c r="A359" s="5">
        <v>356</v>
      </c>
    </row>
    <row r="360" spans="1:1" x14ac:dyDescent="0.25">
      <c r="A360" s="5">
        <v>357</v>
      </c>
    </row>
    <row r="361" spans="1:1" x14ac:dyDescent="0.25">
      <c r="A361" s="5">
        <v>358</v>
      </c>
    </row>
    <row r="362" spans="1:1" x14ac:dyDescent="0.25">
      <c r="A362" s="5">
        <v>359</v>
      </c>
    </row>
    <row r="363" spans="1:1" x14ac:dyDescent="0.25">
      <c r="A363" s="5">
        <v>360</v>
      </c>
    </row>
    <row r="364" spans="1:1" x14ac:dyDescent="0.25">
      <c r="A364" s="5">
        <v>361</v>
      </c>
    </row>
    <row r="365" spans="1:1" x14ac:dyDescent="0.25">
      <c r="A365" s="5">
        <v>362</v>
      </c>
    </row>
    <row r="366" spans="1:1" x14ac:dyDescent="0.25">
      <c r="A366" s="5">
        <v>363</v>
      </c>
    </row>
    <row r="367" spans="1:1" x14ac:dyDescent="0.25">
      <c r="A367" s="5">
        <v>364</v>
      </c>
    </row>
    <row r="368" spans="1:1" x14ac:dyDescent="0.25">
      <c r="A368" s="5">
        <v>365</v>
      </c>
    </row>
    <row r="369" spans="1:1" x14ac:dyDescent="0.25">
      <c r="A369" s="5">
        <v>366</v>
      </c>
    </row>
    <row r="370" spans="1:1" x14ac:dyDescent="0.25">
      <c r="A370" s="5">
        <v>367</v>
      </c>
    </row>
    <row r="371" spans="1:1" x14ac:dyDescent="0.25">
      <c r="A371" s="5">
        <v>368</v>
      </c>
    </row>
    <row r="372" spans="1:1" x14ac:dyDescent="0.25">
      <c r="A372" s="5">
        <v>369</v>
      </c>
    </row>
    <row r="373" spans="1:1" x14ac:dyDescent="0.25">
      <c r="A373" s="5">
        <v>370</v>
      </c>
    </row>
    <row r="374" spans="1:1" x14ac:dyDescent="0.25">
      <c r="A374" s="5">
        <v>371</v>
      </c>
    </row>
    <row r="375" spans="1:1" x14ac:dyDescent="0.25">
      <c r="A375" s="5">
        <v>372</v>
      </c>
    </row>
    <row r="376" spans="1:1" x14ac:dyDescent="0.25">
      <c r="A376" s="5">
        <v>373</v>
      </c>
    </row>
    <row r="377" spans="1:1" x14ac:dyDescent="0.25">
      <c r="A377" s="5">
        <v>374</v>
      </c>
    </row>
    <row r="378" spans="1:1" x14ac:dyDescent="0.25">
      <c r="A378" s="5">
        <v>375</v>
      </c>
    </row>
    <row r="379" spans="1:1" x14ac:dyDescent="0.25">
      <c r="A379" s="5">
        <v>376</v>
      </c>
    </row>
    <row r="380" spans="1:1" x14ac:dyDescent="0.25">
      <c r="A380" s="5">
        <v>377</v>
      </c>
    </row>
    <row r="381" spans="1:1" x14ac:dyDescent="0.25">
      <c r="A381" s="5">
        <v>378</v>
      </c>
    </row>
    <row r="382" spans="1:1" x14ac:dyDescent="0.25">
      <c r="A382" s="5">
        <v>379</v>
      </c>
    </row>
    <row r="383" spans="1:1" x14ac:dyDescent="0.25">
      <c r="A383" s="5">
        <v>380</v>
      </c>
    </row>
    <row r="384" spans="1:1" x14ac:dyDescent="0.25">
      <c r="A384" s="5">
        <v>381</v>
      </c>
    </row>
    <row r="385" spans="1:1" x14ac:dyDescent="0.25">
      <c r="A385" s="5">
        <v>382</v>
      </c>
    </row>
    <row r="386" spans="1:1" x14ac:dyDescent="0.25">
      <c r="A386" s="5">
        <v>383</v>
      </c>
    </row>
    <row r="387" spans="1:1" x14ac:dyDescent="0.25">
      <c r="A387" s="5">
        <v>384</v>
      </c>
    </row>
    <row r="388" spans="1:1" x14ac:dyDescent="0.25">
      <c r="A388" s="5">
        <v>385</v>
      </c>
    </row>
    <row r="389" spans="1:1" x14ac:dyDescent="0.25">
      <c r="A389" s="5">
        <v>386</v>
      </c>
    </row>
    <row r="390" spans="1:1" x14ac:dyDescent="0.25">
      <c r="A390" s="5">
        <v>387</v>
      </c>
    </row>
    <row r="391" spans="1:1" x14ac:dyDescent="0.25">
      <c r="A391" s="5">
        <v>388</v>
      </c>
    </row>
    <row r="392" spans="1:1" x14ac:dyDescent="0.25">
      <c r="A392" s="5">
        <v>389</v>
      </c>
    </row>
    <row r="393" spans="1:1" x14ac:dyDescent="0.25">
      <c r="A393" s="5">
        <v>390</v>
      </c>
    </row>
    <row r="394" spans="1:1" x14ac:dyDescent="0.25">
      <c r="A394" s="5">
        <v>391</v>
      </c>
    </row>
    <row r="395" spans="1:1" x14ac:dyDescent="0.25">
      <c r="A395" s="5">
        <v>392</v>
      </c>
    </row>
    <row r="396" spans="1:1" x14ac:dyDescent="0.25">
      <c r="A396" s="5">
        <v>393</v>
      </c>
    </row>
    <row r="397" spans="1:1" x14ac:dyDescent="0.25">
      <c r="A397" s="5">
        <v>394</v>
      </c>
    </row>
    <row r="398" spans="1:1" x14ac:dyDescent="0.25">
      <c r="A398" s="5">
        <v>395</v>
      </c>
    </row>
    <row r="399" spans="1:1" x14ac:dyDescent="0.25">
      <c r="A399" s="5">
        <v>396</v>
      </c>
    </row>
    <row r="400" spans="1:1" x14ac:dyDescent="0.25">
      <c r="A400" s="5">
        <v>397</v>
      </c>
    </row>
    <row r="401" spans="1:1" x14ac:dyDescent="0.25">
      <c r="A401" s="5">
        <v>398</v>
      </c>
    </row>
    <row r="402" spans="1:1" x14ac:dyDescent="0.25">
      <c r="A402" s="5">
        <v>399</v>
      </c>
    </row>
    <row r="403" spans="1:1" x14ac:dyDescent="0.25">
      <c r="A403" s="5">
        <v>400</v>
      </c>
    </row>
    <row r="404" spans="1:1" x14ac:dyDescent="0.25">
      <c r="A404" s="5">
        <v>401</v>
      </c>
    </row>
    <row r="405" spans="1:1" x14ac:dyDescent="0.25">
      <c r="A405" s="5">
        <v>402</v>
      </c>
    </row>
    <row r="406" spans="1:1" x14ac:dyDescent="0.25">
      <c r="A406" s="5">
        <v>403</v>
      </c>
    </row>
    <row r="407" spans="1:1" x14ac:dyDescent="0.25">
      <c r="A407" s="5">
        <v>404</v>
      </c>
    </row>
    <row r="408" spans="1:1" x14ac:dyDescent="0.25">
      <c r="A408" s="5">
        <v>405</v>
      </c>
    </row>
    <row r="409" spans="1:1" x14ac:dyDescent="0.25">
      <c r="A409" s="5">
        <v>406</v>
      </c>
    </row>
    <row r="410" spans="1:1" x14ac:dyDescent="0.25">
      <c r="A410" s="5">
        <v>407</v>
      </c>
    </row>
    <row r="411" spans="1:1" x14ac:dyDescent="0.25">
      <c r="A411" s="5">
        <v>408</v>
      </c>
    </row>
    <row r="412" spans="1:1" x14ac:dyDescent="0.25">
      <c r="A412" s="5">
        <v>409</v>
      </c>
    </row>
    <row r="413" spans="1:1" x14ac:dyDescent="0.25">
      <c r="A413" s="5">
        <v>410</v>
      </c>
    </row>
    <row r="414" spans="1:1" x14ac:dyDescent="0.25">
      <c r="A414" s="5">
        <v>411</v>
      </c>
    </row>
    <row r="415" spans="1:1" x14ac:dyDescent="0.25">
      <c r="A415" s="5">
        <v>412</v>
      </c>
    </row>
    <row r="416" spans="1:1" x14ac:dyDescent="0.25">
      <c r="A416" s="5">
        <v>413</v>
      </c>
    </row>
    <row r="417" spans="1:1" x14ac:dyDescent="0.25">
      <c r="A417" s="5">
        <v>414</v>
      </c>
    </row>
    <row r="418" spans="1:1" x14ac:dyDescent="0.25">
      <c r="A418" s="5">
        <v>415</v>
      </c>
    </row>
    <row r="419" spans="1:1" x14ac:dyDescent="0.25">
      <c r="A419" s="5">
        <v>416</v>
      </c>
    </row>
    <row r="420" spans="1:1" x14ac:dyDescent="0.25">
      <c r="A420" s="5">
        <v>417</v>
      </c>
    </row>
    <row r="421" spans="1:1" x14ac:dyDescent="0.25">
      <c r="A421" s="5">
        <v>418</v>
      </c>
    </row>
    <row r="422" spans="1:1" x14ac:dyDescent="0.25">
      <c r="A422" s="5">
        <v>419</v>
      </c>
    </row>
    <row r="423" spans="1:1" x14ac:dyDescent="0.25">
      <c r="A423" s="5">
        <v>420</v>
      </c>
    </row>
    <row r="424" spans="1:1" x14ac:dyDescent="0.25">
      <c r="A424" s="5">
        <v>421</v>
      </c>
    </row>
    <row r="425" spans="1:1" x14ac:dyDescent="0.25">
      <c r="A425" s="5">
        <v>422</v>
      </c>
    </row>
    <row r="426" spans="1:1" x14ac:dyDescent="0.25">
      <c r="A426" s="5">
        <v>423</v>
      </c>
    </row>
    <row r="427" spans="1:1" x14ac:dyDescent="0.25">
      <c r="A427" s="5">
        <v>424</v>
      </c>
    </row>
    <row r="428" spans="1:1" x14ac:dyDescent="0.25">
      <c r="A428" s="5">
        <v>425</v>
      </c>
    </row>
    <row r="429" spans="1:1" x14ac:dyDescent="0.25">
      <c r="A429" s="5">
        <v>426</v>
      </c>
    </row>
    <row r="430" spans="1:1" x14ac:dyDescent="0.25">
      <c r="A430" s="5">
        <v>427</v>
      </c>
    </row>
    <row r="431" spans="1:1" x14ac:dyDescent="0.25">
      <c r="A431" s="5">
        <v>428</v>
      </c>
    </row>
    <row r="432" spans="1:1" x14ac:dyDescent="0.25">
      <c r="A432" s="5">
        <v>429</v>
      </c>
    </row>
    <row r="433" spans="1:1" x14ac:dyDescent="0.25">
      <c r="A433" s="5">
        <v>430</v>
      </c>
    </row>
    <row r="434" spans="1:1" x14ac:dyDescent="0.25">
      <c r="A434" s="5">
        <v>431</v>
      </c>
    </row>
    <row r="435" spans="1:1" x14ac:dyDescent="0.25">
      <c r="A435" s="5">
        <v>432</v>
      </c>
    </row>
    <row r="436" spans="1:1" x14ac:dyDescent="0.25">
      <c r="A436" s="5">
        <v>433</v>
      </c>
    </row>
    <row r="437" spans="1:1" x14ac:dyDescent="0.25">
      <c r="A437" s="5">
        <v>434</v>
      </c>
    </row>
    <row r="438" spans="1:1" x14ac:dyDescent="0.25">
      <c r="A438" s="5">
        <v>435</v>
      </c>
    </row>
    <row r="439" spans="1:1" x14ac:dyDescent="0.25">
      <c r="A439" s="5">
        <v>436</v>
      </c>
    </row>
    <row r="440" spans="1:1" x14ac:dyDescent="0.25">
      <c r="A440" s="5">
        <v>437</v>
      </c>
    </row>
    <row r="441" spans="1:1" x14ac:dyDescent="0.25">
      <c r="A441" s="5">
        <v>438</v>
      </c>
    </row>
    <row r="442" spans="1:1" x14ac:dyDescent="0.25">
      <c r="A442" s="5">
        <v>439</v>
      </c>
    </row>
    <row r="443" spans="1:1" x14ac:dyDescent="0.25">
      <c r="A443" s="5">
        <v>440</v>
      </c>
    </row>
    <row r="444" spans="1:1" x14ac:dyDescent="0.25">
      <c r="A444" s="5">
        <v>441</v>
      </c>
    </row>
    <row r="445" spans="1:1" x14ac:dyDescent="0.25">
      <c r="A445" s="5">
        <v>442</v>
      </c>
    </row>
    <row r="446" spans="1:1" x14ac:dyDescent="0.25">
      <c r="A446" s="5">
        <v>443</v>
      </c>
    </row>
    <row r="447" spans="1:1" x14ac:dyDescent="0.25">
      <c r="A447" s="5">
        <v>444</v>
      </c>
    </row>
    <row r="448" spans="1:1" x14ac:dyDescent="0.25">
      <c r="A448" s="5">
        <v>445</v>
      </c>
    </row>
    <row r="449" spans="1:1" x14ac:dyDescent="0.25">
      <c r="A449" s="5">
        <v>446</v>
      </c>
    </row>
    <row r="450" spans="1:1" x14ac:dyDescent="0.25">
      <c r="A450" s="5">
        <v>447</v>
      </c>
    </row>
    <row r="451" spans="1:1" x14ac:dyDescent="0.25">
      <c r="A451" s="5">
        <v>448</v>
      </c>
    </row>
    <row r="452" spans="1:1" x14ac:dyDescent="0.25">
      <c r="A452" s="5">
        <v>449</v>
      </c>
    </row>
    <row r="453" spans="1:1" x14ac:dyDescent="0.25">
      <c r="A453" s="5">
        <v>450</v>
      </c>
    </row>
    <row r="454" spans="1:1" x14ac:dyDescent="0.25">
      <c r="A454" s="5">
        <v>451</v>
      </c>
    </row>
    <row r="455" spans="1:1" x14ac:dyDescent="0.25">
      <c r="A455" s="5">
        <v>452</v>
      </c>
    </row>
    <row r="456" spans="1:1" x14ac:dyDescent="0.25">
      <c r="A456" s="5">
        <v>453</v>
      </c>
    </row>
    <row r="457" spans="1:1" x14ac:dyDescent="0.25">
      <c r="A457" s="5">
        <v>454</v>
      </c>
    </row>
    <row r="458" spans="1:1" x14ac:dyDescent="0.25">
      <c r="A458" s="5">
        <v>455</v>
      </c>
    </row>
    <row r="459" spans="1:1" x14ac:dyDescent="0.25">
      <c r="A459" s="5">
        <v>456</v>
      </c>
    </row>
    <row r="460" spans="1:1" x14ac:dyDescent="0.25">
      <c r="A460" s="5">
        <v>457</v>
      </c>
    </row>
    <row r="461" spans="1:1" x14ac:dyDescent="0.25">
      <c r="A461" s="5">
        <v>458</v>
      </c>
    </row>
    <row r="462" spans="1:1" x14ac:dyDescent="0.25">
      <c r="A462" s="5">
        <v>459</v>
      </c>
    </row>
    <row r="463" spans="1:1" x14ac:dyDescent="0.25">
      <c r="A463" s="5">
        <v>460</v>
      </c>
    </row>
    <row r="464" spans="1:1" x14ac:dyDescent="0.25">
      <c r="A464" s="5">
        <v>461</v>
      </c>
    </row>
    <row r="465" spans="1:1" x14ac:dyDescent="0.25">
      <c r="A465" s="5">
        <v>462</v>
      </c>
    </row>
    <row r="466" spans="1:1" x14ac:dyDescent="0.25">
      <c r="A466" s="5">
        <v>463</v>
      </c>
    </row>
    <row r="467" spans="1:1" x14ac:dyDescent="0.25">
      <c r="A467" s="5">
        <v>464</v>
      </c>
    </row>
    <row r="468" spans="1:1" x14ac:dyDescent="0.25">
      <c r="A468" s="5">
        <v>465</v>
      </c>
    </row>
    <row r="469" spans="1:1" x14ac:dyDescent="0.25">
      <c r="A469" s="5">
        <v>466</v>
      </c>
    </row>
    <row r="470" spans="1:1" x14ac:dyDescent="0.25">
      <c r="A470" s="5">
        <v>467</v>
      </c>
    </row>
    <row r="471" spans="1:1" x14ac:dyDescent="0.25">
      <c r="A471" s="5">
        <v>468</v>
      </c>
    </row>
    <row r="472" spans="1:1" x14ac:dyDescent="0.25">
      <c r="A472" s="5">
        <v>469</v>
      </c>
    </row>
    <row r="473" spans="1:1" x14ac:dyDescent="0.25">
      <c r="A473" s="5">
        <v>470</v>
      </c>
    </row>
    <row r="474" spans="1:1" x14ac:dyDescent="0.25">
      <c r="A474" s="5">
        <v>471</v>
      </c>
    </row>
    <row r="475" spans="1:1" x14ac:dyDescent="0.25">
      <c r="A475" s="5">
        <v>472</v>
      </c>
    </row>
    <row r="476" spans="1:1" x14ac:dyDescent="0.25">
      <c r="A476" s="5">
        <v>473</v>
      </c>
    </row>
    <row r="477" spans="1:1" x14ac:dyDescent="0.25">
      <c r="A477" s="5">
        <v>474</v>
      </c>
    </row>
    <row r="478" spans="1:1" x14ac:dyDescent="0.25">
      <c r="A478" s="5">
        <v>475</v>
      </c>
    </row>
    <row r="479" spans="1:1" x14ac:dyDescent="0.25">
      <c r="A479" s="5">
        <v>476</v>
      </c>
    </row>
    <row r="480" spans="1:1" x14ac:dyDescent="0.25">
      <c r="A480" s="5">
        <v>477</v>
      </c>
    </row>
    <row r="481" spans="1:1" x14ac:dyDescent="0.25">
      <c r="A481" s="5">
        <v>478</v>
      </c>
    </row>
    <row r="482" spans="1:1" x14ac:dyDescent="0.25">
      <c r="A482" s="5">
        <v>479</v>
      </c>
    </row>
    <row r="483" spans="1:1" x14ac:dyDescent="0.25">
      <c r="A483" s="5">
        <v>480</v>
      </c>
    </row>
    <row r="484" spans="1:1" x14ac:dyDescent="0.25">
      <c r="A484" s="5">
        <v>481</v>
      </c>
    </row>
    <row r="485" spans="1:1" x14ac:dyDescent="0.25">
      <c r="A485" s="5">
        <v>482</v>
      </c>
    </row>
    <row r="486" spans="1:1" x14ac:dyDescent="0.25">
      <c r="A486" s="5">
        <v>483</v>
      </c>
    </row>
    <row r="487" spans="1:1" x14ac:dyDescent="0.25">
      <c r="A487" s="5">
        <v>484</v>
      </c>
    </row>
    <row r="488" spans="1:1" x14ac:dyDescent="0.25">
      <c r="A488" s="5">
        <v>485</v>
      </c>
    </row>
    <row r="489" spans="1:1" x14ac:dyDescent="0.25">
      <c r="A489" s="5">
        <v>486</v>
      </c>
    </row>
    <row r="490" spans="1:1" x14ac:dyDescent="0.25">
      <c r="A490" s="5">
        <v>487</v>
      </c>
    </row>
    <row r="491" spans="1:1" x14ac:dyDescent="0.25">
      <c r="A491" s="5">
        <v>488</v>
      </c>
    </row>
    <row r="492" spans="1:1" x14ac:dyDescent="0.25">
      <c r="A492" s="5">
        <v>489</v>
      </c>
    </row>
    <row r="493" spans="1:1" x14ac:dyDescent="0.25">
      <c r="A493" s="5">
        <v>490</v>
      </c>
    </row>
    <row r="494" spans="1:1" x14ac:dyDescent="0.25">
      <c r="A494" s="5">
        <v>491</v>
      </c>
    </row>
    <row r="495" spans="1:1" x14ac:dyDescent="0.25">
      <c r="A495" s="5">
        <v>492</v>
      </c>
    </row>
    <row r="496" spans="1:1" x14ac:dyDescent="0.25">
      <c r="A496" s="5">
        <v>493</v>
      </c>
    </row>
    <row r="497" spans="1:1" x14ac:dyDescent="0.25">
      <c r="A497" s="5">
        <v>494</v>
      </c>
    </row>
    <row r="498" spans="1:1" x14ac:dyDescent="0.25">
      <c r="A498" s="5">
        <v>495</v>
      </c>
    </row>
    <row r="499" spans="1:1" x14ac:dyDescent="0.25">
      <c r="A499" s="5">
        <v>496</v>
      </c>
    </row>
    <row r="500" spans="1:1" x14ac:dyDescent="0.25">
      <c r="A500" s="5">
        <v>497</v>
      </c>
    </row>
    <row r="501" spans="1:1" x14ac:dyDescent="0.25">
      <c r="A501" s="5">
        <v>498</v>
      </c>
    </row>
    <row r="502" spans="1:1" x14ac:dyDescent="0.25">
      <c r="A502" s="5">
        <v>499</v>
      </c>
    </row>
    <row r="503" spans="1:1" x14ac:dyDescent="0.25">
      <c r="A503" s="5">
        <v>500</v>
      </c>
    </row>
    <row r="504" spans="1:1" x14ac:dyDescent="0.25">
      <c r="A504" s="5">
        <v>501</v>
      </c>
    </row>
    <row r="505" spans="1:1" x14ac:dyDescent="0.25">
      <c r="A505" s="5">
        <v>502</v>
      </c>
    </row>
    <row r="506" spans="1:1" x14ac:dyDescent="0.25">
      <c r="A506" s="5">
        <v>503</v>
      </c>
    </row>
    <row r="507" spans="1:1" x14ac:dyDescent="0.25">
      <c r="A507" s="5">
        <v>504</v>
      </c>
    </row>
    <row r="508" spans="1:1" x14ac:dyDescent="0.25">
      <c r="A508" s="5">
        <v>505</v>
      </c>
    </row>
    <row r="509" spans="1:1" x14ac:dyDescent="0.25">
      <c r="A509" s="5">
        <v>506</v>
      </c>
    </row>
    <row r="510" spans="1:1" x14ac:dyDescent="0.25">
      <c r="A510" s="5">
        <v>507</v>
      </c>
    </row>
    <row r="511" spans="1:1" x14ac:dyDescent="0.25">
      <c r="A511" s="5">
        <v>508</v>
      </c>
    </row>
    <row r="512" spans="1:1" x14ac:dyDescent="0.25">
      <c r="A512" s="5">
        <v>509</v>
      </c>
    </row>
    <row r="513" spans="1:1" x14ac:dyDescent="0.25">
      <c r="A513" s="5">
        <v>510</v>
      </c>
    </row>
    <row r="514" spans="1:1" x14ac:dyDescent="0.25">
      <c r="A514" s="5">
        <v>511</v>
      </c>
    </row>
    <row r="515" spans="1:1" x14ac:dyDescent="0.25">
      <c r="A515" s="5">
        <v>512</v>
      </c>
    </row>
    <row r="516" spans="1:1" x14ac:dyDescent="0.25">
      <c r="A516" s="5">
        <v>513</v>
      </c>
    </row>
    <row r="517" spans="1:1" x14ac:dyDescent="0.25">
      <c r="A517" s="5">
        <v>514</v>
      </c>
    </row>
    <row r="518" spans="1:1" x14ac:dyDescent="0.25">
      <c r="A518" s="5">
        <v>515</v>
      </c>
    </row>
    <row r="519" spans="1:1" x14ac:dyDescent="0.25">
      <c r="A519" s="5">
        <v>516</v>
      </c>
    </row>
    <row r="520" spans="1:1" x14ac:dyDescent="0.25">
      <c r="A520" s="5">
        <v>517</v>
      </c>
    </row>
    <row r="521" spans="1:1" x14ac:dyDescent="0.25">
      <c r="A521" s="5">
        <v>518</v>
      </c>
    </row>
    <row r="522" spans="1:1" x14ac:dyDescent="0.25">
      <c r="A522" s="5">
        <v>519</v>
      </c>
    </row>
    <row r="523" spans="1:1" x14ac:dyDescent="0.25">
      <c r="A523" s="5">
        <v>520</v>
      </c>
    </row>
    <row r="524" spans="1:1" x14ac:dyDescent="0.25">
      <c r="A524" s="5">
        <v>521</v>
      </c>
    </row>
    <row r="525" spans="1:1" x14ac:dyDescent="0.25">
      <c r="A525" s="5">
        <v>522</v>
      </c>
    </row>
    <row r="526" spans="1:1" x14ac:dyDescent="0.25">
      <c r="A526" s="5">
        <v>523</v>
      </c>
    </row>
    <row r="527" spans="1:1" x14ac:dyDescent="0.25">
      <c r="A527" s="5">
        <v>524</v>
      </c>
    </row>
    <row r="528" spans="1:1" x14ac:dyDescent="0.25">
      <c r="A528" s="5">
        <v>525</v>
      </c>
    </row>
    <row r="529" spans="1:1" x14ac:dyDescent="0.25">
      <c r="A529" s="5">
        <v>526</v>
      </c>
    </row>
    <row r="530" spans="1:1" x14ac:dyDescent="0.25">
      <c r="A530" s="5">
        <v>527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30"/>
  <sheetViews>
    <sheetView topLeftCell="A3" workbookViewId="0">
      <selection activeCell="A531" sqref="A531:XFD53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style="15" bestFit="1" customWidth="1"/>
    <col min="4" max="4" width="48.140625" style="1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s="15" t="s">
        <v>11</v>
      </c>
      <c r="D1" s="15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s="15" t="s">
        <v>121</v>
      </c>
      <c r="D2" s="15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6" t="s">
        <v>126</v>
      </c>
      <c r="D3" s="16" t="s">
        <v>127</v>
      </c>
      <c r="E3" s="1" t="s">
        <v>128</v>
      </c>
      <c r="F3" s="1" t="s">
        <v>129</v>
      </c>
    </row>
    <row r="4" spans="1:6" x14ac:dyDescent="0.25">
      <c r="A4" s="5">
        <v>1</v>
      </c>
      <c r="B4" t="str">
        <f>IF(C4&gt;0,"COMPENSACIÓN","NO APLICA")</f>
        <v>NO APLICA</v>
      </c>
      <c r="C4" s="15">
        <f>+'[1]02 de julio 2021 omina transpar'!HB3*2</f>
        <v>0</v>
      </c>
      <c r="D4" s="15">
        <f>C4</f>
        <v>0</v>
      </c>
      <c r="E4" t="s">
        <v>226</v>
      </c>
      <c r="F4" t="s">
        <v>227</v>
      </c>
    </row>
    <row r="5" spans="1:6" x14ac:dyDescent="0.25">
      <c r="A5" s="5">
        <v>2</v>
      </c>
      <c r="B5" s="4" t="str">
        <f t="shared" ref="B5:B68" si="0">IF(C5&gt;0,"COMPENSACIÓN","NO APLICA")</f>
        <v>NO APLICA</v>
      </c>
      <c r="C5" s="15">
        <f>+'[1]02 de julio 2021 omina transpar'!HB4*2</f>
        <v>0</v>
      </c>
      <c r="D5" s="15">
        <f t="shared" ref="D5:D68" si="1">C5</f>
        <v>0</v>
      </c>
      <c r="E5" s="4" t="s">
        <v>226</v>
      </c>
      <c r="F5" s="4" t="s">
        <v>227</v>
      </c>
    </row>
    <row r="6" spans="1:6" x14ac:dyDescent="0.25">
      <c r="A6" s="5">
        <v>3</v>
      </c>
      <c r="B6" s="4" t="str">
        <f t="shared" si="0"/>
        <v>NO APLICA</v>
      </c>
      <c r="C6" s="15">
        <f>+'[1]02 de julio 2021 omina transpar'!HB5*2</f>
        <v>0</v>
      </c>
      <c r="D6" s="15">
        <f t="shared" si="1"/>
        <v>0</v>
      </c>
      <c r="E6" s="4" t="s">
        <v>226</v>
      </c>
      <c r="F6" s="4" t="s">
        <v>227</v>
      </c>
    </row>
    <row r="7" spans="1:6" x14ac:dyDescent="0.25">
      <c r="A7" s="5">
        <v>4</v>
      </c>
      <c r="B7" s="4" t="str">
        <f t="shared" si="0"/>
        <v>NO APLICA</v>
      </c>
      <c r="C7" s="15">
        <f>+'[1]02 de julio 2021 omina transpar'!HB6*2</f>
        <v>0</v>
      </c>
      <c r="D7" s="15">
        <f t="shared" si="1"/>
        <v>0</v>
      </c>
      <c r="E7" s="4" t="s">
        <v>226</v>
      </c>
      <c r="F7" s="4" t="s">
        <v>227</v>
      </c>
    </row>
    <row r="8" spans="1:6" x14ac:dyDescent="0.25">
      <c r="A8" s="5">
        <v>5</v>
      </c>
      <c r="B8" s="4" t="str">
        <f t="shared" si="0"/>
        <v>NO APLICA</v>
      </c>
      <c r="C8" s="15">
        <f>+'[1]02 de julio 2021 omina transpar'!HB7*2</f>
        <v>0</v>
      </c>
      <c r="D8" s="15">
        <f t="shared" si="1"/>
        <v>0</v>
      </c>
      <c r="E8" s="4" t="s">
        <v>226</v>
      </c>
      <c r="F8" s="4" t="s">
        <v>227</v>
      </c>
    </row>
    <row r="9" spans="1:6" x14ac:dyDescent="0.25">
      <c r="A9" s="5">
        <v>6</v>
      </c>
      <c r="B9" s="4" t="str">
        <f t="shared" si="0"/>
        <v>NO APLICA</v>
      </c>
      <c r="C9" s="15">
        <f>+'[1]02 de julio 2021 omina transpar'!HB8*2</f>
        <v>0</v>
      </c>
      <c r="D9" s="15">
        <f t="shared" si="1"/>
        <v>0</v>
      </c>
      <c r="E9" s="4" t="s">
        <v>226</v>
      </c>
      <c r="F9" s="4" t="s">
        <v>227</v>
      </c>
    </row>
    <row r="10" spans="1:6" x14ac:dyDescent="0.25">
      <c r="A10" s="5">
        <v>7</v>
      </c>
      <c r="B10" s="4" t="str">
        <f t="shared" si="0"/>
        <v>NO APLICA</v>
      </c>
      <c r="C10" s="15">
        <f>+'[1]02 de julio 2021 omina transpar'!HB9*2</f>
        <v>0</v>
      </c>
      <c r="D10" s="15">
        <f t="shared" si="1"/>
        <v>0</v>
      </c>
      <c r="E10" s="4" t="s">
        <v>226</v>
      </c>
      <c r="F10" s="4" t="s">
        <v>227</v>
      </c>
    </row>
    <row r="11" spans="1:6" x14ac:dyDescent="0.25">
      <c r="A11" s="5">
        <v>8</v>
      </c>
      <c r="B11" s="4" t="str">
        <f t="shared" si="0"/>
        <v>NO APLICA</v>
      </c>
      <c r="C11" s="15">
        <f>+'[1]02 de julio 2021 omina transpar'!HB10*2</f>
        <v>0</v>
      </c>
      <c r="D11" s="15">
        <f t="shared" si="1"/>
        <v>0</v>
      </c>
      <c r="E11" s="4" t="s">
        <v>226</v>
      </c>
      <c r="F11" s="4" t="s">
        <v>227</v>
      </c>
    </row>
    <row r="12" spans="1:6" x14ac:dyDescent="0.25">
      <c r="A12" s="5">
        <v>9</v>
      </c>
      <c r="B12" s="4" t="str">
        <f t="shared" si="0"/>
        <v>NO APLICA</v>
      </c>
      <c r="C12" s="15">
        <f>+'[1]02 de julio 2021 omina transpar'!HB11*2</f>
        <v>0</v>
      </c>
      <c r="D12" s="15">
        <f t="shared" si="1"/>
        <v>0</v>
      </c>
      <c r="E12" s="4" t="s">
        <v>226</v>
      </c>
      <c r="F12" s="4" t="s">
        <v>227</v>
      </c>
    </row>
    <row r="13" spans="1:6" x14ac:dyDescent="0.25">
      <c r="A13" s="5">
        <v>10</v>
      </c>
      <c r="B13" s="4" t="str">
        <f t="shared" si="0"/>
        <v>NO APLICA</v>
      </c>
      <c r="C13" s="15">
        <f>+'[1]02 de julio 2021 omina transpar'!HB12*2</f>
        <v>0</v>
      </c>
      <c r="D13" s="15">
        <f t="shared" si="1"/>
        <v>0</v>
      </c>
      <c r="E13" s="4" t="s">
        <v>226</v>
      </c>
      <c r="F13" s="4" t="s">
        <v>227</v>
      </c>
    </row>
    <row r="14" spans="1:6" x14ac:dyDescent="0.25">
      <c r="A14" s="5">
        <v>11</v>
      </c>
      <c r="B14" s="4" t="str">
        <f t="shared" si="0"/>
        <v>NO APLICA</v>
      </c>
      <c r="C14" s="15">
        <f>+'[1]02 de julio 2021 omina transpar'!HB13*2</f>
        <v>0</v>
      </c>
      <c r="D14" s="15">
        <f t="shared" si="1"/>
        <v>0</v>
      </c>
      <c r="E14" s="4" t="s">
        <v>226</v>
      </c>
      <c r="F14" s="4" t="s">
        <v>227</v>
      </c>
    </row>
    <row r="15" spans="1:6" x14ac:dyDescent="0.25">
      <c r="A15" s="5">
        <v>12</v>
      </c>
      <c r="B15" s="4" t="str">
        <f t="shared" si="0"/>
        <v>NO APLICA</v>
      </c>
      <c r="C15" s="15">
        <f>+'[1]02 de julio 2021 omina transpar'!HB14*2</f>
        <v>0</v>
      </c>
      <c r="D15" s="15">
        <f t="shared" si="1"/>
        <v>0</v>
      </c>
      <c r="E15" s="4" t="s">
        <v>226</v>
      </c>
      <c r="F15" s="4" t="s">
        <v>227</v>
      </c>
    </row>
    <row r="16" spans="1:6" x14ac:dyDescent="0.25">
      <c r="A16" s="5">
        <v>13</v>
      </c>
      <c r="B16" s="4" t="str">
        <f t="shared" si="0"/>
        <v>NO APLICA</v>
      </c>
      <c r="C16" s="15">
        <f>+'[1]02 de julio 2021 omina transpar'!HB15*2</f>
        <v>0</v>
      </c>
      <c r="D16" s="15">
        <f t="shared" si="1"/>
        <v>0</v>
      </c>
      <c r="E16" s="4" t="s">
        <v>226</v>
      </c>
      <c r="F16" s="4" t="s">
        <v>227</v>
      </c>
    </row>
    <row r="17" spans="1:6" x14ac:dyDescent="0.25">
      <c r="A17" s="5">
        <v>14</v>
      </c>
      <c r="B17" s="4" t="str">
        <f t="shared" si="0"/>
        <v>NO APLICA</v>
      </c>
      <c r="C17" s="15">
        <f>+'[1]02 de julio 2021 omina transpar'!HB16*2</f>
        <v>0</v>
      </c>
      <c r="D17" s="15">
        <f t="shared" si="1"/>
        <v>0</v>
      </c>
      <c r="E17" s="4" t="s">
        <v>226</v>
      </c>
      <c r="F17" s="4" t="s">
        <v>227</v>
      </c>
    </row>
    <row r="18" spans="1:6" x14ac:dyDescent="0.25">
      <c r="A18" s="5">
        <v>15</v>
      </c>
      <c r="B18" s="4" t="str">
        <f t="shared" si="0"/>
        <v>NO APLICA</v>
      </c>
      <c r="C18" s="15">
        <f>+'[1]02 de julio 2021 omina transpar'!HB17*2</f>
        <v>0</v>
      </c>
      <c r="D18" s="15">
        <f t="shared" si="1"/>
        <v>0</v>
      </c>
      <c r="E18" s="4" t="s">
        <v>226</v>
      </c>
      <c r="F18" s="4" t="s">
        <v>227</v>
      </c>
    </row>
    <row r="19" spans="1:6" x14ac:dyDescent="0.25">
      <c r="A19" s="5">
        <v>16</v>
      </c>
      <c r="B19" s="4" t="str">
        <f t="shared" si="0"/>
        <v>NO APLICA</v>
      </c>
      <c r="C19" s="15">
        <f>+'[1]02 de julio 2021 omina transpar'!HB18*2</f>
        <v>0</v>
      </c>
      <c r="D19" s="15">
        <f t="shared" si="1"/>
        <v>0</v>
      </c>
      <c r="E19" s="4" t="s">
        <v>226</v>
      </c>
      <c r="F19" s="4" t="s">
        <v>227</v>
      </c>
    </row>
    <row r="20" spans="1:6" x14ac:dyDescent="0.25">
      <c r="A20" s="5">
        <v>17</v>
      </c>
      <c r="B20" s="4" t="str">
        <f t="shared" si="0"/>
        <v>NO APLICA</v>
      </c>
      <c r="C20" s="15">
        <f>+'[1]02 de julio 2021 omina transpar'!HB19*2</f>
        <v>0</v>
      </c>
      <c r="D20" s="15">
        <f t="shared" si="1"/>
        <v>0</v>
      </c>
      <c r="E20" s="4" t="s">
        <v>226</v>
      </c>
      <c r="F20" s="4" t="s">
        <v>227</v>
      </c>
    </row>
    <row r="21" spans="1:6" x14ac:dyDescent="0.25">
      <c r="A21" s="5">
        <v>18</v>
      </c>
      <c r="B21" s="4" t="str">
        <f t="shared" si="0"/>
        <v>NO APLICA</v>
      </c>
      <c r="C21" s="15">
        <f>+'[1]02 de julio 2021 omina transpar'!HB20*2</f>
        <v>0</v>
      </c>
      <c r="D21" s="15">
        <f t="shared" si="1"/>
        <v>0</v>
      </c>
      <c r="E21" s="4" t="s">
        <v>226</v>
      </c>
      <c r="F21" s="4" t="s">
        <v>227</v>
      </c>
    </row>
    <row r="22" spans="1:6" x14ac:dyDescent="0.25">
      <c r="A22" s="5">
        <v>19</v>
      </c>
      <c r="B22" s="4" t="str">
        <f t="shared" si="0"/>
        <v>NO APLICA</v>
      </c>
      <c r="C22" s="15">
        <f>+'[1]02 de julio 2021 omina transpar'!HB21*2</f>
        <v>0</v>
      </c>
      <c r="D22" s="15">
        <f t="shared" si="1"/>
        <v>0</v>
      </c>
      <c r="E22" s="4" t="s">
        <v>226</v>
      </c>
      <c r="F22" s="4" t="s">
        <v>227</v>
      </c>
    </row>
    <row r="23" spans="1:6" x14ac:dyDescent="0.25">
      <c r="A23" s="5">
        <v>20</v>
      </c>
      <c r="B23" s="4" t="str">
        <f t="shared" si="0"/>
        <v>NO APLICA</v>
      </c>
      <c r="C23" s="15">
        <f>+'[1]02 de julio 2021 omina transpar'!HB22*2</f>
        <v>0</v>
      </c>
      <c r="D23" s="15">
        <f t="shared" si="1"/>
        <v>0</v>
      </c>
      <c r="E23" s="4" t="s">
        <v>226</v>
      </c>
      <c r="F23" s="4" t="s">
        <v>227</v>
      </c>
    </row>
    <row r="24" spans="1:6" x14ac:dyDescent="0.25">
      <c r="A24" s="5">
        <v>21</v>
      </c>
      <c r="B24" s="4" t="str">
        <f t="shared" si="0"/>
        <v>NO APLICA</v>
      </c>
      <c r="C24" s="15">
        <f>+'[1]02 de julio 2021 omina transpar'!HB23*2</f>
        <v>0</v>
      </c>
      <c r="D24" s="15">
        <f t="shared" si="1"/>
        <v>0</v>
      </c>
      <c r="E24" s="4" t="s">
        <v>226</v>
      </c>
      <c r="F24" s="4" t="s">
        <v>227</v>
      </c>
    </row>
    <row r="25" spans="1:6" x14ac:dyDescent="0.25">
      <c r="A25" s="5">
        <v>22</v>
      </c>
      <c r="B25" s="4" t="str">
        <f t="shared" si="0"/>
        <v>NO APLICA</v>
      </c>
      <c r="C25" s="15">
        <f>+'[1]02 de julio 2021 omina transpar'!HB24*2</f>
        <v>0</v>
      </c>
      <c r="D25" s="15">
        <f t="shared" si="1"/>
        <v>0</v>
      </c>
      <c r="E25" s="4" t="s">
        <v>226</v>
      </c>
      <c r="F25" s="4" t="s">
        <v>227</v>
      </c>
    </row>
    <row r="26" spans="1:6" x14ac:dyDescent="0.25">
      <c r="A26" s="5">
        <v>23</v>
      </c>
      <c r="B26" s="4" t="str">
        <f t="shared" si="0"/>
        <v>NO APLICA</v>
      </c>
      <c r="C26" s="15">
        <f>+'[1]02 de julio 2021 omina transpar'!HB25*2</f>
        <v>0</v>
      </c>
      <c r="D26" s="15">
        <f t="shared" si="1"/>
        <v>0</v>
      </c>
      <c r="E26" s="4" t="s">
        <v>226</v>
      </c>
      <c r="F26" s="4" t="s">
        <v>227</v>
      </c>
    </row>
    <row r="27" spans="1:6" x14ac:dyDescent="0.25">
      <c r="A27" s="5">
        <v>24</v>
      </c>
      <c r="B27" s="4" t="str">
        <f t="shared" si="0"/>
        <v>NO APLICA</v>
      </c>
      <c r="C27" s="15">
        <f>+'[1]02 de julio 2021 omina transpar'!HB26*2</f>
        <v>0</v>
      </c>
      <c r="D27" s="15">
        <f t="shared" si="1"/>
        <v>0</v>
      </c>
      <c r="E27" s="4" t="s">
        <v>226</v>
      </c>
      <c r="F27" s="4" t="s">
        <v>227</v>
      </c>
    </row>
    <row r="28" spans="1:6" x14ac:dyDescent="0.25">
      <c r="A28" s="5">
        <v>25</v>
      </c>
      <c r="B28" s="4" t="str">
        <f t="shared" si="0"/>
        <v>NO APLICA</v>
      </c>
      <c r="C28" s="15">
        <f>+'[1]02 de julio 2021 omina transpar'!HB27*2</f>
        <v>0</v>
      </c>
      <c r="D28" s="15">
        <f t="shared" si="1"/>
        <v>0</v>
      </c>
      <c r="E28" s="4" t="s">
        <v>226</v>
      </c>
      <c r="F28" s="4" t="s">
        <v>227</v>
      </c>
    </row>
    <row r="29" spans="1:6" x14ac:dyDescent="0.25">
      <c r="A29" s="5">
        <v>26</v>
      </c>
      <c r="B29" s="4" t="str">
        <f t="shared" si="0"/>
        <v>NO APLICA</v>
      </c>
      <c r="C29" s="15">
        <f>+'[1]02 de julio 2021 omina transpar'!HB28*2</f>
        <v>0</v>
      </c>
      <c r="D29" s="15">
        <f t="shared" si="1"/>
        <v>0</v>
      </c>
      <c r="E29" s="4" t="s">
        <v>226</v>
      </c>
      <c r="F29" s="4" t="s">
        <v>227</v>
      </c>
    </row>
    <row r="30" spans="1:6" x14ac:dyDescent="0.25">
      <c r="A30" s="5">
        <v>27</v>
      </c>
      <c r="B30" s="4" t="str">
        <f t="shared" si="0"/>
        <v>NO APLICA</v>
      </c>
      <c r="C30" s="15">
        <f>+'[1]02 de julio 2021 omina transpar'!HB29*2</f>
        <v>0</v>
      </c>
      <c r="D30" s="15">
        <f t="shared" si="1"/>
        <v>0</v>
      </c>
      <c r="E30" s="4" t="s">
        <v>226</v>
      </c>
      <c r="F30" s="4" t="s">
        <v>227</v>
      </c>
    </row>
    <row r="31" spans="1:6" x14ac:dyDescent="0.25">
      <c r="A31" s="5">
        <v>28</v>
      </c>
      <c r="B31" s="4" t="str">
        <f t="shared" si="0"/>
        <v>NO APLICA</v>
      </c>
      <c r="C31" s="15">
        <f>+'[1]02 de julio 2021 omina transpar'!HB30*2</f>
        <v>0</v>
      </c>
      <c r="D31" s="15">
        <f t="shared" si="1"/>
        <v>0</v>
      </c>
      <c r="E31" s="4" t="s">
        <v>226</v>
      </c>
      <c r="F31" s="4" t="s">
        <v>227</v>
      </c>
    </row>
    <row r="32" spans="1:6" x14ac:dyDescent="0.25">
      <c r="A32" s="5">
        <v>29</v>
      </c>
      <c r="B32" s="4" t="str">
        <f t="shared" si="0"/>
        <v>NO APLICA</v>
      </c>
      <c r="C32" s="15">
        <f>+'[1]02 de julio 2021 omina transpar'!HB31*2</f>
        <v>0</v>
      </c>
      <c r="D32" s="15">
        <f t="shared" si="1"/>
        <v>0</v>
      </c>
      <c r="E32" s="4" t="s">
        <v>226</v>
      </c>
      <c r="F32" s="4" t="s">
        <v>227</v>
      </c>
    </row>
    <row r="33" spans="1:6" x14ac:dyDescent="0.25">
      <c r="A33" s="5">
        <v>30</v>
      </c>
      <c r="B33" s="4" t="str">
        <f t="shared" si="0"/>
        <v>NO APLICA</v>
      </c>
      <c r="C33" s="15">
        <f>+'[1]02 de julio 2021 omina transpar'!HB32*2</f>
        <v>0</v>
      </c>
      <c r="D33" s="15">
        <f t="shared" si="1"/>
        <v>0</v>
      </c>
      <c r="E33" s="4" t="s">
        <v>226</v>
      </c>
      <c r="F33" s="4" t="s">
        <v>227</v>
      </c>
    </row>
    <row r="34" spans="1:6" x14ac:dyDescent="0.25">
      <c r="A34" s="5">
        <v>31</v>
      </c>
      <c r="B34" s="4" t="str">
        <f t="shared" si="0"/>
        <v>COMPENSACIÓN</v>
      </c>
      <c r="C34" s="15">
        <f>+'[1]02 de julio 2021 omina transpar'!HB33*2</f>
        <v>6000</v>
      </c>
      <c r="D34" s="15">
        <f t="shared" si="1"/>
        <v>6000</v>
      </c>
      <c r="E34" s="4" t="s">
        <v>226</v>
      </c>
      <c r="F34" s="4" t="s">
        <v>227</v>
      </c>
    </row>
    <row r="35" spans="1:6" x14ac:dyDescent="0.25">
      <c r="A35" s="5">
        <v>32</v>
      </c>
      <c r="B35" s="4" t="str">
        <f t="shared" si="0"/>
        <v>NO APLICA</v>
      </c>
      <c r="C35" s="15">
        <f>+'[1]02 de julio 2021 omina transpar'!HB34*2</f>
        <v>0</v>
      </c>
      <c r="D35" s="15">
        <f t="shared" si="1"/>
        <v>0</v>
      </c>
      <c r="E35" s="4" t="s">
        <v>226</v>
      </c>
      <c r="F35" s="4" t="s">
        <v>227</v>
      </c>
    </row>
    <row r="36" spans="1:6" x14ac:dyDescent="0.25">
      <c r="A36" s="5">
        <v>33</v>
      </c>
      <c r="B36" s="4" t="str">
        <f t="shared" si="0"/>
        <v>NO APLICA</v>
      </c>
      <c r="C36" s="15">
        <f>+'[1]02 de julio 2021 omina transpar'!HB35*2</f>
        <v>0</v>
      </c>
      <c r="D36" s="15">
        <f t="shared" si="1"/>
        <v>0</v>
      </c>
      <c r="E36" s="4" t="s">
        <v>226</v>
      </c>
      <c r="F36" s="4" t="s">
        <v>227</v>
      </c>
    </row>
    <row r="37" spans="1:6" x14ac:dyDescent="0.25">
      <c r="A37" s="5">
        <v>34</v>
      </c>
      <c r="B37" s="4" t="str">
        <f t="shared" si="0"/>
        <v>NO APLICA</v>
      </c>
      <c r="C37" s="15">
        <f>+'[1]02 de julio 2021 omina transpar'!HB36*2</f>
        <v>0</v>
      </c>
      <c r="D37" s="15">
        <f t="shared" si="1"/>
        <v>0</v>
      </c>
      <c r="E37" s="4" t="s">
        <v>226</v>
      </c>
      <c r="F37" s="4" t="s">
        <v>227</v>
      </c>
    </row>
    <row r="38" spans="1:6" x14ac:dyDescent="0.25">
      <c r="A38" s="5">
        <v>35</v>
      </c>
      <c r="B38" s="4" t="str">
        <f t="shared" si="0"/>
        <v>NO APLICA</v>
      </c>
      <c r="C38" s="15">
        <f>+'[1]02 de julio 2021 omina transpar'!HB37*2</f>
        <v>0</v>
      </c>
      <c r="D38" s="15">
        <f t="shared" si="1"/>
        <v>0</v>
      </c>
      <c r="E38" s="4" t="s">
        <v>226</v>
      </c>
      <c r="F38" s="4" t="s">
        <v>227</v>
      </c>
    </row>
    <row r="39" spans="1:6" x14ac:dyDescent="0.25">
      <c r="A39" s="5">
        <v>36</v>
      </c>
      <c r="B39" s="4" t="str">
        <f t="shared" si="0"/>
        <v>NO APLICA</v>
      </c>
      <c r="C39" s="15">
        <f>+'[1]02 de julio 2021 omina transpar'!HB38*2</f>
        <v>0</v>
      </c>
      <c r="D39" s="15">
        <f t="shared" si="1"/>
        <v>0</v>
      </c>
      <c r="E39" s="4" t="s">
        <v>226</v>
      </c>
      <c r="F39" s="4" t="s">
        <v>227</v>
      </c>
    </row>
    <row r="40" spans="1:6" x14ac:dyDescent="0.25">
      <c r="A40" s="5">
        <v>37</v>
      </c>
      <c r="B40" s="4" t="str">
        <f t="shared" si="0"/>
        <v>NO APLICA</v>
      </c>
      <c r="C40" s="15">
        <f>+'[1]02 de julio 2021 omina transpar'!HB39*2</f>
        <v>0</v>
      </c>
      <c r="D40" s="15">
        <f t="shared" si="1"/>
        <v>0</v>
      </c>
      <c r="E40" s="4" t="s">
        <v>226</v>
      </c>
      <c r="F40" s="4" t="s">
        <v>227</v>
      </c>
    </row>
    <row r="41" spans="1:6" x14ac:dyDescent="0.25">
      <c r="A41" s="5">
        <v>38</v>
      </c>
      <c r="B41" s="4" t="str">
        <f t="shared" si="0"/>
        <v>NO APLICA</v>
      </c>
      <c r="C41" s="15">
        <f>+'[1]02 de julio 2021 omina transpar'!HB40*2</f>
        <v>0</v>
      </c>
      <c r="D41" s="15">
        <f t="shared" si="1"/>
        <v>0</v>
      </c>
      <c r="E41" s="4" t="s">
        <v>226</v>
      </c>
      <c r="F41" s="4" t="s">
        <v>227</v>
      </c>
    </row>
    <row r="42" spans="1:6" x14ac:dyDescent="0.25">
      <c r="A42" s="5">
        <v>39</v>
      </c>
      <c r="B42" s="4" t="str">
        <f t="shared" si="0"/>
        <v>NO APLICA</v>
      </c>
      <c r="C42" s="15">
        <f>+'[1]02 de julio 2021 omina transpar'!HB41*2</f>
        <v>0</v>
      </c>
      <c r="D42" s="15">
        <f t="shared" si="1"/>
        <v>0</v>
      </c>
      <c r="E42" s="4" t="s">
        <v>226</v>
      </c>
      <c r="F42" s="4" t="s">
        <v>227</v>
      </c>
    </row>
    <row r="43" spans="1:6" x14ac:dyDescent="0.25">
      <c r="A43" s="5">
        <v>40</v>
      </c>
      <c r="B43" s="4" t="str">
        <f t="shared" si="0"/>
        <v>NO APLICA</v>
      </c>
      <c r="C43" s="15">
        <f>+'[1]02 de julio 2021 omina transpar'!HB42*2</f>
        <v>0</v>
      </c>
      <c r="D43" s="15">
        <f t="shared" si="1"/>
        <v>0</v>
      </c>
      <c r="E43" s="4" t="s">
        <v>226</v>
      </c>
      <c r="F43" s="4" t="s">
        <v>227</v>
      </c>
    </row>
    <row r="44" spans="1:6" x14ac:dyDescent="0.25">
      <c r="A44" s="5">
        <v>41</v>
      </c>
      <c r="B44" s="4" t="str">
        <f t="shared" si="0"/>
        <v>NO APLICA</v>
      </c>
      <c r="C44" s="15">
        <f>+'[1]02 de julio 2021 omina transpar'!HB43*2</f>
        <v>0</v>
      </c>
      <c r="D44" s="15">
        <f t="shared" si="1"/>
        <v>0</v>
      </c>
      <c r="E44" s="4" t="s">
        <v>226</v>
      </c>
      <c r="F44" s="4" t="s">
        <v>227</v>
      </c>
    </row>
    <row r="45" spans="1:6" x14ac:dyDescent="0.25">
      <c r="A45" s="5">
        <v>42</v>
      </c>
      <c r="B45" s="4" t="str">
        <f t="shared" si="0"/>
        <v>NO APLICA</v>
      </c>
      <c r="C45" s="15">
        <f>+'[1]02 de julio 2021 omina transpar'!HB44*2</f>
        <v>0</v>
      </c>
      <c r="D45" s="15">
        <f t="shared" si="1"/>
        <v>0</v>
      </c>
      <c r="E45" s="4" t="s">
        <v>226</v>
      </c>
      <c r="F45" s="4" t="s">
        <v>227</v>
      </c>
    </row>
    <row r="46" spans="1:6" x14ac:dyDescent="0.25">
      <c r="A46" s="5">
        <v>43</v>
      </c>
      <c r="B46" s="4" t="str">
        <f t="shared" si="0"/>
        <v>NO APLICA</v>
      </c>
      <c r="C46" s="15">
        <f>+'[1]02 de julio 2021 omina transpar'!HB45*2</f>
        <v>0</v>
      </c>
      <c r="D46" s="15">
        <f t="shared" si="1"/>
        <v>0</v>
      </c>
      <c r="E46" s="4" t="s">
        <v>226</v>
      </c>
      <c r="F46" s="4" t="s">
        <v>227</v>
      </c>
    </row>
    <row r="47" spans="1:6" x14ac:dyDescent="0.25">
      <c r="A47" s="5">
        <v>44</v>
      </c>
      <c r="B47" s="4" t="str">
        <f t="shared" si="0"/>
        <v>NO APLICA</v>
      </c>
      <c r="C47" s="15">
        <f>+'[1]02 de julio 2021 omina transpar'!HB46*2</f>
        <v>0</v>
      </c>
      <c r="D47" s="15">
        <f t="shared" si="1"/>
        <v>0</v>
      </c>
      <c r="E47" s="4" t="s">
        <v>226</v>
      </c>
      <c r="F47" s="4" t="s">
        <v>227</v>
      </c>
    </row>
    <row r="48" spans="1:6" x14ac:dyDescent="0.25">
      <c r="A48" s="5">
        <v>45</v>
      </c>
      <c r="B48" s="4" t="str">
        <f t="shared" si="0"/>
        <v>NO APLICA</v>
      </c>
      <c r="C48" s="15">
        <f>+'[1]02 de julio 2021 omina transpar'!HB47*2</f>
        <v>0</v>
      </c>
      <c r="D48" s="15">
        <f t="shared" si="1"/>
        <v>0</v>
      </c>
      <c r="E48" s="4" t="s">
        <v>226</v>
      </c>
      <c r="F48" s="4" t="s">
        <v>227</v>
      </c>
    </row>
    <row r="49" spans="1:6" x14ac:dyDescent="0.25">
      <c r="A49" s="5">
        <v>46</v>
      </c>
      <c r="B49" s="4" t="str">
        <f t="shared" si="0"/>
        <v>NO APLICA</v>
      </c>
      <c r="C49" s="15">
        <f>+'[1]02 de julio 2021 omina transpar'!HB48*2</f>
        <v>0</v>
      </c>
      <c r="D49" s="15">
        <f t="shared" si="1"/>
        <v>0</v>
      </c>
      <c r="E49" s="4" t="s">
        <v>226</v>
      </c>
      <c r="F49" s="4" t="s">
        <v>227</v>
      </c>
    </row>
    <row r="50" spans="1:6" x14ac:dyDescent="0.25">
      <c r="A50" s="5">
        <v>47</v>
      </c>
      <c r="B50" s="4" t="str">
        <f t="shared" si="0"/>
        <v>NO APLICA</v>
      </c>
      <c r="C50" s="15">
        <f>+'[1]02 de julio 2021 omina transpar'!HB49*2</f>
        <v>0</v>
      </c>
      <c r="D50" s="15">
        <f t="shared" si="1"/>
        <v>0</v>
      </c>
      <c r="E50" s="4" t="s">
        <v>226</v>
      </c>
      <c r="F50" s="4" t="s">
        <v>227</v>
      </c>
    </row>
    <row r="51" spans="1:6" x14ac:dyDescent="0.25">
      <c r="A51" s="5">
        <v>48</v>
      </c>
      <c r="B51" s="4" t="str">
        <f t="shared" si="0"/>
        <v>NO APLICA</v>
      </c>
      <c r="C51" s="15">
        <f>+'[1]02 de julio 2021 omina transpar'!HB50*2</f>
        <v>0</v>
      </c>
      <c r="D51" s="15">
        <f t="shared" si="1"/>
        <v>0</v>
      </c>
      <c r="E51" s="4" t="s">
        <v>226</v>
      </c>
      <c r="F51" s="4" t="s">
        <v>227</v>
      </c>
    </row>
    <row r="52" spans="1:6" x14ac:dyDescent="0.25">
      <c r="A52" s="5">
        <v>49</v>
      </c>
      <c r="B52" s="4" t="str">
        <f t="shared" si="0"/>
        <v>NO APLICA</v>
      </c>
      <c r="C52" s="15">
        <f>+'[1]02 de julio 2021 omina transpar'!HB51*2</f>
        <v>0</v>
      </c>
      <c r="D52" s="15">
        <f t="shared" si="1"/>
        <v>0</v>
      </c>
      <c r="E52" s="4" t="s">
        <v>226</v>
      </c>
      <c r="F52" s="4" t="s">
        <v>227</v>
      </c>
    </row>
    <row r="53" spans="1:6" x14ac:dyDescent="0.25">
      <c r="A53" s="9">
        <v>50</v>
      </c>
      <c r="B53" s="4" t="str">
        <f t="shared" si="0"/>
        <v>NO APLICA</v>
      </c>
      <c r="C53" s="15">
        <f>+'[1]02 de julio 2021 omina transpar'!HB52*2</f>
        <v>0</v>
      </c>
      <c r="D53" s="15">
        <f t="shared" si="1"/>
        <v>0</v>
      </c>
      <c r="E53" s="4" t="s">
        <v>226</v>
      </c>
      <c r="F53" s="4" t="s">
        <v>227</v>
      </c>
    </row>
    <row r="54" spans="1:6" x14ac:dyDescent="0.25">
      <c r="A54" s="5">
        <v>51</v>
      </c>
      <c r="B54" s="4" t="str">
        <f t="shared" si="0"/>
        <v>NO APLICA</v>
      </c>
      <c r="C54" s="15">
        <f>+'[1]02 de julio 2021 omina transpar'!HB53*2</f>
        <v>0</v>
      </c>
      <c r="D54" s="15">
        <f t="shared" si="1"/>
        <v>0</v>
      </c>
      <c r="E54" s="4" t="s">
        <v>226</v>
      </c>
      <c r="F54" s="4" t="s">
        <v>227</v>
      </c>
    </row>
    <row r="55" spans="1:6" x14ac:dyDescent="0.25">
      <c r="A55" s="5">
        <v>52</v>
      </c>
      <c r="B55" s="4" t="str">
        <f t="shared" si="0"/>
        <v>NO APLICA</v>
      </c>
      <c r="C55" s="15">
        <f>+'[1]02 de julio 2021 omina transpar'!HB54*2</f>
        <v>0</v>
      </c>
      <c r="D55" s="15">
        <f t="shared" si="1"/>
        <v>0</v>
      </c>
      <c r="E55" s="4" t="s">
        <v>226</v>
      </c>
      <c r="F55" s="4" t="s">
        <v>227</v>
      </c>
    </row>
    <row r="56" spans="1:6" x14ac:dyDescent="0.25">
      <c r="A56" s="5">
        <v>53</v>
      </c>
      <c r="B56" s="4" t="str">
        <f t="shared" si="0"/>
        <v>NO APLICA</v>
      </c>
      <c r="C56" s="15">
        <f>+'[1]02 de julio 2021 omina transpar'!HB55*2</f>
        <v>0</v>
      </c>
      <c r="D56" s="15">
        <f t="shared" si="1"/>
        <v>0</v>
      </c>
      <c r="E56" s="4" t="s">
        <v>226</v>
      </c>
      <c r="F56" s="4" t="s">
        <v>227</v>
      </c>
    </row>
    <row r="57" spans="1:6" x14ac:dyDescent="0.25">
      <c r="A57" s="5">
        <v>54</v>
      </c>
      <c r="B57" s="4" t="str">
        <f t="shared" si="0"/>
        <v>NO APLICA</v>
      </c>
      <c r="C57" s="15">
        <f>+'[1]02 de julio 2021 omina transpar'!HB56*2</f>
        <v>0</v>
      </c>
      <c r="D57" s="15">
        <f t="shared" si="1"/>
        <v>0</v>
      </c>
      <c r="E57" s="4" t="s">
        <v>226</v>
      </c>
      <c r="F57" s="4" t="s">
        <v>227</v>
      </c>
    </row>
    <row r="58" spans="1:6" x14ac:dyDescent="0.25">
      <c r="A58" s="5">
        <v>55</v>
      </c>
      <c r="B58" s="4" t="str">
        <f t="shared" si="0"/>
        <v>NO APLICA</v>
      </c>
      <c r="C58" s="15">
        <f>+'[1]02 de julio 2021 omina transpar'!HB57*2</f>
        <v>0</v>
      </c>
      <c r="D58" s="15">
        <f t="shared" si="1"/>
        <v>0</v>
      </c>
      <c r="E58" s="4" t="s">
        <v>226</v>
      </c>
      <c r="F58" s="4" t="s">
        <v>227</v>
      </c>
    </row>
    <row r="59" spans="1:6" x14ac:dyDescent="0.25">
      <c r="A59" s="5">
        <v>56</v>
      </c>
      <c r="B59" s="4" t="str">
        <f t="shared" si="0"/>
        <v>NO APLICA</v>
      </c>
      <c r="C59" s="15">
        <f>+'[1]02 de julio 2021 omina transpar'!HB58*2</f>
        <v>0</v>
      </c>
      <c r="D59" s="15">
        <f t="shared" si="1"/>
        <v>0</v>
      </c>
      <c r="E59" s="4" t="s">
        <v>226</v>
      </c>
      <c r="F59" s="4" t="s">
        <v>227</v>
      </c>
    </row>
    <row r="60" spans="1:6" x14ac:dyDescent="0.25">
      <c r="A60" s="9">
        <v>57</v>
      </c>
      <c r="B60" s="4" t="str">
        <f t="shared" si="0"/>
        <v>NO APLICA</v>
      </c>
      <c r="C60" s="15">
        <f>+'[1]02 de julio 2021 omina transpar'!HB59*2</f>
        <v>0</v>
      </c>
      <c r="D60" s="15">
        <f t="shared" si="1"/>
        <v>0</v>
      </c>
      <c r="E60" s="4" t="s">
        <v>226</v>
      </c>
      <c r="F60" s="4" t="s">
        <v>227</v>
      </c>
    </row>
    <row r="61" spans="1:6" x14ac:dyDescent="0.25">
      <c r="A61" s="5">
        <v>58</v>
      </c>
      <c r="B61" s="4" t="str">
        <f t="shared" si="0"/>
        <v>NO APLICA</v>
      </c>
      <c r="C61" s="15">
        <f>+'[1]02 de julio 2021 omina transpar'!HB60*2</f>
        <v>0</v>
      </c>
      <c r="D61" s="15">
        <f t="shared" si="1"/>
        <v>0</v>
      </c>
      <c r="E61" s="4" t="s">
        <v>226</v>
      </c>
      <c r="F61" s="4" t="s">
        <v>227</v>
      </c>
    </row>
    <row r="62" spans="1:6" x14ac:dyDescent="0.25">
      <c r="A62" s="5">
        <v>59</v>
      </c>
      <c r="B62" s="4" t="str">
        <f t="shared" si="0"/>
        <v>NO APLICA</v>
      </c>
      <c r="C62" s="15">
        <f>+'[1]02 de julio 2021 omina transpar'!HB61*2</f>
        <v>0</v>
      </c>
      <c r="D62" s="15">
        <f t="shared" si="1"/>
        <v>0</v>
      </c>
      <c r="E62" s="4" t="s">
        <v>226</v>
      </c>
      <c r="F62" s="4" t="s">
        <v>227</v>
      </c>
    </row>
    <row r="63" spans="1:6" x14ac:dyDescent="0.25">
      <c r="A63" s="9">
        <v>60</v>
      </c>
      <c r="B63" s="4" t="str">
        <f t="shared" si="0"/>
        <v>NO APLICA</v>
      </c>
      <c r="C63" s="15">
        <f>+'[1]02 de julio 2021 omina transpar'!HB62*2</f>
        <v>0</v>
      </c>
      <c r="D63" s="15">
        <f t="shared" si="1"/>
        <v>0</v>
      </c>
      <c r="E63" s="4" t="s">
        <v>226</v>
      </c>
      <c r="F63" s="4" t="s">
        <v>227</v>
      </c>
    </row>
    <row r="64" spans="1:6" x14ac:dyDescent="0.25">
      <c r="A64" s="5">
        <v>61</v>
      </c>
      <c r="B64" s="4" t="str">
        <f t="shared" si="0"/>
        <v>NO APLICA</v>
      </c>
      <c r="C64" s="15">
        <f>+'[1]02 de julio 2021 omina transpar'!HB63*2</f>
        <v>0</v>
      </c>
      <c r="D64" s="15">
        <f t="shared" si="1"/>
        <v>0</v>
      </c>
      <c r="E64" s="4" t="s">
        <v>226</v>
      </c>
      <c r="F64" s="4" t="s">
        <v>227</v>
      </c>
    </row>
    <row r="65" spans="1:6" x14ac:dyDescent="0.25">
      <c r="A65" s="5">
        <v>62</v>
      </c>
      <c r="B65" s="4" t="str">
        <f t="shared" si="0"/>
        <v>NO APLICA</v>
      </c>
      <c r="C65" s="15">
        <f>+'[1]02 de julio 2021 omina transpar'!HB64*2</f>
        <v>0</v>
      </c>
      <c r="D65" s="15">
        <f t="shared" si="1"/>
        <v>0</v>
      </c>
      <c r="E65" s="4" t="s">
        <v>226</v>
      </c>
      <c r="F65" s="4" t="s">
        <v>227</v>
      </c>
    </row>
    <row r="66" spans="1:6" x14ac:dyDescent="0.25">
      <c r="A66" s="5">
        <v>63</v>
      </c>
      <c r="B66" s="4" t="str">
        <f t="shared" si="0"/>
        <v>NO APLICA</v>
      </c>
      <c r="C66" s="15">
        <f>+'[1]02 de julio 2021 omina transpar'!HB65*2</f>
        <v>0</v>
      </c>
      <c r="D66" s="15">
        <f t="shared" si="1"/>
        <v>0</v>
      </c>
      <c r="E66" s="4" t="s">
        <v>226</v>
      </c>
      <c r="F66" s="4" t="s">
        <v>227</v>
      </c>
    </row>
    <row r="67" spans="1:6" x14ac:dyDescent="0.25">
      <c r="A67" s="5">
        <v>64</v>
      </c>
      <c r="B67" s="4" t="str">
        <f t="shared" si="0"/>
        <v>NO APLICA</v>
      </c>
      <c r="C67" s="15">
        <f>+'[1]02 de julio 2021 omina transpar'!HB66*2</f>
        <v>0</v>
      </c>
      <c r="D67" s="15">
        <f t="shared" si="1"/>
        <v>0</v>
      </c>
      <c r="E67" s="4" t="s">
        <v>226</v>
      </c>
      <c r="F67" s="4" t="s">
        <v>227</v>
      </c>
    </row>
    <row r="68" spans="1:6" x14ac:dyDescent="0.25">
      <c r="A68" s="5">
        <v>65</v>
      </c>
      <c r="B68" s="4" t="str">
        <f t="shared" si="0"/>
        <v>NO APLICA</v>
      </c>
      <c r="C68" s="15">
        <f>+'[1]02 de julio 2021 omina transpar'!HB67*2</f>
        <v>0</v>
      </c>
      <c r="D68" s="15">
        <f t="shared" si="1"/>
        <v>0</v>
      </c>
      <c r="E68" s="4" t="s">
        <v>226</v>
      </c>
      <c r="F68" s="4" t="s">
        <v>227</v>
      </c>
    </row>
    <row r="69" spans="1:6" x14ac:dyDescent="0.25">
      <c r="A69" s="5">
        <v>66</v>
      </c>
      <c r="B69" s="4" t="str">
        <f t="shared" ref="B69:B132" si="2">IF(C69&gt;0,"COMPENSACIÓN","NO APLICA")</f>
        <v>NO APLICA</v>
      </c>
      <c r="C69" s="15">
        <f>+'[1]02 de julio 2021 omina transpar'!HB68*2</f>
        <v>0</v>
      </c>
      <c r="D69" s="15">
        <f t="shared" ref="D69:D132" si="3">C69</f>
        <v>0</v>
      </c>
      <c r="E69" s="4" t="s">
        <v>226</v>
      </c>
      <c r="F69" s="4" t="s">
        <v>227</v>
      </c>
    </row>
    <row r="70" spans="1:6" x14ac:dyDescent="0.25">
      <c r="A70" s="5">
        <v>67</v>
      </c>
      <c r="B70" s="4" t="str">
        <f t="shared" si="2"/>
        <v>NO APLICA</v>
      </c>
      <c r="C70" s="15">
        <f>+'[1]02 de julio 2021 omina transpar'!HB69*2</f>
        <v>0</v>
      </c>
      <c r="D70" s="15">
        <f t="shared" si="3"/>
        <v>0</v>
      </c>
      <c r="E70" s="4" t="s">
        <v>226</v>
      </c>
      <c r="F70" s="4" t="s">
        <v>227</v>
      </c>
    </row>
    <row r="71" spans="1:6" x14ac:dyDescent="0.25">
      <c r="A71" s="5">
        <v>68</v>
      </c>
      <c r="B71" s="4" t="str">
        <f t="shared" si="2"/>
        <v>NO APLICA</v>
      </c>
      <c r="C71" s="15">
        <f>+'[1]02 de julio 2021 omina transpar'!HB70*2</f>
        <v>0</v>
      </c>
      <c r="D71" s="15">
        <f t="shared" si="3"/>
        <v>0</v>
      </c>
      <c r="E71" s="4" t="s">
        <v>226</v>
      </c>
      <c r="F71" s="4" t="s">
        <v>227</v>
      </c>
    </row>
    <row r="72" spans="1:6" x14ac:dyDescent="0.25">
      <c r="A72" s="5">
        <v>69</v>
      </c>
      <c r="B72" s="4" t="str">
        <f t="shared" si="2"/>
        <v>NO APLICA</v>
      </c>
      <c r="C72" s="15">
        <f>+'[1]02 de julio 2021 omina transpar'!HB71*2</f>
        <v>0</v>
      </c>
      <c r="D72" s="15">
        <f t="shared" si="3"/>
        <v>0</v>
      </c>
      <c r="E72" s="4" t="s">
        <v>226</v>
      </c>
      <c r="F72" s="4" t="s">
        <v>227</v>
      </c>
    </row>
    <row r="73" spans="1:6" x14ac:dyDescent="0.25">
      <c r="A73" s="5">
        <v>70</v>
      </c>
      <c r="B73" s="4" t="str">
        <f t="shared" si="2"/>
        <v>NO APLICA</v>
      </c>
      <c r="C73" s="15">
        <f>+'[1]02 de julio 2021 omina transpar'!HB72*2</f>
        <v>0</v>
      </c>
      <c r="D73" s="15">
        <f t="shared" si="3"/>
        <v>0</v>
      </c>
      <c r="E73" s="4" t="s">
        <v>226</v>
      </c>
      <c r="F73" s="4" t="s">
        <v>227</v>
      </c>
    </row>
    <row r="74" spans="1:6" x14ac:dyDescent="0.25">
      <c r="A74" s="5">
        <v>71</v>
      </c>
      <c r="B74" s="4" t="str">
        <f t="shared" si="2"/>
        <v>NO APLICA</v>
      </c>
      <c r="C74" s="15">
        <f>+'[1]02 de julio 2021 omina transpar'!HB73*2</f>
        <v>0</v>
      </c>
      <c r="D74" s="15">
        <f t="shared" si="3"/>
        <v>0</v>
      </c>
      <c r="E74" s="4" t="s">
        <v>226</v>
      </c>
      <c r="F74" s="4" t="s">
        <v>227</v>
      </c>
    </row>
    <row r="75" spans="1:6" x14ac:dyDescent="0.25">
      <c r="A75" s="5">
        <v>72</v>
      </c>
      <c r="B75" s="4" t="str">
        <f t="shared" si="2"/>
        <v>NO APLICA</v>
      </c>
      <c r="C75" s="15">
        <f>+'[1]02 de julio 2021 omina transpar'!HB74*2</f>
        <v>0</v>
      </c>
      <c r="D75" s="15">
        <f t="shared" si="3"/>
        <v>0</v>
      </c>
      <c r="E75" s="4" t="s">
        <v>226</v>
      </c>
      <c r="F75" s="4" t="s">
        <v>227</v>
      </c>
    </row>
    <row r="76" spans="1:6" x14ac:dyDescent="0.25">
      <c r="A76" s="5">
        <v>73</v>
      </c>
      <c r="B76" s="4" t="str">
        <f t="shared" si="2"/>
        <v>NO APLICA</v>
      </c>
      <c r="C76" s="15">
        <f>+'[1]02 de julio 2021 omina transpar'!HB75*2</f>
        <v>0</v>
      </c>
      <c r="D76" s="15">
        <f t="shared" si="3"/>
        <v>0</v>
      </c>
      <c r="E76" s="4" t="s">
        <v>226</v>
      </c>
      <c r="F76" s="4" t="s">
        <v>227</v>
      </c>
    </row>
    <row r="77" spans="1:6" x14ac:dyDescent="0.25">
      <c r="A77" s="5">
        <v>74</v>
      </c>
      <c r="B77" s="4" t="str">
        <f t="shared" si="2"/>
        <v>NO APLICA</v>
      </c>
      <c r="C77" s="15">
        <f>+'[1]02 de julio 2021 omina transpar'!HB76*2</f>
        <v>0</v>
      </c>
      <c r="D77" s="15">
        <f t="shared" si="3"/>
        <v>0</v>
      </c>
      <c r="E77" s="4" t="s">
        <v>226</v>
      </c>
      <c r="F77" s="4" t="s">
        <v>227</v>
      </c>
    </row>
    <row r="78" spans="1:6" x14ac:dyDescent="0.25">
      <c r="A78" s="5">
        <v>75</v>
      </c>
      <c r="B78" s="4" t="str">
        <f t="shared" si="2"/>
        <v>NO APLICA</v>
      </c>
      <c r="C78" s="15">
        <f>+'[1]02 de julio 2021 omina transpar'!HB77*2</f>
        <v>0</v>
      </c>
      <c r="D78" s="15">
        <f t="shared" si="3"/>
        <v>0</v>
      </c>
      <c r="E78" s="4" t="s">
        <v>226</v>
      </c>
      <c r="F78" s="4" t="s">
        <v>227</v>
      </c>
    </row>
    <row r="79" spans="1:6" x14ac:dyDescent="0.25">
      <c r="A79" s="5">
        <v>76</v>
      </c>
      <c r="B79" s="4" t="str">
        <f t="shared" si="2"/>
        <v>NO APLICA</v>
      </c>
      <c r="C79" s="15">
        <f>+'[1]02 de julio 2021 omina transpar'!HB78*2</f>
        <v>0</v>
      </c>
      <c r="D79" s="15">
        <f t="shared" si="3"/>
        <v>0</v>
      </c>
      <c r="E79" s="4" t="s">
        <v>226</v>
      </c>
      <c r="F79" s="4" t="s">
        <v>227</v>
      </c>
    </row>
    <row r="80" spans="1:6" x14ac:dyDescent="0.25">
      <c r="A80" s="5">
        <v>77</v>
      </c>
      <c r="B80" s="4" t="str">
        <f t="shared" si="2"/>
        <v>NO APLICA</v>
      </c>
      <c r="C80" s="15">
        <f>+'[1]02 de julio 2021 omina transpar'!HB79*2</f>
        <v>0</v>
      </c>
      <c r="D80" s="15">
        <f t="shared" si="3"/>
        <v>0</v>
      </c>
      <c r="E80" s="4" t="s">
        <v>226</v>
      </c>
      <c r="F80" s="4" t="s">
        <v>227</v>
      </c>
    </row>
    <row r="81" spans="1:6" x14ac:dyDescent="0.25">
      <c r="A81" s="5">
        <v>78</v>
      </c>
      <c r="B81" s="4" t="str">
        <f t="shared" si="2"/>
        <v>NO APLICA</v>
      </c>
      <c r="C81" s="15">
        <f>+'[1]02 de julio 2021 omina transpar'!HB80*2</f>
        <v>0</v>
      </c>
      <c r="D81" s="15">
        <f t="shared" si="3"/>
        <v>0</v>
      </c>
      <c r="E81" s="4" t="s">
        <v>226</v>
      </c>
      <c r="F81" s="4" t="s">
        <v>227</v>
      </c>
    </row>
    <row r="82" spans="1:6" x14ac:dyDescent="0.25">
      <c r="A82" s="5">
        <v>79</v>
      </c>
      <c r="B82" s="4" t="str">
        <f t="shared" si="2"/>
        <v>NO APLICA</v>
      </c>
      <c r="C82" s="15">
        <f>+'[1]02 de julio 2021 omina transpar'!HB81*2</f>
        <v>0</v>
      </c>
      <c r="D82" s="15">
        <f t="shared" si="3"/>
        <v>0</v>
      </c>
      <c r="E82" s="4" t="s">
        <v>226</v>
      </c>
      <c r="F82" s="4" t="s">
        <v>227</v>
      </c>
    </row>
    <row r="83" spans="1:6" x14ac:dyDescent="0.25">
      <c r="A83" s="5">
        <v>80</v>
      </c>
      <c r="B83" s="4" t="str">
        <f t="shared" si="2"/>
        <v>NO APLICA</v>
      </c>
      <c r="C83" s="15">
        <f>+'[1]02 de julio 2021 omina transpar'!HB82*2</f>
        <v>0</v>
      </c>
      <c r="D83" s="15">
        <f t="shared" si="3"/>
        <v>0</v>
      </c>
      <c r="E83" s="4" t="s">
        <v>226</v>
      </c>
      <c r="F83" s="4" t="s">
        <v>227</v>
      </c>
    </row>
    <row r="84" spans="1:6" x14ac:dyDescent="0.25">
      <c r="A84" s="5">
        <v>81</v>
      </c>
      <c r="B84" s="4" t="str">
        <f t="shared" si="2"/>
        <v>NO APLICA</v>
      </c>
      <c r="C84" s="15">
        <f>+'[1]02 de julio 2021 omina transpar'!HB83*2</f>
        <v>0</v>
      </c>
      <c r="D84" s="15">
        <f t="shared" si="3"/>
        <v>0</v>
      </c>
      <c r="E84" s="4" t="s">
        <v>226</v>
      </c>
      <c r="F84" s="4" t="s">
        <v>227</v>
      </c>
    </row>
    <row r="85" spans="1:6" x14ac:dyDescent="0.25">
      <c r="A85" s="5">
        <v>82</v>
      </c>
      <c r="B85" s="4" t="str">
        <f t="shared" si="2"/>
        <v>NO APLICA</v>
      </c>
      <c r="C85" s="15">
        <f>+'[1]02 de julio 2021 omina transpar'!HB84*2</f>
        <v>0</v>
      </c>
      <c r="D85" s="15">
        <f t="shared" si="3"/>
        <v>0</v>
      </c>
      <c r="E85" s="4" t="s">
        <v>226</v>
      </c>
      <c r="F85" s="4" t="s">
        <v>227</v>
      </c>
    </row>
    <row r="86" spans="1:6" x14ac:dyDescent="0.25">
      <c r="A86" s="5">
        <v>83</v>
      </c>
      <c r="B86" s="4" t="str">
        <f t="shared" si="2"/>
        <v>NO APLICA</v>
      </c>
      <c r="C86" s="15">
        <f>+'[1]02 de julio 2021 omina transpar'!HB85*2</f>
        <v>0</v>
      </c>
      <c r="D86" s="15">
        <f t="shared" si="3"/>
        <v>0</v>
      </c>
      <c r="E86" s="4" t="s">
        <v>226</v>
      </c>
      <c r="F86" s="4" t="s">
        <v>227</v>
      </c>
    </row>
    <row r="87" spans="1:6" x14ac:dyDescent="0.25">
      <c r="A87" s="5">
        <v>84</v>
      </c>
      <c r="B87" s="4" t="str">
        <f t="shared" si="2"/>
        <v>NO APLICA</v>
      </c>
      <c r="C87" s="15">
        <f>+'[1]02 de julio 2021 omina transpar'!HB86*2</f>
        <v>0</v>
      </c>
      <c r="D87" s="15">
        <f t="shared" si="3"/>
        <v>0</v>
      </c>
      <c r="E87" s="4" t="s">
        <v>226</v>
      </c>
      <c r="F87" s="4" t="s">
        <v>227</v>
      </c>
    </row>
    <row r="88" spans="1:6" x14ac:dyDescent="0.25">
      <c r="A88" s="5">
        <v>85</v>
      </c>
      <c r="B88" s="4" t="str">
        <f t="shared" si="2"/>
        <v>NO APLICA</v>
      </c>
      <c r="C88" s="15">
        <f>+'[1]02 de julio 2021 omina transpar'!HB87*2</f>
        <v>0</v>
      </c>
      <c r="D88" s="15">
        <f t="shared" si="3"/>
        <v>0</v>
      </c>
      <c r="E88" s="4" t="s">
        <v>226</v>
      </c>
      <c r="F88" s="4" t="s">
        <v>227</v>
      </c>
    </row>
    <row r="89" spans="1:6" x14ac:dyDescent="0.25">
      <c r="A89" s="5">
        <v>86</v>
      </c>
      <c r="B89" s="4" t="str">
        <f t="shared" si="2"/>
        <v>NO APLICA</v>
      </c>
      <c r="C89" s="15">
        <f>+'[1]02 de julio 2021 omina transpar'!HB88*2</f>
        <v>0</v>
      </c>
      <c r="D89" s="15">
        <f t="shared" si="3"/>
        <v>0</v>
      </c>
      <c r="E89" s="4" t="s">
        <v>226</v>
      </c>
      <c r="F89" s="4" t="s">
        <v>227</v>
      </c>
    </row>
    <row r="90" spans="1:6" x14ac:dyDescent="0.25">
      <c r="A90" s="5">
        <v>87</v>
      </c>
      <c r="B90" s="4" t="str">
        <f t="shared" si="2"/>
        <v>NO APLICA</v>
      </c>
      <c r="C90" s="15">
        <f>+'[1]02 de julio 2021 omina transpar'!HB89*2</f>
        <v>0</v>
      </c>
      <c r="D90" s="15">
        <f t="shared" si="3"/>
        <v>0</v>
      </c>
      <c r="E90" s="4" t="s">
        <v>226</v>
      </c>
      <c r="F90" s="4" t="s">
        <v>227</v>
      </c>
    </row>
    <row r="91" spans="1:6" x14ac:dyDescent="0.25">
      <c r="A91" s="5">
        <v>88</v>
      </c>
      <c r="B91" s="4" t="str">
        <f t="shared" si="2"/>
        <v>NO APLICA</v>
      </c>
      <c r="C91" s="15">
        <f>+'[1]02 de julio 2021 omina transpar'!HB90*2</f>
        <v>0</v>
      </c>
      <c r="D91" s="15">
        <f t="shared" si="3"/>
        <v>0</v>
      </c>
      <c r="E91" s="4" t="s">
        <v>226</v>
      </c>
      <c r="F91" s="4" t="s">
        <v>227</v>
      </c>
    </row>
    <row r="92" spans="1:6" x14ac:dyDescent="0.25">
      <c r="A92" s="5">
        <v>89</v>
      </c>
      <c r="B92" s="4" t="str">
        <f t="shared" si="2"/>
        <v>NO APLICA</v>
      </c>
      <c r="C92" s="15">
        <f>+'[1]02 de julio 2021 omina transpar'!HB91*2</f>
        <v>0</v>
      </c>
      <c r="D92" s="15">
        <f t="shared" si="3"/>
        <v>0</v>
      </c>
      <c r="E92" s="4" t="s">
        <v>226</v>
      </c>
      <c r="F92" s="4" t="s">
        <v>227</v>
      </c>
    </row>
    <row r="93" spans="1:6" x14ac:dyDescent="0.25">
      <c r="A93" s="5">
        <v>90</v>
      </c>
      <c r="B93" s="4" t="str">
        <f t="shared" si="2"/>
        <v>NO APLICA</v>
      </c>
      <c r="C93" s="15">
        <f>+'[1]02 de julio 2021 omina transpar'!HB92*2</f>
        <v>0</v>
      </c>
      <c r="D93" s="15">
        <f t="shared" si="3"/>
        <v>0</v>
      </c>
      <c r="E93" s="4" t="s">
        <v>226</v>
      </c>
      <c r="F93" s="4" t="s">
        <v>227</v>
      </c>
    </row>
    <row r="94" spans="1:6" x14ac:dyDescent="0.25">
      <c r="A94" s="5">
        <v>91</v>
      </c>
      <c r="B94" s="4" t="str">
        <f t="shared" si="2"/>
        <v>NO APLICA</v>
      </c>
      <c r="C94" s="15">
        <f>+'[1]02 de julio 2021 omina transpar'!HB93*2</f>
        <v>0</v>
      </c>
      <c r="D94" s="15">
        <f t="shared" si="3"/>
        <v>0</v>
      </c>
      <c r="E94" s="4" t="s">
        <v>226</v>
      </c>
      <c r="F94" s="4" t="s">
        <v>227</v>
      </c>
    </row>
    <row r="95" spans="1:6" x14ac:dyDescent="0.25">
      <c r="A95" s="5">
        <v>92</v>
      </c>
      <c r="B95" s="4" t="str">
        <f t="shared" si="2"/>
        <v>NO APLICA</v>
      </c>
      <c r="C95" s="15">
        <f>+'[1]02 de julio 2021 omina transpar'!HB94*2</f>
        <v>0</v>
      </c>
      <c r="D95" s="15">
        <f t="shared" si="3"/>
        <v>0</v>
      </c>
      <c r="E95" s="4" t="s">
        <v>226</v>
      </c>
      <c r="F95" s="4" t="s">
        <v>227</v>
      </c>
    </row>
    <row r="96" spans="1:6" x14ac:dyDescent="0.25">
      <c r="A96" s="5">
        <v>93</v>
      </c>
      <c r="B96" s="4" t="str">
        <f t="shared" si="2"/>
        <v>NO APLICA</v>
      </c>
      <c r="C96" s="15">
        <f>+'[1]02 de julio 2021 omina transpar'!HB95*2</f>
        <v>0</v>
      </c>
      <c r="D96" s="15">
        <f t="shared" si="3"/>
        <v>0</v>
      </c>
      <c r="E96" s="4" t="s">
        <v>226</v>
      </c>
      <c r="F96" s="4" t="s">
        <v>227</v>
      </c>
    </row>
    <row r="97" spans="1:6" x14ac:dyDescent="0.25">
      <c r="A97" s="5">
        <v>94</v>
      </c>
      <c r="B97" s="4" t="str">
        <f t="shared" si="2"/>
        <v>NO APLICA</v>
      </c>
      <c r="C97" s="15">
        <f>+'[1]02 de julio 2021 omina transpar'!HB96*2</f>
        <v>0</v>
      </c>
      <c r="D97" s="15">
        <f t="shared" si="3"/>
        <v>0</v>
      </c>
      <c r="E97" s="4" t="s">
        <v>226</v>
      </c>
      <c r="F97" s="4" t="s">
        <v>227</v>
      </c>
    </row>
    <row r="98" spans="1:6" x14ac:dyDescent="0.25">
      <c r="A98" s="5">
        <v>95</v>
      </c>
      <c r="B98" s="4" t="str">
        <f t="shared" si="2"/>
        <v>NO APLICA</v>
      </c>
      <c r="C98" s="15">
        <f>+'[1]02 de julio 2021 omina transpar'!HB97*2</f>
        <v>0</v>
      </c>
      <c r="D98" s="15">
        <f t="shared" si="3"/>
        <v>0</v>
      </c>
      <c r="E98" s="4" t="s">
        <v>226</v>
      </c>
      <c r="F98" s="4" t="s">
        <v>227</v>
      </c>
    </row>
    <row r="99" spans="1:6" x14ac:dyDescent="0.25">
      <c r="A99" s="5">
        <v>96</v>
      </c>
      <c r="B99" s="4" t="str">
        <f t="shared" si="2"/>
        <v>NO APLICA</v>
      </c>
      <c r="C99" s="15">
        <f>+'[1]02 de julio 2021 omina transpar'!HB98*2</f>
        <v>0</v>
      </c>
      <c r="D99" s="15">
        <f t="shared" si="3"/>
        <v>0</v>
      </c>
      <c r="E99" s="4" t="s">
        <v>226</v>
      </c>
      <c r="F99" s="4" t="s">
        <v>227</v>
      </c>
    </row>
    <row r="100" spans="1:6" x14ac:dyDescent="0.25">
      <c r="A100" s="5">
        <v>97</v>
      </c>
      <c r="B100" s="4" t="str">
        <f t="shared" si="2"/>
        <v>NO APLICA</v>
      </c>
      <c r="C100" s="15">
        <f>+'[1]02 de julio 2021 omina transpar'!HB99*2</f>
        <v>0</v>
      </c>
      <c r="D100" s="15">
        <f t="shared" si="3"/>
        <v>0</v>
      </c>
      <c r="E100" s="4" t="s">
        <v>226</v>
      </c>
      <c r="F100" s="4" t="s">
        <v>227</v>
      </c>
    </row>
    <row r="101" spans="1:6" x14ac:dyDescent="0.25">
      <c r="A101" s="5">
        <v>98</v>
      </c>
      <c r="B101" s="4" t="str">
        <f t="shared" si="2"/>
        <v>NO APLICA</v>
      </c>
      <c r="C101" s="15">
        <f>+'[1]02 de julio 2021 omina transpar'!HB100*2</f>
        <v>0</v>
      </c>
      <c r="D101" s="15">
        <f t="shared" si="3"/>
        <v>0</v>
      </c>
      <c r="E101" s="4" t="s">
        <v>226</v>
      </c>
      <c r="F101" s="4" t="s">
        <v>227</v>
      </c>
    </row>
    <row r="102" spans="1:6" x14ac:dyDescent="0.25">
      <c r="A102" s="5">
        <v>99</v>
      </c>
      <c r="B102" s="4" t="str">
        <f t="shared" si="2"/>
        <v>NO APLICA</v>
      </c>
      <c r="C102" s="15">
        <f>+'[1]02 de julio 2021 omina transpar'!HB101*2</f>
        <v>0</v>
      </c>
      <c r="D102" s="15">
        <f t="shared" si="3"/>
        <v>0</v>
      </c>
      <c r="E102" s="4" t="s">
        <v>226</v>
      </c>
      <c r="F102" s="4" t="s">
        <v>227</v>
      </c>
    </row>
    <row r="103" spans="1:6" x14ac:dyDescent="0.25">
      <c r="A103" s="5">
        <v>100</v>
      </c>
      <c r="B103" s="4" t="str">
        <f t="shared" si="2"/>
        <v>NO APLICA</v>
      </c>
      <c r="C103" s="15">
        <f>+'[1]02 de julio 2021 omina transpar'!HB102*2</f>
        <v>0</v>
      </c>
      <c r="D103" s="15">
        <f t="shared" si="3"/>
        <v>0</v>
      </c>
      <c r="E103" s="4" t="s">
        <v>226</v>
      </c>
      <c r="F103" s="4" t="s">
        <v>227</v>
      </c>
    </row>
    <row r="104" spans="1:6" x14ac:dyDescent="0.25">
      <c r="A104" s="5">
        <v>101</v>
      </c>
      <c r="B104" s="4" t="str">
        <f t="shared" si="2"/>
        <v>NO APLICA</v>
      </c>
      <c r="C104" s="15">
        <f>+'[1]02 de julio 2021 omina transpar'!HB103*2</f>
        <v>0</v>
      </c>
      <c r="D104" s="15">
        <f t="shared" si="3"/>
        <v>0</v>
      </c>
      <c r="E104" s="4" t="s">
        <v>226</v>
      </c>
      <c r="F104" s="4" t="s">
        <v>227</v>
      </c>
    </row>
    <row r="105" spans="1:6" x14ac:dyDescent="0.25">
      <c r="A105" s="5">
        <v>102</v>
      </c>
      <c r="B105" s="4" t="str">
        <f t="shared" si="2"/>
        <v>NO APLICA</v>
      </c>
      <c r="C105" s="15">
        <f>+'[1]02 de julio 2021 omina transpar'!HB104*2</f>
        <v>0</v>
      </c>
      <c r="D105" s="15">
        <f t="shared" si="3"/>
        <v>0</v>
      </c>
      <c r="E105" s="4" t="s">
        <v>226</v>
      </c>
      <c r="F105" s="4" t="s">
        <v>227</v>
      </c>
    </row>
    <row r="106" spans="1:6" x14ac:dyDescent="0.25">
      <c r="A106" s="5">
        <v>103</v>
      </c>
      <c r="B106" s="4" t="str">
        <f t="shared" si="2"/>
        <v>NO APLICA</v>
      </c>
      <c r="C106" s="15">
        <f>+'[1]02 de julio 2021 omina transpar'!HB105*2</f>
        <v>0</v>
      </c>
      <c r="D106" s="15">
        <f t="shared" si="3"/>
        <v>0</v>
      </c>
      <c r="E106" s="4" t="s">
        <v>226</v>
      </c>
      <c r="F106" s="4" t="s">
        <v>227</v>
      </c>
    </row>
    <row r="107" spans="1:6" x14ac:dyDescent="0.25">
      <c r="A107" s="5">
        <v>104</v>
      </c>
      <c r="B107" s="4" t="str">
        <f t="shared" si="2"/>
        <v>NO APLICA</v>
      </c>
      <c r="C107" s="15">
        <f>+'[1]02 de julio 2021 omina transpar'!HB106*2</f>
        <v>0</v>
      </c>
      <c r="D107" s="15">
        <f t="shared" si="3"/>
        <v>0</v>
      </c>
      <c r="E107" s="4" t="s">
        <v>226</v>
      </c>
      <c r="F107" s="4" t="s">
        <v>227</v>
      </c>
    </row>
    <row r="108" spans="1:6" x14ac:dyDescent="0.25">
      <c r="A108" s="5">
        <v>105</v>
      </c>
      <c r="B108" s="4" t="str">
        <f t="shared" si="2"/>
        <v>NO APLICA</v>
      </c>
      <c r="C108" s="15">
        <f>+'[1]02 de julio 2021 omina transpar'!HB107*2</f>
        <v>0</v>
      </c>
      <c r="D108" s="15">
        <f t="shared" si="3"/>
        <v>0</v>
      </c>
      <c r="E108" s="4" t="s">
        <v>226</v>
      </c>
      <c r="F108" s="4" t="s">
        <v>227</v>
      </c>
    </row>
    <row r="109" spans="1:6" x14ac:dyDescent="0.25">
      <c r="A109" s="5">
        <v>106</v>
      </c>
      <c r="B109" s="4" t="str">
        <f t="shared" si="2"/>
        <v>NO APLICA</v>
      </c>
      <c r="C109" s="15">
        <f>+'[1]02 de julio 2021 omina transpar'!HB108*2</f>
        <v>0</v>
      </c>
      <c r="D109" s="15">
        <f t="shared" si="3"/>
        <v>0</v>
      </c>
      <c r="E109" s="4" t="s">
        <v>226</v>
      </c>
      <c r="F109" s="4" t="s">
        <v>227</v>
      </c>
    </row>
    <row r="110" spans="1:6" x14ac:dyDescent="0.25">
      <c r="A110" s="5">
        <v>107</v>
      </c>
      <c r="B110" s="4" t="str">
        <f t="shared" si="2"/>
        <v>NO APLICA</v>
      </c>
      <c r="C110" s="15">
        <f>+'[1]02 de julio 2021 omina transpar'!HB109*2</f>
        <v>0</v>
      </c>
      <c r="D110" s="15">
        <f t="shared" si="3"/>
        <v>0</v>
      </c>
      <c r="E110" s="4" t="s">
        <v>226</v>
      </c>
      <c r="F110" s="4" t="s">
        <v>227</v>
      </c>
    </row>
    <row r="111" spans="1:6" x14ac:dyDescent="0.25">
      <c r="A111" s="5">
        <v>108</v>
      </c>
      <c r="B111" s="4" t="str">
        <f t="shared" si="2"/>
        <v>NO APLICA</v>
      </c>
      <c r="C111" s="15">
        <f>+'[1]02 de julio 2021 omina transpar'!HB110*2</f>
        <v>0</v>
      </c>
      <c r="D111" s="15">
        <f t="shared" si="3"/>
        <v>0</v>
      </c>
      <c r="E111" s="4" t="s">
        <v>226</v>
      </c>
      <c r="F111" s="4" t="s">
        <v>227</v>
      </c>
    </row>
    <row r="112" spans="1:6" x14ac:dyDescent="0.25">
      <c r="A112" s="5">
        <v>109</v>
      </c>
      <c r="B112" s="4" t="str">
        <f t="shared" si="2"/>
        <v>NO APLICA</v>
      </c>
      <c r="C112" s="15">
        <f>+'[1]02 de julio 2021 omina transpar'!HB111*2</f>
        <v>0</v>
      </c>
      <c r="D112" s="15">
        <f t="shared" si="3"/>
        <v>0</v>
      </c>
      <c r="E112" s="4" t="s">
        <v>226</v>
      </c>
      <c r="F112" s="4" t="s">
        <v>227</v>
      </c>
    </row>
    <row r="113" spans="1:6" x14ac:dyDescent="0.25">
      <c r="A113" s="5">
        <v>110</v>
      </c>
      <c r="B113" s="4" t="str">
        <f t="shared" si="2"/>
        <v>NO APLICA</v>
      </c>
      <c r="C113" s="15">
        <f>+'[1]02 de julio 2021 omina transpar'!HB112*2</f>
        <v>0</v>
      </c>
      <c r="D113" s="15">
        <f t="shared" si="3"/>
        <v>0</v>
      </c>
      <c r="E113" s="4" t="s">
        <v>226</v>
      </c>
      <c r="F113" s="4" t="s">
        <v>227</v>
      </c>
    </row>
    <row r="114" spans="1:6" x14ac:dyDescent="0.25">
      <c r="A114" s="5">
        <v>111</v>
      </c>
      <c r="B114" s="4" t="str">
        <f t="shared" si="2"/>
        <v>NO APLICA</v>
      </c>
      <c r="C114" s="15">
        <f>+'[1]02 de julio 2021 omina transpar'!HB113*2</f>
        <v>0</v>
      </c>
      <c r="D114" s="15">
        <f t="shared" si="3"/>
        <v>0</v>
      </c>
      <c r="E114" s="4" t="s">
        <v>226</v>
      </c>
      <c r="F114" s="4" t="s">
        <v>227</v>
      </c>
    </row>
    <row r="115" spans="1:6" x14ac:dyDescent="0.25">
      <c r="A115" s="5">
        <v>112</v>
      </c>
      <c r="B115" s="4" t="str">
        <f t="shared" si="2"/>
        <v>NO APLICA</v>
      </c>
      <c r="C115" s="15">
        <f>+'[1]02 de julio 2021 omina transpar'!HB114*2</f>
        <v>0</v>
      </c>
      <c r="D115" s="15">
        <f t="shared" si="3"/>
        <v>0</v>
      </c>
      <c r="E115" s="4" t="s">
        <v>226</v>
      </c>
      <c r="F115" s="4" t="s">
        <v>227</v>
      </c>
    </row>
    <row r="116" spans="1:6" x14ac:dyDescent="0.25">
      <c r="A116" s="5">
        <v>113</v>
      </c>
      <c r="B116" s="4" t="str">
        <f t="shared" si="2"/>
        <v>NO APLICA</v>
      </c>
      <c r="C116" s="15">
        <f>+'[1]02 de julio 2021 omina transpar'!HB115*2</f>
        <v>0</v>
      </c>
      <c r="D116" s="15">
        <f t="shared" si="3"/>
        <v>0</v>
      </c>
      <c r="E116" s="4" t="s">
        <v>226</v>
      </c>
      <c r="F116" s="4" t="s">
        <v>227</v>
      </c>
    </row>
    <row r="117" spans="1:6" x14ac:dyDescent="0.25">
      <c r="A117" s="5">
        <v>114</v>
      </c>
      <c r="B117" s="4" t="str">
        <f t="shared" si="2"/>
        <v>NO APLICA</v>
      </c>
      <c r="C117" s="15">
        <f>+'[1]02 de julio 2021 omina transpar'!HB116*2</f>
        <v>0</v>
      </c>
      <c r="D117" s="15">
        <f t="shared" si="3"/>
        <v>0</v>
      </c>
      <c r="E117" s="4" t="s">
        <v>226</v>
      </c>
      <c r="F117" s="4" t="s">
        <v>227</v>
      </c>
    </row>
    <row r="118" spans="1:6" x14ac:dyDescent="0.25">
      <c r="A118" s="5">
        <v>115</v>
      </c>
      <c r="B118" s="4" t="str">
        <f t="shared" si="2"/>
        <v>NO APLICA</v>
      </c>
      <c r="C118" s="15">
        <f>+'[1]02 de julio 2021 omina transpar'!HB117*2</f>
        <v>0</v>
      </c>
      <c r="D118" s="15">
        <f t="shared" si="3"/>
        <v>0</v>
      </c>
      <c r="E118" s="4" t="s">
        <v>226</v>
      </c>
      <c r="F118" s="4" t="s">
        <v>227</v>
      </c>
    </row>
    <row r="119" spans="1:6" x14ac:dyDescent="0.25">
      <c r="A119" s="5">
        <v>116</v>
      </c>
      <c r="B119" s="4" t="str">
        <f t="shared" si="2"/>
        <v>NO APLICA</v>
      </c>
      <c r="C119" s="15">
        <f>+'[1]02 de julio 2021 omina transpar'!HB118*2</f>
        <v>0</v>
      </c>
      <c r="D119" s="15">
        <f t="shared" si="3"/>
        <v>0</v>
      </c>
      <c r="E119" s="4" t="s">
        <v>226</v>
      </c>
      <c r="F119" s="4" t="s">
        <v>227</v>
      </c>
    </row>
    <row r="120" spans="1:6" x14ac:dyDescent="0.25">
      <c r="A120" s="5">
        <v>117</v>
      </c>
      <c r="B120" s="4" t="str">
        <f t="shared" si="2"/>
        <v>NO APLICA</v>
      </c>
      <c r="C120" s="15">
        <f>+'[1]02 de julio 2021 omina transpar'!HB119*2</f>
        <v>0</v>
      </c>
      <c r="D120" s="15">
        <f t="shared" si="3"/>
        <v>0</v>
      </c>
      <c r="E120" s="4" t="s">
        <v>226</v>
      </c>
      <c r="F120" s="4" t="s">
        <v>227</v>
      </c>
    </row>
    <row r="121" spans="1:6" x14ac:dyDescent="0.25">
      <c r="A121" s="5">
        <v>118</v>
      </c>
      <c r="B121" s="4" t="str">
        <f t="shared" si="2"/>
        <v>NO APLICA</v>
      </c>
      <c r="C121" s="15">
        <f>+'[1]02 de julio 2021 omina transpar'!HB120*2</f>
        <v>0</v>
      </c>
      <c r="D121" s="15">
        <f t="shared" si="3"/>
        <v>0</v>
      </c>
      <c r="E121" s="4" t="s">
        <v>226</v>
      </c>
      <c r="F121" s="4" t="s">
        <v>227</v>
      </c>
    </row>
    <row r="122" spans="1:6" x14ac:dyDescent="0.25">
      <c r="A122" s="5">
        <v>119</v>
      </c>
      <c r="B122" s="4" t="str">
        <f t="shared" si="2"/>
        <v>NO APLICA</v>
      </c>
      <c r="C122" s="15">
        <f>+'[1]02 de julio 2021 omina transpar'!HB121*2</f>
        <v>0</v>
      </c>
      <c r="D122" s="15">
        <f t="shared" si="3"/>
        <v>0</v>
      </c>
      <c r="E122" s="4" t="s">
        <v>226</v>
      </c>
      <c r="F122" s="4" t="s">
        <v>227</v>
      </c>
    </row>
    <row r="123" spans="1:6" x14ac:dyDescent="0.25">
      <c r="A123" s="5">
        <v>120</v>
      </c>
      <c r="B123" s="4" t="str">
        <f t="shared" si="2"/>
        <v>NO APLICA</v>
      </c>
      <c r="C123" s="15">
        <f>+'[1]02 de julio 2021 omina transpar'!HB122*2</f>
        <v>0</v>
      </c>
      <c r="D123" s="15">
        <f t="shared" si="3"/>
        <v>0</v>
      </c>
      <c r="E123" s="4" t="s">
        <v>226</v>
      </c>
      <c r="F123" s="4" t="s">
        <v>227</v>
      </c>
    </row>
    <row r="124" spans="1:6" x14ac:dyDescent="0.25">
      <c r="A124" s="5">
        <v>121</v>
      </c>
      <c r="B124" s="4" t="str">
        <f t="shared" si="2"/>
        <v>NO APLICA</v>
      </c>
      <c r="C124" s="15">
        <f>+'[1]02 de julio 2021 omina transpar'!HB123*2</f>
        <v>0</v>
      </c>
      <c r="D124" s="15">
        <f t="shared" si="3"/>
        <v>0</v>
      </c>
      <c r="E124" s="4" t="s">
        <v>226</v>
      </c>
      <c r="F124" s="4" t="s">
        <v>227</v>
      </c>
    </row>
    <row r="125" spans="1:6" x14ac:dyDescent="0.25">
      <c r="A125" s="5">
        <v>122</v>
      </c>
      <c r="B125" s="4" t="str">
        <f t="shared" si="2"/>
        <v>NO APLICA</v>
      </c>
      <c r="C125" s="15">
        <f>+'[1]02 de julio 2021 omina transpar'!HB124*2</f>
        <v>0</v>
      </c>
      <c r="D125" s="15">
        <f t="shared" si="3"/>
        <v>0</v>
      </c>
      <c r="E125" s="4" t="s">
        <v>226</v>
      </c>
      <c r="F125" s="4" t="s">
        <v>227</v>
      </c>
    </row>
    <row r="126" spans="1:6" x14ac:dyDescent="0.25">
      <c r="A126" s="5">
        <v>123</v>
      </c>
      <c r="B126" s="4" t="str">
        <f t="shared" si="2"/>
        <v>NO APLICA</v>
      </c>
      <c r="C126" s="15">
        <f>+'[1]02 de julio 2021 omina transpar'!HB125*2</f>
        <v>0</v>
      </c>
      <c r="D126" s="15">
        <f t="shared" si="3"/>
        <v>0</v>
      </c>
      <c r="E126" s="4" t="s">
        <v>226</v>
      </c>
      <c r="F126" s="4" t="s">
        <v>227</v>
      </c>
    </row>
    <row r="127" spans="1:6" x14ac:dyDescent="0.25">
      <c r="A127" s="5">
        <v>124</v>
      </c>
      <c r="B127" s="4" t="str">
        <f t="shared" si="2"/>
        <v>NO APLICA</v>
      </c>
      <c r="C127" s="15">
        <f>+'[1]02 de julio 2021 omina transpar'!HB126*2</f>
        <v>0</v>
      </c>
      <c r="D127" s="15">
        <f t="shared" si="3"/>
        <v>0</v>
      </c>
      <c r="E127" s="4" t="s">
        <v>226</v>
      </c>
      <c r="F127" s="4" t="s">
        <v>227</v>
      </c>
    </row>
    <row r="128" spans="1:6" x14ac:dyDescent="0.25">
      <c r="A128" s="5">
        <v>125</v>
      </c>
      <c r="B128" s="4" t="str">
        <f t="shared" si="2"/>
        <v>NO APLICA</v>
      </c>
      <c r="C128" s="15">
        <f>+'[1]02 de julio 2021 omina transpar'!HB127*2</f>
        <v>0</v>
      </c>
      <c r="D128" s="15">
        <f t="shared" si="3"/>
        <v>0</v>
      </c>
      <c r="E128" s="4" t="s">
        <v>226</v>
      </c>
      <c r="F128" s="4" t="s">
        <v>227</v>
      </c>
    </row>
    <row r="129" spans="1:6" x14ac:dyDescent="0.25">
      <c r="A129" s="5">
        <v>126</v>
      </c>
      <c r="B129" s="4" t="str">
        <f t="shared" si="2"/>
        <v>NO APLICA</v>
      </c>
      <c r="C129" s="15">
        <f>+'[1]02 de julio 2021 omina transpar'!HB128*2</f>
        <v>0</v>
      </c>
      <c r="D129" s="15">
        <f t="shared" si="3"/>
        <v>0</v>
      </c>
      <c r="E129" s="4" t="s">
        <v>226</v>
      </c>
      <c r="F129" s="4" t="s">
        <v>227</v>
      </c>
    </row>
    <row r="130" spans="1:6" x14ac:dyDescent="0.25">
      <c r="A130" s="5">
        <v>127</v>
      </c>
      <c r="B130" s="4" t="str">
        <f t="shared" si="2"/>
        <v>NO APLICA</v>
      </c>
      <c r="C130" s="15">
        <f>+'[1]02 de julio 2021 omina transpar'!HB129*2</f>
        <v>0</v>
      </c>
      <c r="D130" s="15">
        <f t="shared" si="3"/>
        <v>0</v>
      </c>
      <c r="E130" s="4" t="s">
        <v>226</v>
      </c>
      <c r="F130" s="4" t="s">
        <v>227</v>
      </c>
    </row>
    <row r="131" spans="1:6" x14ac:dyDescent="0.25">
      <c r="A131" s="5">
        <v>128</v>
      </c>
      <c r="B131" s="4" t="str">
        <f t="shared" si="2"/>
        <v>NO APLICA</v>
      </c>
      <c r="C131" s="15">
        <f>+'[1]02 de julio 2021 omina transpar'!HB130*2</f>
        <v>0</v>
      </c>
      <c r="D131" s="15">
        <f t="shared" si="3"/>
        <v>0</v>
      </c>
      <c r="E131" s="4" t="s">
        <v>226</v>
      </c>
      <c r="F131" s="4" t="s">
        <v>227</v>
      </c>
    </row>
    <row r="132" spans="1:6" x14ac:dyDescent="0.25">
      <c r="A132" s="5">
        <v>129</v>
      </c>
      <c r="B132" s="4" t="str">
        <f t="shared" si="2"/>
        <v>NO APLICA</v>
      </c>
      <c r="C132" s="15">
        <f>+'[1]02 de julio 2021 omina transpar'!HB131*2</f>
        <v>0</v>
      </c>
      <c r="D132" s="15">
        <f t="shared" si="3"/>
        <v>0</v>
      </c>
      <c r="E132" s="4" t="s">
        <v>226</v>
      </c>
      <c r="F132" s="4" t="s">
        <v>227</v>
      </c>
    </row>
    <row r="133" spans="1:6" x14ac:dyDescent="0.25">
      <c r="A133" s="5">
        <v>130</v>
      </c>
      <c r="B133" s="4" t="str">
        <f t="shared" ref="B133:B196" si="4">IF(C133&gt;0,"COMPENSACIÓN","NO APLICA")</f>
        <v>NO APLICA</v>
      </c>
      <c r="C133" s="15">
        <f>+'[1]02 de julio 2021 omina transpar'!HB132*2</f>
        <v>0</v>
      </c>
      <c r="D133" s="15">
        <f t="shared" ref="D133:D196" si="5">C133</f>
        <v>0</v>
      </c>
      <c r="E133" s="4" t="s">
        <v>226</v>
      </c>
      <c r="F133" s="4" t="s">
        <v>227</v>
      </c>
    </row>
    <row r="134" spans="1:6" x14ac:dyDescent="0.25">
      <c r="A134" s="5">
        <v>131</v>
      </c>
      <c r="B134" s="4" t="str">
        <f t="shared" si="4"/>
        <v>NO APLICA</v>
      </c>
      <c r="C134" s="15">
        <f>+'[1]02 de julio 2021 omina transpar'!HB133*2</f>
        <v>0</v>
      </c>
      <c r="D134" s="15">
        <f t="shared" si="5"/>
        <v>0</v>
      </c>
      <c r="E134" s="4" t="s">
        <v>226</v>
      </c>
      <c r="F134" s="4" t="s">
        <v>227</v>
      </c>
    </row>
    <row r="135" spans="1:6" x14ac:dyDescent="0.25">
      <c r="A135" s="5">
        <v>132</v>
      </c>
      <c r="B135" s="4" t="str">
        <f t="shared" si="4"/>
        <v>NO APLICA</v>
      </c>
      <c r="C135" s="15">
        <f>+'[1]02 de julio 2021 omina transpar'!HB134*2</f>
        <v>0</v>
      </c>
      <c r="D135" s="15">
        <f t="shared" si="5"/>
        <v>0</v>
      </c>
      <c r="E135" s="4" t="s">
        <v>226</v>
      </c>
      <c r="F135" s="4" t="s">
        <v>227</v>
      </c>
    </row>
    <row r="136" spans="1:6" x14ac:dyDescent="0.25">
      <c r="A136" s="5">
        <v>133</v>
      </c>
      <c r="B136" s="4" t="str">
        <f t="shared" si="4"/>
        <v>NO APLICA</v>
      </c>
      <c r="C136" s="15">
        <f>+'[1]02 de julio 2021 omina transpar'!HB135*2</f>
        <v>0</v>
      </c>
      <c r="D136" s="15">
        <f t="shared" si="5"/>
        <v>0</v>
      </c>
      <c r="E136" s="4" t="s">
        <v>226</v>
      </c>
      <c r="F136" s="4" t="s">
        <v>227</v>
      </c>
    </row>
    <row r="137" spans="1:6" x14ac:dyDescent="0.25">
      <c r="A137" s="5">
        <v>134</v>
      </c>
      <c r="B137" s="4" t="str">
        <f t="shared" si="4"/>
        <v>NO APLICA</v>
      </c>
      <c r="C137" s="15">
        <f>+'[1]02 de julio 2021 omina transpar'!HB136*2</f>
        <v>0</v>
      </c>
      <c r="D137" s="15">
        <f t="shared" si="5"/>
        <v>0</v>
      </c>
      <c r="E137" s="4" t="s">
        <v>226</v>
      </c>
      <c r="F137" s="4" t="s">
        <v>227</v>
      </c>
    </row>
    <row r="138" spans="1:6" x14ac:dyDescent="0.25">
      <c r="A138" s="5">
        <v>135</v>
      </c>
      <c r="B138" s="4" t="str">
        <f t="shared" si="4"/>
        <v>NO APLICA</v>
      </c>
      <c r="C138" s="15">
        <f>+'[1]02 de julio 2021 omina transpar'!HB137*2</f>
        <v>0</v>
      </c>
      <c r="D138" s="15">
        <f t="shared" si="5"/>
        <v>0</v>
      </c>
      <c r="E138" s="4" t="s">
        <v>226</v>
      </c>
      <c r="F138" s="4" t="s">
        <v>227</v>
      </c>
    </row>
    <row r="139" spans="1:6" x14ac:dyDescent="0.25">
      <c r="A139" s="5">
        <v>136</v>
      </c>
      <c r="B139" s="4" t="str">
        <f t="shared" si="4"/>
        <v>NO APLICA</v>
      </c>
      <c r="C139" s="15">
        <f>+'[1]02 de julio 2021 omina transpar'!HB138*2</f>
        <v>0</v>
      </c>
      <c r="D139" s="15">
        <f t="shared" si="5"/>
        <v>0</v>
      </c>
      <c r="E139" s="4" t="s">
        <v>226</v>
      </c>
      <c r="F139" s="4" t="s">
        <v>227</v>
      </c>
    </row>
    <row r="140" spans="1:6" x14ac:dyDescent="0.25">
      <c r="A140" s="5">
        <v>137</v>
      </c>
      <c r="B140" s="4" t="str">
        <f t="shared" si="4"/>
        <v>NO APLICA</v>
      </c>
      <c r="C140" s="15">
        <f>+'[1]02 de julio 2021 omina transpar'!HB139*2</f>
        <v>0</v>
      </c>
      <c r="D140" s="15">
        <f t="shared" si="5"/>
        <v>0</v>
      </c>
      <c r="E140" s="4" t="s">
        <v>226</v>
      </c>
      <c r="F140" s="4" t="s">
        <v>227</v>
      </c>
    </row>
    <row r="141" spans="1:6" x14ac:dyDescent="0.25">
      <c r="A141" s="5">
        <v>138</v>
      </c>
      <c r="B141" s="4" t="str">
        <f t="shared" si="4"/>
        <v>NO APLICA</v>
      </c>
      <c r="C141" s="15">
        <f>+'[1]02 de julio 2021 omina transpar'!HB140*2</f>
        <v>0</v>
      </c>
      <c r="D141" s="15">
        <f t="shared" si="5"/>
        <v>0</v>
      </c>
      <c r="E141" s="4" t="s">
        <v>226</v>
      </c>
      <c r="F141" s="4" t="s">
        <v>227</v>
      </c>
    </row>
    <row r="142" spans="1:6" x14ac:dyDescent="0.25">
      <c r="A142" s="5">
        <v>139</v>
      </c>
      <c r="B142" s="4" t="str">
        <f t="shared" si="4"/>
        <v>NO APLICA</v>
      </c>
      <c r="C142" s="15">
        <f>+'[1]02 de julio 2021 omina transpar'!HB141*2</f>
        <v>0</v>
      </c>
      <c r="D142" s="15">
        <f t="shared" si="5"/>
        <v>0</v>
      </c>
      <c r="E142" s="4" t="s">
        <v>226</v>
      </c>
      <c r="F142" s="4" t="s">
        <v>227</v>
      </c>
    </row>
    <row r="143" spans="1:6" x14ac:dyDescent="0.25">
      <c r="A143" s="5">
        <v>140</v>
      </c>
      <c r="B143" s="4" t="str">
        <f t="shared" si="4"/>
        <v>NO APLICA</v>
      </c>
      <c r="C143" s="15">
        <f>+'[1]02 de julio 2021 omina transpar'!HB142*2</f>
        <v>0</v>
      </c>
      <c r="D143" s="15">
        <f t="shared" si="5"/>
        <v>0</v>
      </c>
      <c r="E143" s="4" t="s">
        <v>226</v>
      </c>
      <c r="F143" s="4" t="s">
        <v>227</v>
      </c>
    </row>
    <row r="144" spans="1:6" x14ac:dyDescent="0.25">
      <c r="A144" s="5">
        <v>141</v>
      </c>
      <c r="B144" s="4" t="str">
        <f t="shared" si="4"/>
        <v>NO APLICA</v>
      </c>
      <c r="C144" s="15">
        <f>+'[1]02 de julio 2021 omina transpar'!HB143*2</f>
        <v>0</v>
      </c>
      <c r="D144" s="15">
        <f t="shared" si="5"/>
        <v>0</v>
      </c>
      <c r="E144" s="4" t="s">
        <v>226</v>
      </c>
      <c r="F144" s="4" t="s">
        <v>227</v>
      </c>
    </row>
    <row r="145" spans="1:6" x14ac:dyDescent="0.25">
      <c r="A145" s="5">
        <v>142</v>
      </c>
      <c r="B145" s="4" t="str">
        <f t="shared" si="4"/>
        <v>NO APLICA</v>
      </c>
      <c r="C145" s="15">
        <f>+'[1]02 de julio 2021 omina transpar'!HB144*2</f>
        <v>0</v>
      </c>
      <c r="D145" s="15">
        <f t="shared" si="5"/>
        <v>0</v>
      </c>
      <c r="E145" s="4" t="s">
        <v>226</v>
      </c>
      <c r="F145" s="4" t="s">
        <v>227</v>
      </c>
    </row>
    <row r="146" spans="1:6" x14ac:dyDescent="0.25">
      <c r="A146" s="5">
        <v>143</v>
      </c>
      <c r="B146" s="4" t="str">
        <f t="shared" si="4"/>
        <v>NO APLICA</v>
      </c>
      <c r="C146" s="15">
        <f>+'[1]02 de julio 2021 omina transpar'!HB145*2</f>
        <v>0</v>
      </c>
      <c r="D146" s="15">
        <f t="shared" si="5"/>
        <v>0</v>
      </c>
      <c r="E146" s="4" t="s">
        <v>226</v>
      </c>
      <c r="F146" s="4" t="s">
        <v>227</v>
      </c>
    </row>
    <row r="147" spans="1:6" x14ac:dyDescent="0.25">
      <c r="A147" s="5">
        <v>144</v>
      </c>
      <c r="B147" s="4" t="str">
        <f t="shared" si="4"/>
        <v>NO APLICA</v>
      </c>
      <c r="C147" s="15">
        <f>+'[1]02 de julio 2021 omina transpar'!HB146*2</f>
        <v>0</v>
      </c>
      <c r="D147" s="15">
        <f t="shared" si="5"/>
        <v>0</v>
      </c>
      <c r="E147" s="4" t="s">
        <v>226</v>
      </c>
      <c r="F147" s="4" t="s">
        <v>227</v>
      </c>
    </row>
    <row r="148" spans="1:6" x14ac:dyDescent="0.25">
      <c r="A148" s="5">
        <v>145</v>
      </c>
      <c r="B148" s="4" t="str">
        <f t="shared" si="4"/>
        <v>NO APLICA</v>
      </c>
      <c r="C148" s="15">
        <f>+'[1]02 de julio 2021 omina transpar'!HB147*2</f>
        <v>0</v>
      </c>
      <c r="D148" s="15">
        <f t="shared" si="5"/>
        <v>0</v>
      </c>
      <c r="E148" s="4" t="s">
        <v>226</v>
      </c>
      <c r="F148" s="4" t="s">
        <v>227</v>
      </c>
    </row>
    <row r="149" spans="1:6" x14ac:dyDescent="0.25">
      <c r="A149" s="5">
        <v>146</v>
      </c>
      <c r="B149" s="4" t="str">
        <f t="shared" si="4"/>
        <v>NO APLICA</v>
      </c>
      <c r="C149" s="15">
        <f>+'[1]02 de julio 2021 omina transpar'!HB148*2</f>
        <v>0</v>
      </c>
      <c r="D149" s="15">
        <f t="shared" si="5"/>
        <v>0</v>
      </c>
      <c r="E149" s="4" t="s">
        <v>226</v>
      </c>
      <c r="F149" s="4" t="s">
        <v>227</v>
      </c>
    </row>
    <row r="150" spans="1:6" x14ac:dyDescent="0.25">
      <c r="A150" s="5">
        <v>147</v>
      </c>
      <c r="B150" s="4" t="str">
        <f t="shared" si="4"/>
        <v>NO APLICA</v>
      </c>
      <c r="C150" s="15">
        <f>+'[1]02 de julio 2021 omina transpar'!HB149*2</f>
        <v>0</v>
      </c>
      <c r="D150" s="15">
        <f t="shared" si="5"/>
        <v>0</v>
      </c>
      <c r="E150" s="4" t="s">
        <v>226</v>
      </c>
      <c r="F150" s="4" t="s">
        <v>227</v>
      </c>
    </row>
    <row r="151" spans="1:6" x14ac:dyDescent="0.25">
      <c r="A151" s="5">
        <v>148</v>
      </c>
      <c r="B151" s="4" t="str">
        <f t="shared" si="4"/>
        <v>NO APLICA</v>
      </c>
      <c r="C151" s="15">
        <f>+'[1]02 de julio 2021 omina transpar'!HB150*2</f>
        <v>0</v>
      </c>
      <c r="D151" s="15">
        <f t="shared" si="5"/>
        <v>0</v>
      </c>
      <c r="E151" s="4" t="s">
        <v>226</v>
      </c>
      <c r="F151" s="4" t="s">
        <v>227</v>
      </c>
    </row>
    <row r="152" spans="1:6" x14ac:dyDescent="0.25">
      <c r="A152" s="5">
        <v>149</v>
      </c>
      <c r="B152" s="4" t="str">
        <f t="shared" si="4"/>
        <v>NO APLICA</v>
      </c>
      <c r="C152" s="15">
        <f>+'[1]02 de julio 2021 omina transpar'!HB151*2</f>
        <v>0</v>
      </c>
      <c r="D152" s="15">
        <f t="shared" si="5"/>
        <v>0</v>
      </c>
      <c r="E152" s="4" t="s">
        <v>226</v>
      </c>
      <c r="F152" s="4" t="s">
        <v>227</v>
      </c>
    </row>
    <row r="153" spans="1:6" x14ac:dyDescent="0.25">
      <c r="A153" s="5">
        <v>150</v>
      </c>
      <c r="B153" s="4" t="str">
        <f t="shared" si="4"/>
        <v>NO APLICA</v>
      </c>
      <c r="C153" s="15">
        <f>+'[1]02 de julio 2021 omina transpar'!HB152*2</f>
        <v>0</v>
      </c>
      <c r="D153" s="15">
        <f t="shared" si="5"/>
        <v>0</v>
      </c>
      <c r="E153" s="4" t="s">
        <v>226</v>
      </c>
      <c r="F153" s="4" t="s">
        <v>227</v>
      </c>
    </row>
    <row r="154" spans="1:6" x14ac:dyDescent="0.25">
      <c r="A154" s="5">
        <v>151</v>
      </c>
      <c r="B154" s="4" t="str">
        <f t="shared" si="4"/>
        <v>NO APLICA</v>
      </c>
      <c r="C154" s="15">
        <f>+'[1]02 de julio 2021 omina transpar'!HB153*2</f>
        <v>0</v>
      </c>
      <c r="D154" s="15">
        <f t="shared" si="5"/>
        <v>0</v>
      </c>
      <c r="E154" s="4" t="s">
        <v>226</v>
      </c>
      <c r="F154" s="4" t="s">
        <v>227</v>
      </c>
    </row>
    <row r="155" spans="1:6" x14ac:dyDescent="0.25">
      <c r="A155" s="5">
        <v>152</v>
      </c>
      <c r="B155" s="4" t="str">
        <f t="shared" si="4"/>
        <v>NO APLICA</v>
      </c>
      <c r="C155" s="15">
        <f>+'[1]02 de julio 2021 omina transpar'!HB154*2</f>
        <v>0</v>
      </c>
      <c r="D155" s="15">
        <f t="shared" si="5"/>
        <v>0</v>
      </c>
      <c r="E155" s="4" t="s">
        <v>226</v>
      </c>
      <c r="F155" s="4" t="s">
        <v>227</v>
      </c>
    </row>
    <row r="156" spans="1:6" x14ac:dyDescent="0.25">
      <c r="A156" s="5">
        <v>153</v>
      </c>
      <c r="B156" s="4" t="str">
        <f t="shared" si="4"/>
        <v>NO APLICA</v>
      </c>
      <c r="C156" s="15">
        <f>+'[1]02 de julio 2021 omina transpar'!HB155*2</f>
        <v>0</v>
      </c>
      <c r="D156" s="15">
        <f t="shared" si="5"/>
        <v>0</v>
      </c>
      <c r="E156" s="4" t="s">
        <v>226</v>
      </c>
      <c r="F156" s="4" t="s">
        <v>227</v>
      </c>
    </row>
    <row r="157" spans="1:6" x14ac:dyDescent="0.25">
      <c r="A157" s="5">
        <v>154</v>
      </c>
      <c r="B157" s="4" t="str">
        <f t="shared" si="4"/>
        <v>NO APLICA</v>
      </c>
      <c r="C157" s="15">
        <f>+'[1]02 de julio 2021 omina transpar'!HB156*2</f>
        <v>0</v>
      </c>
      <c r="D157" s="15">
        <f t="shared" si="5"/>
        <v>0</v>
      </c>
      <c r="E157" s="4" t="s">
        <v>226</v>
      </c>
      <c r="F157" s="4" t="s">
        <v>227</v>
      </c>
    </row>
    <row r="158" spans="1:6" x14ac:dyDescent="0.25">
      <c r="A158" s="5">
        <v>155</v>
      </c>
      <c r="B158" s="4" t="str">
        <f t="shared" si="4"/>
        <v>NO APLICA</v>
      </c>
      <c r="C158" s="15">
        <f>+'[1]02 de julio 2021 omina transpar'!HB157*2</f>
        <v>0</v>
      </c>
      <c r="D158" s="15">
        <f t="shared" si="5"/>
        <v>0</v>
      </c>
      <c r="E158" s="4" t="s">
        <v>226</v>
      </c>
      <c r="F158" s="4" t="s">
        <v>227</v>
      </c>
    </row>
    <row r="159" spans="1:6" x14ac:dyDescent="0.25">
      <c r="A159" s="5">
        <v>156</v>
      </c>
      <c r="B159" s="4" t="str">
        <f t="shared" si="4"/>
        <v>NO APLICA</v>
      </c>
      <c r="C159" s="15">
        <f>+'[1]02 de julio 2021 omina transpar'!HB158*2</f>
        <v>0</v>
      </c>
      <c r="D159" s="15">
        <f t="shared" si="5"/>
        <v>0</v>
      </c>
      <c r="E159" s="4" t="s">
        <v>226</v>
      </c>
      <c r="F159" s="4" t="s">
        <v>227</v>
      </c>
    </row>
    <row r="160" spans="1:6" x14ac:dyDescent="0.25">
      <c r="A160" s="5">
        <v>157</v>
      </c>
      <c r="B160" s="4" t="str">
        <f t="shared" si="4"/>
        <v>NO APLICA</v>
      </c>
      <c r="C160" s="15">
        <f>+'[1]02 de julio 2021 omina transpar'!HB159*2</f>
        <v>0</v>
      </c>
      <c r="D160" s="15">
        <f t="shared" si="5"/>
        <v>0</v>
      </c>
      <c r="E160" s="4" t="s">
        <v>226</v>
      </c>
      <c r="F160" s="4" t="s">
        <v>227</v>
      </c>
    </row>
    <row r="161" spans="1:6" x14ac:dyDescent="0.25">
      <c r="A161" s="5">
        <v>158</v>
      </c>
      <c r="B161" s="4" t="str">
        <f t="shared" si="4"/>
        <v>COMPENSACIÓN</v>
      </c>
      <c r="C161" s="15">
        <f>+'[1]02 de julio 2021 omina transpar'!HB160*2</f>
        <v>2000</v>
      </c>
      <c r="D161" s="15">
        <f t="shared" si="5"/>
        <v>2000</v>
      </c>
      <c r="E161" s="4" t="s">
        <v>226</v>
      </c>
      <c r="F161" s="4" t="s">
        <v>227</v>
      </c>
    </row>
    <row r="162" spans="1:6" x14ac:dyDescent="0.25">
      <c r="A162" s="5">
        <v>159</v>
      </c>
      <c r="B162" s="4" t="str">
        <f t="shared" si="4"/>
        <v>NO APLICA</v>
      </c>
      <c r="C162" s="15">
        <f>+'[1]02 de julio 2021 omina transpar'!HB161*2</f>
        <v>0</v>
      </c>
      <c r="D162" s="15">
        <f t="shared" si="5"/>
        <v>0</v>
      </c>
      <c r="E162" s="4" t="s">
        <v>226</v>
      </c>
      <c r="F162" s="4" t="s">
        <v>227</v>
      </c>
    </row>
    <row r="163" spans="1:6" x14ac:dyDescent="0.25">
      <c r="A163" s="9">
        <v>160</v>
      </c>
      <c r="B163" s="4" t="str">
        <f t="shared" si="4"/>
        <v>NO APLICA</v>
      </c>
      <c r="C163" s="15">
        <f>+'[1]02 de julio 2021 omina transpar'!HB162*2</f>
        <v>0</v>
      </c>
      <c r="D163" s="15">
        <f t="shared" si="5"/>
        <v>0</v>
      </c>
      <c r="E163" s="4" t="s">
        <v>226</v>
      </c>
      <c r="F163" s="4" t="s">
        <v>227</v>
      </c>
    </row>
    <row r="164" spans="1:6" x14ac:dyDescent="0.25">
      <c r="A164" s="5">
        <v>161</v>
      </c>
      <c r="B164" s="4" t="str">
        <f t="shared" si="4"/>
        <v>NO APLICA</v>
      </c>
      <c r="C164" s="15">
        <f>+'[1]02 de julio 2021 omina transpar'!HB163*2</f>
        <v>0</v>
      </c>
      <c r="D164" s="15">
        <f t="shared" si="5"/>
        <v>0</v>
      </c>
      <c r="E164" s="4" t="s">
        <v>226</v>
      </c>
      <c r="F164" s="4" t="s">
        <v>227</v>
      </c>
    </row>
    <row r="165" spans="1:6" x14ac:dyDescent="0.25">
      <c r="A165" s="9">
        <v>162</v>
      </c>
      <c r="B165" s="4" t="str">
        <f t="shared" si="4"/>
        <v>NO APLICA</v>
      </c>
      <c r="C165" s="15">
        <f>+'[1]02 de julio 2021 omina transpar'!HB164*2</f>
        <v>0</v>
      </c>
      <c r="D165" s="15">
        <f t="shared" si="5"/>
        <v>0</v>
      </c>
      <c r="E165" s="4" t="s">
        <v>226</v>
      </c>
      <c r="F165" s="4" t="s">
        <v>227</v>
      </c>
    </row>
    <row r="166" spans="1:6" x14ac:dyDescent="0.25">
      <c r="A166" s="5">
        <v>163</v>
      </c>
      <c r="B166" s="4" t="str">
        <f t="shared" si="4"/>
        <v>NO APLICA</v>
      </c>
      <c r="C166" s="15">
        <f>+'[1]02 de julio 2021 omina transpar'!HB165*2</f>
        <v>0</v>
      </c>
      <c r="D166" s="15">
        <f t="shared" si="5"/>
        <v>0</v>
      </c>
      <c r="E166" s="4" t="s">
        <v>226</v>
      </c>
      <c r="F166" s="4" t="s">
        <v>227</v>
      </c>
    </row>
    <row r="167" spans="1:6" x14ac:dyDescent="0.25">
      <c r="A167" s="5">
        <v>164</v>
      </c>
      <c r="B167" s="4" t="str">
        <f t="shared" si="4"/>
        <v>NO APLICA</v>
      </c>
      <c r="C167" s="15">
        <f>+'[1]02 de julio 2021 omina transpar'!HB166*2</f>
        <v>0</v>
      </c>
      <c r="D167" s="15">
        <f t="shared" si="5"/>
        <v>0</v>
      </c>
      <c r="E167" s="4" t="s">
        <v>226</v>
      </c>
      <c r="F167" s="4" t="s">
        <v>227</v>
      </c>
    </row>
    <row r="168" spans="1:6" x14ac:dyDescent="0.25">
      <c r="A168" s="5">
        <v>165</v>
      </c>
      <c r="B168" s="4" t="str">
        <f t="shared" si="4"/>
        <v>NO APLICA</v>
      </c>
      <c r="C168" s="15">
        <f>+'[1]02 de julio 2021 omina transpar'!HB167*2</f>
        <v>0</v>
      </c>
      <c r="D168" s="15">
        <f t="shared" si="5"/>
        <v>0</v>
      </c>
      <c r="E168" s="4" t="s">
        <v>226</v>
      </c>
      <c r="F168" s="4" t="s">
        <v>227</v>
      </c>
    </row>
    <row r="169" spans="1:6" x14ac:dyDescent="0.25">
      <c r="A169" s="5">
        <v>166</v>
      </c>
      <c r="B169" s="4" t="str">
        <f t="shared" si="4"/>
        <v>NO APLICA</v>
      </c>
      <c r="C169" s="15">
        <f>+'[1]02 de julio 2021 omina transpar'!HB168*2</f>
        <v>0</v>
      </c>
      <c r="D169" s="15">
        <f t="shared" si="5"/>
        <v>0</v>
      </c>
      <c r="E169" s="4" t="s">
        <v>226</v>
      </c>
      <c r="F169" s="4" t="s">
        <v>227</v>
      </c>
    </row>
    <row r="170" spans="1:6" x14ac:dyDescent="0.25">
      <c r="A170" s="5">
        <v>167</v>
      </c>
      <c r="B170" s="4" t="str">
        <f t="shared" si="4"/>
        <v>NO APLICA</v>
      </c>
      <c r="C170" s="15">
        <f>+'[1]02 de julio 2021 omina transpar'!HB169*2</f>
        <v>0</v>
      </c>
      <c r="D170" s="15">
        <f t="shared" si="5"/>
        <v>0</v>
      </c>
      <c r="E170" s="4" t="s">
        <v>226</v>
      </c>
      <c r="F170" s="4" t="s">
        <v>227</v>
      </c>
    </row>
    <row r="171" spans="1:6" x14ac:dyDescent="0.25">
      <c r="A171" s="9">
        <v>168</v>
      </c>
      <c r="B171" s="4" t="str">
        <f t="shared" si="4"/>
        <v>NO APLICA</v>
      </c>
      <c r="C171" s="15">
        <f>+'[1]02 de julio 2021 omina transpar'!HB170*2</f>
        <v>0</v>
      </c>
      <c r="D171" s="15">
        <f t="shared" si="5"/>
        <v>0</v>
      </c>
      <c r="E171" s="4" t="s">
        <v>226</v>
      </c>
      <c r="F171" s="4" t="s">
        <v>227</v>
      </c>
    </row>
    <row r="172" spans="1:6" x14ac:dyDescent="0.25">
      <c r="A172" s="5">
        <v>169</v>
      </c>
      <c r="B172" s="4" t="str">
        <f t="shared" si="4"/>
        <v>NO APLICA</v>
      </c>
      <c r="C172" s="15">
        <f>+'[1]02 de julio 2021 omina transpar'!HB171*2</f>
        <v>0</v>
      </c>
      <c r="D172" s="15">
        <f t="shared" si="5"/>
        <v>0</v>
      </c>
      <c r="E172" s="4" t="s">
        <v>226</v>
      </c>
      <c r="F172" s="4" t="s">
        <v>227</v>
      </c>
    </row>
    <row r="173" spans="1:6" x14ac:dyDescent="0.25">
      <c r="A173" s="5">
        <v>170</v>
      </c>
      <c r="B173" s="4" t="str">
        <f t="shared" si="4"/>
        <v>NO APLICA</v>
      </c>
      <c r="C173" s="15">
        <f>+'[1]02 de julio 2021 omina transpar'!HB172*2</f>
        <v>0</v>
      </c>
      <c r="D173" s="15">
        <f t="shared" si="5"/>
        <v>0</v>
      </c>
      <c r="E173" s="4" t="s">
        <v>226</v>
      </c>
      <c r="F173" s="4" t="s">
        <v>227</v>
      </c>
    </row>
    <row r="174" spans="1:6" x14ac:dyDescent="0.25">
      <c r="A174" s="5">
        <v>171</v>
      </c>
      <c r="B174" s="4" t="str">
        <f t="shared" si="4"/>
        <v>NO APLICA</v>
      </c>
      <c r="C174" s="15">
        <f>+'[1]02 de julio 2021 omina transpar'!HB173*2</f>
        <v>0</v>
      </c>
      <c r="D174" s="15">
        <f t="shared" si="5"/>
        <v>0</v>
      </c>
      <c r="E174" s="4" t="s">
        <v>226</v>
      </c>
      <c r="F174" s="4" t="s">
        <v>227</v>
      </c>
    </row>
    <row r="175" spans="1:6" x14ac:dyDescent="0.25">
      <c r="A175" s="5">
        <v>172</v>
      </c>
      <c r="B175" s="4" t="str">
        <f t="shared" si="4"/>
        <v>NO APLICA</v>
      </c>
      <c r="C175" s="15">
        <f>+'[1]02 de julio 2021 omina transpar'!HB174*2</f>
        <v>0</v>
      </c>
      <c r="D175" s="15">
        <f t="shared" si="5"/>
        <v>0</v>
      </c>
      <c r="E175" s="4" t="s">
        <v>226</v>
      </c>
      <c r="F175" s="4" t="s">
        <v>227</v>
      </c>
    </row>
    <row r="176" spans="1:6" x14ac:dyDescent="0.25">
      <c r="A176" s="5">
        <v>173</v>
      </c>
      <c r="B176" s="4" t="str">
        <f t="shared" si="4"/>
        <v>NO APLICA</v>
      </c>
      <c r="C176" s="15">
        <f>+'[1]02 de julio 2021 omina transpar'!HB175*2</f>
        <v>0</v>
      </c>
      <c r="D176" s="15">
        <f t="shared" si="5"/>
        <v>0</v>
      </c>
      <c r="E176" s="4" t="s">
        <v>226</v>
      </c>
      <c r="F176" s="4" t="s">
        <v>227</v>
      </c>
    </row>
    <row r="177" spans="1:6" x14ac:dyDescent="0.25">
      <c r="A177" s="5">
        <v>174</v>
      </c>
      <c r="B177" s="4" t="str">
        <f t="shared" si="4"/>
        <v>NO APLICA</v>
      </c>
      <c r="C177" s="15">
        <f>+'[1]02 de julio 2021 omina transpar'!HB176*2</f>
        <v>0</v>
      </c>
      <c r="D177" s="15">
        <f t="shared" si="5"/>
        <v>0</v>
      </c>
      <c r="E177" s="4" t="s">
        <v>226</v>
      </c>
      <c r="F177" s="4" t="s">
        <v>227</v>
      </c>
    </row>
    <row r="178" spans="1:6" x14ac:dyDescent="0.25">
      <c r="A178" s="5">
        <v>175</v>
      </c>
      <c r="B178" s="4" t="str">
        <f t="shared" si="4"/>
        <v>NO APLICA</v>
      </c>
      <c r="C178" s="15">
        <f>+'[1]02 de julio 2021 omina transpar'!HB177*2</f>
        <v>0</v>
      </c>
      <c r="D178" s="15">
        <f t="shared" si="5"/>
        <v>0</v>
      </c>
      <c r="E178" s="4" t="s">
        <v>226</v>
      </c>
      <c r="F178" s="4" t="s">
        <v>227</v>
      </c>
    </row>
    <row r="179" spans="1:6" x14ac:dyDescent="0.25">
      <c r="A179" s="5">
        <v>176</v>
      </c>
      <c r="B179" s="4" t="str">
        <f t="shared" si="4"/>
        <v>NO APLICA</v>
      </c>
      <c r="C179" s="15">
        <f>+'[1]02 de julio 2021 omina transpar'!HB178*2</f>
        <v>0</v>
      </c>
      <c r="D179" s="15">
        <f t="shared" si="5"/>
        <v>0</v>
      </c>
      <c r="E179" s="4" t="s">
        <v>226</v>
      </c>
      <c r="F179" s="4" t="s">
        <v>227</v>
      </c>
    </row>
    <row r="180" spans="1:6" x14ac:dyDescent="0.25">
      <c r="A180" s="5">
        <v>177</v>
      </c>
      <c r="B180" s="4" t="str">
        <f t="shared" si="4"/>
        <v>NO APLICA</v>
      </c>
      <c r="C180" s="15">
        <f>+'[1]02 de julio 2021 omina transpar'!HB179*2</f>
        <v>0</v>
      </c>
      <c r="D180" s="15">
        <f t="shared" si="5"/>
        <v>0</v>
      </c>
      <c r="E180" s="4" t="s">
        <v>226</v>
      </c>
      <c r="F180" s="4" t="s">
        <v>227</v>
      </c>
    </row>
    <row r="181" spans="1:6" x14ac:dyDescent="0.25">
      <c r="A181" s="5">
        <v>178</v>
      </c>
      <c r="B181" s="4" t="str">
        <f t="shared" si="4"/>
        <v>NO APLICA</v>
      </c>
      <c r="C181" s="15">
        <f>+'[1]02 de julio 2021 omina transpar'!HB180*2</f>
        <v>0</v>
      </c>
      <c r="D181" s="15">
        <f t="shared" si="5"/>
        <v>0</v>
      </c>
      <c r="E181" s="4" t="s">
        <v>226</v>
      </c>
      <c r="F181" s="4" t="s">
        <v>227</v>
      </c>
    </row>
    <row r="182" spans="1:6" x14ac:dyDescent="0.25">
      <c r="A182" s="5">
        <v>179</v>
      </c>
      <c r="B182" s="4" t="str">
        <f t="shared" si="4"/>
        <v>NO APLICA</v>
      </c>
      <c r="C182" s="15">
        <f>+'[1]02 de julio 2021 omina transpar'!HB181*2</f>
        <v>0</v>
      </c>
      <c r="D182" s="15">
        <f t="shared" si="5"/>
        <v>0</v>
      </c>
      <c r="E182" s="4" t="s">
        <v>226</v>
      </c>
      <c r="F182" s="4" t="s">
        <v>227</v>
      </c>
    </row>
    <row r="183" spans="1:6" x14ac:dyDescent="0.25">
      <c r="A183" s="5">
        <v>180</v>
      </c>
      <c r="B183" s="4" t="str">
        <f t="shared" si="4"/>
        <v>NO APLICA</v>
      </c>
      <c r="C183" s="15">
        <f>+'[1]02 de julio 2021 omina transpar'!HB182*2</f>
        <v>0</v>
      </c>
      <c r="D183" s="15">
        <f t="shared" si="5"/>
        <v>0</v>
      </c>
      <c r="E183" s="4" t="s">
        <v>226</v>
      </c>
      <c r="F183" s="4" t="s">
        <v>227</v>
      </c>
    </row>
    <row r="184" spans="1:6" x14ac:dyDescent="0.25">
      <c r="A184" s="5">
        <v>181</v>
      </c>
      <c r="B184" s="4" t="str">
        <f t="shared" si="4"/>
        <v>NO APLICA</v>
      </c>
      <c r="C184" s="15">
        <f>+'[1]02 de julio 2021 omina transpar'!HB183*2</f>
        <v>0</v>
      </c>
      <c r="D184" s="15">
        <f t="shared" si="5"/>
        <v>0</v>
      </c>
      <c r="E184" s="4" t="s">
        <v>226</v>
      </c>
      <c r="F184" s="4" t="s">
        <v>227</v>
      </c>
    </row>
    <row r="185" spans="1:6" x14ac:dyDescent="0.25">
      <c r="A185" s="5">
        <v>182</v>
      </c>
      <c r="B185" s="4" t="str">
        <f t="shared" si="4"/>
        <v>NO APLICA</v>
      </c>
      <c r="C185" s="15">
        <f>+'[1]02 de julio 2021 omina transpar'!HB184*2</f>
        <v>0</v>
      </c>
      <c r="D185" s="15">
        <f t="shared" si="5"/>
        <v>0</v>
      </c>
      <c r="E185" s="4" t="s">
        <v>226</v>
      </c>
      <c r="F185" s="4" t="s">
        <v>227</v>
      </c>
    </row>
    <row r="186" spans="1:6" x14ac:dyDescent="0.25">
      <c r="A186" s="5">
        <v>183</v>
      </c>
      <c r="B186" s="4" t="str">
        <f t="shared" si="4"/>
        <v>NO APLICA</v>
      </c>
      <c r="C186" s="15">
        <f>+'[1]02 de julio 2021 omina transpar'!HB185*2</f>
        <v>0</v>
      </c>
      <c r="D186" s="15">
        <f t="shared" si="5"/>
        <v>0</v>
      </c>
      <c r="E186" s="4" t="s">
        <v>226</v>
      </c>
      <c r="F186" s="4" t="s">
        <v>227</v>
      </c>
    </row>
    <row r="187" spans="1:6" x14ac:dyDescent="0.25">
      <c r="A187" s="5">
        <v>184</v>
      </c>
      <c r="B187" s="4" t="str">
        <f t="shared" si="4"/>
        <v>NO APLICA</v>
      </c>
      <c r="C187" s="15">
        <f>+'[1]02 de julio 2021 omina transpar'!HB186*2</f>
        <v>0</v>
      </c>
      <c r="D187" s="15">
        <f t="shared" si="5"/>
        <v>0</v>
      </c>
      <c r="E187" s="4" t="s">
        <v>226</v>
      </c>
      <c r="F187" s="4" t="s">
        <v>227</v>
      </c>
    </row>
    <row r="188" spans="1:6" x14ac:dyDescent="0.25">
      <c r="A188" s="5">
        <v>185</v>
      </c>
      <c r="B188" s="4" t="str">
        <f t="shared" si="4"/>
        <v>NO APLICA</v>
      </c>
      <c r="C188" s="15">
        <f>+'[1]02 de julio 2021 omina transpar'!HB187*2</f>
        <v>0</v>
      </c>
      <c r="D188" s="15">
        <f t="shared" si="5"/>
        <v>0</v>
      </c>
      <c r="E188" s="4" t="s">
        <v>226</v>
      </c>
      <c r="F188" s="4" t="s">
        <v>227</v>
      </c>
    </row>
    <row r="189" spans="1:6" x14ac:dyDescent="0.25">
      <c r="A189" s="5">
        <v>186</v>
      </c>
      <c r="B189" s="4" t="str">
        <f t="shared" si="4"/>
        <v>NO APLICA</v>
      </c>
      <c r="C189" s="15">
        <f>+'[1]02 de julio 2021 omina transpar'!HB188*2</f>
        <v>0</v>
      </c>
      <c r="D189" s="15">
        <f t="shared" si="5"/>
        <v>0</v>
      </c>
      <c r="E189" s="4" t="s">
        <v>226</v>
      </c>
      <c r="F189" s="4" t="s">
        <v>227</v>
      </c>
    </row>
    <row r="190" spans="1:6" x14ac:dyDescent="0.25">
      <c r="A190" s="5">
        <v>187</v>
      </c>
      <c r="B190" s="4" t="str">
        <f t="shared" si="4"/>
        <v>NO APLICA</v>
      </c>
      <c r="C190" s="15">
        <f>+'[1]02 de julio 2021 omina transpar'!HB189*2</f>
        <v>0</v>
      </c>
      <c r="D190" s="15">
        <f t="shared" si="5"/>
        <v>0</v>
      </c>
      <c r="E190" s="4" t="s">
        <v>226</v>
      </c>
      <c r="F190" s="4" t="s">
        <v>227</v>
      </c>
    </row>
    <row r="191" spans="1:6" x14ac:dyDescent="0.25">
      <c r="A191" s="5">
        <v>188</v>
      </c>
      <c r="B191" s="4" t="str">
        <f t="shared" si="4"/>
        <v>NO APLICA</v>
      </c>
      <c r="C191" s="15">
        <f>+'[1]02 de julio 2021 omina transpar'!HB190*2</f>
        <v>0</v>
      </c>
      <c r="D191" s="15">
        <f t="shared" si="5"/>
        <v>0</v>
      </c>
      <c r="E191" s="4" t="s">
        <v>226</v>
      </c>
      <c r="F191" s="4" t="s">
        <v>227</v>
      </c>
    </row>
    <row r="192" spans="1:6" x14ac:dyDescent="0.25">
      <c r="A192" s="9">
        <v>189</v>
      </c>
      <c r="B192" s="4" t="str">
        <f t="shared" si="4"/>
        <v>NO APLICA</v>
      </c>
      <c r="C192" s="15">
        <f>+'[1]02 de julio 2021 omina transpar'!HB191*2</f>
        <v>0</v>
      </c>
      <c r="D192" s="15">
        <f t="shared" si="5"/>
        <v>0</v>
      </c>
      <c r="E192" s="4" t="s">
        <v>226</v>
      </c>
      <c r="F192" s="4" t="s">
        <v>227</v>
      </c>
    </row>
    <row r="193" spans="1:6" x14ac:dyDescent="0.25">
      <c r="A193" s="5">
        <v>190</v>
      </c>
      <c r="B193" s="4" t="str">
        <f t="shared" si="4"/>
        <v>NO APLICA</v>
      </c>
      <c r="C193" s="15">
        <f>+'[1]02 de julio 2021 omina transpar'!HB192*2</f>
        <v>0</v>
      </c>
      <c r="D193" s="15">
        <f t="shared" si="5"/>
        <v>0</v>
      </c>
      <c r="E193" s="4" t="s">
        <v>226</v>
      </c>
      <c r="F193" s="4" t="s">
        <v>227</v>
      </c>
    </row>
    <row r="194" spans="1:6" x14ac:dyDescent="0.25">
      <c r="A194" s="5">
        <v>191</v>
      </c>
      <c r="B194" s="4" t="str">
        <f t="shared" si="4"/>
        <v>NO APLICA</v>
      </c>
      <c r="C194" s="15">
        <f>+'[1]02 de julio 2021 omina transpar'!HB193*2</f>
        <v>0</v>
      </c>
      <c r="D194" s="15">
        <f t="shared" si="5"/>
        <v>0</v>
      </c>
      <c r="E194" s="4" t="s">
        <v>226</v>
      </c>
      <c r="F194" s="4" t="s">
        <v>227</v>
      </c>
    </row>
    <row r="195" spans="1:6" x14ac:dyDescent="0.25">
      <c r="A195" s="5">
        <v>192</v>
      </c>
      <c r="B195" s="4" t="str">
        <f t="shared" si="4"/>
        <v>NO APLICA</v>
      </c>
      <c r="C195" s="15">
        <f>+'[1]02 de julio 2021 omina transpar'!HB194*2</f>
        <v>0</v>
      </c>
      <c r="D195" s="15">
        <f t="shared" si="5"/>
        <v>0</v>
      </c>
      <c r="E195" s="4" t="s">
        <v>226</v>
      </c>
      <c r="F195" s="4" t="s">
        <v>227</v>
      </c>
    </row>
    <row r="196" spans="1:6" x14ac:dyDescent="0.25">
      <c r="A196" s="5">
        <v>193</v>
      </c>
      <c r="B196" s="4" t="str">
        <f t="shared" si="4"/>
        <v>NO APLICA</v>
      </c>
      <c r="C196" s="15">
        <f>+'[1]02 de julio 2021 omina transpar'!HB195*2</f>
        <v>0</v>
      </c>
      <c r="D196" s="15">
        <f t="shared" si="5"/>
        <v>0</v>
      </c>
      <c r="E196" s="4" t="s">
        <v>226</v>
      </c>
      <c r="F196" s="4" t="s">
        <v>227</v>
      </c>
    </row>
    <row r="197" spans="1:6" x14ac:dyDescent="0.25">
      <c r="A197" s="5">
        <v>194</v>
      </c>
      <c r="B197" s="4" t="str">
        <f t="shared" ref="B197:B260" si="6">IF(C197&gt;0,"COMPENSACIÓN","NO APLICA")</f>
        <v>NO APLICA</v>
      </c>
      <c r="C197" s="15">
        <f>+'[1]02 de julio 2021 omina transpar'!HB196*2</f>
        <v>0</v>
      </c>
      <c r="D197" s="15">
        <f t="shared" ref="D197:D260" si="7">C197</f>
        <v>0</v>
      </c>
      <c r="E197" s="4" t="s">
        <v>226</v>
      </c>
      <c r="F197" s="4" t="s">
        <v>227</v>
      </c>
    </row>
    <row r="198" spans="1:6" x14ac:dyDescent="0.25">
      <c r="A198" s="5">
        <v>195</v>
      </c>
      <c r="B198" s="4" t="str">
        <f t="shared" si="6"/>
        <v>NO APLICA</v>
      </c>
      <c r="C198" s="15">
        <f>+'[1]02 de julio 2021 omina transpar'!HB197*2</f>
        <v>0</v>
      </c>
      <c r="D198" s="15">
        <f t="shared" si="7"/>
        <v>0</v>
      </c>
      <c r="E198" s="4" t="s">
        <v>226</v>
      </c>
      <c r="F198" s="4" t="s">
        <v>227</v>
      </c>
    </row>
    <row r="199" spans="1:6" x14ac:dyDescent="0.25">
      <c r="A199" s="5">
        <v>196</v>
      </c>
      <c r="B199" s="4" t="str">
        <f t="shared" si="6"/>
        <v>NO APLICA</v>
      </c>
      <c r="C199" s="15">
        <f>+'[1]02 de julio 2021 omina transpar'!HB198*2</f>
        <v>0</v>
      </c>
      <c r="D199" s="15">
        <f t="shared" si="7"/>
        <v>0</v>
      </c>
      <c r="E199" s="4" t="s">
        <v>226</v>
      </c>
      <c r="F199" s="4" t="s">
        <v>227</v>
      </c>
    </row>
    <row r="200" spans="1:6" x14ac:dyDescent="0.25">
      <c r="A200" s="5">
        <v>197</v>
      </c>
      <c r="B200" s="4" t="str">
        <f t="shared" si="6"/>
        <v>NO APLICA</v>
      </c>
      <c r="C200" s="15">
        <f>+'[1]02 de julio 2021 omina transpar'!HB199*2</f>
        <v>0</v>
      </c>
      <c r="D200" s="15">
        <f t="shared" si="7"/>
        <v>0</v>
      </c>
      <c r="E200" s="4" t="s">
        <v>226</v>
      </c>
      <c r="F200" s="4" t="s">
        <v>227</v>
      </c>
    </row>
    <row r="201" spans="1:6" x14ac:dyDescent="0.25">
      <c r="A201" s="5">
        <v>198</v>
      </c>
      <c r="B201" s="4" t="str">
        <f t="shared" si="6"/>
        <v>NO APLICA</v>
      </c>
      <c r="C201" s="15">
        <f>+'[1]02 de julio 2021 omina transpar'!HB200*2</f>
        <v>0</v>
      </c>
      <c r="D201" s="15">
        <f t="shared" si="7"/>
        <v>0</v>
      </c>
      <c r="E201" s="4" t="s">
        <v>226</v>
      </c>
      <c r="F201" s="4" t="s">
        <v>227</v>
      </c>
    </row>
    <row r="202" spans="1:6" x14ac:dyDescent="0.25">
      <c r="A202" s="5">
        <v>199</v>
      </c>
      <c r="B202" s="4" t="str">
        <f t="shared" si="6"/>
        <v>NO APLICA</v>
      </c>
      <c r="C202" s="15">
        <f>+'[1]02 de julio 2021 omina transpar'!HB201*2</f>
        <v>0</v>
      </c>
      <c r="D202" s="15">
        <f t="shared" si="7"/>
        <v>0</v>
      </c>
      <c r="E202" s="4" t="s">
        <v>226</v>
      </c>
      <c r="F202" s="4" t="s">
        <v>227</v>
      </c>
    </row>
    <row r="203" spans="1:6" x14ac:dyDescent="0.25">
      <c r="A203" s="5">
        <v>200</v>
      </c>
      <c r="B203" s="4" t="str">
        <f t="shared" si="6"/>
        <v>NO APLICA</v>
      </c>
      <c r="C203" s="15">
        <f>+'[1]02 de julio 2021 omina transpar'!HB202*2</f>
        <v>0</v>
      </c>
      <c r="D203" s="15">
        <f t="shared" si="7"/>
        <v>0</v>
      </c>
      <c r="E203" s="4" t="s">
        <v>226</v>
      </c>
      <c r="F203" s="4" t="s">
        <v>227</v>
      </c>
    </row>
    <row r="204" spans="1:6" x14ac:dyDescent="0.25">
      <c r="A204" s="9">
        <v>201</v>
      </c>
      <c r="B204" s="4" t="str">
        <f t="shared" si="6"/>
        <v>NO APLICA</v>
      </c>
      <c r="C204" s="15">
        <f>+'[1]02 de julio 2021 omina transpar'!HB203*2</f>
        <v>0</v>
      </c>
      <c r="D204" s="15">
        <f t="shared" si="7"/>
        <v>0</v>
      </c>
      <c r="E204" s="4" t="s">
        <v>226</v>
      </c>
      <c r="F204" s="4" t="s">
        <v>227</v>
      </c>
    </row>
    <row r="205" spans="1:6" x14ac:dyDescent="0.25">
      <c r="A205" s="5">
        <v>202</v>
      </c>
      <c r="B205" s="4" t="str">
        <f t="shared" si="6"/>
        <v>NO APLICA</v>
      </c>
      <c r="C205" s="15">
        <f>+'[1]02 de julio 2021 omina transpar'!HB204*2</f>
        <v>0</v>
      </c>
      <c r="D205" s="15">
        <f t="shared" si="7"/>
        <v>0</v>
      </c>
      <c r="E205" s="4" t="s">
        <v>226</v>
      </c>
      <c r="F205" s="4" t="s">
        <v>227</v>
      </c>
    </row>
    <row r="206" spans="1:6" x14ac:dyDescent="0.25">
      <c r="A206" s="5">
        <v>203</v>
      </c>
      <c r="B206" s="4" t="str">
        <f t="shared" si="6"/>
        <v>NO APLICA</v>
      </c>
      <c r="C206" s="15">
        <f>+'[1]02 de julio 2021 omina transpar'!HB205*2</f>
        <v>0</v>
      </c>
      <c r="D206" s="15">
        <f t="shared" si="7"/>
        <v>0</v>
      </c>
      <c r="E206" s="4" t="s">
        <v>226</v>
      </c>
      <c r="F206" s="4" t="s">
        <v>227</v>
      </c>
    </row>
    <row r="207" spans="1:6" x14ac:dyDescent="0.25">
      <c r="A207" s="5">
        <v>204</v>
      </c>
      <c r="B207" s="4" t="str">
        <f t="shared" si="6"/>
        <v>NO APLICA</v>
      </c>
      <c r="C207" s="15">
        <f>+'[1]02 de julio 2021 omina transpar'!HB206*2</f>
        <v>0</v>
      </c>
      <c r="D207" s="15">
        <f t="shared" si="7"/>
        <v>0</v>
      </c>
      <c r="E207" s="4" t="s">
        <v>226</v>
      </c>
      <c r="F207" s="4" t="s">
        <v>227</v>
      </c>
    </row>
    <row r="208" spans="1:6" x14ac:dyDescent="0.25">
      <c r="A208" s="5">
        <v>205</v>
      </c>
      <c r="B208" s="4" t="str">
        <f t="shared" si="6"/>
        <v>NO APLICA</v>
      </c>
      <c r="C208" s="15">
        <f>+'[1]02 de julio 2021 omina transpar'!HB207*2</f>
        <v>0</v>
      </c>
      <c r="D208" s="15">
        <f t="shared" si="7"/>
        <v>0</v>
      </c>
      <c r="E208" s="4" t="s">
        <v>226</v>
      </c>
      <c r="F208" s="4" t="s">
        <v>227</v>
      </c>
    </row>
    <row r="209" spans="1:6" x14ac:dyDescent="0.25">
      <c r="A209" s="5">
        <v>206</v>
      </c>
      <c r="B209" s="4" t="str">
        <f t="shared" si="6"/>
        <v>NO APLICA</v>
      </c>
      <c r="C209" s="15">
        <f>+'[1]02 de julio 2021 omina transpar'!HB208*2</f>
        <v>0</v>
      </c>
      <c r="D209" s="15">
        <f t="shared" si="7"/>
        <v>0</v>
      </c>
      <c r="E209" s="4" t="s">
        <v>226</v>
      </c>
      <c r="F209" s="4" t="s">
        <v>227</v>
      </c>
    </row>
    <row r="210" spans="1:6" x14ac:dyDescent="0.25">
      <c r="A210" s="9">
        <v>207</v>
      </c>
      <c r="B210" s="4" t="str">
        <f t="shared" si="6"/>
        <v>NO APLICA</v>
      </c>
      <c r="C210" s="15">
        <f>+'[1]02 de julio 2021 omina transpar'!HB209*2</f>
        <v>0</v>
      </c>
      <c r="D210" s="15">
        <f t="shared" si="7"/>
        <v>0</v>
      </c>
      <c r="E210" s="4" t="s">
        <v>226</v>
      </c>
      <c r="F210" s="4" t="s">
        <v>227</v>
      </c>
    </row>
    <row r="211" spans="1:6" x14ac:dyDescent="0.25">
      <c r="A211" s="5">
        <v>208</v>
      </c>
      <c r="B211" s="4" t="str">
        <f t="shared" si="6"/>
        <v>NO APLICA</v>
      </c>
      <c r="C211" s="15">
        <f>+'[1]02 de julio 2021 omina transpar'!HB210*2</f>
        <v>0</v>
      </c>
      <c r="D211" s="15">
        <f t="shared" si="7"/>
        <v>0</v>
      </c>
      <c r="E211" s="4" t="s">
        <v>226</v>
      </c>
      <c r="F211" s="4" t="s">
        <v>227</v>
      </c>
    </row>
    <row r="212" spans="1:6" x14ac:dyDescent="0.25">
      <c r="A212" s="5">
        <v>209</v>
      </c>
      <c r="B212" s="4" t="str">
        <f t="shared" si="6"/>
        <v>NO APLICA</v>
      </c>
      <c r="C212" s="15">
        <f>+'[1]02 de julio 2021 omina transpar'!HB211*2</f>
        <v>0</v>
      </c>
      <c r="D212" s="15">
        <f t="shared" si="7"/>
        <v>0</v>
      </c>
      <c r="E212" s="4" t="s">
        <v>226</v>
      </c>
      <c r="F212" s="4" t="s">
        <v>227</v>
      </c>
    </row>
    <row r="213" spans="1:6" x14ac:dyDescent="0.25">
      <c r="A213" s="5">
        <v>210</v>
      </c>
      <c r="B213" s="4" t="str">
        <f t="shared" si="6"/>
        <v>NO APLICA</v>
      </c>
      <c r="C213" s="15">
        <f>+'[1]02 de julio 2021 omina transpar'!HB212*2</f>
        <v>0</v>
      </c>
      <c r="D213" s="15">
        <f t="shared" si="7"/>
        <v>0</v>
      </c>
      <c r="E213" s="4" t="s">
        <v>226</v>
      </c>
      <c r="F213" s="4" t="s">
        <v>227</v>
      </c>
    </row>
    <row r="214" spans="1:6" x14ac:dyDescent="0.25">
      <c r="A214" s="5">
        <v>211</v>
      </c>
      <c r="B214" s="4" t="str">
        <f t="shared" si="6"/>
        <v>NO APLICA</v>
      </c>
      <c r="C214" s="15">
        <f>+'[1]02 de julio 2021 omina transpar'!HB213*2</f>
        <v>0</v>
      </c>
      <c r="D214" s="15">
        <f t="shared" si="7"/>
        <v>0</v>
      </c>
      <c r="E214" s="4" t="s">
        <v>226</v>
      </c>
      <c r="F214" s="4" t="s">
        <v>227</v>
      </c>
    </row>
    <row r="215" spans="1:6" x14ac:dyDescent="0.25">
      <c r="A215" s="5">
        <v>212</v>
      </c>
      <c r="B215" s="4" t="str">
        <f t="shared" si="6"/>
        <v>NO APLICA</v>
      </c>
      <c r="C215" s="15">
        <f>+'[1]02 de julio 2021 omina transpar'!HB214*2</f>
        <v>0</v>
      </c>
      <c r="D215" s="15">
        <f t="shared" si="7"/>
        <v>0</v>
      </c>
      <c r="E215" s="4" t="s">
        <v>226</v>
      </c>
      <c r="F215" s="4" t="s">
        <v>227</v>
      </c>
    </row>
    <row r="216" spans="1:6" x14ac:dyDescent="0.25">
      <c r="A216" s="5">
        <v>213</v>
      </c>
      <c r="B216" s="4" t="str">
        <f t="shared" si="6"/>
        <v>NO APLICA</v>
      </c>
      <c r="C216" s="15">
        <f>+'[1]02 de julio 2021 omina transpar'!HB215*2</f>
        <v>0</v>
      </c>
      <c r="D216" s="15">
        <f t="shared" si="7"/>
        <v>0</v>
      </c>
      <c r="E216" s="4" t="s">
        <v>226</v>
      </c>
      <c r="F216" s="4" t="s">
        <v>227</v>
      </c>
    </row>
    <row r="217" spans="1:6" x14ac:dyDescent="0.25">
      <c r="A217" s="5">
        <v>214</v>
      </c>
      <c r="B217" s="4" t="str">
        <f t="shared" si="6"/>
        <v>NO APLICA</v>
      </c>
      <c r="C217" s="15">
        <f>+'[1]02 de julio 2021 omina transpar'!HB216*2</f>
        <v>0</v>
      </c>
      <c r="D217" s="15">
        <f t="shared" si="7"/>
        <v>0</v>
      </c>
      <c r="E217" s="4" t="s">
        <v>226</v>
      </c>
      <c r="F217" s="4" t="s">
        <v>227</v>
      </c>
    </row>
    <row r="218" spans="1:6" x14ac:dyDescent="0.25">
      <c r="A218" s="5">
        <v>215</v>
      </c>
      <c r="B218" s="4" t="str">
        <f t="shared" si="6"/>
        <v>NO APLICA</v>
      </c>
      <c r="C218" s="15">
        <f>+'[1]02 de julio 2021 omina transpar'!HB217*2</f>
        <v>0</v>
      </c>
      <c r="D218" s="15">
        <f t="shared" si="7"/>
        <v>0</v>
      </c>
      <c r="E218" s="4" t="s">
        <v>226</v>
      </c>
      <c r="F218" s="4" t="s">
        <v>227</v>
      </c>
    </row>
    <row r="219" spans="1:6" x14ac:dyDescent="0.25">
      <c r="A219" s="5">
        <v>216</v>
      </c>
      <c r="B219" s="4" t="str">
        <f t="shared" si="6"/>
        <v>NO APLICA</v>
      </c>
      <c r="C219" s="15">
        <f>+'[1]02 de julio 2021 omina transpar'!HB218*2</f>
        <v>0</v>
      </c>
      <c r="D219" s="15">
        <f t="shared" si="7"/>
        <v>0</v>
      </c>
      <c r="E219" s="4" t="s">
        <v>226</v>
      </c>
      <c r="F219" s="4" t="s">
        <v>227</v>
      </c>
    </row>
    <row r="220" spans="1:6" x14ac:dyDescent="0.25">
      <c r="A220" s="9">
        <v>217</v>
      </c>
      <c r="B220" s="4" t="str">
        <f t="shared" si="6"/>
        <v>NO APLICA</v>
      </c>
      <c r="C220" s="15">
        <f>+'[1]02 de julio 2021 omina transpar'!HB219*2</f>
        <v>0</v>
      </c>
      <c r="D220" s="15">
        <f t="shared" si="7"/>
        <v>0</v>
      </c>
      <c r="E220" s="4" t="s">
        <v>226</v>
      </c>
      <c r="F220" s="4" t="s">
        <v>227</v>
      </c>
    </row>
    <row r="221" spans="1:6" x14ac:dyDescent="0.25">
      <c r="A221" s="5">
        <v>218</v>
      </c>
      <c r="B221" s="4" t="str">
        <f t="shared" si="6"/>
        <v>NO APLICA</v>
      </c>
      <c r="C221" s="15">
        <f>+'[1]02 de julio 2021 omina transpar'!HB220*2</f>
        <v>0</v>
      </c>
      <c r="D221" s="15">
        <f t="shared" si="7"/>
        <v>0</v>
      </c>
      <c r="E221" s="4" t="s">
        <v>226</v>
      </c>
      <c r="F221" s="4" t="s">
        <v>227</v>
      </c>
    </row>
    <row r="222" spans="1:6" x14ac:dyDescent="0.25">
      <c r="A222" s="9">
        <v>219</v>
      </c>
      <c r="B222" s="4" t="str">
        <f t="shared" si="6"/>
        <v>NO APLICA</v>
      </c>
      <c r="C222" s="15">
        <f>+'[1]02 de julio 2021 omina transpar'!HB221*2</f>
        <v>0</v>
      </c>
      <c r="D222" s="15">
        <f t="shared" si="7"/>
        <v>0</v>
      </c>
      <c r="E222" s="4" t="s">
        <v>226</v>
      </c>
      <c r="F222" s="4" t="s">
        <v>227</v>
      </c>
    </row>
    <row r="223" spans="1:6" x14ac:dyDescent="0.25">
      <c r="A223" s="9">
        <v>220</v>
      </c>
      <c r="B223" s="4" t="str">
        <f t="shared" si="6"/>
        <v>NO APLICA</v>
      </c>
      <c r="C223" s="15">
        <f>+'[1]02 de julio 2021 omina transpar'!HB222*2</f>
        <v>0</v>
      </c>
      <c r="D223" s="15">
        <f t="shared" si="7"/>
        <v>0</v>
      </c>
      <c r="E223" s="4" t="s">
        <v>226</v>
      </c>
      <c r="F223" s="4" t="s">
        <v>227</v>
      </c>
    </row>
    <row r="224" spans="1:6" x14ac:dyDescent="0.25">
      <c r="A224" s="5">
        <v>221</v>
      </c>
      <c r="B224" s="4" t="str">
        <f t="shared" si="6"/>
        <v>NO APLICA</v>
      </c>
      <c r="C224" s="15">
        <f>+'[1]02 de julio 2021 omina transpar'!HB223*2</f>
        <v>0</v>
      </c>
      <c r="D224" s="15">
        <f t="shared" si="7"/>
        <v>0</v>
      </c>
      <c r="E224" s="4" t="s">
        <v>226</v>
      </c>
      <c r="F224" s="4" t="s">
        <v>227</v>
      </c>
    </row>
    <row r="225" spans="1:6" x14ac:dyDescent="0.25">
      <c r="A225" s="5">
        <v>222</v>
      </c>
      <c r="B225" s="4" t="str">
        <f t="shared" si="6"/>
        <v>NO APLICA</v>
      </c>
      <c r="C225" s="15">
        <f>+'[1]02 de julio 2021 omina transpar'!HB224*2</f>
        <v>0</v>
      </c>
      <c r="D225" s="15">
        <f t="shared" si="7"/>
        <v>0</v>
      </c>
      <c r="E225" s="4" t="s">
        <v>226</v>
      </c>
      <c r="F225" s="4" t="s">
        <v>227</v>
      </c>
    </row>
    <row r="226" spans="1:6" x14ac:dyDescent="0.25">
      <c r="A226" s="5">
        <v>223</v>
      </c>
      <c r="B226" s="4" t="str">
        <f t="shared" si="6"/>
        <v>NO APLICA</v>
      </c>
      <c r="C226" s="15">
        <f>+'[1]02 de julio 2021 omina transpar'!HB225*2</f>
        <v>0</v>
      </c>
      <c r="D226" s="15">
        <f t="shared" si="7"/>
        <v>0</v>
      </c>
      <c r="E226" s="4" t="s">
        <v>226</v>
      </c>
      <c r="F226" s="4" t="s">
        <v>227</v>
      </c>
    </row>
    <row r="227" spans="1:6" x14ac:dyDescent="0.25">
      <c r="A227" s="5">
        <v>224</v>
      </c>
      <c r="B227" s="4" t="str">
        <f t="shared" si="6"/>
        <v>NO APLICA</v>
      </c>
      <c r="C227" s="15">
        <f>+'[1]02 de julio 2021 omina transpar'!HB226*2</f>
        <v>0</v>
      </c>
      <c r="D227" s="15">
        <f t="shared" si="7"/>
        <v>0</v>
      </c>
      <c r="E227" s="4" t="s">
        <v>226</v>
      </c>
      <c r="F227" s="4" t="s">
        <v>227</v>
      </c>
    </row>
    <row r="228" spans="1:6" x14ac:dyDescent="0.25">
      <c r="A228" s="5">
        <v>225</v>
      </c>
      <c r="B228" s="4" t="str">
        <f t="shared" si="6"/>
        <v>NO APLICA</v>
      </c>
      <c r="C228" s="15">
        <f>+'[1]02 de julio 2021 omina transpar'!HB227*2</f>
        <v>0</v>
      </c>
      <c r="D228" s="15">
        <f t="shared" si="7"/>
        <v>0</v>
      </c>
      <c r="E228" s="4" t="s">
        <v>226</v>
      </c>
      <c r="F228" s="4" t="s">
        <v>227</v>
      </c>
    </row>
    <row r="229" spans="1:6" x14ac:dyDescent="0.25">
      <c r="A229" s="5">
        <v>226</v>
      </c>
      <c r="B229" s="4" t="str">
        <f t="shared" si="6"/>
        <v>NO APLICA</v>
      </c>
      <c r="C229" s="15">
        <f>+'[1]02 de julio 2021 omina transpar'!HB228*2</f>
        <v>0</v>
      </c>
      <c r="D229" s="15">
        <f t="shared" si="7"/>
        <v>0</v>
      </c>
      <c r="E229" s="4" t="s">
        <v>226</v>
      </c>
      <c r="F229" s="4" t="s">
        <v>227</v>
      </c>
    </row>
    <row r="230" spans="1:6" x14ac:dyDescent="0.25">
      <c r="A230" s="5">
        <v>227</v>
      </c>
      <c r="B230" s="4" t="str">
        <f t="shared" si="6"/>
        <v>NO APLICA</v>
      </c>
      <c r="C230" s="15">
        <f>+'[1]02 de julio 2021 omina transpar'!HB229*2</f>
        <v>0</v>
      </c>
      <c r="D230" s="15">
        <f t="shared" si="7"/>
        <v>0</v>
      </c>
      <c r="E230" s="4" t="s">
        <v>226</v>
      </c>
      <c r="F230" s="4" t="s">
        <v>227</v>
      </c>
    </row>
    <row r="231" spans="1:6" x14ac:dyDescent="0.25">
      <c r="A231" s="5">
        <v>228</v>
      </c>
      <c r="B231" s="4" t="str">
        <f t="shared" si="6"/>
        <v>NO APLICA</v>
      </c>
      <c r="C231" s="15">
        <f>+'[1]02 de julio 2021 omina transpar'!HB230*2</f>
        <v>0</v>
      </c>
      <c r="D231" s="15">
        <f t="shared" si="7"/>
        <v>0</v>
      </c>
      <c r="E231" s="4" t="s">
        <v>226</v>
      </c>
      <c r="F231" s="4" t="s">
        <v>227</v>
      </c>
    </row>
    <row r="232" spans="1:6" x14ac:dyDescent="0.25">
      <c r="A232" s="5">
        <v>229</v>
      </c>
      <c r="B232" s="4" t="str">
        <f t="shared" si="6"/>
        <v>NO APLICA</v>
      </c>
      <c r="C232" s="15">
        <f>+'[1]02 de julio 2021 omina transpar'!HB231*2</f>
        <v>0</v>
      </c>
      <c r="D232" s="15">
        <f t="shared" si="7"/>
        <v>0</v>
      </c>
      <c r="E232" s="4" t="s">
        <v>226</v>
      </c>
      <c r="F232" s="4" t="s">
        <v>227</v>
      </c>
    </row>
    <row r="233" spans="1:6" x14ac:dyDescent="0.25">
      <c r="A233" s="5">
        <v>230</v>
      </c>
      <c r="B233" s="4" t="str">
        <f t="shared" si="6"/>
        <v>NO APLICA</v>
      </c>
      <c r="C233" s="15">
        <f>+'[1]02 de julio 2021 omina transpar'!HB232*2</f>
        <v>0</v>
      </c>
      <c r="D233" s="15">
        <f t="shared" si="7"/>
        <v>0</v>
      </c>
      <c r="E233" s="4" t="s">
        <v>226</v>
      </c>
      <c r="F233" s="4" t="s">
        <v>227</v>
      </c>
    </row>
    <row r="234" spans="1:6" x14ac:dyDescent="0.25">
      <c r="A234" s="5">
        <v>231</v>
      </c>
      <c r="B234" s="4" t="str">
        <f t="shared" si="6"/>
        <v>NO APLICA</v>
      </c>
      <c r="C234" s="15">
        <f>+'[1]02 de julio 2021 omina transpar'!HB233*2</f>
        <v>0</v>
      </c>
      <c r="D234" s="15">
        <f t="shared" si="7"/>
        <v>0</v>
      </c>
      <c r="E234" s="4" t="s">
        <v>226</v>
      </c>
      <c r="F234" s="4" t="s">
        <v>227</v>
      </c>
    </row>
    <row r="235" spans="1:6" x14ac:dyDescent="0.25">
      <c r="A235" s="5">
        <v>232</v>
      </c>
      <c r="B235" s="4" t="str">
        <f t="shared" si="6"/>
        <v>NO APLICA</v>
      </c>
      <c r="C235" s="15">
        <f>+'[1]02 de julio 2021 omina transpar'!HB234*2</f>
        <v>0</v>
      </c>
      <c r="D235" s="15">
        <f t="shared" si="7"/>
        <v>0</v>
      </c>
      <c r="E235" s="4" t="s">
        <v>226</v>
      </c>
      <c r="F235" s="4" t="s">
        <v>227</v>
      </c>
    </row>
    <row r="236" spans="1:6" x14ac:dyDescent="0.25">
      <c r="A236" s="5">
        <v>233</v>
      </c>
      <c r="B236" s="4" t="str">
        <f t="shared" si="6"/>
        <v>NO APLICA</v>
      </c>
      <c r="C236" s="15">
        <f>+'[1]02 de julio 2021 omina transpar'!HB235*2</f>
        <v>0</v>
      </c>
      <c r="D236" s="15">
        <f t="shared" si="7"/>
        <v>0</v>
      </c>
      <c r="E236" s="4" t="s">
        <v>226</v>
      </c>
      <c r="F236" s="4" t="s">
        <v>227</v>
      </c>
    </row>
    <row r="237" spans="1:6" x14ac:dyDescent="0.25">
      <c r="A237" s="5">
        <v>234</v>
      </c>
      <c r="B237" s="4" t="str">
        <f t="shared" si="6"/>
        <v>NO APLICA</v>
      </c>
      <c r="C237" s="15">
        <f>+'[1]02 de julio 2021 omina transpar'!HB236*2</f>
        <v>0</v>
      </c>
      <c r="D237" s="15">
        <f t="shared" si="7"/>
        <v>0</v>
      </c>
      <c r="E237" s="4" t="s">
        <v>226</v>
      </c>
      <c r="F237" s="4" t="s">
        <v>227</v>
      </c>
    </row>
    <row r="238" spans="1:6" x14ac:dyDescent="0.25">
      <c r="A238" s="5">
        <v>235</v>
      </c>
      <c r="B238" s="4" t="str">
        <f t="shared" si="6"/>
        <v>NO APLICA</v>
      </c>
      <c r="C238" s="15">
        <f>+'[1]02 de julio 2021 omina transpar'!HB237*2</f>
        <v>0</v>
      </c>
      <c r="D238" s="15">
        <f t="shared" si="7"/>
        <v>0</v>
      </c>
      <c r="E238" s="4" t="s">
        <v>226</v>
      </c>
      <c r="F238" s="4" t="s">
        <v>227</v>
      </c>
    </row>
    <row r="239" spans="1:6" x14ac:dyDescent="0.25">
      <c r="A239" s="5">
        <v>236</v>
      </c>
      <c r="B239" s="4" t="str">
        <f t="shared" si="6"/>
        <v>NO APLICA</v>
      </c>
      <c r="C239" s="15">
        <f>+'[1]02 de julio 2021 omina transpar'!HB238*2</f>
        <v>0</v>
      </c>
      <c r="D239" s="15">
        <f t="shared" si="7"/>
        <v>0</v>
      </c>
      <c r="E239" s="4" t="s">
        <v>226</v>
      </c>
      <c r="F239" s="4" t="s">
        <v>227</v>
      </c>
    </row>
    <row r="240" spans="1:6" x14ac:dyDescent="0.25">
      <c r="A240" s="5">
        <v>237</v>
      </c>
      <c r="B240" s="4" t="str">
        <f t="shared" si="6"/>
        <v>NO APLICA</v>
      </c>
      <c r="C240" s="15">
        <f>+'[1]02 de julio 2021 omina transpar'!HB239*2</f>
        <v>0</v>
      </c>
      <c r="D240" s="15">
        <f t="shared" si="7"/>
        <v>0</v>
      </c>
      <c r="E240" s="4" t="s">
        <v>226</v>
      </c>
      <c r="F240" s="4" t="s">
        <v>227</v>
      </c>
    </row>
    <row r="241" spans="1:6" x14ac:dyDescent="0.25">
      <c r="A241" s="5">
        <v>238</v>
      </c>
      <c r="B241" s="4" t="str">
        <f t="shared" si="6"/>
        <v>NO APLICA</v>
      </c>
      <c r="C241" s="15">
        <f>+'[1]02 de julio 2021 omina transpar'!HB240*2</f>
        <v>0</v>
      </c>
      <c r="D241" s="15">
        <f t="shared" si="7"/>
        <v>0</v>
      </c>
      <c r="E241" s="4" t="s">
        <v>226</v>
      </c>
      <c r="F241" s="4" t="s">
        <v>227</v>
      </c>
    </row>
    <row r="242" spans="1:6" x14ac:dyDescent="0.25">
      <c r="A242" s="5">
        <v>239</v>
      </c>
      <c r="B242" s="4" t="str">
        <f t="shared" si="6"/>
        <v>NO APLICA</v>
      </c>
      <c r="C242" s="15">
        <f>+'[1]02 de julio 2021 omina transpar'!HB241*2</f>
        <v>0</v>
      </c>
      <c r="D242" s="15">
        <f t="shared" si="7"/>
        <v>0</v>
      </c>
      <c r="E242" s="4" t="s">
        <v>226</v>
      </c>
      <c r="F242" s="4" t="s">
        <v>227</v>
      </c>
    </row>
    <row r="243" spans="1:6" x14ac:dyDescent="0.25">
      <c r="A243" s="5">
        <v>240</v>
      </c>
      <c r="B243" s="4" t="str">
        <f t="shared" si="6"/>
        <v>NO APLICA</v>
      </c>
      <c r="C243" s="15">
        <f>+'[1]02 de julio 2021 omina transpar'!HB242*2</f>
        <v>0</v>
      </c>
      <c r="D243" s="15">
        <f t="shared" si="7"/>
        <v>0</v>
      </c>
      <c r="E243" s="4" t="s">
        <v>226</v>
      </c>
      <c r="F243" s="4" t="s">
        <v>227</v>
      </c>
    </row>
    <row r="244" spans="1:6" x14ac:dyDescent="0.25">
      <c r="A244" s="5">
        <v>241</v>
      </c>
      <c r="B244" s="4" t="str">
        <f t="shared" si="6"/>
        <v>NO APLICA</v>
      </c>
      <c r="C244" s="15">
        <f>+'[1]02 de julio 2021 omina transpar'!HB243*2</f>
        <v>0</v>
      </c>
      <c r="D244" s="15">
        <f t="shared" si="7"/>
        <v>0</v>
      </c>
      <c r="E244" s="4" t="s">
        <v>226</v>
      </c>
      <c r="F244" s="4" t="s">
        <v>227</v>
      </c>
    </row>
    <row r="245" spans="1:6" x14ac:dyDescent="0.25">
      <c r="A245" s="5">
        <v>242</v>
      </c>
      <c r="B245" s="4" t="str">
        <f t="shared" si="6"/>
        <v>NO APLICA</v>
      </c>
      <c r="C245" s="15">
        <f>+'[1]02 de julio 2021 omina transpar'!HB244*2</f>
        <v>0</v>
      </c>
      <c r="D245" s="15">
        <f t="shared" si="7"/>
        <v>0</v>
      </c>
      <c r="E245" s="4" t="s">
        <v>226</v>
      </c>
      <c r="F245" s="4" t="s">
        <v>227</v>
      </c>
    </row>
    <row r="246" spans="1:6" x14ac:dyDescent="0.25">
      <c r="A246" s="5">
        <v>243</v>
      </c>
      <c r="B246" s="4" t="str">
        <f t="shared" si="6"/>
        <v>NO APLICA</v>
      </c>
      <c r="C246" s="15">
        <f>+'[1]02 de julio 2021 omina transpar'!HB245*2</f>
        <v>0</v>
      </c>
      <c r="D246" s="15">
        <f t="shared" si="7"/>
        <v>0</v>
      </c>
      <c r="E246" s="4" t="s">
        <v>226</v>
      </c>
      <c r="F246" s="4" t="s">
        <v>227</v>
      </c>
    </row>
    <row r="247" spans="1:6" x14ac:dyDescent="0.25">
      <c r="A247" s="5">
        <v>244</v>
      </c>
      <c r="B247" s="4" t="str">
        <f t="shared" si="6"/>
        <v>NO APLICA</v>
      </c>
      <c r="C247" s="15">
        <f>+'[1]02 de julio 2021 omina transpar'!HB246*2</f>
        <v>0</v>
      </c>
      <c r="D247" s="15">
        <f t="shared" si="7"/>
        <v>0</v>
      </c>
      <c r="E247" s="4" t="s">
        <v>226</v>
      </c>
      <c r="F247" s="4" t="s">
        <v>227</v>
      </c>
    </row>
    <row r="248" spans="1:6" x14ac:dyDescent="0.25">
      <c r="A248" s="5">
        <v>245</v>
      </c>
      <c r="B248" s="4" t="str">
        <f t="shared" si="6"/>
        <v>NO APLICA</v>
      </c>
      <c r="C248" s="15">
        <f>+'[1]02 de julio 2021 omina transpar'!HB247*2</f>
        <v>0</v>
      </c>
      <c r="D248" s="15">
        <f t="shared" si="7"/>
        <v>0</v>
      </c>
      <c r="E248" s="4" t="s">
        <v>226</v>
      </c>
      <c r="F248" s="4" t="s">
        <v>227</v>
      </c>
    </row>
    <row r="249" spans="1:6" x14ac:dyDescent="0.25">
      <c r="A249" s="5">
        <v>246</v>
      </c>
      <c r="B249" s="4" t="str">
        <f t="shared" si="6"/>
        <v>NO APLICA</v>
      </c>
      <c r="C249" s="15">
        <f>+'[1]02 de julio 2021 omina transpar'!HB248*2</f>
        <v>0</v>
      </c>
      <c r="D249" s="15">
        <f t="shared" si="7"/>
        <v>0</v>
      </c>
      <c r="E249" s="4" t="s">
        <v>226</v>
      </c>
      <c r="F249" s="4" t="s">
        <v>227</v>
      </c>
    </row>
    <row r="250" spans="1:6" x14ac:dyDescent="0.25">
      <c r="A250" s="5">
        <v>247</v>
      </c>
      <c r="B250" s="4" t="str">
        <f t="shared" si="6"/>
        <v>NO APLICA</v>
      </c>
      <c r="C250" s="15">
        <f>+'[1]02 de julio 2021 omina transpar'!HB249*2</f>
        <v>0</v>
      </c>
      <c r="D250" s="15">
        <f t="shared" si="7"/>
        <v>0</v>
      </c>
      <c r="E250" s="4" t="s">
        <v>226</v>
      </c>
      <c r="F250" s="4" t="s">
        <v>227</v>
      </c>
    </row>
    <row r="251" spans="1:6" x14ac:dyDescent="0.25">
      <c r="A251" s="5">
        <v>248</v>
      </c>
      <c r="B251" s="4" t="str">
        <f t="shared" si="6"/>
        <v>COMPENSACIÓN</v>
      </c>
      <c r="C251" s="15">
        <f>+'[1]02 de julio 2021 omina transpar'!HB250*2</f>
        <v>2400</v>
      </c>
      <c r="D251" s="15">
        <f t="shared" si="7"/>
        <v>2400</v>
      </c>
      <c r="E251" s="4" t="s">
        <v>226</v>
      </c>
      <c r="F251" s="4" t="s">
        <v>227</v>
      </c>
    </row>
    <row r="252" spans="1:6" x14ac:dyDescent="0.25">
      <c r="A252" s="5">
        <v>249</v>
      </c>
      <c r="B252" s="4" t="str">
        <f t="shared" si="6"/>
        <v>NO APLICA</v>
      </c>
      <c r="C252" s="15">
        <f>+'[1]02 de julio 2021 omina transpar'!HB251*2</f>
        <v>0</v>
      </c>
      <c r="D252" s="15">
        <f t="shared" si="7"/>
        <v>0</v>
      </c>
      <c r="E252" s="4" t="s">
        <v>226</v>
      </c>
      <c r="F252" s="4" t="s">
        <v>227</v>
      </c>
    </row>
    <row r="253" spans="1:6" x14ac:dyDescent="0.25">
      <c r="A253" s="5">
        <v>250</v>
      </c>
      <c r="B253" s="4" t="str">
        <f t="shared" si="6"/>
        <v>NO APLICA</v>
      </c>
      <c r="C253" s="15">
        <f>+'[1]02 de julio 2021 omina transpar'!HB252*2</f>
        <v>0</v>
      </c>
      <c r="D253" s="15">
        <f t="shared" si="7"/>
        <v>0</v>
      </c>
      <c r="E253" s="4" t="s">
        <v>226</v>
      </c>
      <c r="F253" s="4" t="s">
        <v>227</v>
      </c>
    </row>
    <row r="254" spans="1:6" x14ac:dyDescent="0.25">
      <c r="A254" s="5">
        <v>251</v>
      </c>
      <c r="B254" s="4" t="str">
        <f t="shared" si="6"/>
        <v>NO APLICA</v>
      </c>
      <c r="C254" s="15">
        <f>+'[1]02 de julio 2021 omina transpar'!HB253*2</f>
        <v>0</v>
      </c>
      <c r="D254" s="15">
        <f t="shared" si="7"/>
        <v>0</v>
      </c>
      <c r="E254" s="4" t="s">
        <v>226</v>
      </c>
      <c r="F254" s="4" t="s">
        <v>227</v>
      </c>
    </row>
    <row r="255" spans="1:6" x14ac:dyDescent="0.25">
      <c r="A255" s="5">
        <v>252</v>
      </c>
      <c r="B255" s="4" t="str">
        <f t="shared" si="6"/>
        <v>NO APLICA</v>
      </c>
      <c r="C255" s="15">
        <f>+'[1]02 de julio 2021 omina transpar'!HB254*2</f>
        <v>0</v>
      </c>
      <c r="D255" s="15">
        <f t="shared" si="7"/>
        <v>0</v>
      </c>
      <c r="E255" s="4" t="s">
        <v>226</v>
      </c>
      <c r="F255" s="4" t="s">
        <v>227</v>
      </c>
    </row>
    <row r="256" spans="1:6" x14ac:dyDescent="0.25">
      <c r="A256" s="5">
        <v>253</v>
      </c>
      <c r="B256" s="4" t="str">
        <f t="shared" si="6"/>
        <v>NO APLICA</v>
      </c>
      <c r="C256" s="15">
        <f>+'[1]02 de julio 2021 omina transpar'!HB255*2</f>
        <v>0</v>
      </c>
      <c r="D256" s="15">
        <f t="shared" si="7"/>
        <v>0</v>
      </c>
      <c r="E256" s="4" t="s">
        <v>226</v>
      </c>
      <c r="F256" s="4" t="s">
        <v>227</v>
      </c>
    </row>
    <row r="257" spans="1:6" x14ac:dyDescent="0.25">
      <c r="A257" s="5">
        <v>254</v>
      </c>
      <c r="B257" s="4" t="str">
        <f t="shared" si="6"/>
        <v>NO APLICA</v>
      </c>
      <c r="C257" s="15">
        <f>+'[1]02 de julio 2021 omina transpar'!HB256*2</f>
        <v>0</v>
      </c>
      <c r="D257" s="15">
        <f t="shared" si="7"/>
        <v>0</v>
      </c>
      <c r="E257" s="4" t="s">
        <v>226</v>
      </c>
      <c r="F257" s="4" t="s">
        <v>227</v>
      </c>
    </row>
    <row r="258" spans="1:6" x14ac:dyDescent="0.25">
      <c r="A258" s="5">
        <v>255</v>
      </c>
      <c r="B258" s="4" t="str">
        <f t="shared" si="6"/>
        <v>NO APLICA</v>
      </c>
      <c r="C258" s="15">
        <f>+'[1]02 de julio 2021 omina transpar'!HB257*2</f>
        <v>0</v>
      </c>
      <c r="D258" s="15">
        <f t="shared" si="7"/>
        <v>0</v>
      </c>
      <c r="E258" s="4" t="s">
        <v>226</v>
      </c>
      <c r="F258" s="4" t="s">
        <v>227</v>
      </c>
    </row>
    <row r="259" spans="1:6" x14ac:dyDescent="0.25">
      <c r="A259" s="5">
        <v>256</v>
      </c>
      <c r="B259" s="4" t="str">
        <f t="shared" si="6"/>
        <v>NO APLICA</v>
      </c>
      <c r="C259" s="15">
        <f>+'[1]02 de julio 2021 omina transpar'!HB258*2</f>
        <v>0</v>
      </c>
      <c r="D259" s="15">
        <f t="shared" si="7"/>
        <v>0</v>
      </c>
      <c r="E259" s="4" t="s">
        <v>226</v>
      </c>
      <c r="F259" s="4" t="s">
        <v>227</v>
      </c>
    </row>
    <row r="260" spans="1:6" x14ac:dyDescent="0.25">
      <c r="A260" s="5">
        <v>257</v>
      </c>
      <c r="B260" s="4" t="str">
        <f t="shared" si="6"/>
        <v>NO APLICA</v>
      </c>
      <c r="C260" s="15">
        <f>+'[1]02 de julio 2021 omina transpar'!HB259*2</f>
        <v>0</v>
      </c>
      <c r="D260" s="15">
        <f t="shared" si="7"/>
        <v>0</v>
      </c>
      <c r="E260" s="4" t="s">
        <v>226</v>
      </c>
      <c r="F260" s="4" t="s">
        <v>227</v>
      </c>
    </row>
    <row r="261" spans="1:6" x14ac:dyDescent="0.25">
      <c r="A261" s="5">
        <v>258</v>
      </c>
      <c r="B261" s="4" t="str">
        <f t="shared" ref="B261:B324" si="8">IF(C261&gt;0,"COMPENSACIÓN","NO APLICA")</f>
        <v>NO APLICA</v>
      </c>
      <c r="C261" s="15">
        <f>+'[1]02 de julio 2021 omina transpar'!HB260*2</f>
        <v>0</v>
      </c>
      <c r="D261" s="15">
        <f t="shared" ref="D261:D324" si="9">C261</f>
        <v>0</v>
      </c>
      <c r="E261" s="4" t="s">
        <v>226</v>
      </c>
      <c r="F261" s="4" t="s">
        <v>227</v>
      </c>
    </row>
    <row r="262" spans="1:6" x14ac:dyDescent="0.25">
      <c r="A262" s="5">
        <v>259</v>
      </c>
      <c r="B262" s="4" t="str">
        <f t="shared" si="8"/>
        <v>NO APLICA</v>
      </c>
      <c r="C262" s="15">
        <f>+'[1]02 de julio 2021 omina transpar'!HB261*2</f>
        <v>0</v>
      </c>
      <c r="D262" s="15">
        <f t="shared" si="9"/>
        <v>0</v>
      </c>
      <c r="E262" s="4" t="s">
        <v>226</v>
      </c>
      <c r="F262" s="4" t="s">
        <v>227</v>
      </c>
    </row>
    <row r="263" spans="1:6" x14ac:dyDescent="0.25">
      <c r="A263" s="5">
        <v>260</v>
      </c>
      <c r="B263" s="4" t="str">
        <f t="shared" si="8"/>
        <v>NO APLICA</v>
      </c>
      <c r="C263" s="15">
        <f>+'[1]02 de julio 2021 omina transpar'!HB262*2</f>
        <v>0</v>
      </c>
      <c r="D263" s="15">
        <f t="shared" si="9"/>
        <v>0</v>
      </c>
      <c r="E263" s="4" t="s">
        <v>226</v>
      </c>
      <c r="F263" s="4" t="s">
        <v>227</v>
      </c>
    </row>
    <row r="264" spans="1:6" x14ac:dyDescent="0.25">
      <c r="A264" s="5">
        <v>261</v>
      </c>
      <c r="B264" s="4" t="str">
        <f t="shared" si="8"/>
        <v>NO APLICA</v>
      </c>
      <c r="C264" s="15">
        <f>+'[1]02 de julio 2021 omina transpar'!HB263*2</f>
        <v>0</v>
      </c>
      <c r="D264" s="15">
        <f t="shared" si="9"/>
        <v>0</v>
      </c>
      <c r="E264" s="4" t="s">
        <v>226</v>
      </c>
      <c r="F264" s="4" t="s">
        <v>227</v>
      </c>
    </row>
    <row r="265" spans="1:6" x14ac:dyDescent="0.25">
      <c r="A265" s="5">
        <v>262</v>
      </c>
      <c r="B265" s="4" t="str">
        <f t="shared" si="8"/>
        <v>NO APLICA</v>
      </c>
      <c r="C265" s="15">
        <f>+'[1]02 de julio 2021 omina transpar'!HB264*2</f>
        <v>0</v>
      </c>
      <c r="D265" s="15">
        <f t="shared" si="9"/>
        <v>0</v>
      </c>
      <c r="E265" s="4" t="s">
        <v>226</v>
      </c>
      <c r="F265" s="4" t="s">
        <v>227</v>
      </c>
    </row>
    <row r="266" spans="1:6" x14ac:dyDescent="0.25">
      <c r="A266" s="5">
        <v>263</v>
      </c>
      <c r="B266" s="4" t="str">
        <f t="shared" si="8"/>
        <v>NO APLICA</v>
      </c>
      <c r="C266" s="15">
        <f>+'[1]02 de julio 2021 omina transpar'!HB265*2</f>
        <v>0</v>
      </c>
      <c r="D266" s="15">
        <f t="shared" si="9"/>
        <v>0</v>
      </c>
      <c r="E266" s="4" t="s">
        <v>226</v>
      </c>
      <c r="F266" s="4" t="s">
        <v>227</v>
      </c>
    </row>
    <row r="267" spans="1:6" x14ac:dyDescent="0.25">
      <c r="A267" s="5">
        <v>264</v>
      </c>
      <c r="B267" s="4" t="str">
        <f t="shared" si="8"/>
        <v>NO APLICA</v>
      </c>
      <c r="C267" s="15">
        <f>+'[1]02 de julio 2021 omina transpar'!HB266*2</f>
        <v>0</v>
      </c>
      <c r="D267" s="15">
        <f t="shared" si="9"/>
        <v>0</v>
      </c>
      <c r="E267" s="4" t="s">
        <v>226</v>
      </c>
      <c r="F267" s="4" t="s">
        <v>227</v>
      </c>
    </row>
    <row r="268" spans="1:6" x14ac:dyDescent="0.25">
      <c r="A268" s="5">
        <v>265</v>
      </c>
      <c r="B268" s="4" t="str">
        <f t="shared" si="8"/>
        <v>NO APLICA</v>
      </c>
      <c r="C268" s="15">
        <f>+'[1]02 de julio 2021 omina transpar'!HB267*2</f>
        <v>0</v>
      </c>
      <c r="D268" s="15">
        <f t="shared" si="9"/>
        <v>0</v>
      </c>
      <c r="E268" s="4" t="s">
        <v>226</v>
      </c>
      <c r="F268" s="4" t="s">
        <v>227</v>
      </c>
    </row>
    <row r="269" spans="1:6" x14ac:dyDescent="0.25">
      <c r="A269" s="5">
        <v>266</v>
      </c>
      <c r="B269" s="4" t="str">
        <f t="shared" si="8"/>
        <v>NO APLICA</v>
      </c>
      <c r="C269" s="15">
        <f>+'[1]02 de julio 2021 omina transpar'!HB268*2</f>
        <v>0</v>
      </c>
      <c r="D269" s="15">
        <f t="shared" si="9"/>
        <v>0</v>
      </c>
      <c r="E269" s="4" t="s">
        <v>226</v>
      </c>
      <c r="F269" s="4" t="s">
        <v>227</v>
      </c>
    </row>
    <row r="270" spans="1:6" x14ac:dyDescent="0.25">
      <c r="A270" s="5">
        <v>267</v>
      </c>
      <c r="B270" s="4" t="str">
        <f t="shared" si="8"/>
        <v>NO APLICA</v>
      </c>
      <c r="C270" s="15">
        <f>+'[1]02 de julio 2021 omina transpar'!HB269*2</f>
        <v>0</v>
      </c>
      <c r="D270" s="15">
        <f t="shared" si="9"/>
        <v>0</v>
      </c>
      <c r="E270" s="4" t="s">
        <v>226</v>
      </c>
      <c r="F270" s="4" t="s">
        <v>227</v>
      </c>
    </row>
    <row r="271" spans="1:6" x14ac:dyDescent="0.25">
      <c r="A271" s="5">
        <v>268</v>
      </c>
      <c r="B271" s="4" t="str">
        <f t="shared" si="8"/>
        <v>NO APLICA</v>
      </c>
      <c r="C271" s="15">
        <f>+'[1]02 de julio 2021 omina transpar'!HB270*2</f>
        <v>0</v>
      </c>
      <c r="D271" s="15">
        <f t="shared" si="9"/>
        <v>0</v>
      </c>
      <c r="E271" s="4" t="s">
        <v>226</v>
      </c>
      <c r="F271" s="4" t="s">
        <v>227</v>
      </c>
    </row>
    <row r="272" spans="1:6" x14ac:dyDescent="0.25">
      <c r="A272" s="5">
        <v>269</v>
      </c>
      <c r="B272" s="4" t="str">
        <f t="shared" si="8"/>
        <v>NO APLICA</v>
      </c>
      <c r="C272" s="15">
        <f>+'[1]02 de julio 2021 omina transpar'!HB271*2</f>
        <v>0</v>
      </c>
      <c r="D272" s="15">
        <f t="shared" si="9"/>
        <v>0</v>
      </c>
      <c r="E272" s="4" t="s">
        <v>226</v>
      </c>
      <c r="F272" s="4" t="s">
        <v>227</v>
      </c>
    </row>
    <row r="273" spans="1:6" x14ac:dyDescent="0.25">
      <c r="A273" s="5">
        <v>270</v>
      </c>
      <c r="B273" s="4" t="str">
        <f t="shared" si="8"/>
        <v>NO APLICA</v>
      </c>
      <c r="C273" s="15">
        <f>+'[1]02 de julio 2021 omina transpar'!HB272*2</f>
        <v>0</v>
      </c>
      <c r="D273" s="15">
        <f t="shared" si="9"/>
        <v>0</v>
      </c>
      <c r="E273" s="4" t="s">
        <v>226</v>
      </c>
      <c r="F273" s="4" t="s">
        <v>227</v>
      </c>
    </row>
    <row r="274" spans="1:6" x14ac:dyDescent="0.25">
      <c r="A274" s="5">
        <v>271</v>
      </c>
      <c r="B274" s="4" t="str">
        <f t="shared" si="8"/>
        <v>NO APLICA</v>
      </c>
      <c r="C274" s="15">
        <f>+'[1]02 de julio 2021 omina transpar'!HB273*2</f>
        <v>0</v>
      </c>
      <c r="D274" s="15">
        <f t="shared" si="9"/>
        <v>0</v>
      </c>
      <c r="E274" s="4" t="s">
        <v>226</v>
      </c>
      <c r="F274" s="4" t="s">
        <v>227</v>
      </c>
    </row>
    <row r="275" spans="1:6" x14ac:dyDescent="0.25">
      <c r="A275" s="5">
        <v>272</v>
      </c>
      <c r="B275" s="4" t="str">
        <f t="shared" si="8"/>
        <v>NO APLICA</v>
      </c>
      <c r="C275" s="15">
        <f>+'[1]02 de julio 2021 omina transpar'!HB274*2</f>
        <v>0</v>
      </c>
      <c r="D275" s="15">
        <f t="shared" si="9"/>
        <v>0</v>
      </c>
      <c r="E275" s="4" t="s">
        <v>226</v>
      </c>
      <c r="F275" s="4" t="s">
        <v>227</v>
      </c>
    </row>
    <row r="276" spans="1:6" x14ac:dyDescent="0.25">
      <c r="A276" s="5">
        <v>273</v>
      </c>
      <c r="B276" s="4" t="str">
        <f t="shared" si="8"/>
        <v>NO APLICA</v>
      </c>
      <c r="C276" s="15">
        <f>+'[1]02 de julio 2021 omina transpar'!HB275*2</f>
        <v>0</v>
      </c>
      <c r="D276" s="15">
        <f t="shared" si="9"/>
        <v>0</v>
      </c>
      <c r="E276" s="4" t="s">
        <v>226</v>
      </c>
      <c r="F276" s="4" t="s">
        <v>227</v>
      </c>
    </row>
    <row r="277" spans="1:6" x14ac:dyDescent="0.25">
      <c r="A277" s="5">
        <v>274</v>
      </c>
      <c r="B277" s="4" t="str">
        <f t="shared" si="8"/>
        <v>NO APLICA</v>
      </c>
      <c r="C277" s="15">
        <f>+'[1]02 de julio 2021 omina transpar'!HB276*2</f>
        <v>0</v>
      </c>
      <c r="D277" s="15">
        <f t="shared" si="9"/>
        <v>0</v>
      </c>
      <c r="E277" s="4" t="s">
        <v>226</v>
      </c>
      <c r="F277" s="4" t="s">
        <v>227</v>
      </c>
    </row>
    <row r="278" spans="1:6" x14ac:dyDescent="0.25">
      <c r="A278" s="5">
        <v>275</v>
      </c>
      <c r="B278" s="4" t="str">
        <f t="shared" si="8"/>
        <v>NO APLICA</v>
      </c>
      <c r="C278" s="15">
        <f>+'[1]02 de julio 2021 omina transpar'!HB277*2</f>
        <v>0</v>
      </c>
      <c r="D278" s="15">
        <f t="shared" si="9"/>
        <v>0</v>
      </c>
      <c r="E278" s="4" t="s">
        <v>226</v>
      </c>
      <c r="F278" s="4" t="s">
        <v>227</v>
      </c>
    </row>
    <row r="279" spans="1:6" x14ac:dyDescent="0.25">
      <c r="A279" s="5">
        <v>276</v>
      </c>
      <c r="B279" s="4" t="str">
        <f t="shared" si="8"/>
        <v>NO APLICA</v>
      </c>
      <c r="C279" s="15">
        <f>+'[1]02 de julio 2021 omina transpar'!HB278*2</f>
        <v>0</v>
      </c>
      <c r="D279" s="15">
        <f t="shared" si="9"/>
        <v>0</v>
      </c>
      <c r="E279" s="4" t="s">
        <v>226</v>
      </c>
      <c r="F279" s="4" t="s">
        <v>227</v>
      </c>
    </row>
    <row r="280" spans="1:6" x14ac:dyDescent="0.25">
      <c r="A280" s="5">
        <v>277</v>
      </c>
      <c r="B280" s="4" t="str">
        <f t="shared" si="8"/>
        <v>NO APLICA</v>
      </c>
      <c r="C280" s="15">
        <f>+'[1]02 de julio 2021 omina transpar'!HB279*2</f>
        <v>0</v>
      </c>
      <c r="D280" s="15">
        <f t="shared" si="9"/>
        <v>0</v>
      </c>
      <c r="E280" s="4" t="s">
        <v>226</v>
      </c>
      <c r="F280" s="4" t="s">
        <v>227</v>
      </c>
    </row>
    <row r="281" spans="1:6" x14ac:dyDescent="0.25">
      <c r="A281" s="5">
        <v>278</v>
      </c>
      <c r="B281" s="4" t="str">
        <f t="shared" si="8"/>
        <v>NO APLICA</v>
      </c>
      <c r="C281" s="15">
        <f>+'[1]02 de julio 2021 omina transpar'!HB280*2</f>
        <v>0</v>
      </c>
      <c r="D281" s="15">
        <f t="shared" si="9"/>
        <v>0</v>
      </c>
      <c r="E281" s="4" t="s">
        <v>226</v>
      </c>
      <c r="F281" s="4" t="s">
        <v>227</v>
      </c>
    </row>
    <row r="282" spans="1:6" x14ac:dyDescent="0.25">
      <c r="A282" s="5">
        <v>279</v>
      </c>
      <c r="B282" s="4" t="str">
        <f t="shared" si="8"/>
        <v>NO APLICA</v>
      </c>
      <c r="C282" s="15">
        <f>+'[1]02 de julio 2021 omina transpar'!HB281*2</f>
        <v>0</v>
      </c>
      <c r="D282" s="15">
        <f t="shared" si="9"/>
        <v>0</v>
      </c>
      <c r="E282" s="4" t="s">
        <v>226</v>
      </c>
      <c r="F282" s="4" t="s">
        <v>227</v>
      </c>
    </row>
    <row r="283" spans="1:6" x14ac:dyDescent="0.25">
      <c r="A283" s="5">
        <v>280</v>
      </c>
      <c r="B283" s="4" t="str">
        <f t="shared" si="8"/>
        <v>NO APLICA</v>
      </c>
      <c r="C283" s="15">
        <f>+'[1]02 de julio 2021 omina transpar'!HB282*2</f>
        <v>0</v>
      </c>
      <c r="D283" s="15">
        <f t="shared" si="9"/>
        <v>0</v>
      </c>
      <c r="E283" s="4" t="s">
        <v>226</v>
      </c>
      <c r="F283" s="4" t="s">
        <v>227</v>
      </c>
    </row>
    <row r="284" spans="1:6" x14ac:dyDescent="0.25">
      <c r="A284" s="5">
        <v>281</v>
      </c>
      <c r="B284" s="4" t="str">
        <f t="shared" si="8"/>
        <v>NO APLICA</v>
      </c>
      <c r="C284" s="15">
        <f>+'[1]02 de julio 2021 omina transpar'!HB283*2</f>
        <v>0</v>
      </c>
      <c r="D284" s="15">
        <f t="shared" si="9"/>
        <v>0</v>
      </c>
      <c r="E284" s="4" t="s">
        <v>226</v>
      </c>
      <c r="F284" s="4" t="s">
        <v>227</v>
      </c>
    </row>
    <row r="285" spans="1:6" x14ac:dyDescent="0.25">
      <c r="A285" s="5">
        <v>282</v>
      </c>
      <c r="B285" s="4" t="str">
        <f t="shared" si="8"/>
        <v>NO APLICA</v>
      </c>
      <c r="C285" s="15">
        <f>+'[1]02 de julio 2021 omina transpar'!HB284*2</f>
        <v>0</v>
      </c>
      <c r="D285" s="15">
        <f t="shared" si="9"/>
        <v>0</v>
      </c>
      <c r="E285" s="4" t="s">
        <v>226</v>
      </c>
      <c r="F285" s="4" t="s">
        <v>227</v>
      </c>
    </row>
    <row r="286" spans="1:6" x14ac:dyDescent="0.25">
      <c r="A286" s="5">
        <v>283</v>
      </c>
      <c r="B286" s="4" t="str">
        <f t="shared" si="8"/>
        <v>NO APLICA</v>
      </c>
      <c r="C286" s="15">
        <f>+'[1]02 de julio 2021 omina transpar'!HB285*2</f>
        <v>0</v>
      </c>
      <c r="D286" s="15">
        <f t="shared" si="9"/>
        <v>0</v>
      </c>
      <c r="E286" s="4" t="s">
        <v>226</v>
      </c>
      <c r="F286" s="4" t="s">
        <v>227</v>
      </c>
    </row>
    <row r="287" spans="1:6" x14ac:dyDescent="0.25">
      <c r="A287" s="5">
        <v>284</v>
      </c>
      <c r="B287" s="4" t="str">
        <f t="shared" si="8"/>
        <v>NO APLICA</v>
      </c>
      <c r="C287" s="15">
        <f>+'[1]02 de julio 2021 omina transpar'!HB286*2</f>
        <v>0</v>
      </c>
      <c r="D287" s="15">
        <f t="shared" si="9"/>
        <v>0</v>
      </c>
      <c r="E287" s="4" t="s">
        <v>226</v>
      </c>
      <c r="F287" s="4" t="s">
        <v>227</v>
      </c>
    </row>
    <row r="288" spans="1:6" x14ac:dyDescent="0.25">
      <c r="A288" s="5">
        <v>285</v>
      </c>
      <c r="B288" s="4" t="str">
        <f t="shared" si="8"/>
        <v>NO APLICA</v>
      </c>
      <c r="C288" s="15">
        <f>+'[1]02 de julio 2021 omina transpar'!HB287*2</f>
        <v>0</v>
      </c>
      <c r="D288" s="15">
        <f t="shared" si="9"/>
        <v>0</v>
      </c>
      <c r="E288" s="4" t="s">
        <v>226</v>
      </c>
      <c r="F288" s="4" t="s">
        <v>227</v>
      </c>
    </row>
    <row r="289" spans="1:6" x14ac:dyDescent="0.25">
      <c r="A289" s="5">
        <v>286</v>
      </c>
      <c r="B289" s="4" t="str">
        <f t="shared" si="8"/>
        <v>NO APLICA</v>
      </c>
      <c r="C289" s="15">
        <f>+'[1]02 de julio 2021 omina transpar'!HB288*2</f>
        <v>0</v>
      </c>
      <c r="D289" s="15">
        <f t="shared" si="9"/>
        <v>0</v>
      </c>
      <c r="E289" s="4" t="s">
        <v>226</v>
      </c>
      <c r="F289" s="4" t="s">
        <v>227</v>
      </c>
    </row>
    <row r="290" spans="1:6" x14ac:dyDescent="0.25">
      <c r="A290" s="5">
        <v>287</v>
      </c>
      <c r="B290" s="4" t="str">
        <f t="shared" si="8"/>
        <v>NO APLICA</v>
      </c>
      <c r="C290" s="15">
        <f>+'[1]02 de julio 2021 omina transpar'!HB289*2</f>
        <v>0</v>
      </c>
      <c r="D290" s="15">
        <f t="shared" si="9"/>
        <v>0</v>
      </c>
      <c r="E290" s="4" t="s">
        <v>226</v>
      </c>
      <c r="F290" s="4" t="s">
        <v>227</v>
      </c>
    </row>
    <row r="291" spans="1:6" x14ac:dyDescent="0.25">
      <c r="A291" s="5">
        <v>288</v>
      </c>
      <c r="B291" s="4" t="str">
        <f t="shared" si="8"/>
        <v>NO APLICA</v>
      </c>
      <c r="C291" s="15">
        <f>+'[1]02 de julio 2021 omina transpar'!HB290*2</f>
        <v>0</v>
      </c>
      <c r="D291" s="15">
        <f t="shared" si="9"/>
        <v>0</v>
      </c>
      <c r="E291" s="4" t="s">
        <v>226</v>
      </c>
      <c r="F291" s="4" t="s">
        <v>227</v>
      </c>
    </row>
    <row r="292" spans="1:6" x14ac:dyDescent="0.25">
      <c r="A292" s="5">
        <v>289</v>
      </c>
      <c r="B292" s="4" t="str">
        <f t="shared" si="8"/>
        <v>NO APLICA</v>
      </c>
      <c r="C292" s="15">
        <f>+'[1]02 de julio 2021 omina transpar'!HB291*2</f>
        <v>0</v>
      </c>
      <c r="D292" s="15">
        <f t="shared" si="9"/>
        <v>0</v>
      </c>
      <c r="E292" s="4" t="s">
        <v>226</v>
      </c>
      <c r="F292" s="4" t="s">
        <v>227</v>
      </c>
    </row>
    <row r="293" spans="1:6" x14ac:dyDescent="0.25">
      <c r="A293" s="5">
        <v>290</v>
      </c>
      <c r="B293" s="4" t="str">
        <f t="shared" si="8"/>
        <v>NO APLICA</v>
      </c>
      <c r="C293" s="15">
        <f>+'[1]02 de julio 2021 omina transpar'!HB292*2</f>
        <v>0</v>
      </c>
      <c r="D293" s="15">
        <f t="shared" si="9"/>
        <v>0</v>
      </c>
      <c r="E293" s="4" t="s">
        <v>226</v>
      </c>
      <c r="F293" s="4" t="s">
        <v>227</v>
      </c>
    </row>
    <row r="294" spans="1:6" x14ac:dyDescent="0.25">
      <c r="A294" s="5">
        <v>291</v>
      </c>
      <c r="B294" s="4" t="str">
        <f t="shared" si="8"/>
        <v>NO APLICA</v>
      </c>
      <c r="C294" s="15">
        <f>+'[1]02 de julio 2021 omina transpar'!HB293*2</f>
        <v>0</v>
      </c>
      <c r="D294" s="15">
        <f t="shared" si="9"/>
        <v>0</v>
      </c>
      <c r="E294" s="4" t="s">
        <v>226</v>
      </c>
      <c r="F294" s="4" t="s">
        <v>227</v>
      </c>
    </row>
    <row r="295" spans="1:6" x14ac:dyDescent="0.25">
      <c r="A295" s="5">
        <v>292</v>
      </c>
      <c r="B295" s="4" t="str">
        <f t="shared" si="8"/>
        <v>NO APLICA</v>
      </c>
      <c r="C295" s="15">
        <f>+'[1]02 de julio 2021 omina transpar'!HB294*2</f>
        <v>0</v>
      </c>
      <c r="D295" s="15">
        <f t="shared" si="9"/>
        <v>0</v>
      </c>
      <c r="E295" s="4" t="s">
        <v>226</v>
      </c>
      <c r="F295" s="4" t="s">
        <v>227</v>
      </c>
    </row>
    <row r="296" spans="1:6" x14ac:dyDescent="0.25">
      <c r="A296" s="5">
        <v>293</v>
      </c>
      <c r="B296" s="4" t="str">
        <f t="shared" si="8"/>
        <v>NO APLICA</v>
      </c>
      <c r="C296" s="15">
        <f>+'[1]02 de julio 2021 omina transpar'!HB295*2</f>
        <v>0</v>
      </c>
      <c r="D296" s="15">
        <f t="shared" si="9"/>
        <v>0</v>
      </c>
      <c r="E296" s="4" t="s">
        <v>226</v>
      </c>
      <c r="F296" s="4" t="s">
        <v>227</v>
      </c>
    </row>
    <row r="297" spans="1:6" x14ac:dyDescent="0.25">
      <c r="A297" s="5">
        <v>294</v>
      </c>
      <c r="B297" s="4" t="str">
        <f t="shared" si="8"/>
        <v>NO APLICA</v>
      </c>
      <c r="C297" s="15">
        <f>+'[1]02 de julio 2021 omina transpar'!HB296*2</f>
        <v>0</v>
      </c>
      <c r="D297" s="15">
        <f t="shared" si="9"/>
        <v>0</v>
      </c>
      <c r="E297" s="4" t="s">
        <v>226</v>
      </c>
      <c r="F297" s="4" t="s">
        <v>227</v>
      </c>
    </row>
    <row r="298" spans="1:6" x14ac:dyDescent="0.25">
      <c r="A298" s="5">
        <v>295</v>
      </c>
      <c r="B298" s="4" t="str">
        <f t="shared" si="8"/>
        <v>NO APLICA</v>
      </c>
      <c r="C298" s="15">
        <f>+'[1]02 de julio 2021 omina transpar'!HB297*2</f>
        <v>0</v>
      </c>
      <c r="D298" s="15">
        <f t="shared" si="9"/>
        <v>0</v>
      </c>
      <c r="E298" s="4" t="s">
        <v>226</v>
      </c>
      <c r="F298" s="4" t="s">
        <v>227</v>
      </c>
    </row>
    <row r="299" spans="1:6" x14ac:dyDescent="0.25">
      <c r="A299" s="5">
        <v>296</v>
      </c>
      <c r="B299" s="4" t="str">
        <f t="shared" si="8"/>
        <v>NO APLICA</v>
      </c>
      <c r="C299" s="15">
        <f>+'[1]02 de julio 2021 omina transpar'!HB298*2</f>
        <v>0</v>
      </c>
      <c r="D299" s="15">
        <f t="shared" si="9"/>
        <v>0</v>
      </c>
      <c r="E299" s="4" t="s">
        <v>226</v>
      </c>
      <c r="F299" s="4" t="s">
        <v>227</v>
      </c>
    </row>
    <row r="300" spans="1:6" x14ac:dyDescent="0.25">
      <c r="A300" s="5">
        <v>297</v>
      </c>
      <c r="B300" s="4" t="str">
        <f t="shared" si="8"/>
        <v>NO APLICA</v>
      </c>
      <c r="C300" s="15">
        <f>+'[1]02 de julio 2021 omina transpar'!HB299*2</f>
        <v>0</v>
      </c>
      <c r="D300" s="15">
        <f t="shared" si="9"/>
        <v>0</v>
      </c>
      <c r="E300" s="4" t="s">
        <v>226</v>
      </c>
      <c r="F300" s="4" t="s">
        <v>227</v>
      </c>
    </row>
    <row r="301" spans="1:6" x14ac:dyDescent="0.25">
      <c r="A301" s="5">
        <v>298</v>
      </c>
      <c r="B301" s="4" t="str">
        <f t="shared" si="8"/>
        <v>NO APLICA</v>
      </c>
      <c r="C301" s="15">
        <f>+'[1]02 de julio 2021 omina transpar'!HB300*2</f>
        <v>0</v>
      </c>
      <c r="D301" s="15">
        <f t="shared" si="9"/>
        <v>0</v>
      </c>
      <c r="E301" s="4" t="s">
        <v>226</v>
      </c>
      <c r="F301" s="4" t="s">
        <v>227</v>
      </c>
    </row>
    <row r="302" spans="1:6" x14ac:dyDescent="0.25">
      <c r="A302" s="5">
        <v>299</v>
      </c>
      <c r="B302" s="4" t="str">
        <f t="shared" si="8"/>
        <v>NO APLICA</v>
      </c>
      <c r="C302" s="15">
        <f>+'[1]02 de julio 2021 omina transpar'!HB301*2</f>
        <v>0</v>
      </c>
      <c r="D302" s="15">
        <f t="shared" si="9"/>
        <v>0</v>
      </c>
      <c r="E302" s="4" t="s">
        <v>226</v>
      </c>
      <c r="F302" s="4" t="s">
        <v>227</v>
      </c>
    </row>
    <row r="303" spans="1:6" x14ac:dyDescent="0.25">
      <c r="A303" s="5">
        <v>300</v>
      </c>
      <c r="B303" s="4" t="str">
        <f t="shared" si="8"/>
        <v>NO APLICA</v>
      </c>
      <c r="C303" s="15">
        <f>+'[1]02 de julio 2021 omina transpar'!HB302*2</f>
        <v>0</v>
      </c>
      <c r="D303" s="15">
        <f t="shared" si="9"/>
        <v>0</v>
      </c>
      <c r="E303" s="4" t="s">
        <v>226</v>
      </c>
      <c r="F303" s="4" t="s">
        <v>227</v>
      </c>
    </row>
    <row r="304" spans="1:6" x14ac:dyDescent="0.25">
      <c r="A304" s="5">
        <v>301</v>
      </c>
      <c r="B304" s="4" t="str">
        <f t="shared" si="8"/>
        <v>NO APLICA</v>
      </c>
      <c r="C304" s="15">
        <f>+'[1]02 de julio 2021 omina transpar'!HB303*2</f>
        <v>0</v>
      </c>
      <c r="D304" s="15">
        <f t="shared" si="9"/>
        <v>0</v>
      </c>
      <c r="E304" s="4" t="s">
        <v>226</v>
      </c>
      <c r="F304" s="4" t="s">
        <v>227</v>
      </c>
    </row>
    <row r="305" spans="1:6" x14ac:dyDescent="0.25">
      <c r="A305" s="5">
        <v>302</v>
      </c>
      <c r="B305" s="4" t="str">
        <f t="shared" si="8"/>
        <v>NO APLICA</v>
      </c>
      <c r="C305" s="15">
        <f>+'[1]02 de julio 2021 omina transpar'!HB304*2</f>
        <v>0</v>
      </c>
      <c r="D305" s="15">
        <f t="shared" si="9"/>
        <v>0</v>
      </c>
      <c r="E305" s="4" t="s">
        <v>226</v>
      </c>
      <c r="F305" s="4" t="s">
        <v>227</v>
      </c>
    </row>
    <row r="306" spans="1:6" x14ac:dyDescent="0.25">
      <c r="A306" s="5">
        <v>303</v>
      </c>
      <c r="B306" s="4" t="str">
        <f t="shared" si="8"/>
        <v>NO APLICA</v>
      </c>
      <c r="C306" s="15">
        <f>+'[1]02 de julio 2021 omina transpar'!HB305*2</f>
        <v>0</v>
      </c>
      <c r="D306" s="15">
        <f t="shared" si="9"/>
        <v>0</v>
      </c>
      <c r="E306" s="4" t="s">
        <v>226</v>
      </c>
      <c r="F306" s="4" t="s">
        <v>227</v>
      </c>
    </row>
    <row r="307" spans="1:6" x14ac:dyDescent="0.25">
      <c r="A307" s="5">
        <v>304</v>
      </c>
      <c r="B307" s="4" t="str">
        <f t="shared" si="8"/>
        <v>NO APLICA</v>
      </c>
      <c r="C307" s="15">
        <f>+'[1]02 de julio 2021 omina transpar'!HB306*2</f>
        <v>0</v>
      </c>
      <c r="D307" s="15">
        <f t="shared" si="9"/>
        <v>0</v>
      </c>
      <c r="E307" s="4" t="s">
        <v>226</v>
      </c>
      <c r="F307" s="4" t="s">
        <v>227</v>
      </c>
    </row>
    <row r="308" spans="1:6" x14ac:dyDescent="0.25">
      <c r="A308" s="5">
        <v>305</v>
      </c>
      <c r="B308" s="4" t="str">
        <f t="shared" si="8"/>
        <v>NO APLICA</v>
      </c>
      <c r="C308" s="15">
        <f>+'[1]02 de julio 2021 omina transpar'!HB307*2</f>
        <v>0</v>
      </c>
      <c r="D308" s="15">
        <f t="shared" si="9"/>
        <v>0</v>
      </c>
      <c r="E308" s="4" t="s">
        <v>226</v>
      </c>
      <c r="F308" s="4" t="s">
        <v>227</v>
      </c>
    </row>
    <row r="309" spans="1:6" x14ac:dyDescent="0.25">
      <c r="A309" s="5">
        <v>306</v>
      </c>
      <c r="B309" s="4" t="str">
        <f t="shared" si="8"/>
        <v>NO APLICA</v>
      </c>
      <c r="C309" s="15">
        <f>+'[1]02 de julio 2021 omina transpar'!HB308*2</f>
        <v>0</v>
      </c>
      <c r="D309" s="15">
        <f t="shared" si="9"/>
        <v>0</v>
      </c>
      <c r="E309" s="4" t="s">
        <v>226</v>
      </c>
      <c r="F309" s="4" t="s">
        <v>227</v>
      </c>
    </row>
    <row r="310" spans="1:6" x14ac:dyDescent="0.25">
      <c r="A310" s="5">
        <v>307</v>
      </c>
      <c r="B310" s="4" t="str">
        <f t="shared" si="8"/>
        <v>NO APLICA</v>
      </c>
      <c r="C310" s="15">
        <f>+'[1]02 de julio 2021 omina transpar'!HB309*2</f>
        <v>0</v>
      </c>
      <c r="D310" s="15">
        <f t="shared" si="9"/>
        <v>0</v>
      </c>
      <c r="E310" s="4" t="s">
        <v>226</v>
      </c>
      <c r="F310" s="4" t="s">
        <v>227</v>
      </c>
    </row>
    <row r="311" spans="1:6" x14ac:dyDescent="0.25">
      <c r="A311" s="5">
        <v>308</v>
      </c>
      <c r="B311" s="4" t="str">
        <f t="shared" si="8"/>
        <v>NO APLICA</v>
      </c>
      <c r="C311" s="15">
        <f>+'[1]02 de julio 2021 omina transpar'!HB310*2</f>
        <v>0</v>
      </c>
      <c r="D311" s="15">
        <f t="shared" si="9"/>
        <v>0</v>
      </c>
      <c r="E311" s="4" t="s">
        <v>226</v>
      </c>
      <c r="F311" s="4" t="s">
        <v>227</v>
      </c>
    </row>
    <row r="312" spans="1:6" x14ac:dyDescent="0.25">
      <c r="A312" s="5">
        <v>309</v>
      </c>
      <c r="B312" s="4" t="str">
        <f t="shared" si="8"/>
        <v>NO APLICA</v>
      </c>
      <c r="C312" s="15">
        <f>+'[1]02 de julio 2021 omina transpar'!HB311*2</f>
        <v>0</v>
      </c>
      <c r="D312" s="15">
        <f t="shared" si="9"/>
        <v>0</v>
      </c>
      <c r="E312" s="4" t="s">
        <v>226</v>
      </c>
      <c r="F312" s="4" t="s">
        <v>227</v>
      </c>
    </row>
    <row r="313" spans="1:6" x14ac:dyDescent="0.25">
      <c r="A313" s="5">
        <v>310</v>
      </c>
      <c r="B313" s="4" t="str">
        <f t="shared" si="8"/>
        <v>COMPENSACIÓN</v>
      </c>
      <c r="C313" s="15">
        <f>+'[1]02 de julio 2021 omina transpar'!HB312*2</f>
        <v>1052.92</v>
      </c>
      <c r="D313" s="15">
        <f t="shared" si="9"/>
        <v>1052.92</v>
      </c>
      <c r="E313" s="4" t="s">
        <v>226</v>
      </c>
      <c r="F313" s="4" t="s">
        <v>227</v>
      </c>
    </row>
    <row r="314" spans="1:6" x14ac:dyDescent="0.25">
      <c r="A314" s="5">
        <v>311</v>
      </c>
      <c r="B314" s="4" t="str">
        <f t="shared" si="8"/>
        <v>NO APLICA</v>
      </c>
      <c r="C314" s="15">
        <f>+'[1]02 de julio 2021 omina transpar'!HB313*2</f>
        <v>0</v>
      </c>
      <c r="D314" s="15">
        <f t="shared" si="9"/>
        <v>0</v>
      </c>
      <c r="E314" s="4" t="s">
        <v>226</v>
      </c>
      <c r="F314" s="4" t="s">
        <v>227</v>
      </c>
    </row>
    <row r="315" spans="1:6" x14ac:dyDescent="0.25">
      <c r="A315" s="5">
        <v>312</v>
      </c>
      <c r="B315" s="4" t="str">
        <f t="shared" si="8"/>
        <v>COMPENSACIÓN</v>
      </c>
      <c r="C315" s="15">
        <f>+'[1]02 de julio 2021 omina transpar'!HB314*2</f>
        <v>3743.76</v>
      </c>
      <c r="D315" s="15">
        <f t="shared" si="9"/>
        <v>3743.76</v>
      </c>
      <c r="E315" s="4" t="s">
        <v>226</v>
      </c>
      <c r="F315" s="4" t="s">
        <v>227</v>
      </c>
    </row>
    <row r="316" spans="1:6" x14ac:dyDescent="0.25">
      <c r="A316" s="5">
        <v>313</v>
      </c>
      <c r="B316" s="4" t="str">
        <f t="shared" si="8"/>
        <v>NO APLICA</v>
      </c>
      <c r="C316" s="15">
        <f>+'[1]02 de julio 2021 omina transpar'!HB315*2</f>
        <v>0</v>
      </c>
      <c r="D316" s="15">
        <f t="shared" si="9"/>
        <v>0</v>
      </c>
      <c r="E316" s="4" t="s">
        <v>226</v>
      </c>
      <c r="F316" s="4" t="s">
        <v>227</v>
      </c>
    </row>
    <row r="317" spans="1:6" x14ac:dyDescent="0.25">
      <c r="A317" s="5">
        <v>314</v>
      </c>
      <c r="B317" s="4" t="str">
        <f t="shared" si="8"/>
        <v>NO APLICA</v>
      </c>
      <c r="C317" s="15">
        <f>+'[1]02 de julio 2021 omina transpar'!HB316*2</f>
        <v>0</v>
      </c>
      <c r="D317" s="15">
        <f t="shared" si="9"/>
        <v>0</v>
      </c>
      <c r="E317" s="4" t="s">
        <v>226</v>
      </c>
      <c r="F317" s="4" t="s">
        <v>227</v>
      </c>
    </row>
    <row r="318" spans="1:6" x14ac:dyDescent="0.25">
      <c r="A318" s="5">
        <v>315</v>
      </c>
      <c r="B318" s="4" t="str">
        <f t="shared" si="8"/>
        <v>COMPENSACIÓN</v>
      </c>
      <c r="C318" s="15">
        <f>+'[1]02 de julio 2021 omina transpar'!HB317*2</f>
        <v>922.6</v>
      </c>
      <c r="D318" s="15">
        <f t="shared" si="9"/>
        <v>922.6</v>
      </c>
      <c r="E318" s="4" t="s">
        <v>226</v>
      </c>
      <c r="F318" s="4" t="s">
        <v>227</v>
      </c>
    </row>
    <row r="319" spans="1:6" x14ac:dyDescent="0.25">
      <c r="A319" s="5">
        <v>316</v>
      </c>
      <c r="B319" s="4" t="str">
        <f t="shared" si="8"/>
        <v>NO APLICA</v>
      </c>
      <c r="C319" s="15">
        <f>+'[1]02 de julio 2021 omina transpar'!HB318*2</f>
        <v>0</v>
      </c>
      <c r="D319" s="15">
        <f t="shared" si="9"/>
        <v>0</v>
      </c>
      <c r="E319" s="4" t="s">
        <v>226</v>
      </c>
      <c r="F319" s="4" t="s">
        <v>227</v>
      </c>
    </row>
    <row r="320" spans="1:6" x14ac:dyDescent="0.25">
      <c r="A320" s="5">
        <v>317</v>
      </c>
      <c r="B320" s="4" t="str">
        <f t="shared" si="8"/>
        <v>NO APLICA</v>
      </c>
      <c r="C320" s="15">
        <f>+'[1]02 de julio 2021 omina transpar'!HB319*2</f>
        <v>0</v>
      </c>
      <c r="D320" s="15">
        <f t="shared" si="9"/>
        <v>0</v>
      </c>
      <c r="E320" s="4" t="s">
        <v>226</v>
      </c>
      <c r="F320" s="4" t="s">
        <v>227</v>
      </c>
    </row>
    <row r="321" spans="1:6" x14ac:dyDescent="0.25">
      <c r="A321" s="5">
        <v>318</v>
      </c>
      <c r="B321" s="4" t="str">
        <f t="shared" si="8"/>
        <v>NO APLICA</v>
      </c>
      <c r="C321" s="15">
        <f>+'[1]02 de julio 2021 omina transpar'!HB320*2</f>
        <v>0</v>
      </c>
      <c r="D321" s="15">
        <f t="shared" si="9"/>
        <v>0</v>
      </c>
      <c r="E321" s="4" t="s">
        <v>226</v>
      </c>
      <c r="F321" s="4" t="s">
        <v>227</v>
      </c>
    </row>
    <row r="322" spans="1:6" x14ac:dyDescent="0.25">
      <c r="A322" s="5">
        <v>319</v>
      </c>
      <c r="B322" s="4" t="str">
        <f t="shared" si="8"/>
        <v>NO APLICA</v>
      </c>
      <c r="C322" s="15">
        <f>+'[1]02 de julio 2021 omina transpar'!HB321*2</f>
        <v>0</v>
      </c>
      <c r="D322" s="15">
        <f t="shared" si="9"/>
        <v>0</v>
      </c>
      <c r="E322" s="4" t="s">
        <v>226</v>
      </c>
      <c r="F322" s="4" t="s">
        <v>227</v>
      </c>
    </row>
    <row r="323" spans="1:6" x14ac:dyDescent="0.25">
      <c r="A323" s="5">
        <v>320</v>
      </c>
      <c r="B323" s="4" t="str">
        <f t="shared" si="8"/>
        <v>NO APLICA</v>
      </c>
      <c r="C323" s="15">
        <f>+'[1]02 de julio 2021 omina transpar'!HB322*2</f>
        <v>0</v>
      </c>
      <c r="D323" s="15">
        <f t="shared" si="9"/>
        <v>0</v>
      </c>
      <c r="E323" s="4" t="s">
        <v>226</v>
      </c>
      <c r="F323" s="4" t="s">
        <v>227</v>
      </c>
    </row>
    <row r="324" spans="1:6" x14ac:dyDescent="0.25">
      <c r="A324" s="5">
        <v>321</v>
      </c>
      <c r="B324" s="4" t="str">
        <f t="shared" si="8"/>
        <v>NO APLICA</v>
      </c>
      <c r="C324" s="15">
        <f>+'[1]02 de julio 2021 omina transpar'!HB323*2</f>
        <v>0</v>
      </c>
      <c r="D324" s="15">
        <f t="shared" si="9"/>
        <v>0</v>
      </c>
      <c r="E324" s="4" t="s">
        <v>226</v>
      </c>
      <c r="F324" s="4" t="s">
        <v>227</v>
      </c>
    </row>
    <row r="325" spans="1:6" x14ac:dyDescent="0.25">
      <c r="A325" s="5">
        <v>322</v>
      </c>
      <c r="B325" s="4" t="str">
        <f t="shared" ref="B325:B388" si="10">IF(C325&gt;0,"COMPENSACIÓN","NO APLICA")</f>
        <v>COMPENSACIÓN</v>
      </c>
      <c r="C325" s="15">
        <f>+'[1]02 de julio 2021 omina transpar'!HB324*2</f>
        <v>3200</v>
      </c>
      <c r="D325" s="15">
        <f t="shared" ref="D325:D388" si="11">C325</f>
        <v>3200</v>
      </c>
      <c r="E325" s="4" t="s">
        <v>226</v>
      </c>
      <c r="F325" s="4" t="s">
        <v>227</v>
      </c>
    </row>
    <row r="326" spans="1:6" x14ac:dyDescent="0.25">
      <c r="A326" s="5">
        <v>323</v>
      </c>
      <c r="B326" s="4" t="str">
        <f t="shared" si="10"/>
        <v>NO APLICA</v>
      </c>
      <c r="C326" s="15">
        <f>+'[1]02 de julio 2021 omina transpar'!HB325*2</f>
        <v>0</v>
      </c>
      <c r="D326" s="15">
        <f t="shared" si="11"/>
        <v>0</v>
      </c>
      <c r="E326" s="4" t="s">
        <v>226</v>
      </c>
      <c r="F326" s="4" t="s">
        <v>227</v>
      </c>
    </row>
    <row r="327" spans="1:6" x14ac:dyDescent="0.25">
      <c r="A327" s="5">
        <v>324</v>
      </c>
      <c r="B327" s="4" t="str">
        <f t="shared" si="10"/>
        <v>NO APLICA</v>
      </c>
      <c r="C327" s="15">
        <f>+'[1]02 de julio 2021 omina transpar'!HB326*2</f>
        <v>0</v>
      </c>
      <c r="D327" s="15">
        <f t="shared" si="11"/>
        <v>0</v>
      </c>
      <c r="E327" s="4" t="s">
        <v>226</v>
      </c>
      <c r="F327" s="4" t="s">
        <v>227</v>
      </c>
    </row>
    <row r="328" spans="1:6" x14ac:dyDescent="0.25">
      <c r="A328" s="5">
        <v>325</v>
      </c>
      <c r="B328" s="4" t="str">
        <f t="shared" si="10"/>
        <v>COMPENSACIÓN</v>
      </c>
      <c r="C328" s="15">
        <f>+'[1]02 de julio 2021 omina transpar'!HB327*2</f>
        <v>276.92</v>
      </c>
      <c r="D328" s="15">
        <f t="shared" si="11"/>
        <v>276.92</v>
      </c>
      <c r="E328" s="4" t="s">
        <v>226</v>
      </c>
      <c r="F328" s="4" t="s">
        <v>227</v>
      </c>
    </row>
    <row r="329" spans="1:6" x14ac:dyDescent="0.25">
      <c r="A329" s="5">
        <v>326</v>
      </c>
      <c r="B329" s="4" t="str">
        <f t="shared" si="10"/>
        <v>NO APLICA</v>
      </c>
      <c r="C329" s="15">
        <f>+'[1]02 de julio 2021 omina transpar'!HB328*2</f>
        <v>0</v>
      </c>
      <c r="D329" s="15">
        <f t="shared" si="11"/>
        <v>0</v>
      </c>
      <c r="E329" s="4" t="s">
        <v>226</v>
      </c>
      <c r="F329" s="4" t="s">
        <v>227</v>
      </c>
    </row>
    <row r="330" spans="1:6" x14ac:dyDescent="0.25">
      <c r="A330" s="5">
        <v>327</v>
      </c>
      <c r="B330" s="4" t="str">
        <f t="shared" si="10"/>
        <v>NO APLICA</v>
      </c>
      <c r="C330" s="15">
        <f>+'[1]02 de julio 2021 omina transpar'!HB329*2</f>
        <v>0</v>
      </c>
      <c r="D330" s="15">
        <f t="shared" si="11"/>
        <v>0</v>
      </c>
      <c r="E330" s="4" t="s">
        <v>226</v>
      </c>
      <c r="F330" s="4" t="s">
        <v>227</v>
      </c>
    </row>
    <row r="331" spans="1:6" x14ac:dyDescent="0.25">
      <c r="A331" s="5">
        <v>328</v>
      </c>
      <c r="B331" s="4" t="str">
        <f t="shared" si="10"/>
        <v>NO APLICA</v>
      </c>
      <c r="C331" s="15">
        <f>+'[1]02 de julio 2021 omina transpar'!HB330*2</f>
        <v>0</v>
      </c>
      <c r="D331" s="15">
        <f t="shared" si="11"/>
        <v>0</v>
      </c>
      <c r="E331" s="4" t="s">
        <v>226</v>
      </c>
      <c r="F331" s="4" t="s">
        <v>227</v>
      </c>
    </row>
    <row r="332" spans="1:6" x14ac:dyDescent="0.25">
      <c r="A332" s="5">
        <v>329</v>
      </c>
      <c r="B332" s="4" t="str">
        <f t="shared" si="10"/>
        <v>NO APLICA</v>
      </c>
      <c r="C332" s="15">
        <f>+'[1]02 de julio 2021 omina transpar'!HB331*2</f>
        <v>0</v>
      </c>
      <c r="D332" s="15">
        <f t="shared" si="11"/>
        <v>0</v>
      </c>
      <c r="E332" s="4" t="s">
        <v>226</v>
      </c>
      <c r="F332" s="4" t="s">
        <v>227</v>
      </c>
    </row>
    <row r="333" spans="1:6" x14ac:dyDescent="0.25">
      <c r="A333" s="5">
        <v>330</v>
      </c>
      <c r="B333" s="4" t="str">
        <f t="shared" si="10"/>
        <v>NO APLICA</v>
      </c>
      <c r="C333" s="15">
        <f>+'[1]02 de julio 2021 omina transpar'!HB332*2</f>
        <v>0</v>
      </c>
      <c r="D333" s="15">
        <f t="shared" si="11"/>
        <v>0</v>
      </c>
      <c r="E333" s="4" t="s">
        <v>226</v>
      </c>
      <c r="F333" s="4" t="s">
        <v>227</v>
      </c>
    </row>
    <row r="334" spans="1:6" x14ac:dyDescent="0.25">
      <c r="A334" s="5">
        <v>331</v>
      </c>
      <c r="B334" s="4" t="str">
        <f t="shared" si="10"/>
        <v>NO APLICA</v>
      </c>
      <c r="C334" s="15">
        <f>+'[1]02 de julio 2021 omina transpar'!HB333*2</f>
        <v>0</v>
      </c>
      <c r="D334" s="15">
        <f t="shared" si="11"/>
        <v>0</v>
      </c>
      <c r="E334" s="4" t="s">
        <v>226</v>
      </c>
      <c r="F334" s="4" t="s">
        <v>227</v>
      </c>
    </row>
    <row r="335" spans="1:6" x14ac:dyDescent="0.25">
      <c r="A335" s="5">
        <v>332</v>
      </c>
      <c r="B335" s="4" t="str">
        <f t="shared" si="10"/>
        <v>NO APLICA</v>
      </c>
      <c r="C335" s="15">
        <f>+'[1]02 de julio 2021 omina transpar'!HB334*2</f>
        <v>0</v>
      </c>
      <c r="D335" s="15">
        <f t="shared" si="11"/>
        <v>0</v>
      </c>
      <c r="E335" s="4" t="s">
        <v>226</v>
      </c>
      <c r="F335" s="4" t="s">
        <v>227</v>
      </c>
    </row>
    <row r="336" spans="1:6" x14ac:dyDescent="0.25">
      <c r="A336" s="5">
        <v>333</v>
      </c>
      <c r="B336" s="4" t="str">
        <f t="shared" si="10"/>
        <v>NO APLICA</v>
      </c>
      <c r="C336" s="15">
        <f>+'[1]02 de julio 2021 omina transpar'!HB335*2</f>
        <v>0</v>
      </c>
      <c r="D336" s="15">
        <f t="shared" si="11"/>
        <v>0</v>
      </c>
      <c r="E336" s="4" t="s">
        <v>226</v>
      </c>
      <c r="F336" s="4" t="s">
        <v>227</v>
      </c>
    </row>
    <row r="337" spans="1:6" x14ac:dyDescent="0.25">
      <c r="A337" s="5">
        <v>334</v>
      </c>
      <c r="B337" s="4" t="str">
        <f t="shared" si="10"/>
        <v>NO APLICA</v>
      </c>
      <c r="C337" s="15">
        <f>+'[1]02 de julio 2021 omina transpar'!HB336*2</f>
        <v>0</v>
      </c>
      <c r="D337" s="15">
        <f t="shared" si="11"/>
        <v>0</v>
      </c>
      <c r="E337" s="4" t="s">
        <v>226</v>
      </c>
      <c r="F337" s="4" t="s">
        <v>227</v>
      </c>
    </row>
    <row r="338" spans="1:6" x14ac:dyDescent="0.25">
      <c r="A338" s="5">
        <v>335</v>
      </c>
      <c r="B338" s="4" t="str">
        <f t="shared" si="10"/>
        <v>NO APLICA</v>
      </c>
      <c r="C338" s="15">
        <f>+'[1]02 de julio 2021 omina transpar'!HB337*2</f>
        <v>0</v>
      </c>
      <c r="D338" s="15">
        <f t="shared" si="11"/>
        <v>0</v>
      </c>
      <c r="E338" s="4" t="s">
        <v>226</v>
      </c>
      <c r="F338" s="4" t="s">
        <v>227</v>
      </c>
    </row>
    <row r="339" spans="1:6" x14ac:dyDescent="0.25">
      <c r="A339" s="5">
        <v>336</v>
      </c>
      <c r="B339" s="4" t="str">
        <f t="shared" si="10"/>
        <v>NO APLICA</v>
      </c>
      <c r="C339" s="15">
        <f>+'[1]02 de julio 2021 omina transpar'!HB338*2</f>
        <v>0</v>
      </c>
      <c r="D339" s="15">
        <f t="shared" si="11"/>
        <v>0</v>
      </c>
      <c r="E339" s="4" t="s">
        <v>226</v>
      </c>
      <c r="F339" s="4" t="s">
        <v>227</v>
      </c>
    </row>
    <row r="340" spans="1:6" x14ac:dyDescent="0.25">
      <c r="A340" s="5">
        <v>337</v>
      </c>
      <c r="B340" s="4" t="str">
        <f t="shared" si="10"/>
        <v>NO APLICA</v>
      </c>
      <c r="C340" s="15">
        <f>+'[1]02 de julio 2021 omina transpar'!HB339*2</f>
        <v>0</v>
      </c>
      <c r="D340" s="15">
        <f t="shared" si="11"/>
        <v>0</v>
      </c>
      <c r="E340" s="4" t="s">
        <v>226</v>
      </c>
      <c r="F340" s="4" t="s">
        <v>227</v>
      </c>
    </row>
    <row r="341" spans="1:6" x14ac:dyDescent="0.25">
      <c r="A341" s="5">
        <v>338</v>
      </c>
      <c r="B341" s="4" t="str">
        <f t="shared" si="10"/>
        <v>NO APLICA</v>
      </c>
      <c r="C341" s="15">
        <f>+'[1]02 de julio 2021 omina transpar'!HB340*2</f>
        <v>0</v>
      </c>
      <c r="D341" s="15">
        <f t="shared" si="11"/>
        <v>0</v>
      </c>
      <c r="E341" s="4" t="s">
        <v>226</v>
      </c>
      <c r="F341" s="4" t="s">
        <v>227</v>
      </c>
    </row>
    <row r="342" spans="1:6" x14ac:dyDescent="0.25">
      <c r="A342" s="5">
        <v>339</v>
      </c>
      <c r="B342" s="4" t="str">
        <f t="shared" si="10"/>
        <v>COMPENSACIÓN</v>
      </c>
      <c r="C342" s="15">
        <f>+'[1]02 de julio 2021 omina transpar'!HB341*2</f>
        <v>6358.1</v>
      </c>
      <c r="D342" s="15">
        <f t="shared" si="11"/>
        <v>6358.1</v>
      </c>
      <c r="E342" s="4" t="s">
        <v>226</v>
      </c>
      <c r="F342" s="4" t="s">
        <v>227</v>
      </c>
    </row>
    <row r="343" spans="1:6" x14ac:dyDescent="0.25">
      <c r="A343" s="5">
        <v>340</v>
      </c>
      <c r="B343" s="4" t="str">
        <f t="shared" si="10"/>
        <v>NO APLICA</v>
      </c>
      <c r="C343" s="15">
        <f>+'[1]02 de julio 2021 omina transpar'!HB342*2</f>
        <v>0</v>
      </c>
      <c r="D343" s="15">
        <f t="shared" si="11"/>
        <v>0</v>
      </c>
      <c r="E343" s="4" t="s">
        <v>226</v>
      </c>
      <c r="F343" s="4" t="s">
        <v>227</v>
      </c>
    </row>
    <row r="344" spans="1:6" x14ac:dyDescent="0.25">
      <c r="A344" s="5">
        <v>341</v>
      </c>
      <c r="B344" s="4" t="str">
        <f t="shared" si="10"/>
        <v>NO APLICA</v>
      </c>
      <c r="C344" s="15">
        <f>+'[1]02 de julio 2021 omina transpar'!HB343*2</f>
        <v>0</v>
      </c>
      <c r="D344" s="15">
        <f t="shared" si="11"/>
        <v>0</v>
      </c>
      <c r="E344" s="4" t="s">
        <v>226</v>
      </c>
      <c r="F344" s="4" t="s">
        <v>227</v>
      </c>
    </row>
    <row r="345" spans="1:6" x14ac:dyDescent="0.25">
      <c r="A345" s="5">
        <v>342</v>
      </c>
      <c r="B345" s="4" t="str">
        <f t="shared" si="10"/>
        <v>NO APLICA</v>
      </c>
      <c r="C345" s="15">
        <f>+'[1]02 de julio 2021 omina transpar'!HB344*2</f>
        <v>0</v>
      </c>
      <c r="D345" s="15">
        <f t="shared" si="11"/>
        <v>0</v>
      </c>
      <c r="E345" s="4" t="s">
        <v>226</v>
      </c>
      <c r="F345" s="4" t="s">
        <v>227</v>
      </c>
    </row>
    <row r="346" spans="1:6" x14ac:dyDescent="0.25">
      <c r="A346" s="5">
        <v>343</v>
      </c>
      <c r="B346" s="4" t="str">
        <f t="shared" si="10"/>
        <v>NO APLICA</v>
      </c>
      <c r="C346" s="15">
        <f>+'[1]02 de julio 2021 omina transpar'!HB345*2</f>
        <v>0</v>
      </c>
      <c r="D346" s="15">
        <f t="shared" si="11"/>
        <v>0</v>
      </c>
      <c r="E346" s="4" t="s">
        <v>226</v>
      </c>
      <c r="F346" s="4" t="s">
        <v>227</v>
      </c>
    </row>
    <row r="347" spans="1:6" x14ac:dyDescent="0.25">
      <c r="A347" s="5">
        <v>344</v>
      </c>
      <c r="B347" s="4" t="str">
        <f t="shared" si="10"/>
        <v>COMPENSACIÓN</v>
      </c>
      <c r="C347" s="15">
        <f>+'[1]02 de julio 2021 omina transpar'!HB346*2</f>
        <v>3000</v>
      </c>
      <c r="D347" s="15">
        <f t="shared" si="11"/>
        <v>3000</v>
      </c>
      <c r="E347" s="4" t="s">
        <v>226</v>
      </c>
      <c r="F347" s="4" t="s">
        <v>227</v>
      </c>
    </row>
    <row r="348" spans="1:6" x14ac:dyDescent="0.25">
      <c r="A348" s="5">
        <v>345</v>
      </c>
      <c r="B348" s="4" t="str">
        <f t="shared" si="10"/>
        <v>NO APLICA</v>
      </c>
      <c r="C348" s="15">
        <f>+'[1]02 de julio 2021 omina transpar'!HB347*2</f>
        <v>0</v>
      </c>
      <c r="D348" s="15">
        <f t="shared" si="11"/>
        <v>0</v>
      </c>
      <c r="E348" s="4" t="s">
        <v>226</v>
      </c>
      <c r="F348" s="4" t="s">
        <v>227</v>
      </c>
    </row>
    <row r="349" spans="1:6" x14ac:dyDescent="0.25">
      <c r="A349" s="5">
        <v>346</v>
      </c>
      <c r="B349" s="4" t="str">
        <f t="shared" si="10"/>
        <v>COMPENSACIÓN</v>
      </c>
      <c r="C349" s="15">
        <f>+'[1]02 de julio 2021 omina transpar'!HB348*2</f>
        <v>1833.12</v>
      </c>
      <c r="D349" s="15">
        <f t="shared" si="11"/>
        <v>1833.12</v>
      </c>
      <c r="E349" s="4" t="s">
        <v>226</v>
      </c>
      <c r="F349" s="4" t="s">
        <v>227</v>
      </c>
    </row>
    <row r="350" spans="1:6" x14ac:dyDescent="0.25">
      <c r="A350" s="5">
        <v>347</v>
      </c>
      <c r="B350" s="4" t="str">
        <f t="shared" si="10"/>
        <v>NO APLICA</v>
      </c>
      <c r="C350" s="15">
        <f>+'[1]02 de julio 2021 omina transpar'!HB349*2</f>
        <v>0</v>
      </c>
      <c r="D350" s="15">
        <f t="shared" si="11"/>
        <v>0</v>
      </c>
      <c r="E350" s="4" t="s">
        <v>226</v>
      </c>
      <c r="F350" s="4" t="s">
        <v>227</v>
      </c>
    </row>
    <row r="351" spans="1:6" x14ac:dyDescent="0.25">
      <c r="A351" s="5">
        <v>348</v>
      </c>
      <c r="B351" s="4" t="str">
        <f t="shared" si="10"/>
        <v>NO APLICA</v>
      </c>
      <c r="C351" s="15">
        <f>+'[1]02 de julio 2021 omina transpar'!HB350*2</f>
        <v>0</v>
      </c>
      <c r="D351" s="15">
        <f t="shared" si="11"/>
        <v>0</v>
      </c>
      <c r="E351" s="4" t="s">
        <v>226</v>
      </c>
      <c r="F351" s="4" t="s">
        <v>227</v>
      </c>
    </row>
    <row r="352" spans="1:6" x14ac:dyDescent="0.25">
      <c r="A352" s="5">
        <v>349</v>
      </c>
      <c r="B352" s="4" t="str">
        <f t="shared" si="10"/>
        <v>NO APLICA</v>
      </c>
      <c r="C352" s="15">
        <f>+'[1]02 de julio 2021 omina transpar'!HB351*2</f>
        <v>0</v>
      </c>
      <c r="D352" s="15">
        <f t="shared" si="11"/>
        <v>0</v>
      </c>
      <c r="E352" s="4" t="s">
        <v>226</v>
      </c>
      <c r="F352" s="4" t="s">
        <v>227</v>
      </c>
    </row>
    <row r="353" spans="1:6" x14ac:dyDescent="0.25">
      <c r="A353" s="5">
        <v>350</v>
      </c>
      <c r="B353" s="4" t="str">
        <f t="shared" si="10"/>
        <v>NO APLICA</v>
      </c>
      <c r="C353" s="15">
        <f>+'[1]02 de julio 2021 omina transpar'!HB352*2</f>
        <v>0</v>
      </c>
      <c r="D353" s="15">
        <f t="shared" si="11"/>
        <v>0</v>
      </c>
      <c r="E353" s="4" t="s">
        <v>226</v>
      </c>
      <c r="F353" s="4" t="s">
        <v>227</v>
      </c>
    </row>
    <row r="354" spans="1:6" x14ac:dyDescent="0.25">
      <c r="A354" s="5">
        <v>351</v>
      </c>
      <c r="B354" s="4" t="str">
        <f t="shared" si="10"/>
        <v>NO APLICA</v>
      </c>
      <c r="C354" s="15">
        <f>+'[1]02 de julio 2021 omina transpar'!HB353*2</f>
        <v>0</v>
      </c>
      <c r="D354" s="15">
        <f t="shared" si="11"/>
        <v>0</v>
      </c>
      <c r="E354" s="4" t="s">
        <v>226</v>
      </c>
      <c r="F354" s="4" t="s">
        <v>227</v>
      </c>
    </row>
    <row r="355" spans="1:6" x14ac:dyDescent="0.25">
      <c r="A355" s="5">
        <v>352</v>
      </c>
      <c r="B355" s="4" t="str">
        <f t="shared" si="10"/>
        <v>NO APLICA</v>
      </c>
      <c r="C355" s="15">
        <f>+'[1]02 de julio 2021 omina transpar'!HB354*2</f>
        <v>0</v>
      </c>
      <c r="D355" s="15">
        <f t="shared" si="11"/>
        <v>0</v>
      </c>
      <c r="E355" s="4" t="s">
        <v>226</v>
      </c>
      <c r="F355" s="4" t="s">
        <v>227</v>
      </c>
    </row>
    <row r="356" spans="1:6" x14ac:dyDescent="0.25">
      <c r="A356" s="5">
        <v>353</v>
      </c>
      <c r="B356" s="4" t="str">
        <f t="shared" si="10"/>
        <v>NO APLICA</v>
      </c>
      <c r="C356" s="15">
        <f>+'[1]02 de julio 2021 omina transpar'!HB355*2</f>
        <v>0</v>
      </c>
      <c r="D356" s="15">
        <f t="shared" si="11"/>
        <v>0</v>
      </c>
      <c r="E356" s="4" t="s">
        <v>226</v>
      </c>
      <c r="F356" s="4" t="s">
        <v>227</v>
      </c>
    </row>
    <row r="357" spans="1:6" x14ac:dyDescent="0.25">
      <c r="A357" s="5">
        <v>354</v>
      </c>
      <c r="B357" s="4" t="str">
        <f t="shared" si="10"/>
        <v>NO APLICA</v>
      </c>
      <c r="C357" s="15">
        <f>+'[1]02 de julio 2021 omina transpar'!HB356*2</f>
        <v>0</v>
      </c>
      <c r="D357" s="15">
        <f t="shared" si="11"/>
        <v>0</v>
      </c>
      <c r="E357" s="4" t="s">
        <v>226</v>
      </c>
      <c r="F357" s="4" t="s">
        <v>227</v>
      </c>
    </row>
    <row r="358" spans="1:6" x14ac:dyDescent="0.25">
      <c r="A358" s="5">
        <v>355</v>
      </c>
      <c r="B358" s="4" t="str">
        <f t="shared" si="10"/>
        <v>NO APLICA</v>
      </c>
      <c r="C358" s="15">
        <f>+'[1]02 de julio 2021 omina transpar'!HB357*2</f>
        <v>0</v>
      </c>
      <c r="D358" s="15">
        <f t="shared" si="11"/>
        <v>0</v>
      </c>
      <c r="E358" s="4" t="s">
        <v>226</v>
      </c>
      <c r="F358" s="4" t="s">
        <v>227</v>
      </c>
    </row>
    <row r="359" spans="1:6" x14ac:dyDescent="0.25">
      <c r="A359" s="5">
        <v>356</v>
      </c>
      <c r="B359" s="4" t="str">
        <f t="shared" si="10"/>
        <v>NO APLICA</v>
      </c>
      <c r="C359" s="15">
        <f>+'[1]02 de julio 2021 omina transpar'!HB358*2</f>
        <v>0</v>
      </c>
      <c r="D359" s="15">
        <f t="shared" si="11"/>
        <v>0</v>
      </c>
      <c r="E359" s="4" t="s">
        <v>226</v>
      </c>
      <c r="F359" s="4" t="s">
        <v>227</v>
      </c>
    </row>
    <row r="360" spans="1:6" x14ac:dyDescent="0.25">
      <c r="A360" s="5">
        <v>357</v>
      </c>
      <c r="B360" s="4" t="str">
        <f t="shared" si="10"/>
        <v>NO APLICA</v>
      </c>
      <c r="C360" s="15">
        <f>+'[1]02 de julio 2021 omina transpar'!HB359*2</f>
        <v>0</v>
      </c>
      <c r="D360" s="15">
        <f t="shared" si="11"/>
        <v>0</v>
      </c>
      <c r="E360" s="4" t="s">
        <v>226</v>
      </c>
      <c r="F360" s="4" t="s">
        <v>227</v>
      </c>
    </row>
    <row r="361" spans="1:6" x14ac:dyDescent="0.25">
      <c r="A361" s="5">
        <v>358</v>
      </c>
      <c r="B361" s="4" t="str">
        <f t="shared" si="10"/>
        <v>NO APLICA</v>
      </c>
      <c r="C361" s="15">
        <f>+'[1]02 de julio 2021 omina transpar'!HB360*2</f>
        <v>0</v>
      </c>
      <c r="D361" s="15">
        <f t="shared" si="11"/>
        <v>0</v>
      </c>
      <c r="E361" s="4" t="s">
        <v>226</v>
      </c>
      <c r="F361" s="4" t="s">
        <v>227</v>
      </c>
    </row>
    <row r="362" spans="1:6" x14ac:dyDescent="0.25">
      <c r="A362" s="5">
        <v>359</v>
      </c>
      <c r="B362" s="4" t="str">
        <f t="shared" si="10"/>
        <v>COMPENSACIÓN</v>
      </c>
      <c r="C362" s="15">
        <f>+'[1]02 de julio 2021 omina transpar'!HB361*2</f>
        <v>9734</v>
      </c>
      <c r="D362" s="15">
        <f t="shared" si="11"/>
        <v>9734</v>
      </c>
      <c r="E362" s="4" t="s">
        <v>226</v>
      </c>
      <c r="F362" s="4" t="s">
        <v>227</v>
      </c>
    </row>
    <row r="363" spans="1:6" x14ac:dyDescent="0.25">
      <c r="A363" s="5">
        <v>360</v>
      </c>
      <c r="B363" s="4" t="str">
        <f t="shared" si="10"/>
        <v>NO APLICA</v>
      </c>
      <c r="C363" s="15">
        <f>+'[1]02 de julio 2021 omina transpar'!HB362*2</f>
        <v>0</v>
      </c>
      <c r="D363" s="15">
        <f t="shared" si="11"/>
        <v>0</v>
      </c>
      <c r="E363" s="4" t="s">
        <v>226</v>
      </c>
      <c r="F363" s="4" t="s">
        <v>227</v>
      </c>
    </row>
    <row r="364" spans="1:6" x14ac:dyDescent="0.25">
      <c r="A364" s="5">
        <v>361</v>
      </c>
      <c r="B364" s="4" t="str">
        <f t="shared" si="10"/>
        <v>NO APLICA</v>
      </c>
      <c r="C364" s="15">
        <f>+'[1]02 de julio 2021 omina transpar'!HB363*2</f>
        <v>0</v>
      </c>
      <c r="D364" s="15">
        <f t="shared" si="11"/>
        <v>0</v>
      </c>
      <c r="E364" s="4" t="s">
        <v>226</v>
      </c>
      <c r="F364" s="4" t="s">
        <v>227</v>
      </c>
    </row>
    <row r="365" spans="1:6" x14ac:dyDescent="0.25">
      <c r="A365" s="5">
        <v>362</v>
      </c>
      <c r="B365" s="4" t="str">
        <f t="shared" si="10"/>
        <v>NO APLICA</v>
      </c>
      <c r="C365" s="15">
        <f>+'[1]02 de julio 2021 omina transpar'!HB364*2</f>
        <v>0</v>
      </c>
      <c r="D365" s="15">
        <f t="shared" si="11"/>
        <v>0</v>
      </c>
      <c r="E365" s="4" t="s">
        <v>226</v>
      </c>
      <c r="F365" s="4" t="s">
        <v>227</v>
      </c>
    </row>
    <row r="366" spans="1:6" x14ac:dyDescent="0.25">
      <c r="A366" s="5">
        <v>363</v>
      </c>
      <c r="B366" s="4" t="str">
        <f t="shared" si="10"/>
        <v>NO APLICA</v>
      </c>
      <c r="C366" s="15">
        <f>+'[1]02 de julio 2021 omina transpar'!HB365*2</f>
        <v>0</v>
      </c>
      <c r="D366" s="15">
        <f t="shared" si="11"/>
        <v>0</v>
      </c>
      <c r="E366" s="4" t="s">
        <v>226</v>
      </c>
      <c r="F366" s="4" t="s">
        <v>227</v>
      </c>
    </row>
    <row r="367" spans="1:6" x14ac:dyDescent="0.25">
      <c r="A367" s="5">
        <v>364</v>
      </c>
      <c r="B367" s="4" t="str">
        <f t="shared" si="10"/>
        <v>NO APLICA</v>
      </c>
      <c r="C367" s="15">
        <f>+'[1]02 de julio 2021 omina transpar'!HB366*2</f>
        <v>0</v>
      </c>
      <c r="D367" s="15">
        <f t="shared" si="11"/>
        <v>0</v>
      </c>
      <c r="E367" s="4" t="s">
        <v>226</v>
      </c>
      <c r="F367" s="4" t="s">
        <v>227</v>
      </c>
    </row>
    <row r="368" spans="1:6" x14ac:dyDescent="0.25">
      <c r="A368" s="5">
        <v>365</v>
      </c>
      <c r="B368" s="4" t="str">
        <f t="shared" si="10"/>
        <v>NO APLICA</v>
      </c>
      <c r="C368" s="15">
        <f>+'[1]02 de julio 2021 omina transpar'!HB367*2</f>
        <v>0</v>
      </c>
      <c r="D368" s="15">
        <f t="shared" si="11"/>
        <v>0</v>
      </c>
      <c r="E368" s="4" t="s">
        <v>226</v>
      </c>
      <c r="F368" s="4" t="s">
        <v>227</v>
      </c>
    </row>
    <row r="369" spans="1:6" x14ac:dyDescent="0.25">
      <c r="A369" s="5">
        <v>366</v>
      </c>
      <c r="B369" s="4" t="str">
        <f t="shared" si="10"/>
        <v>NO APLICA</v>
      </c>
      <c r="C369" s="15">
        <f>+'[1]02 de julio 2021 omina transpar'!HB368*2</f>
        <v>0</v>
      </c>
      <c r="D369" s="15">
        <f t="shared" si="11"/>
        <v>0</v>
      </c>
      <c r="E369" s="4" t="s">
        <v>226</v>
      </c>
      <c r="F369" s="4" t="s">
        <v>227</v>
      </c>
    </row>
    <row r="370" spans="1:6" x14ac:dyDescent="0.25">
      <c r="A370" s="5">
        <v>367</v>
      </c>
      <c r="B370" s="4" t="str">
        <f t="shared" si="10"/>
        <v>NO APLICA</v>
      </c>
      <c r="C370" s="15">
        <f>+'[1]02 de julio 2021 omina transpar'!HB369*2</f>
        <v>0</v>
      </c>
      <c r="D370" s="15">
        <f t="shared" si="11"/>
        <v>0</v>
      </c>
      <c r="E370" s="4" t="s">
        <v>226</v>
      </c>
      <c r="F370" s="4" t="s">
        <v>227</v>
      </c>
    </row>
    <row r="371" spans="1:6" x14ac:dyDescent="0.25">
      <c r="A371" s="5">
        <v>368</v>
      </c>
      <c r="B371" s="4" t="str">
        <f t="shared" si="10"/>
        <v>NO APLICA</v>
      </c>
      <c r="C371" s="15">
        <f>+'[1]02 de julio 2021 omina transpar'!HB370*2</f>
        <v>0</v>
      </c>
      <c r="D371" s="15">
        <f t="shared" si="11"/>
        <v>0</v>
      </c>
      <c r="E371" s="4" t="s">
        <v>226</v>
      </c>
      <c r="F371" s="4" t="s">
        <v>227</v>
      </c>
    </row>
    <row r="372" spans="1:6" x14ac:dyDescent="0.25">
      <c r="A372" s="5">
        <v>369</v>
      </c>
      <c r="B372" s="4" t="str">
        <f t="shared" si="10"/>
        <v>NO APLICA</v>
      </c>
      <c r="C372" s="15">
        <f>+'[1]02 de julio 2021 omina transpar'!HB371*2</f>
        <v>0</v>
      </c>
      <c r="D372" s="15">
        <f t="shared" si="11"/>
        <v>0</v>
      </c>
      <c r="E372" s="4" t="s">
        <v>226</v>
      </c>
      <c r="F372" s="4" t="s">
        <v>227</v>
      </c>
    </row>
    <row r="373" spans="1:6" x14ac:dyDescent="0.25">
      <c r="A373" s="5">
        <v>370</v>
      </c>
      <c r="B373" s="4" t="str">
        <f t="shared" si="10"/>
        <v>NO APLICA</v>
      </c>
      <c r="C373" s="15">
        <f>+'[1]02 de julio 2021 omina transpar'!HB372*2</f>
        <v>0</v>
      </c>
      <c r="D373" s="15">
        <f t="shared" si="11"/>
        <v>0</v>
      </c>
      <c r="E373" s="4" t="s">
        <v>226</v>
      </c>
      <c r="F373" s="4" t="s">
        <v>227</v>
      </c>
    </row>
    <row r="374" spans="1:6" x14ac:dyDescent="0.25">
      <c r="A374" s="5">
        <v>371</v>
      </c>
      <c r="B374" s="4" t="str">
        <f t="shared" si="10"/>
        <v>NO APLICA</v>
      </c>
      <c r="C374" s="15">
        <f>+'[1]02 de julio 2021 omina transpar'!HB373*2</f>
        <v>0</v>
      </c>
      <c r="D374" s="15">
        <f t="shared" si="11"/>
        <v>0</v>
      </c>
      <c r="E374" s="4" t="s">
        <v>226</v>
      </c>
      <c r="F374" s="4" t="s">
        <v>227</v>
      </c>
    </row>
    <row r="375" spans="1:6" x14ac:dyDescent="0.25">
      <c r="A375" s="5">
        <v>372</v>
      </c>
      <c r="B375" s="4" t="str">
        <f t="shared" si="10"/>
        <v>NO APLICA</v>
      </c>
      <c r="C375" s="15">
        <f>+'[1]02 de julio 2021 omina transpar'!HB374*2</f>
        <v>0</v>
      </c>
      <c r="D375" s="15">
        <f t="shared" si="11"/>
        <v>0</v>
      </c>
      <c r="E375" s="4" t="s">
        <v>226</v>
      </c>
      <c r="F375" s="4" t="s">
        <v>227</v>
      </c>
    </row>
    <row r="376" spans="1:6" x14ac:dyDescent="0.25">
      <c r="A376" s="5">
        <v>373</v>
      </c>
      <c r="B376" s="4" t="str">
        <f t="shared" si="10"/>
        <v>NO APLICA</v>
      </c>
      <c r="C376" s="15">
        <f>+'[1]02 de julio 2021 omina transpar'!HB375*2</f>
        <v>0</v>
      </c>
      <c r="D376" s="15">
        <f t="shared" si="11"/>
        <v>0</v>
      </c>
      <c r="E376" s="4" t="s">
        <v>226</v>
      </c>
      <c r="F376" s="4" t="s">
        <v>227</v>
      </c>
    </row>
    <row r="377" spans="1:6" x14ac:dyDescent="0.25">
      <c r="A377" s="5">
        <v>374</v>
      </c>
      <c r="B377" s="4" t="str">
        <f t="shared" si="10"/>
        <v>NO APLICA</v>
      </c>
      <c r="C377" s="15">
        <f>+'[1]02 de julio 2021 omina transpar'!HB376*2</f>
        <v>0</v>
      </c>
      <c r="D377" s="15">
        <f t="shared" si="11"/>
        <v>0</v>
      </c>
      <c r="E377" s="4" t="s">
        <v>226</v>
      </c>
      <c r="F377" s="4" t="s">
        <v>227</v>
      </c>
    </row>
    <row r="378" spans="1:6" x14ac:dyDescent="0.25">
      <c r="A378" s="5">
        <v>375</v>
      </c>
      <c r="B378" s="4" t="str">
        <f t="shared" si="10"/>
        <v>NO APLICA</v>
      </c>
      <c r="C378" s="15">
        <f>+'[1]02 de julio 2021 omina transpar'!HB377*2</f>
        <v>0</v>
      </c>
      <c r="D378" s="15">
        <f t="shared" si="11"/>
        <v>0</v>
      </c>
      <c r="E378" s="4" t="s">
        <v>226</v>
      </c>
      <c r="F378" s="4" t="s">
        <v>227</v>
      </c>
    </row>
    <row r="379" spans="1:6" x14ac:dyDescent="0.25">
      <c r="A379" s="5">
        <v>376</v>
      </c>
      <c r="B379" s="4" t="str">
        <f t="shared" si="10"/>
        <v>NO APLICA</v>
      </c>
      <c r="C379" s="15">
        <f>+'[1]02 de julio 2021 omina transpar'!HB378*2</f>
        <v>0</v>
      </c>
      <c r="D379" s="15">
        <f t="shared" si="11"/>
        <v>0</v>
      </c>
      <c r="E379" s="4" t="s">
        <v>226</v>
      </c>
      <c r="F379" s="4" t="s">
        <v>227</v>
      </c>
    </row>
    <row r="380" spans="1:6" x14ac:dyDescent="0.25">
      <c r="A380" s="5">
        <v>377</v>
      </c>
      <c r="B380" s="4" t="str">
        <f t="shared" si="10"/>
        <v>NO APLICA</v>
      </c>
      <c r="C380" s="15">
        <f>+'[1]02 de julio 2021 omina transpar'!HB379*2</f>
        <v>0</v>
      </c>
      <c r="D380" s="15">
        <f t="shared" si="11"/>
        <v>0</v>
      </c>
      <c r="E380" s="4" t="s">
        <v>226</v>
      </c>
      <c r="F380" s="4" t="s">
        <v>227</v>
      </c>
    </row>
    <row r="381" spans="1:6" x14ac:dyDescent="0.25">
      <c r="A381" s="5">
        <v>378</v>
      </c>
      <c r="B381" s="4" t="str">
        <f t="shared" si="10"/>
        <v>NO APLICA</v>
      </c>
      <c r="C381" s="15">
        <f>+'[1]02 de julio 2021 omina transpar'!HB380*2</f>
        <v>0</v>
      </c>
      <c r="D381" s="15">
        <f t="shared" si="11"/>
        <v>0</v>
      </c>
      <c r="E381" s="4" t="s">
        <v>226</v>
      </c>
      <c r="F381" s="4" t="s">
        <v>227</v>
      </c>
    </row>
    <row r="382" spans="1:6" x14ac:dyDescent="0.25">
      <c r="A382" s="5">
        <v>379</v>
      </c>
      <c r="B382" s="4" t="str">
        <f t="shared" si="10"/>
        <v>NO APLICA</v>
      </c>
      <c r="C382" s="15">
        <f>+'[1]02 de julio 2021 omina transpar'!HB381*2</f>
        <v>0</v>
      </c>
      <c r="D382" s="15">
        <f t="shared" si="11"/>
        <v>0</v>
      </c>
      <c r="E382" s="4" t="s">
        <v>226</v>
      </c>
      <c r="F382" s="4" t="s">
        <v>227</v>
      </c>
    </row>
    <row r="383" spans="1:6" x14ac:dyDescent="0.25">
      <c r="A383" s="5">
        <v>380</v>
      </c>
      <c r="B383" s="4" t="str">
        <f t="shared" si="10"/>
        <v>NO APLICA</v>
      </c>
      <c r="C383" s="15">
        <f>+'[1]02 de julio 2021 omina transpar'!HB382*2</f>
        <v>0</v>
      </c>
      <c r="D383" s="15">
        <f t="shared" si="11"/>
        <v>0</v>
      </c>
      <c r="E383" s="4" t="s">
        <v>226</v>
      </c>
      <c r="F383" s="4" t="s">
        <v>227</v>
      </c>
    </row>
    <row r="384" spans="1:6" x14ac:dyDescent="0.25">
      <c r="A384" s="5">
        <v>381</v>
      </c>
      <c r="B384" s="4" t="str">
        <f t="shared" si="10"/>
        <v>NO APLICA</v>
      </c>
      <c r="C384" s="15">
        <f>+'[1]02 de julio 2021 omina transpar'!HB383*2</f>
        <v>0</v>
      </c>
      <c r="D384" s="15">
        <f t="shared" si="11"/>
        <v>0</v>
      </c>
      <c r="E384" s="4" t="s">
        <v>226</v>
      </c>
      <c r="F384" s="4" t="s">
        <v>227</v>
      </c>
    </row>
    <row r="385" spans="1:6" x14ac:dyDescent="0.25">
      <c r="A385" s="5">
        <v>382</v>
      </c>
      <c r="B385" s="4" t="str">
        <f t="shared" si="10"/>
        <v>NO APLICA</v>
      </c>
      <c r="C385" s="15">
        <f>+'[1]02 de julio 2021 omina transpar'!HB384*2</f>
        <v>0</v>
      </c>
      <c r="D385" s="15">
        <f t="shared" si="11"/>
        <v>0</v>
      </c>
      <c r="E385" s="4" t="s">
        <v>226</v>
      </c>
      <c r="F385" s="4" t="s">
        <v>227</v>
      </c>
    </row>
    <row r="386" spans="1:6" x14ac:dyDescent="0.25">
      <c r="A386" s="5">
        <v>383</v>
      </c>
      <c r="B386" s="4" t="str">
        <f t="shared" si="10"/>
        <v>NO APLICA</v>
      </c>
      <c r="C386" s="15">
        <f>+'[1]02 de julio 2021 omina transpar'!HB385*2</f>
        <v>0</v>
      </c>
      <c r="D386" s="15">
        <f t="shared" si="11"/>
        <v>0</v>
      </c>
      <c r="E386" s="4" t="s">
        <v>226</v>
      </c>
      <c r="F386" s="4" t="s">
        <v>227</v>
      </c>
    </row>
    <row r="387" spans="1:6" x14ac:dyDescent="0.25">
      <c r="A387" s="5">
        <v>384</v>
      </c>
      <c r="B387" s="4" t="str">
        <f t="shared" si="10"/>
        <v>NO APLICA</v>
      </c>
      <c r="C387" s="15">
        <f>+'[1]02 de julio 2021 omina transpar'!HB386*2</f>
        <v>0</v>
      </c>
      <c r="D387" s="15">
        <f t="shared" si="11"/>
        <v>0</v>
      </c>
      <c r="E387" s="4" t="s">
        <v>226</v>
      </c>
      <c r="F387" s="4" t="s">
        <v>227</v>
      </c>
    </row>
    <row r="388" spans="1:6" x14ac:dyDescent="0.25">
      <c r="A388" s="5">
        <v>385</v>
      </c>
      <c r="B388" s="4" t="str">
        <f t="shared" si="10"/>
        <v>COMPENSACIÓN</v>
      </c>
      <c r="C388" s="15">
        <f>+'[1]02 de julio 2021 omina transpar'!HB387*2</f>
        <v>2117.38</v>
      </c>
      <c r="D388" s="15">
        <f t="shared" si="11"/>
        <v>2117.38</v>
      </c>
      <c r="E388" s="4" t="s">
        <v>226</v>
      </c>
      <c r="F388" s="4" t="s">
        <v>227</v>
      </c>
    </row>
    <row r="389" spans="1:6" x14ac:dyDescent="0.25">
      <c r="A389" s="5">
        <v>386</v>
      </c>
      <c r="B389" s="4" t="str">
        <f t="shared" ref="B389:B452" si="12">IF(C389&gt;0,"COMPENSACIÓN","NO APLICA")</f>
        <v>NO APLICA</v>
      </c>
      <c r="C389" s="15">
        <f>+'[1]02 de julio 2021 omina transpar'!HB388*2</f>
        <v>0</v>
      </c>
      <c r="D389" s="15">
        <f t="shared" ref="D389:D452" si="13">C389</f>
        <v>0</v>
      </c>
      <c r="E389" s="4" t="s">
        <v>226</v>
      </c>
      <c r="F389" s="4" t="s">
        <v>227</v>
      </c>
    </row>
    <row r="390" spans="1:6" x14ac:dyDescent="0.25">
      <c r="A390" s="5">
        <v>387</v>
      </c>
      <c r="B390" s="4" t="str">
        <f t="shared" si="12"/>
        <v>NO APLICA</v>
      </c>
      <c r="C390" s="15">
        <f>+'[1]02 de julio 2021 omina transpar'!HB389*2</f>
        <v>0</v>
      </c>
      <c r="D390" s="15">
        <f t="shared" si="13"/>
        <v>0</v>
      </c>
      <c r="E390" s="4" t="s">
        <v>226</v>
      </c>
      <c r="F390" s="4" t="s">
        <v>227</v>
      </c>
    </row>
    <row r="391" spans="1:6" x14ac:dyDescent="0.25">
      <c r="A391" s="5">
        <v>388</v>
      </c>
      <c r="B391" s="4" t="str">
        <f t="shared" si="12"/>
        <v>NO APLICA</v>
      </c>
      <c r="C391" s="15">
        <f>+'[1]02 de julio 2021 omina transpar'!HB390*2</f>
        <v>0</v>
      </c>
      <c r="D391" s="15">
        <f t="shared" si="13"/>
        <v>0</v>
      </c>
      <c r="E391" s="4" t="s">
        <v>226</v>
      </c>
      <c r="F391" s="4" t="s">
        <v>227</v>
      </c>
    </row>
    <row r="392" spans="1:6" x14ac:dyDescent="0.25">
      <c r="A392" s="5">
        <v>389</v>
      </c>
      <c r="B392" s="4" t="str">
        <f t="shared" si="12"/>
        <v>COMPENSACIÓN</v>
      </c>
      <c r="C392" s="15">
        <f>+'[1]02 de julio 2021 omina transpar'!HB391*2</f>
        <v>3000</v>
      </c>
      <c r="D392" s="15">
        <f t="shared" si="13"/>
        <v>3000</v>
      </c>
      <c r="E392" s="4" t="s">
        <v>226</v>
      </c>
      <c r="F392" s="4" t="s">
        <v>227</v>
      </c>
    </row>
    <row r="393" spans="1:6" x14ac:dyDescent="0.25">
      <c r="A393" s="5">
        <v>390</v>
      </c>
      <c r="B393" s="4" t="str">
        <f t="shared" si="12"/>
        <v>NO APLICA</v>
      </c>
      <c r="C393" s="15">
        <f>+'[1]02 de julio 2021 omina transpar'!HB392*2</f>
        <v>0</v>
      </c>
      <c r="D393" s="15">
        <f t="shared" si="13"/>
        <v>0</v>
      </c>
      <c r="E393" s="4" t="s">
        <v>226</v>
      </c>
      <c r="F393" s="4" t="s">
        <v>227</v>
      </c>
    </row>
    <row r="394" spans="1:6" x14ac:dyDescent="0.25">
      <c r="A394" s="5">
        <v>391</v>
      </c>
      <c r="B394" s="4" t="str">
        <f t="shared" si="12"/>
        <v>NO APLICA</v>
      </c>
      <c r="C394" s="15">
        <f>+'[1]02 de julio 2021 omina transpar'!HB393*2</f>
        <v>0</v>
      </c>
      <c r="D394" s="15">
        <f t="shared" si="13"/>
        <v>0</v>
      </c>
      <c r="E394" s="4" t="s">
        <v>226</v>
      </c>
      <c r="F394" s="4" t="s">
        <v>227</v>
      </c>
    </row>
    <row r="395" spans="1:6" x14ac:dyDescent="0.25">
      <c r="A395" s="5">
        <v>392</v>
      </c>
      <c r="B395" s="4" t="str">
        <f t="shared" si="12"/>
        <v>NO APLICA</v>
      </c>
      <c r="C395" s="15">
        <f>+'[1]02 de julio 2021 omina transpar'!HB394*2</f>
        <v>0</v>
      </c>
      <c r="D395" s="15">
        <f t="shared" si="13"/>
        <v>0</v>
      </c>
      <c r="E395" s="4" t="s">
        <v>226</v>
      </c>
      <c r="F395" s="4" t="s">
        <v>227</v>
      </c>
    </row>
    <row r="396" spans="1:6" x14ac:dyDescent="0.25">
      <c r="A396" s="5">
        <v>393</v>
      </c>
      <c r="B396" s="4" t="str">
        <f t="shared" si="12"/>
        <v>NO APLICA</v>
      </c>
      <c r="C396" s="15">
        <f>+'[1]02 de julio 2021 omina transpar'!HB395*2</f>
        <v>0</v>
      </c>
      <c r="D396" s="15">
        <f t="shared" si="13"/>
        <v>0</v>
      </c>
      <c r="E396" s="4" t="s">
        <v>226</v>
      </c>
      <c r="F396" s="4" t="s">
        <v>227</v>
      </c>
    </row>
    <row r="397" spans="1:6" x14ac:dyDescent="0.25">
      <c r="A397" s="5">
        <v>394</v>
      </c>
      <c r="B397" s="4" t="str">
        <f t="shared" si="12"/>
        <v>NO APLICA</v>
      </c>
      <c r="C397" s="15">
        <f>+'[1]02 de julio 2021 omina transpar'!HB396*2</f>
        <v>0</v>
      </c>
      <c r="D397" s="15">
        <f t="shared" si="13"/>
        <v>0</v>
      </c>
      <c r="E397" s="4" t="s">
        <v>226</v>
      </c>
      <c r="F397" s="4" t="s">
        <v>227</v>
      </c>
    </row>
    <row r="398" spans="1:6" x14ac:dyDescent="0.25">
      <c r="A398" s="5">
        <v>395</v>
      </c>
      <c r="B398" s="4" t="str">
        <f t="shared" si="12"/>
        <v>NO APLICA</v>
      </c>
      <c r="C398" s="15">
        <f>+'[1]02 de julio 2021 omina transpar'!HB397*2</f>
        <v>0</v>
      </c>
      <c r="D398" s="15">
        <f t="shared" si="13"/>
        <v>0</v>
      </c>
      <c r="E398" s="4" t="s">
        <v>226</v>
      </c>
      <c r="F398" s="4" t="s">
        <v>227</v>
      </c>
    </row>
    <row r="399" spans="1:6" x14ac:dyDescent="0.25">
      <c r="A399" s="5">
        <v>396</v>
      </c>
      <c r="B399" s="4" t="str">
        <f t="shared" si="12"/>
        <v>NO APLICA</v>
      </c>
      <c r="C399" s="15">
        <f>+'[1]02 de julio 2021 omina transpar'!HB398*2</f>
        <v>0</v>
      </c>
      <c r="D399" s="15">
        <f t="shared" si="13"/>
        <v>0</v>
      </c>
      <c r="E399" s="4" t="s">
        <v>226</v>
      </c>
      <c r="F399" s="4" t="s">
        <v>227</v>
      </c>
    </row>
    <row r="400" spans="1:6" x14ac:dyDescent="0.25">
      <c r="A400" s="5">
        <v>397</v>
      </c>
      <c r="B400" s="4" t="str">
        <f t="shared" si="12"/>
        <v>NO APLICA</v>
      </c>
      <c r="C400" s="15">
        <f>+'[1]02 de julio 2021 omina transpar'!HB399*2</f>
        <v>0</v>
      </c>
      <c r="D400" s="15">
        <f t="shared" si="13"/>
        <v>0</v>
      </c>
      <c r="E400" s="4" t="s">
        <v>226</v>
      </c>
      <c r="F400" s="4" t="s">
        <v>227</v>
      </c>
    </row>
    <row r="401" spans="1:6" x14ac:dyDescent="0.25">
      <c r="A401" s="5">
        <v>398</v>
      </c>
      <c r="B401" s="4" t="str">
        <f t="shared" si="12"/>
        <v>COMPENSACIÓN</v>
      </c>
      <c r="C401" s="15">
        <f>+'[1]02 de julio 2021 omina transpar'!HB400*2</f>
        <v>4936.8599999999997</v>
      </c>
      <c r="D401" s="15">
        <f t="shared" si="13"/>
        <v>4936.8599999999997</v>
      </c>
      <c r="E401" s="4" t="s">
        <v>226</v>
      </c>
      <c r="F401" s="4" t="s">
        <v>227</v>
      </c>
    </row>
    <row r="402" spans="1:6" x14ac:dyDescent="0.25">
      <c r="A402" s="5">
        <v>399</v>
      </c>
      <c r="B402" s="4" t="str">
        <f t="shared" si="12"/>
        <v>NO APLICA</v>
      </c>
      <c r="C402" s="15">
        <f>+'[1]02 de julio 2021 omina transpar'!HB401*2</f>
        <v>0</v>
      </c>
      <c r="D402" s="15">
        <f t="shared" si="13"/>
        <v>0</v>
      </c>
      <c r="E402" s="4" t="s">
        <v>226</v>
      </c>
      <c r="F402" s="4" t="s">
        <v>227</v>
      </c>
    </row>
    <row r="403" spans="1:6" x14ac:dyDescent="0.25">
      <c r="A403" s="5">
        <v>400</v>
      </c>
      <c r="B403" s="4" t="str">
        <f t="shared" si="12"/>
        <v>NO APLICA</v>
      </c>
      <c r="C403" s="15">
        <f>+'[1]02 de julio 2021 omina transpar'!HB402*2</f>
        <v>0</v>
      </c>
      <c r="D403" s="15">
        <f t="shared" si="13"/>
        <v>0</v>
      </c>
      <c r="E403" s="4" t="s">
        <v>226</v>
      </c>
      <c r="F403" s="4" t="s">
        <v>227</v>
      </c>
    </row>
    <row r="404" spans="1:6" x14ac:dyDescent="0.25">
      <c r="A404" s="5">
        <v>401</v>
      </c>
      <c r="B404" s="4" t="str">
        <f t="shared" si="12"/>
        <v>NO APLICA</v>
      </c>
      <c r="C404" s="15">
        <f>+'[1]02 de julio 2021 omina transpar'!HB403*2</f>
        <v>0</v>
      </c>
      <c r="D404" s="15">
        <f t="shared" si="13"/>
        <v>0</v>
      </c>
      <c r="E404" s="4" t="s">
        <v>226</v>
      </c>
      <c r="F404" s="4" t="s">
        <v>227</v>
      </c>
    </row>
    <row r="405" spans="1:6" x14ac:dyDescent="0.25">
      <c r="A405" s="5">
        <v>402</v>
      </c>
      <c r="B405" s="4" t="str">
        <f t="shared" si="12"/>
        <v>NO APLICA</v>
      </c>
      <c r="C405" s="15">
        <f>+'[1]02 de julio 2021 omina transpar'!HB404*2</f>
        <v>0</v>
      </c>
      <c r="D405" s="15">
        <f t="shared" si="13"/>
        <v>0</v>
      </c>
      <c r="E405" s="4" t="s">
        <v>226</v>
      </c>
      <c r="F405" s="4" t="s">
        <v>227</v>
      </c>
    </row>
    <row r="406" spans="1:6" x14ac:dyDescent="0.25">
      <c r="A406" s="5">
        <v>403</v>
      </c>
      <c r="B406" s="4" t="str">
        <f t="shared" si="12"/>
        <v>NO APLICA</v>
      </c>
      <c r="C406" s="15">
        <f>+'[1]02 de julio 2021 omina transpar'!HB405*2</f>
        <v>0</v>
      </c>
      <c r="D406" s="15">
        <f t="shared" si="13"/>
        <v>0</v>
      </c>
      <c r="E406" s="4" t="s">
        <v>226</v>
      </c>
      <c r="F406" s="4" t="s">
        <v>227</v>
      </c>
    </row>
    <row r="407" spans="1:6" x14ac:dyDescent="0.25">
      <c r="A407" s="5">
        <v>404</v>
      </c>
      <c r="B407" s="4" t="str">
        <f t="shared" si="12"/>
        <v>NO APLICA</v>
      </c>
      <c r="C407" s="15">
        <f>+'[1]02 de julio 2021 omina transpar'!HB406*2</f>
        <v>0</v>
      </c>
      <c r="D407" s="15">
        <f t="shared" si="13"/>
        <v>0</v>
      </c>
      <c r="E407" s="4" t="s">
        <v>226</v>
      </c>
      <c r="F407" s="4" t="s">
        <v>227</v>
      </c>
    </row>
    <row r="408" spans="1:6" x14ac:dyDescent="0.25">
      <c r="A408" s="5">
        <v>405</v>
      </c>
      <c r="B408" s="4" t="str">
        <f t="shared" si="12"/>
        <v>NO APLICA</v>
      </c>
      <c r="C408" s="15">
        <f>+'[1]02 de julio 2021 omina transpar'!HB407*2</f>
        <v>0</v>
      </c>
      <c r="D408" s="15">
        <f t="shared" si="13"/>
        <v>0</v>
      </c>
      <c r="E408" s="4" t="s">
        <v>226</v>
      </c>
      <c r="F408" s="4" t="s">
        <v>227</v>
      </c>
    </row>
    <row r="409" spans="1:6" x14ac:dyDescent="0.25">
      <c r="A409" s="5">
        <v>406</v>
      </c>
      <c r="B409" s="4" t="str">
        <f t="shared" si="12"/>
        <v>NO APLICA</v>
      </c>
      <c r="C409" s="15">
        <f>+'[1]02 de julio 2021 omina transpar'!HB408*2</f>
        <v>0</v>
      </c>
      <c r="D409" s="15">
        <f t="shared" si="13"/>
        <v>0</v>
      </c>
      <c r="E409" s="4" t="s">
        <v>226</v>
      </c>
      <c r="F409" s="4" t="s">
        <v>227</v>
      </c>
    </row>
    <row r="410" spans="1:6" x14ac:dyDescent="0.25">
      <c r="A410" s="5">
        <v>407</v>
      </c>
      <c r="B410" s="4" t="str">
        <f t="shared" si="12"/>
        <v>NO APLICA</v>
      </c>
      <c r="C410" s="15">
        <f>+'[1]02 de julio 2021 omina transpar'!HB409*2</f>
        <v>0</v>
      </c>
      <c r="D410" s="15">
        <f t="shared" si="13"/>
        <v>0</v>
      </c>
      <c r="E410" s="4" t="s">
        <v>226</v>
      </c>
      <c r="F410" s="4" t="s">
        <v>227</v>
      </c>
    </row>
    <row r="411" spans="1:6" x14ac:dyDescent="0.25">
      <c r="A411" s="5">
        <v>408</v>
      </c>
      <c r="B411" s="4" t="str">
        <f t="shared" si="12"/>
        <v>NO APLICA</v>
      </c>
      <c r="C411" s="15">
        <f>+'[1]02 de julio 2021 omina transpar'!HB410*2</f>
        <v>0</v>
      </c>
      <c r="D411" s="15">
        <f t="shared" si="13"/>
        <v>0</v>
      </c>
      <c r="E411" s="4" t="s">
        <v>226</v>
      </c>
      <c r="F411" s="4" t="s">
        <v>227</v>
      </c>
    </row>
    <row r="412" spans="1:6" x14ac:dyDescent="0.25">
      <c r="A412" s="5">
        <v>409</v>
      </c>
      <c r="B412" s="4" t="str">
        <f t="shared" si="12"/>
        <v>NO APLICA</v>
      </c>
      <c r="C412" s="15">
        <f>+'[1]02 de julio 2021 omina transpar'!HB411*2</f>
        <v>0</v>
      </c>
      <c r="D412" s="15">
        <f t="shared" si="13"/>
        <v>0</v>
      </c>
      <c r="E412" s="4" t="s">
        <v>226</v>
      </c>
      <c r="F412" s="4" t="s">
        <v>227</v>
      </c>
    </row>
    <row r="413" spans="1:6" x14ac:dyDescent="0.25">
      <c r="A413" s="5">
        <v>410</v>
      </c>
      <c r="B413" s="4" t="str">
        <f t="shared" si="12"/>
        <v>NO APLICA</v>
      </c>
      <c r="C413" s="15">
        <f>+'[1]02 de julio 2021 omina transpar'!HB412*2</f>
        <v>0</v>
      </c>
      <c r="D413" s="15">
        <f t="shared" si="13"/>
        <v>0</v>
      </c>
      <c r="E413" s="4" t="s">
        <v>226</v>
      </c>
      <c r="F413" s="4" t="s">
        <v>227</v>
      </c>
    </row>
    <row r="414" spans="1:6" x14ac:dyDescent="0.25">
      <c r="A414" s="5">
        <v>411</v>
      </c>
      <c r="B414" s="4" t="str">
        <f t="shared" si="12"/>
        <v>NO APLICA</v>
      </c>
      <c r="C414" s="15">
        <f>+'[1]02 de julio 2021 omina transpar'!HB413*2</f>
        <v>0</v>
      </c>
      <c r="D414" s="15">
        <f t="shared" si="13"/>
        <v>0</v>
      </c>
      <c r="E414" s="4" t="s">
        <v>226</v>
      </c>
      <c r="F414" s="4" t="s">
        <v>227</v>
      </c>
    </row>
    <row r="415" spans="1:6" x14ac:dyDescent="0.25">
      <c r="A415" s="5">
        <v>412</v>
      </c>
      <c r="B415" s="4" t="str">
        <f t="shared" si="12"/>
        <v>NO APLICA</v>
      </c>
      <c r="C415" s="15">
        <f>+'[1]02 de julio 2021 omina transpar'!HB414*2</f>
        <v>0</v>
      </c>
      <c r="D415" s="15">
        <f t="shared" si="13"/>
        <v>0</v>
      </c>
      <c r="E415" s="4" t="s">
        <v>226</v>
      </c>
      <c r="F415" s="4" t="s">
        <v>227</v>
      </c>
    </row>
    <row r="416" spans="1:6" x14ac:dyDescent="0.25">
      <c r="A416" s="5">
        <v>413</v>
      </c>
      <c r="B416" s="4" t="str">
        <f t="shared" si="12"/>
        <v>NO APLICA</v>
      </c>
      <c r="C416" s="15">
        <f>+'[1]02 de julio 2021 omina transpar'!HB415*2</f>
        <v>0</v>
      </c>
      <c r="D416" s="15">
        <f t="shared" si="13"/>
        <v>0</v>
      </c>
      <c r="E416" s="4" t="s">
        <v>226</v>
      </c>
      <c r="F416" s="4" t="s">
        <v>227</v>
      </c>
    </row>
    <row r="417" spans="1:6" x14ac:dyDescent="0.25">
      <c r="A417" s="5">
        <v>414</v>
      </c>
      <c r="B417" s="4" t="str">
        <f t="shared" si="12"/>
        <v>COMPENSACIÓN</v>
      </c>
      <c r="C417" s="15">
        <f>+'[1]02 de julio 2021 omina transpar'!HB416*2</f>
        <v>1000</v>
      </c>
      <c r="D417" s="15">
        <f t="shared" si="13"/>
        <v>1000</v>
      </c>
      <c r="E417" s="4" t="s">
        <v>226</v>
      </c>
      <c r="F417" s="4" t="s">
        <v>227</v>
      </c>
    </row>
    <row r="418" spans="1:6" x14ac:dyDescent="0.25">
      <c r="A418" s="5">
        <v>415</v>
      </c>
      <c r="B418" s="4" t="str">
        <f t="shared" si="12"/>
        <v>NO APLICA</v>
      </c>
      <c r="C418" s="15">
        <f>+'[1]02 de julio 2021 omina transpar'!HB417*2</f>
        <v>0</v>
      </c>
      <c r="D418" s="15">
        <f t="shared" si="13"/>
        <v>0</v>
      </c>
      <c r="E418" s="4" t="s">
        <v>226</v>
      </c>
      <c r="F418" s="4" t="s">
        <v>227</v>
      </c>
    </row>
    <row r="419" spans="1:6" x14ac:dyDescent="0.25">
      <c r="A419" s="5">
        <v>416</v>
      </c>
      <c r="B419" s="4" t="str">
        <f t="shared" si="12"/>
        <v>NO APLICA</v>
      </c>
      <c r="C419" s="15">
        <f>+'[1]02 de julio 2021 omina transpar'!HB418*2</f>
        <v>0</v>
      </c>
      <c r="D419" s="15">
        <f t="shared" si="13"/>
        <v>0</v>
      </c>
      <c r="E419" s="4" t="s">
        <v>226</v>
      </c>
      <c r="F419" s="4" t="s">
        <v>227</v>
      </c>
    </row>
    <row r="420" spans="1:6" x14ac:dyDescent="0.25">
      <c r="A420" s="5">
        <v>417</v>
      </c>
      <c r="B420" s="4" t="str">
        <f t="shared" si="12"/>
        <v>NO APLICA</v>
      </c>
      <c r="C420" s="15">
        <f>+'[1]02 de julio 2021 omina transpar'!HB419*2</f>
        <v>0</v>
      </c>
      <c r="D420" s="15">
        <f t="shared" si="13"/>
        <v>0</v>
      </c>
      <c r="E420" s="4" t="s">
        <v>226</v>
      </c>
      <c r="F420" s="4" t="s">
        <v>227</v>
      </c>
    </row>
    <row r="421" spans="1:6" x14ac:dyDescent="0.25">
      <c r="A421" s="5">
        <v>418</v>
      </c>
      <c r="B421" s="4" t="str">
        <f t="shared" si="12"/>
        <v>NO APLICA</v>
      </c>
      <c r="C421" s="15">
        <f>+'[1]02 de julio 2021 omina transpar'!HB420*2</f>
        <v>0</v>
      </c>
      <c r="D421" s="15">
        <f t="shared" si="13"/>
        <v>0</v>
      </c>
      <c r="E421" s="4" t="s">
        <v>226</v>
      </c>
      <c r="F421" s="4" t="s">
        <v>227</v>
      </c>
    </row>
    <row r="422" spans="1:6" x14ac:dyDescent="0.25">
      <c r="A422" s="5">
        <v>419</v>
      </c>
      <c r="B422" s="4" t="str">
        <f t="shared" si="12"/>
        <v>NO APLICA</v>
      </c>
      <c r="C422" s="15">
        <f>+'[1]02 de julio 2021 omina transpar'!HB421*2</f>
        <v>0</v>
      </c>
      <c r="D422" s="15">
        <f t="shared" si="13"/>
        <v>0</v>
      </c>
      <c r="E422" s="4" t="s">
        <v>226</v>
      </c>
      <c r="F422" s="4" t="s">
        <v>227</v>
      </c>
    </row>
    <row r="423" spans="1:6" x14ac:dyDescent="0.25">
      <c r="A423" s="5">
        <v>420</v>
      </c>
      <c r="B423" s="4" t="str">
        <f t="shared" si="12"/>
        <v>NO APLICA</v>
      </c>
      <c r="C423" s="15">
        <f>+'[1]02 de julio 2021 omina transpar'!HB422*2</f>
        <v>0</v>
      </c>
      <c r="D423" s="15">
        <f t="shared" si="13"/>
        <v>0</v>
      </c>
      <c r="E423" s="4" t="s">
        <v>226</v>
      </c>
      <c r="F423" s="4" t="s">
        <v>227</v>
      </c>
    </row>
    <row r="424" spans="1:6" x14ac:dyDescent="0.25">
      <c r="A424" s="5">
        <v>421</v>
      </c>
      <c r="B424" s="4" t="str">
        <f t="shared" si="12"/>
        <v>NO APLICA</v>
      </c>
      <c r="C424" s="15">
        <f>+'[1]02 de julio 2021 omina transpar'!HB423*2</f>
        <v>0</v>
      </c>
      <c r="D424" s="15">
        <f t="shared" si="13"/>
        <v>0</v>
      </c>
      <c r="E424" s="4" t="s">
        <v>226</v>
      </c>
      <c r="F424" s="4" t="s">
        <v>227</v>
      </c>
    </row>
    <row r="425" spans="1:6" x14ac:dyDescent="0.25">
      <c r="A425" s="5">
        <v>422</v>
      </c>
      <c r="B425" s="4" t="str">
        <f t="shared" si="12"/>
        <v>NO APLICA</v>
      </c>
      <c r="C425" s="15">
        <f>+'[1]02 de julio 2021 omina transpar'!HB424*2</f>
        <v>0</v>
      </c>
      <c r="D425" s="15">
        <f t="shared" si="13"/>
        <v>0</v>
      </c>
      <c r="E425" s="4" t="s">
        <v>226</v>
      </c>
      <c r="F425" s="4" t="s">
        <v>227</v>
      </c>
    </row>
    <row r="426" spans="1:6" x14ac:dyDescent="0.25">
      <c r="A426" s="5">
        <v>423</v>
      </c>
      <c r="B426" s="4" t="str">
        <f t="shared" si="12"/>
        <v>NO APLICA</v>
      </c>
      <c r="C426" s="15">
        <f>+'[1]02 de julio 2021 omina transpar'!HB425*2</f>
        <v>0</v>
      </c>
      <c r="D426" s="15">
        <f t="shared" si="13"/>
        <v>0</v>
      </c>
      <c r="E426" s="4" t="s">
        <v>226</v>
      </c>
      <c r="F426" s="4" t="s">
        <v>227</v>
      </c>
    </row>
    <row r="427" spans="1:6" x14ac:dyDescent="0.25">
      <c r="A427" s="5">
        <v>424</v>
      </c>
      <c r="B427" s="4" t="str">
        <f t="shared" si="12"/>
        <v>NO APLICA</v>
      </c>
      <c r="C427" s="15">
        <f>+'[1]02 de julio 2021 omina transpar'!HB426*2</f>
        <v>0</v>
      </c>
      <c r="D427" s="15">
        <f t="shared" si="13"/>
        <v>0</v>
      </c>
      <c r="E427" s="4" t="s">
        <v>226</v>
      </c>
      <c r="F427" s="4" t="s">
        <v>227</v>
      </c>
    </row>
    <row r="428" spans="1:6" x14ac:dyDescent="0.25">
      <c r="A428" s="5">
        <v>425</v>
      </c>
      <c r="B428" s="4" t="str">
        <f t="shared" si="12"/>
        <v>NO APLICA</v>
      </c>
      <c r="C428" s="15">
        <f>+'[1]02 de julio 2021 omina transpar'!HB427*2</f>
        <v>0</v>
      </c>
      <c r="D428" s="15">
        <f t="shared" si="13"/>
        <v>0</v>
      </c>
      <c r="E428" s="4" t="s">
        <v>226</v>
      </c>
      <c r="F428" s="4" t="s">
        <v>227</v>
      </c>
    </row>
    <row r="429" spans="1:6" x14ac:dyDescent="0.25">
      <c r="A429" s="5">
        <v>426</v>
      </c>
      <c r="B429" s="4" t="str">
        <f t="shared" si="12"/>
        <v>NO APLICA</v>
      </c>
      <c r="C429" s="15">
        <f>+'[1]02 de julio 2021 omina transpar'!HB428*2</f>
        <v>0</v>
      </c>
      <c r="D429" s="15">
        <f t="shared" si="13"/>
        <v>0</v>
      </c>
      <c r="E429" s="4" t="s">
        <v>226</v>
      </c>
      <c r="F429" s="4" t="s">
        <v>227</v>
      </c>
    </row>
    <row r="430" spans="1:6" x14ac:dyDescent="0.25">
      <c r="A430" s="5">
        <v>427</v>
      </c>
      <c r="B430" s="4" t="str">
        <f t="shared" si="12"/>
        <v>NO APLICA</v>
      </c>
      <c r="C430" s="15">
        <f>+'[1]02 de julio 2021 omina transpar'!HB429*2</f>
        <v>0</v>
      </c>
      <c r="D430" s="15">
        <f t="shared" si="13"/>
        <v>0</v>
      </c>
      <c r="E430" s="4" t="s">
        <v>226</v>
      </c>
      <c r="F430" s="4" t="s">
        <v>227</v>
      </c>
    </row>
    <row r="431" spans="1:6" x14ac:dyDescent="0.25">
      <c r="A431" s="5">
        <v>428</v>
      </c>
      <c r="B431" s="4" t="str">
        <f t="shared" si="12"/>
        <v>NO APLICA</v>
      </c>
      <c r="C431" s="15">
        <f>+'[1]02 de julio 2021 omina transpar'!HB430*2</f>
        <v>0</v>
      </c>
      <c r="D431" s="15">
        <f t="shared" si="13"/>
        <v>0</v>
      </c>
      <c r="E431" s="4" t="s">
        <v>226</v>
      </c>
      <c r="F431" s="4" t="s">
        <v>227</v>
      </c>
    </row>
    <row r="432" spans="1:6" x14ac:dyDescent="0.25">
      <c r="A432" s="5">
        <v>429</v>
      </c>
      <c r="B432" s="4" t="str">
        <f t="shared" si="12"/>
        <v>NO APLICA</v>
      </c>
      <c r="C432" s="15">
        <f>+'[1]02 de julio 2021 omina transpar'!HB431*2</f>
        <v>0</v>
      </c>
      <c r="D432" s="15">
        <f t="shared" si="13"/>
        <v>0</v>
      </c>
      <c r="E432" s="4" t="s">
        <v>226</v>
      </c>
      <c r="F432" s="4" t="s">
        <v>227</v>
      </c>
    </row>
    <row r="433" spans="1:6" x14ac:dyDescent="0.25">
      <c r="A433" s="5">
        <v>430</v>
      </c>
      <c r="B433" s="4" t="str">
        <f t="shared" si="12"/>
        <v>NO APLICA</v>
      </c>
      <c r="C433" s="15">
        <f>+'[1]02 de julio 2021 omina transpar'!HB432*2</f>
        <v>0</v>
      </c>
      <c r="D433" s="15">
        <f t="shared" si="13"/>
        <v>0</v>
      </c>
      <c r="E433" s="4" t="s">
        <v>226</v>
      </c>
      <c r="F433" s="4" t="s">
        <v>227</v>
      </c>
    </row>
    <row r="434" spans="1:6" x14ac:dyDescent="0.25">
      <c r="A434" s="5">
        <v>431</v>
      </c>
      <c r="B434" s="4" t="str">
        <f t="shared" si="12"/>
        <v>NO APLICA</v>
      </c>
      <c r="C434" s="15">
        <f>+'[1]02 de julio 2021 omina transpar'!HB433*2</f>
        <v>0</v>
      </c>
      <c r="D434" s="15">
        <f t="shared" si="13"/>
        <v>0</v>
      </c>
      <c r="E434" s="4" t="s">
        <v>226</v>
      </c>
      <c r="F434" s="4" t="s">
        <v>227</v>
      </c>
    </row>
    <row r="435" spans="1:6" x14ac:dyDescent="0.25">
      <c r="A435" s="5">
        <v>432</v>
      </c>
      <c r="B435" s="4" t="str">
        <f t="shared" si="12"/>
        <v>NO APLICA</v>
      </c>
      <c r="C435" s="15">
        <f>+'[1]02 de julio 2021 omina transpar'!HB434*2</f>
        <v>0</v>
      </c>
      <c r="D435" s="15">
        <f t="shared" si="13"/>
        <v>0</v>
      </c>
      <c r="E435" s="4" t="s">
        <v>226</v>
      </c>
      <c r="F435" s="4" t="s">
        <v>227</v>
      </c>
    </row>
    <row r="436" spans="1:6" x14ac:dyDescent="0.25">
      <c r="A436" s="5">
        <v>433</v>
      </c>
      <c r="B436" s="4" t="str">
        <f t="shared" si="12"/>
        <v>NO APLICA</v>
      </c>
      <c r="C436" s="15">
        <f>+'[1]02 de julio 2021 omina transpar'!HB435*2</f>
        <v>0</v>
      </c>
      <c r="D436" s="15">
        <f t="shared" si="13"/>
        <v>0</v>
      </c>
      <c r="E436" s="4" t="s">
        <v>226</v>
      </c>
      <c r="F436" s="4" t="s">
        <v>227</v>
      </c>
    </row>
    <row r="437" spans="1:6" x14ac:dyDescent="0.25">
      <c r="A437" s="5">
        <v>434</v>
      </c>
      <c r="B437" s="4" t="str">
        <f t="shared" si="12"/>
        <v>NO APLICA</v>
      </c>
      <c r="C437" s="15">
        <f>+'[1]02 de julio 2021 omina transpar'!HB436*2</f>
        <v>0</v>
      </c>
      <c r="D437" s="15">
        <f t="shared" si="13"/>
        <v>0</v>
      </c>
      <c r="E437" s="4" t="s">
        <v>226</v>
      </c>
      <c r="F437" s="4" t="s">
        <v>227</v>
      </c>
    </row>
    <row r="438" spans="1:6" x14ac:dyDescent="0.25">
      <c r="A438" s="5">
        <v>435</v>
      </c>
      <c r="B438" s="4" t="str">
        <f t="shared" si="12"/>
        <v>NO APLICA</v>
      </c>
      <c r="C438" s="15">
        <f>+'[1]02 de julio 2021 omina transpar'!HB437*2</f>
        <v>0</v>
      </c>
      <c r="D438" s="15">
        <f t="shared" si="13"/>
        <v>0</v>
      </c>
      <c r="E438" s="4" t="s">
        <v>226</v>
      </c>
      <c r="F438" s="4" t="s">
        <v>227</v>
      </c>
    </row>
    <row r="439" spans="1:6" x14ac:dyDescent="0.25">
      <c r="A439" s="5">
        <v>436</v>
      </c>
      <c r="B439" s="4" t="str">
        <f t="shared" si="12"/>
        <v>NO APLICA</v>
      </c>
      <c r="C439" s="15">
        <f>+'[1]02 de julio 2021 omina transpar'!HB438*2</f>
        <v>0</v>
      </c>
      <c r="D439" s="15">
        <f t="shared" si="13"/>
        <v>0</v>
      </c>
      <c r="E439" s="4" t="s">
        <v>226</v>
      </c>
      <c r="F439" s="4" t="s">
        <v>227</v>
      </c>
    </row>
    <row r="440" spans="1:6" x14ac:dyDescent="0.25">
      <c r="A440" s="5">
        <v>437</v>
      </c>
      <c r="B440" s="4" t="str">
        <f t="shared" si="12"/>
        <v>NO APLICA</v>
      </c>
      <c r="C440" s="15">
        <f>+'[1]02 de julio 2021 omina transpar'!HB439*2</f>
        <v>0</v>
      </c>
      <c r="D440" s="15">
        <f t="shared" si="13"/>
        <v>0</v>
      </c>
      <c r="E440" s="4" t="s">
        <v>226</v>
      </c>
      <c r="F440" s="4" t="s">
        <v>227</v>
      </c>
    </row>
    <row r="441" spans="1:6" x14ac:dyDescent="0.25">
      <c r="A441" s="5">
        <v>438</v>
      </c>
      <c r="B441" s="4" t="str">
        <f t="shared" si="12"/>
        <v>NO APLICA</v>
      </c>
      <c r="C441" s="15">
        <f>+'[1]02 de julio 2021 omina transpar'!HB440*2</f>
        <v>0</v>
      </c>
      <c r="D441" s="15">
        <f t="shared" si="13"/>
        <v>0</v>
      </c>
      <c r="E441" s="4" t="s">
        <v>226</v>
      </c>
      <c r="F441" s="4" t="s">
        <v>227</v>
      </c>
    </row>
    <row r="442" spans="1:6" x14ac:dyDescent="0.25">
      <c r="A442" s="5">
        <v>439</v>
      </c>
      <c r="B442" s="4" t="str">
        <f t="shared" si="12"/>
        <v>NO APLICA</v>
      </c>
      <c r="C442" s="15">
        <f>+'[1]02 de julio 2021 omina transpar'!HB441*2</f>
        <v>0</v>
      </c>
      <c r="D442" s="15">
        <f t="shared" si="13"/>
        <v>0</v>
      </c>
      <c r="E442" s="4" t="s">
        <v>226</v>
      </c>
      <c r="F442" s="4" t="s">
        <v>227</v>
      </c>
    </row>
    <row r="443" spans="1:6" x14ac:dyDescent="0.25">
      <c r="A443" s="5">
        <v>440</v>
      </c>
      <c r="B443" s="4" t="str">
        <f t="shared" si="12"/>
        <v>NO APLICA</v>
      </c>
      <c r="C443" s="15">
        <f>+'[1]02 de julio 2021 omina transpar'!HB442*2</f>
        <v>0</v>
      </c>
      <c r="D443" s="15">
        <f t="shared" si="13"/>
        <v>0</v>
      </c>
      <c r="E443" s="4" t="s">
        <v>226</v>
      </c>
      <c r="F443" s="4" t="s">
        <v>227</v>
      </c>
    </row>
    <row r="444" spans="1:6" x14ac:dyDescent="0.25">
      <c r="A444" s="5">
        <v>441</v>
      </c>
      <c r="B444" s="4" t="str">
        <f t="shared" si="12"/>
        <v>NO APLICA</v>
      </c>
      <c r="C444" s="15">
        <f>+'[1]02 de julio 2021 omina transpar'!HB443*2</f>
        <v>0</v>
      </c>
      <c r="D444" s="15">
        <f t="shared" si="13"/>
        <v>0</v>
      </c>
      <c r="E444" s="4" t="s">
        <v>226</v>
      </c>
      <c r="F444" s="4" t="s">
        <v>227</v>
      </c>
    </row>
    <row r="445" spans="1:6" x14ac:dyDescent="0.25">
      <c r="A445" s="5">
        <v>442</v>
      </c>
      <c r="B445" s="4" t="str">
        <f t="shared" si="12"/>
        <v>NO APLICA</v>
      </c>
      <c r="C445" s="15">
        <f>+'[1]02 de julio 2021 omina transpar'!HB444*2</f>
        <v>0</v>
      </c>
      <c r="D445" s="15">
        <f t="shared" si="13"/>
        <v>0</v>
      </c>
      <c r="E445" s="4" t="s">
        <v>226</v>
      </c>
      <c r="F445" s="4" t="s">
        <v>227</v>
      </c>
    </row>
    <row r="446" spans="1:6" x14ac:dyDescent="0.25">
      <c r="A446" s="5">
        <v>443</v>
      </c>
      <c r="B446" s="4" t="str">
        <f t="shared" si="12"/>
        <v>NO APLICA</v>
      </c>
      <c r="C446" s="15">
        <f>+'[1]02 de julio 2021 omina transpar'!HB445*2</f>
        <v>0</v>
      </c>
      <c r="D446" s="15">
        <f t="shared" si="13"/>
        <v>0</v>
      </c>
      <c r="E446" s="4" t="s">
        <v>226</v>
      </c>
      <c r="F446" s="4" t="s">
        <v>227</v>
      </c>
    </row>
    <row r="447" spans="1:6" x14ac:dyDescent="0.25">
      <c r="A447" s="5">
        <v>444</v>
      </c>
      <c r="B447" s="4" t="str">
        <f t="shared" si="12"/>
        <v>NO APLICA</v>
      </c>
      <c r="C447" s="15">
        <f>+'[1]02 de julio 2021 omina transpar'!HB446*2</f>
        <v>0</v>
      </c>
      <c r="D447" s="15">
        <f t="shared" si="13"/>
        <v>0</v>
      </c>
      <c r="E447" s="4" t="s">
        <v>226</v>
      </c>
      <c r="F447" s="4" t="s">
        <v>227</v>
      </c>
    </row>
    <row r="448" spans="1:6" x14ac:dyDescent="0.25">
      <c r="A448" s="5">
        <v>445</v>
      </c>
      <c r="B448" s="4" t="str">
        <f t="shared" si="12"/>
        <v>NO APLICA</v>
      </c>
      <c r="C448" s="15">
        <f>+'[1]02 de julio 2021 omina transpar'!HB447*2</f>
        <v>0</v>
      </c>
      <c r="D448" s="15">
        <f t="shared" si="13"/>
        <v>0</v>
      </c>
      <c r="E448" s="4" t="s">
        <v>226</v>
      </c>
      <c r="F448" s="4" t="s">
        <v>227</v>
      </c>
    </row>
    <row r="449" spans="1:6" x14ac:dyDescent="0.25">
      <c r="A449" s="5">
        <v>446</v>
      </c>
      <c r="B449" s="4" t="str">
        <f t="shared" si="12"/>
        <v>NO APLICA</v>
      </c>
      <c r="C449" s="15">
        <f>+'[1]02 de julio 2021 omina transpar'!HB448*2</f>
        <v>0</v>
      </c>
      <c r="D449" s="15">
        <f t="shared" si="13"/>
        <v>0</v>
      </c>
      <c r="E449" s="4" t="s">
        <v>226</v>
      </c>
      <c r="F449" s="4" t="s">
        <v>227</v>
      </c>
    </row>
    <row r="450" spans="1:6" x14ac:dyDescent="0.25">
      <c r="A450" s="5">
        <v>447</v>
      </c>
      <c r="B450" s="4" t="str">
        <f t="shared" si="12"/>
        <v>NO APLICA</v>
      </c>
      <c r="C450" s="15">
        <f>+'[1]02 de julio 2021 omina transpar'!HB449*2</f>
        <v>0</v>
      </c>
      <c r="D450" s="15">
        <f t="shared" si="13"/>
        <v>0</v>
      </c>
      <c r="E450" s="4" t="s">
        <v>226</v>
      </c>
      <c r="F450" s="4" t="s">
        <v>227</v>
      </c>
    </row>
    <row r="451" spans="1:6" x14ac:dyDescent="0.25">
      <c r="A451" s="5">
        <v>448</v>
      </c>
      <c r="B451" s="4" t="str">
        <f t="shared" si="12"/>
        <v>NO APLICA</v>
      </c>
      <c r="C451" s="15">
        <f>+'[1]02 de julio 2021 omina transpar'!HB450*2</f>
        <v>0</v>
      </c>
      <c r="D451" s="15">
        <f t="shared" si="13"/>
        <v>0</v>
      </c>
      <c r="E451" s="4" t="s">
        <v>226</v>
      </c>
      <c r="F451" s="4" t="s">
        <v>227</v>
      </c>
    </row>
    <row r="452" spans="1:6" x14ac:dyDescent="0.25">
      <c r="A452" s="5">
        <v>449</v>
      </c>
      <c r="B452" s="4" t="str">
        <f t="shared" si="12"/>
        <v>NO APLICA</v>
      </c>
      <c r="C452" s="15">
        <f>+'[1]02 de julio 2021 omina transpar'!HB451*2</f>
        <v>0</v>
      </c>
      <c r="D452" s="15">
        <f t="shared" si="13"/>
        <v>0</v>
      </c>
      <c r="E452" s="4" t="s">
        <v>226</v>
      </c>
      <c r="F452" s="4" t="s">
        <v>227</v>
      </c>
    </row>
    <row r="453" spans="1:6" x14ac:dyDescent="0.25">
      <c r="A453" s="5">
        <v>450</v>
      </c>
      <c r="B453" s="4" t="str">
        <f t="shared" ref="B453:B516" si="14">IF(C453&gt;0,"COMPENSACIÓN","NO APLICA")</f>
        <v>NO APLICA</v>
      </c>
      <c r="C453" s="15">
        <f>+'[1]02 de julio 2021 omina transpar'!HB452*2</f>
        <v>0</v>
      </c>
      <c r="D453" s="15">
        <f t="shared" ref="D453:D516" si="15">C453</f>
        <v>0</v>
      </c>
      <c r="E453" s="4" t="s">
        <v>226</v>
      </c>
      <c r="F453" s="4" t="s">
        <v>227</v>
      </c>
    </row>
    <row r="454" spans="1:6" x14ac:dyDescent="0.25">
      <c r="A454" s="5">
        <v>451</v>
      </c>
      <c r="B454" s="4" t="str">
        <f t="shared" si="14"/>
        <v>NO APLICA</v>
      </c>
      <c r="C454" s="15">
        <f>+'[1]02 de julio 2021 omina transpar'!HB453*2</f>
        <v>0</v>
      </c>
      <c r="D454" s="15">
        <f t="shared" si="15"/>
        <v>0</v>
      </c>
      <c r="E454" s="4" t="s">
        <v>226</v>
      </c>
      <c r="F454" s="4" t="s">
        <v>227</v>
      </c>
    </row>
    <row r="455" spans="1:6" x14ac:dyDescent="0.25">
      <c r="A455" s="5">
        <v>452</v>
      </c>
      <c r="B455" s="4" t="str">
        <f t="shared" si="14"/>
        <v>NO APLICA</v>
      </c>
      <c r="C455" s="15">
        <f>+'[1]02 de julio 2021 omina transpar'!HB454*2</f>
        <v>0</v>
      </c>
      <c r="D455" s="15">
        <f t="shared" si="15"/>
        <v>0</v>
      </c>
      <c r="E455" s="4" t="s">
        <v>226</v>
      </c>
      <c r="F455" s="4" t="s">
        <v>227</v>
      </c>
    </row>
    <row r="456" spans="1:6" x14ac:dyDescent="0.25">
      <c r="A456" s="5">
        <v>453</v>
      </c>
      <c r="B456" s="4" t="str">
        <f t="shared" si="14"/>
        <v>NO APLICA</v>
      </c>
      <c r="C456" s="15">
        <f>+'[1]02 de julio 2021 omina transpar'!HB455*2</f>
        <v>0</v>
      </c>
      <c r="D456" s="15">
        <f t="shared" si="15"/>
        <v>0</v>
      </c>
      <c r="E456" s="4" t="s">
        <v>226</v>
      </c>
      <c r="F456" s="4" t="s">
        <v>227</v>
      </c>
    </row>
    <row r="457" spans="1:6" x14ac:dyDescent="0.25">
      <c r="A457" s="5">
        <v>454</v>
      </c>
      <c r="B457" s="4" t="str">
        <f t="shared" si="14"/>
        <v>NO APLICA</v>
      </c>
      <c r="C457" s="15">
        <f>+'[1]02 de julio 2021 omina transpar'!HB456*2</f>
        <v>0</v>
      </c>
      <c r="D457" s="15">
        <f t="shared" si="15"/>
        <v>0</v>
      </c>
      <c r="E457" s="4" t="s">
        <v>226</v>
      </c>
      <c r="F457" s="4" t="s">
        <v>227</v>
      </c>
    </row>
    <row r="458" spans="1:6" x14ac:dyDescent="0.25">
      <c r="A458" s="5">
        <v>455</v>
      </c>
      <c r="B458" s="4" t="str">
        <f t="shared" si="14"/>
        <v>NO APLICA</v>
      </c>
      <c r="C458" s="15">
        <f>+'[1]02 de julio 2021 omina transpar'!HB457*2</f>
        <v>0</v>
      </c>
      <c r="D458" s="15">
        <f t="shared" si="15"/>
        <v>0</v>
      </c>
      <c r="E458" s="4" t="s">
        <v>226</v>
      </c>
      <c r="F458" s="4" t="s">
        <v>227</v>
      </c>
    </row>
    <row r="459" spans="1:6" x14ac:dyDescent="0.25">
      <c r="A459" s="5">
        <v>456</v>
      </c>
      <c r="B459" s="4" t="str">
        <f t="shared" si="14"/>
        <v>NO APLICA</v>
      </c>
      <c r="C459" s="15">
        <f>+'[1]02 de julio 2021 omina transpar'!HB458*2</f>
        <v>0</v>
      </c>
      <c r="D459" s="15">
        <f t="shared" si="15"/>
        <v>0</v>
      </c>
      <c r="E459" s="4" t="s">
        <v>226</v>
      </c>
      <c r="F459" s="4" t="s">
        <v>227</v>
      </c>
    </row>
    <row r="460" spans="1:6" x14ac:dyDescent="0.25">
      <c r="A460" s="5">
        <v>457</v>
      </c>
      <c r="B460" s="4" t="str">
        <f t="shared" si="14"/>
        <v>NO APLICA</v>
      </c>
      <c r="C460" s="15">
        <f>+'[1]02 de julio 2021 omina transpar'!HB459*2</f>
        <v>0</v>
      </c>
      <c r="D460" s="15">
        <f t="shared" si="15"/>
        <v>0</v>
      </c>
      <c r="E460" s="4" t="s">
        <v>226</v>
      </c>
      <c r="F460" s="4" t="s">
        <v>227</v>
      </c>
    </row>
    <row r="461" spans="1:6" x14ac:dyDescent="0.25">
      <c r="A461" s="5">
        <v>458</v>
      </c>
      <c r="B461" s="4" t="str">
        <f t="shared" si="14"/>
        <v>NO APLICA</v>
      </c>
      <c r="C461" s="15">
        <f>+'[1]02 de julio 2021 omina transpar'!HB460*2</f>
        <v>0</v>
      </c>
      <c r="D461" s="15">
        <f t="shared" si="15"/>
        <v>0</v>
      </c>
      <c r="E461" s="4" t="s">
        <v>226</v>
      </c>
      <c r="F461" s="4" t="s">
        <v>227</v>
      </c>
    </row>
    <row r="462" spans="1:6" x14ac:dyDescent="0.25">
      <c r="A462" s="5">
        <v>459</v>
      </c>
      <c r="B462" s="4" t="str">
        <f t="shared" si="14"/>
        <v>NO APLICA</v>
      </c>
      <c r="C462" s="15">
        <f>+'[1]02 de julio 2021 omina transpar'!HB461*2</f>
        <v>0</v>
      </c>
      <c r="D462" s="15">
        <f t="shared" si="15"/>
        <v>0</v>
      </c>
      <c r="E462" s="4" t="s">
        <v>226</v>
      </c>
      <c r="F462" s="4" t="s">
        <v>227</v>
      </c>
    </row>
    <row r="463" spans="1:6" x14ac:dyDescent="0.25">
      <c r="A463" s="5">
        <v>460</v>
      </c>
      <c r="B463" s="4" t="str">
        <f t="shared" si="14"/>
        <v>NO APLICA</v>
      </c>
      <c r="C463" s="15">
        <f>+'[1]02 de julio 2021 omina transpar'!HB462*2</f>
        <v>0</v>
      </c>
      <c r="D463" s="15">
        <f t="shared" si="15"/>
        <v>0</v>
      </c>
      <c r="E463" s="4" t="s">
        <v>226</v>
      </c>
      <c r="F463" s="4" t="s">
        <v>227</v>
      </c>
    </row>
    <row r="464" spans="1:6" x14ac:dyDescent="0.25">
      <c r="A464" s="5">
        <v>461</v>
      </c>
      <c r="B464" s="4" t="str">
        <f t="shared" si="14"/>
        <v>NO APLICA</v>
      </c>
      <c r="C464" s="15">
        <f>+'[1]02 de julio 2021 omina transpar'!HB463*2</f>
        <v>0</v>
      </c>
      <c r="D464" s="15">
        <f t="shared" si="15"/>
        <v>0</v>
      </c>
      <c r="E464" s="4" t="s">
        <v>226</v>
      </c>
      <c r="F464" s="4" t="s">
        <v>227</v>
      </c>
    </row>
    <row r="465" spans="1:6" x14ac:dyDescent="0.25">
      <c r="A465" s="5">
        <v>462</v>
      </c>
      <c r="B465" s="4" t="str">
        <f t="shared" si="14"/>
        <v>NO APLICA</v>
      </c>
      <c r="C465" s="15">
        <f>+'[1]02 de julio 2021 omina transpar'!HB464*2</f>
        <v>0</v>
      </c>
      <c r="D465" s="15">
        <f t="shared" si="15"/>
        <v>0</v>
      </c>
      <c r="E465" s="4" t="s">
        <v>226</v>
      </c>
      <c r="F465" s="4" t="s">
        <v>227</v>
      </c>
    </row>
    <row r="466" spans="1:6" x14ac:dyDescent="0.25">
      <c r="A466" s="5">
        <v>463</v>
      </c>
      <c r="B466" s="4" t="str">
        <f t="shared" si="14"/>
        <v>COMPENSACIÓN</v>
      </c>
      <c r="C466" s="15">
        <f>+'[1]02 de julio 2021 omina transpar'!HB465*2</f>
        <v>2000</v>
      </c>
      <c r="D466" s="15">
        <f t="shared" si="15"/>
        <v>2000</v>
      </c>
      <c r="E466" s="4" t="s">
        <v>226</v>
      </c>
      <c r="F466" s="4" t="s">
        <v>227</v>
      </c>
    </row>
    <row r="467" spans="1:6" x14ac:dyDescent="0.25">
      <c r="A467" s="5">
        <v>464</v>
      </c>
      <c r="B467" s="4" t="str">
        <f t="shared" si="14"/>
        <v>NO APLICA</v>
      </c>
      <c r="C467" s="15">
        <f>+'[1]02 de julio 2021 omina transpar'!HB466*2</f>
        <v>0</v>
      </c>
      <c r="D467" s="15">
        <f t="shared" si="15"/>
        <v>0</v>
      </c>
      <c r="E467" s="4" t="s">
        <v>226</v>
      </c>
      <c r="F467" s="4" t="s">
        <v>227</v>
      </c>
    </row>
    <row r="468" spans="1:6" x14ac:dyDescent="0.25">
      <c r="A468" s="5">
        <v>465</v>
      </c>
      <c r="B468" s="4" t="str">
        <f t="shared" si="14"/>
        <v>NO APLICA</v>
      </c>
      <c r="C468" s="15">
        <f>+'[1]02 de julio 2021 omina transpar'!HB467*2</f>
        <v>0</v>
      </c>
      <c r="D468" s="15">
        <f t="shared" si="15"/>
        <v>0</v>
      </c>
      <c r="E468" s="4" t="s">
        <v>226</v>
      </c>
      <c r="F468" s="4" t="s">
        <v>227</v>
      </c>
    </row>
    <row r="469" spans="1:6" x14ac:dyDescent="0.25">
      <c r="A469" s="5">
        <v>466</v>
      </c>
      <c r="B469" s="4" t="str">
        <f t="shared" si="14"/>
        <v>NO APLICA</v>
      </c>
      <c r="C469" s="15">
        <f>+'[1]02 de julio 2021 omina transpar'!HB468*2</f>
        <v>0</v>
      </c>
      <c r="D469" s="15">
        <f t="shared" si="15"/>
        <v>0</v>
      </c>
      <c r="E469" s="4" t="s">
        <v>226</v>
      </c>
      <c r="F469" s="4" t="s">
        <v>227</v>
      </c>
    </row>
    <row r="470" spans="1:6" x14ac:dyDescent="0.25">
      <c r="A470" s="5">
        <v>467</v>
      </c>
      <c r="B470" s="4" t="str">
        <f t="shared" si="14"/>
        <v>NO APLICA</v>
      </c>
      <c r="C470" s="15">
        <f>+'[1]02 de julio 2021 omina transpar'!HB469*2</f>
        <v>0</v>
      </c>
      <c r="D470" s="15">
        <f t="shared" si="15"/>
        <v>0</v>
      </c>
      <c r="E470" s="4" t="s">
        <v>226</v>
      </c>
      <c r="F470" s="4" t="s">
        <v>227</v>
      </c>
    </row>
    <row r="471" spans="1:6" x14ac:dyDescent="0.25">
      <c r="A471" s="5">
        <v>468</v>
      </c>
      <c r="B471" s="4" t="str">
        <f t="shared" si="14"/>
        <v>NO APLICA</v>
      </c>
      <c r="C471" s="15">
        <f>+'[1]02 de julio 2021 omina transpar'!HB470*2</f>
        <v>0</v>
      </c>
      <c r="D471" s="15">
        <f t="shared" si="15"/>
        <v>0</v>
      </c>
      <c r="E471" s="4" t="s">
        <v>226</v>
      </c>
      <c r="F471" s="4" t="s">
        <v>227</v>
      </c>
    </row>
    <row r="472" spans="1:6" x14ac:dyDescent="0.25">
      <c r="A472" s="5">
        <v>469</v>
      </c>
      <c r="B472" s="4" t="str">
        <f t="shared" si="14"/>
        <v>NO APLICA</v>
      </c>
      <c r="C472" s="15">
        <f>+'[1]02 de julio 2021 omina transpar'!HB471*2</f>
        <v>0</v>
      </c>
      <c r="D472" s="15">
        <f t="shared" si="15"/>
        <v>0</v>
      </c>
      <c r="E472" s="4" t="s">
        <v>226</v>
      </c>
      <c r="F472" s="4" t="s">
        <v>227</v>
      </c>
    </row>
    <row r="473" spans="1:6" x14ac:dyDescent="0.25">
      <c r="A473" s="5">
        <v>470</v>
      </c>
      <c r="B473" s="4" t="str">
        <f t="shared" si="14"/>
        <v>NO APLICA</v>
      </c>
      <c r="C473" s="15">
        <f>+'[1]02 de julio 2021 omina transpar'!HB472*2</f>
        <v>0</v>
      </c>
      <c r="D473" s="15">
        <f t="shared" si="15"/>
        <v>0</v>
      </c>
      <c r="E473" s="4" t="s">
        <v>226</v>
      </c>
      <c r="F473" s="4" t="s">
        <v>227</v>
      </c>
    </row>
    <row r="474" spans="1:6" x14ac:dyDescent="0.25">
      <c r="A474" s="5">
        <v>471</v>
      </c>
      <c r="B474" s="4" t="str">
        <f t="shared" si="14"/>
        <v>NO APLICA</v>
      </c>
      <c r="C474" s="15">
        <f>+'[1]02 de julio 2021 omina transpar'!HB473*2</f>
        <v>0</v>
      </c>
      <c r="D474" s="15">
        <f t="shared" si="15"/>
        <v>0</v>
      </c>
      <c r="E474" s="4" t="s">
        <v>226</v>
      </c>
      <c r="F474" s="4" t="s">
        <v>227</v>
      </c>
    </row>
    <row r="475" spans="1:6" x14ac:dyDescent="0.25">
      <c r="A475" s="5">
        <v>472</v>
      </c>
      <c r="B475" s="4" t="str">
        <f t="shared" si="14"/>
        <v>NO APLICA</v>
      </c>
      <c r="C475" s="15">
        <f>+'[1]02 de julio 2021 omina transpar'!HB474*2</f>
        <v>0</v>
      </c>
      <c r="D475" s="15">
        <f t="shared" si="15"/>
        <v>0</v>
      </c>
      <c r="E475" s="4" t="s">
        <v>226</v>
      </c>
      <c r="F475" s="4" t="s">
        <v>227</v>
      </c>
    </row>
    <row r="476" spans="1:6" x14ac:dyDescent="0.25">
      <c r="A476" s="5">
        <v>473</v>
      </c>
      <c r="B476" s="4" t="str">
        <f t="shared" si="14"/>
        <v>NO APLICA</v>
      </c>
      <c r="C476" s="15">
        <f>+'[1]02 de julio 2021 omina transpar'!HB475*2</f>
        <v>0</v>
      </c>
      <c r="D476" s="15">
        <f t="shared" si="15"/>
        <v>0</v>
      </c>
      <c r="E476" s="4" t="s">
        <v>226</v>
      </c>
      <c r="F476" s="4" t="s">
        <v>227</v>
      </c>
    </row>
    <row r="477" spans="1:6" x14ac:dyDescent="0.25">
      <c r="A477" s="5">
        <v>474</v>
      </c>
      <c r="B477" s="4" t="str">
        <f t="shared" si="14"/>
        <v>NO APLICA</v>
      </c>
      <c r="C477" s="15">
        <f>+'[1]02 de julio 2021 omina transpar'!HB476*2</f>
        <v>0</v>
      </c>
      <c r="D477" s="15">
        <f t="shared" si="15"/>
        <v>0</v>
      </c>
      <c r="E477" s="4" t="s">
        <v>226</v>
      </c>
      <c r="F477" s="4" t="s">
        <v>227</v>
      </c>
    </row>
    <row r="478" spans="1:6" x14ac:dyDescent="0.25">
      <c r="A478" s="5">
        <v>475</v>
      </c>
      <c r="B478" s="4" t="str">
        <f t="shared" si="14"/>
        <v>NO APLICA</v>
      </c>
      <c r="C478" s="15">
        <f>+'[1]02 de julio 2021 omina transpar'!HB477*2</f>
        <v>0</v>
      </c>
      <c r="D478" s="15">
        <f t="shared" si="15"/>
        <v>0</v>
      </c>
      <c r="E478" s="4" t="s">
        <v>226</v>
      </c>
      <c r="F478" s="4" t="s">
        <v>227</v>
      </c>
    </row>
    <row r="479" spans="1:6" x14ac:dyDescent="0.25">
      <c r="A479" s="5">
        <v>476</v>
      </c>
      <c r="B479" s="4" t="str">
        <f t="shared" si="14"/>
        <v>NO APLICA</v>
      </c>
      <c r="C479" s="15">
        <f>+'[1]02 de julio 2021 omina transpar'!HB478*2</f>
        <v>0</v>
      </c>
      <c r="D479" s="15">
        <f t="shared" si="15"/>
        <v>0</v>
      </c>
      <c r="E479" s="4" t="s">
        <v>226</v>
      </c>
      <c r="F479" s="4" t="s">
        <v>227</v>
      </c>
    </row>
    <row r="480" spans="1:6" x14ac:dyDescent="0.25">
      <c r="A480" s="5">
        <v>477</v>
      </c>
      <c r="B480" s="4" t="str">
        <f t="shared" si="14"/>
        <v>NO APLICA</v>
      </c>
      <c r="C480" s="15">
        <f>+'[1]02 de julio 2021 omina transpar'!HB479*2</f>
        <v>0</v>
      </c>
      <c r="D480" s="15">
        <f t="shared" si="15"/>
        <v>0</v>
      </c>
      <c r="E480" s="4" t="s">
        <v>226</v>
      </c>
      <c r="F480" s="4" t="s">
        <v>227</v>
      </c>
    </row>
    <row r="481" spans="1:6" x14ac:dyDescent="0.25">
      <c r="A481" s="5">
        <v>478</v>
      </c>
      <c r="B481" s="4" t="str">
        <f t="shared" si="14"/>
        <v>NO APLICA</v>
      </c>
      <c r="C481" s="15">
        <f>+'[1]02 de julio 2021 omina transpar'!HB480*2</f>
        <v>0</v>
      </c>
      <c r="D481" s="15">
        <f t="shared" si="15"/>
        <v>0</v>
      </c>
      <c r="E481" s="4" t="s">
        <v>226</v>
      </c>
      <c r="F481" s="4" t="s">
        <v>227</v>
      </c>
    </row>
    <row r="482" spans="1:6" x14ac:dyDescent="0.25">
      <c r="A482" s="5">
        <v>479</v>
      </c>
      <c r="B482" s="4" t="str">
        <f t="shared" si="14"/>
        <v>NO APLICA</v>
      </c>
      <c r="C482" s="15">
        <f>+'[1]02 de julio 2021 omina transpar'!HB481*2</f>
        <v>0</v>
      </c>
      <c r="D482" s="15">
        <f t="shared" si="15"/>
        <v>0</v>
      </c>
      <c r="E482" s="4" t="s">
        <v>226</v>
      </c>
      <c r="F482" s="4" t="s">
        <v>227</v>
      </c>
    </row>
    <row r="483" spans="1:6" x14ac:dyDescent="0.25">
      <c r="A483" s="5">
        <v>480</v>
      </c>
      <c r="B483" s="4" t="str">
        <f t="shared" si="14"/>
        <v>NO APLICA</v>
      </c>
      <c r="C483" s="15">
        <f>+'[1]02 de julio 2021 omina transpar'!HB482*2</f>
        <v>0</v>
      </c>
      <c r="D483" s="15">
        <f t="shared" si="15"/>
        <v>0</v>
      </c>
      <c r="E483" s="4" t="s">
        <v>226</v>
      </c>
      <c r="F483" s="4" t="s">
        <v>227</v>
      </c>
    </row>
    <row r="484" spans="1:6" x14ac:dyDescent="0.25">
      <c r="A484" s="5">
        <v>481</v>
      </c>
      <c r="B484" s="4" t="str">
        <f t="shared" si="14"/>
        <v>NO APLICA</v>
      </c>
      <c r="C484" s="15">
        <f>+'[1]02 de julio 2021 omina transpar'!HB483*2</f>
        <v>0</v>
      </c>
      <c r="D484" s="15">
        <f t="shared" si="15"/>
        <v>0</v>
      </c>
      <c r="E484" s="4" t="s">
        <v>226</v>
      </c>
      <c r="F484" s="4" t="s">
        <v>227</v>
      </c>
    </row>
    <row r="485" spans="1:6" x14ac:dyDescent="0.25">
      <c r="A485" s="5">
        <v>482</v>
      </c>
      <c r="B485" s="4" t="str">
        <f t="shared" si="14"/>
        <v>NO APLICA</v>
      </c>
      <c r="C485" s="15">
        <f>+'[1]02 de julio 2021 omina transpar'!HB484*2</f>
        <v>0</v>
      </c>
      <c r="D485" s="15">
        <f t="shared" si="15"/>
        <v>0</v>
      </c>
      <c r="E485" s="4" t="s">
        <v>226</v>
      </c>
      <c r="F485" s="4" t="s">
        <v>227</v>
      </c>
    </row>
    <row r="486" spans="1:6" x14ac:dyDescent="0.25">
      <c r="A486" s="5">
        <v>483</v>
      </c>
      <c r="B486" s="4" t="str">
        <f t="shared" si="14"/>
        <v>NO APLICA</v>
      </c>
      <c r="C486" s="15">
        <f>+'[1]02 de julio 2021 omina transpar'!HB485*2</f>
        <v>0</v>
      </c>
      <c r="D486" s="15">
        <f t="shared" si="15"/>
        <v>0</v>
      </c>
      <c r="E486" s="4" t="s">
        <v>226</v>
      </c>
      <c r="F486" s="4" t="s">
        <v>227</v>
      </c>
    </row>
    <row r="487" spans="1:6" x14ac:dyDescent="0.25">
      <c r="A487" s="5">
        <v>484</v>
      </c>
      <c r="B487" s="4" t="str">
        <f t="shared" si="14"/>
        <v>NO APLICA</v>
      </c>
      <c r="C487" s="15">
        <f>+'[1]02 de julio 2021 omina transpar'!HB486*2</f>
        <v>0</v>
      </c>
      <c r="D487" s="15">
        <f t="shared" si="15"/>
        <v>0</v>
      </c>
      <c r="E487" s="4" t="s">
        <v>226</v>
      </c>
      <c r="F487" s="4" t="s">
        <v>227</v>
      </c>
    </row>
    <row r="488" spans="1:6" x14ac:dyDescent="0.25">
      <c r="A488" s="5">
        <v>485</v>
      </c>
      <c r="B488" s="4" t="str">
        <f t="shared" si="14"/>
        <v>NO APLICA</v>
      </c>
      <c r="C488" s="15">
        <f>+'[1]02 de julio 2021 omina transpar'!HB487*2</f>
        <v>0</v>
      </c>
      <c r="D488" s="15">
        <f t="shared" si="15"/>
        <v>0</v>
      </c>
      <c r="E488" s="4" t="s">
        <v>226</v>
      </c>
      <c r="F488" s="4" t="s">
        <v>227</v>
      </c>
    </row>
    <row r="489" spans="1:6" x14ac:dyDescent="0.25">
      <c r="A489" s="5">
        <v>486</v>
      </c>
      <c r="B489" s="4" t="str">
        <f t="shared" si="14"/>
        <v>NO APLICA</v>
      </c>
      <c r="C489" s="15">
        <f>+'[1]02 de julio 2021 omina transpar'!HB488*2</f>
        <v>0</v>
      </c>
      <c r="D489" s="15">
        <f t="shared" si="15"/>
        <v>0</v>
      </c>
      <c r="E489" s="4" t="s">
        <v>226</v>
      </c>
      <c r="F489" s="4" t="s">
        <v>227</v>
      </c>
    </row>
    <row r="490" spans="1:6" x14ac:dyDescent="0.25">
      <c r="A490" s="5">
        <v>487</v>
      </c>
      <c r="B490" s="4" t="str">
        <f t="shared" si="14"/>
        <v>NO APLICA</v>
      </c>
      <c r="C490" s="15">
        <f>+'[1]02 de julio 2021 omina transpar'!HB489*2</f>
        <v>0</v>
      </c>
      <c r="D490" s="15">
        <f t="shared" si="15"/>
        <v>0</v>
      </c>
      <c r="E490" s="4" t="s">
        <v>226</v>
      </c>
      <c r="F490" s="4" t="s">
        <v>227</v>
      </c>
    </row>
    <row r="491" spans="1:6" x14ac:dyDescent="0.25">
      <c r="A491" s="5">
        <v>488</v>
      </c>
      <c r="B491" s="4" t="str">
        <f t="shared" si="14"/>
        <v>NO APLICA</v>
      </c>
      <c r="C491" s="15">
        <f>+'[1]02 de julio 2021 omina transpar'!HB490*2</f>
        <v>0</v>
      </c>
      <c r="D491" s="15">
        <f t="shared" si="15"/>
        <v>0</v>
      </c>
      <c r="E491" s="4" t="s">
        <v>226</v>
      </c>
      <c r="F491" s="4" t="s">
        <v>227</v>
      </c>
    </row>
    <row r="492" spans="1:6" x14ac:dyDescent="0.25">
      <c r="A492" s="5">
        <v>489</v>
      </c>
      <c r="B492" s="4" t="str">
        <f t="shared" si="14"/>
        <v>NO APLICA</v>
      </c>
      <c r="C492" s="15">
        <f>+'[1]02 de julio 2021 omina transpar'!HB491*2</f>
        <v>0</v>
      </c>
      <c r="D492" s="15">
        <f t="shared" si="15"/>
        <v>0</v>
      </c>
      <c r="E492" s="4" t="s">
        <v>226</v>
      </c>
      <c r="F492" s="4" t="s">
        <v>227</v>
      </c>
    </row>
    <row r="493" spans="1:6" x14ac:dyDescent="0.25">
      <c r="A493" s="5">
        <v>490</v>
      </c>
      <c r="B493" s="4" t="str">
        <f t="shared" si="14"/>
        <v>NO APLICA</v>
      </c>
      <c r="C493" s="15">
        <f>+'[1]02 de julio 2021 omina transpar'!HB492*2</f>
        <v>0</v>
      </c>
      <c r="D493" s="15">
        <f t="shared" si="15"/>
        <v>0</v>
      </c>
      <c r="E493" s="4" t="s">
        <v>226</v>
      </c>
      <c r="F493" s="4" t="s">
        <v>227</v>
      </c>
    </row>
    <row r="494" spans="1:6" x14ac:dyDescent="0.25">
      <c r="A494" s="5">
        <v>491</v>
      </c>
      <c r="B494" s="4" t="str">
        <f t="shared" si="14"/>
        <v>NO APLICA</v>
      </c>
      <c r="C494" s="15">
        <f>+'[1]02 de julio 2021 omina transpar'!HB493*2</f>
        <v>0</v>
      </c>
      <c r="D494" s="15">
        <f t="shared" si="15"/>
        <v>0</v>
      </c>
      <c r="E494" s="4" t="s">
        <v>226</v>
      </c>
      <c r="F494" s="4" t="s">
        <v>227</v>
      </c>
    </row>
    <row r="495" spans="1:6" x14ac:dyDescent="0.25">
      <c r="A495" s="5">
        <v>492</v>
      </c>
      <c r="B495" s="4" t="str">
        <f t="shared" si="14"/>
        <v>NO APLICA</v>
      </c>
      <c r="C495" s="15">
        <f>+'[1]02 de julio 2021 omina transpar'!HB494*2</f>
        <v>0</v>
      </c>
      <c r="D495" s="15">
        <f t="shared" si="15"/>
        <v>0</v>
      </c>
      <c r="E495" s="4" t="s">
        <v>226</v>
      </c>
      <c r="F495" s="4" t="s">
        <v>227</v>
      </c>
    </row>
    <row r="496" spans="1:6" x14ac:dyDescent="0.25">
      <c r="A496" s="5">
        <v>493</v>
      </c>
      <c r="B496" s="4" t="str">
        <f t="shared" si="14"/>
        <v>NO APLICA</v>
      </c>
      <c r="C496" s="15">
        <f>+'[1]02 de julio 2021 omina transpar'!HB495*2</f>
        <v>0</v>
      </c>
      <c r="D496" s="15">
        <f t="shared" si="15"/>
        <v>0</v>
      </c>
      <c r="E496" s="4" t="s">
        <v>226</v>
      </c>
      <c r="F496" s="4" t="s">
        <v>227</v>
      </c>
    </row>
    <row r="497" spans="1:6" x14ac:dyDescent="0.25">
      <c r="A497" s="5">
        <v>494</v>
      </c>
      <c r="B497" s="4" t="str">
        <f t="shared" si="14"/>
        <v>NO APLICA</v>
      </c>
      <c r="C497" s="15">
        <f>+'[1]02 de julio 2021 omina transpar'!HB496*2</f>
        <v>0</v>
      </c>
      <c r="D497" s="15">
        <f t="shared" si="15"/>
        <v>0</v>
      </c>
      <c r="E497" s="4" t="s">
        <v>226</v>
      </c>
      <c r="F497" s="4" t="s">
        <v>227</v>
      </c>
    </row>
    <row r="498" spans="1:6" x14ac:dyDescent="0.25">
      <c r="A498" s="5">
        <v>495</v>
      </c>
      <c r="B498" s="4" t="str">
        <f t="shared" si="14"/>
        <v>NO APLICA</v>
      </c>
      <c r="C498" s="15">
        <f>+'[1]02 de julio 2021 omina transpar'!HB497*2</f>
        <v>0</v>
      </c>
      <c r="D498" s="15">
        <f t="shared" si="15"/>
        <v>0</v>
      </c>
      <c r="E498" s="4" t="s">
        <v>226</v>
      </c>
      <c r="F498" s="4" t="s">
        <v>227</v>
      </c>
    </row>
    <row r="499" spans="1:6" x14ac:dyDescent="0.25">
      <c r="A499" s="5">
        <v>496</v>
      </c>
      <c r="B499" s="4" t="str">
        <f t="shared" si="14"/>
        <v>NO APLICA</v>
      </c>
      <c r="C499" s="15">
        <f>+'[1]02 de julio 2021 omina transpar'!HB498*2</f>
        <v>0</v>
      </c>
      <c r="D499" s="15">
        <f t="shared" si="15"/>
        <v>0</v>
      </c>
      <c r="E499" s="4" t="s">
        <v>226</v>
      </c>
      <c r="F499" s="4" t="s">
        <v>227</v>
      </c>
    </row>
    <row r="500" spans="1:6" x14ac:dyDescent="0.25">
      <c r="A500" s="5">
        <v>497</v>
      </c>
      <c r="B500" s="4" t="str">
        <f t="shared" si="14"/>
        <v>NO APLICA</v>
      </c>
      <c r="C500" s="15">
        <f>+'[1]02 de julio 2021 omina transpar'!HB499*2</f>
        <v>0</v>
      </c>
      <c r="D500" s="15">
        <f t="shared" si="15"/>
        <v>0</v>
      </c>
      <c r="E500" s="4" t="s">
        <v>226</v>
      </c>
      <c r="F500" s="4" t="s">
        <v>227</v>
      </c>
    </row>
    <row r="501" spans="1:6" x14ac:dyDescent="0.25">
      <c r="A501" s="5">
        <v>498</v>
      </c>
      <c r="B501" s="4" t="str">
        <f t="shared" si="14"/>
        <v>NO APLICA</v>
      </c>
      <c r="C501" s="15">
        <f>+'[1]02 de julio 2021 omina transpar'!HB500*2</f>
        <v>0</v>
      </c>
      <c r="D501" s="15">
        <f t="shared" si="15"/>
        <v>0</v>
      </c>
      <c r="E501" s="4" t="s">
        <v>226</v>
      </c>
      <c r="F501" s="4" t="s">
        <v>227</v>
      </c>
    </row>
    <row r="502" spans="1:6" x14ac:dyDescent="0.25">
      <c r="A502" s="5">
        <v>499</v>
      </c>
      <c r="B502" s="4" t="str">
        <f t="shared" si="14"/>
        <v>NO APLICA</v>
      </c>
      <c r="C502" s="15">
        <f>+'[1]02 de julio 2021 omina transpar'!HB501*2</f>
        <v>0</v>
      </c>
      <c r="D502" s="15">
        <f t="shared" si="15"/>
        <v>0</v>
      </c>
      <c r="E502" s="4" t="s">
        <v>226</v>
      </c>
      <c r="F502" s="4" t="s">
        <v>227</v>
      </c>
    </row>
    <row r="503" spans="1:6" x14ac:dyDescent="0.25">
      <c r="A503" s="5">
        <v>500</v>
      </c>
      <c r="B503" s="4" t="str">
        <f t="shared" si="14"/>
        <v>NO APLICA</v>
      </c>
      <c r="C503" s="15">
        <f>+'[1]02 de julio 2021 omina transpar'!HB502*2</f>
        <v>0</v>
      </c>
      <c r="D503" s="15">
        <f t="shared" si="15"/>
        <v>0</v>
      </c>
      <c r="E503" s="4" t="s">
        <v>226</v>
      </c>
      <c r="F503" s="4" t="s">
        <v>227</v>
      </c>
    </row>
    <row r="504" spans="1:6" x14ac:dyDescent="0.25">
      <c r="A504" s="5">
        <v>501</v>
      </c>
      <c r="B504" s="4" t="str">
        <f t="shared" si="14"/>
        <v>NO APLICA</v>
      </c>
      <c r="C504" s="15">
        <f>+'[1]02 de julio 2021 omina transpar'!HB503*2</f>
        <v>0</v>
      </c>
      <c r="D504" s="15">
        <f t="shared" si="15"/>
        <v>0</v>
      </c>
      <c r="E504" s="4" t="s">
        <v>226</v>
      </c>
      <c r="F504" s="4" t="s">
        <v>227</v>
      </c>
    </row>
    <row r="505" spans="1:6" x14ac:dyDescent="0.25">
      <c r="A505" s="5">
        <v>502</v>
      </c>
      <c r="B505" s="4" t="str">
        <f t="shared" si="14"/>
        <v>NO APLICA</v>
      </c>
      <c r="C505" s="15">
        <f>+'[1]02 de julio 2021 omina transpar'!HB504*2</f>
        <v>0</v>
      </c>
      <c r="D505" s="15">
        <f t="shared" si="15"/>
        <v>0</v>
      </c>
      <c r="E505" s="4" t="s">
        <v>226</v>
      </c>
      <c r="F505" s="4" t="s">
        <v>227</v>
      </c>
    </row>
    <row r="506" spans="1:6" x14ac:dyDescent="0.25">
      <c r="A506" s="5">
        <v>503</v>
      </c>
      <c r="B506" s="4" t="str">
        <f t="shared" si="14"/>
        <v>NO APLICA</v>
      </c>
      <c r="C506" s="15">
        <f>+'[1]02 de julio 2021 omina transpar'!HB505*2</f>
        <v>0</v>
      </c>
      <c r="D506" s="15">
        <f t="shared" si="15"/>
        <v>0</v>
      </c>
      <c r="E506" s="4" t="s">
        <v>226</v>
      </c>
      <c r="F506" s="4" t="s">
        <v>227</v>
      </c>
    </row>
    <row r="507" spans="1:6" x14ac:dyDescent="0.25">
      <c r="A507" s="5">
        <v>504</v>
      </c>
      <c r="B507" s="4" t="str">
        <f t="shared" si="14"/>
        <v>NO APLICA</v>
      </c>
      <c r="C507" s="15">
        <f>+'[1]02 de julio 2021 omina transpar'!HB506*2</f>
        <v>0</v>
      </c>
      <c r="D507" s="15">
        <f t="shared" si="15"/>
        <v>0</v>
      </c>
      <c r="E507" s="4" t="s">
        <v>226</v>
      </c>
      <c r="F507" s="4" t="s">
        <v>227</v>
      </c>
    </row>
    <row r="508" spans="1:6" x14ac:dyDescent="0.25">
      <c r="A508" s="5">
        <v>505</v>
      </c>
      <c r="B508" s="4" t="str">
        <f t="shared" si="14"/>
        <v>NO APLICA</v>
      </c>
      <c r="C508" s="15">
        <f>+'[1]02 de julio 2021 omina transpar'!HB507*2</f>
        <v>0</v>
      </c>
      <c r="D508" s="15">
        <f t="shared" si="15"/>
        <v>0</v>
      </c>
      <c r="E508" s="4" t="s">
        <v>226</v>
      </c>
      <c r="F508" s="4" t="s">
        <v>227</v>
      </c>
    </row>
    <row r="509" spans="1:6" x14ac:dyDescent="0.25">
      <c r="A509" s="5">
        <v>506</v>
      </c>
      <c r="B509" s="4" t="str">
        <f t="shared" si="14"/>
        <v>NO APLICA</v>
      </c>
      <c r="C509" s="15">
        <f>+'[1]02 de julio 2021 omina transpar'!HB508*2</f>
        <v>0</v>
      </c>
      <c r="D509" s="15">
        <f t="shared" si="15"/>
        <v>0</v>
      </c>
      <c r="E509" s="4" t="s">
        <v>226</v>
      </c>
      <c r="F509" s="4" t="s">
        <v>227</v>
      </c>
    </row>
    <row r="510" spans="1:6" x14ac:dyDescent="0.25">
      <c r="A510" s="5">
        <v>507</v>
      </c>
      <c r="B510" s="4" t="str">
        <f t="shared" si="14"/>
        <v>NO APLICA</v>
      </c>
      <c r="C510" s="15">
        <f>+'[1]02 de julio 2021 omina transpar'!HB509*2</f>
        <v>0</v>
      </c>
      <c r="D510" s="15">
        <f t="shared" si="15"/>
        <v>0</v>
      </c>
      <c r="E510" s="4" t="s">
        <v>226</v>
      </c>
      <c r="F510" s="4" t="s">
        <v>227</v>
      </c>
    </row>
    <row r="511" spans="1:6" x14ac:dyDescent="0.25">
      <c r="A511" s="5">
        <v>508</v>
      </c>
      <c r="B511" s="4" t="str">
        <f t="shared" si="14"/>
        <v>NO APLICA</v>
      </c>
      <c r="C511" s="15">
        <f>+'[1]02 de julio 2021 omina transpar'!HB510*2</f>
        <v>0</v>
      </c>
      <c r="D511" s="15">
        <f t="shared" si="15"/>
        <v>0</v>
      </c>
      <c r="E511" s="4" t="s">
        <v>226</v>
      </c>
      <c r="F511" s="4" t="s">
        <v>227</v>
      </c>
    </row>
    <row r="512" spans="1:6" x14ac:dyDescent="0.25">
      <c r="A512" s="5">
        <v>509</v>
      </c>
      <c r="B512" s="4" t="str">
        <f t="shared" si="14"/>
        <v>NO APLICA</v>
      </c>
      <c r="C512" s="15">
        <f>+'[1]02 de julio 2021 omina transpar'!HB511*2</f>
        <v>0</v>
      </c>
      <c r="D512" s="15">
        <f t="shared" si="15"/>
        <v>0</v>
      </c>
      <c r="E512" s="4" t="s">
        <v>226</v>
      </c>
      <c r="F512" s="4" t="s">
        <v>227</v>
      </c>
    </row>
    <row r="513" spans="1:6" x14ac:dyDescent="0.25">
      <c r="A513" s="5">
        <v>510</v>
      </c>
      <c r="B513" s="4" t="str">
        <f t="shared" si="14"/>
        <v>NO APLICA</v>
      </c>
      <c r="C513" s="15">
        <f>+'[1]02 de julio 2021 omina transpar'!HB512*2</f>
        <v>0</v>
      </c>
      <c r="D513" s="15">
        <f t="shared" si="15"/>
        <v>0</v>
      </c>
      <c r="E513" s="4" t="s">
        <v>226</v>
      </c>
      <c r="F513" s="4" t="s">
        <v>227</v>
      </c>
    </row>
    <row r="514" spans="1:6" x14ac:dyDescent="0.25">
      <c r="A514" s="5">
        <v>511</v>
      </c>
      <c r="B514" s="4" t="str">
        <f t="shared" si="14"/>
        <v>NO APLICA</v>
      </c>
      <c r="C514" s="15">
        <f>+'[1]02 de julio 2021 omina transpar'!HB513*2</f>
        <v>0</v>
      </c>
      <c r="D514" s="15">
        <f t="shared" si="15"/>
        <v>0</v>
      </c>
      <c r="E514" s="4" t="s">
        <v>226</v>
      </c>
      <c r="F514" s="4" t="s">
        <v>227</v>
      </c>
    </row>
    <row r="515" spans="1:6" x14ac:dyDescent="0.25">
      <c r="A515" s="5">
        <v>512</v>
      </c>
      <c r="B515" s="4" t="str">
        <f t="shared" si="14"/>
        <v>NO APLICA</v>
      </c>
      <c r="C515" s="15">
        <f>+'[1]02 de julio 2021 omina transpar'!HB514*2</f>
        <v>0</v>
      </c>
      <c r="D515" s="15">
        <f t="shared" si="15"/>
        <v>0</v>
      </c>
      <c r="E515" s="4" t="s">
        <v>226</v>
      </c>
      <c r="F515" s="4" t="s">
        <v>227</v>
      </c>
    </row>
    <row r="516" spans="1:6" x14ac:dyDescent="0.25">
      <c r="A516" s="5">
        <v>513</v>
      </c>
      <c r="B516" s="4" t="str">
        <f t="shared" si="14"/>
        <v>NO APLICA</v>
      </c>
      <c r="C516" s="15">
        <f>+'[1]02 de julio 2021 omina transpar'!HB515*2</f>
        <v>0</v>
      </c>
      <c r="D516" s="15">
        <f t="shared" si="15"/>
        <v>0</v>
      </c>
      <c r="E516" s="4" t="s">
        <v>226</v>
      </c>
      <c r="F516" s="4" t="s">
        <v>227</v>
      </c>
    </row>
    <row r="517" spans="1:6" x14ac:dyDescent="0.25">
      <c r="A517" s="5">
        <v>514</v>
      </c>
      <c r="B517" s="4" t="str">
        <f t="shared" ref="B517:B530" si="16">IF(C517&gt;0,"COMPENSACIÓN","NO APLICA")</f>
        <v>NO APLICA</v>
      </c>
      <c r="C517" s="15">
        <f>+'[1]02 de julio 2021 omina transpar'!HB516*2</f>
        <v>0</v>
      </c>
      <c r="D517" s="15">
        <f t="shared" ref="D517:D530" si="17">C517</f>
        <v>0</v>
      </c>
      <c r="E517" s="4" t="s">
        <v>226</v>
      </c>
      <c r="F517" s="4" t="s">
        <v>227</v>
      </c>
    </row>
    <row r="518" spans="1:6" x14ac:dyDescent="0.25">
      <c r="A518" s="5">
        <v>515</v>
      </c>
      <c r="B518" s="4" t="str">
        <f t="shared" si="16"/>
        <v>NO APLICA</v>
      </c>
      <c r="C518" s="15">
        <f>+'[1]02 de julio 2021 omina transpar'!HB517*2</f>
        <v>0</v>
      </c>
      <c r="D518" s="15">
        <f t="shared" si="17"/>
        <v>0</v>
      </c>
      <c r="E518" s="4" t="s">
        <v>226</v>
      </c>
      <c r="F518" s="4" t="s">
        <v>227</v>
      </c>
    </row>
    <row r="519" spans="1:6" x14ac:dyDescent="0.25">
      <c r="A519" s="5">
        <v>516</v>
      </c>
      <c r="B519" s="4" t="str">
        <f t="shared" si="16"/>
        <v>NO APLICA</v>
      </c>
      <c r="C519" s="15">
        <f>+'[1]02 de julio 2021 omina transpar'!HB518*2</f>
        <v>0</v>
      </c>
      <c r="D519" s="15">
        <f t="shared" si="17"/>
        <v>0</v>
      </c>
      <c r="E519" s="4" t="s">
        <v>226</v>
      </c>
      <c r="F519" s="4" t="s">
        <v>227</v>
      </c>
    </row>
    <row r="520" spans="1:6" x14ac:dyDescent="0.25">
      <c r="A520" s="5">
        <v>517</v>
      </c>
      <c r="B520" s="4" t="str">
        <f t="shared" si="16"/>
        <v>NO APLICA</v>
      </c>
      <c r="C520" s="15">
        <f>+'[1]02 de julio 2021 omina transpar'!HB519*2</f>
        <v>0</v>
      </c>
      <c r="D520" s="15">
        <f t="shared" si="17"/>
        <v>0</v>
      </c>
      <c r="E520" s="4" t="s">
        <v>226</v>
      </c>
      <c r="F520" s="4" t="s">
        <v>227</v>
      </c>
    </row>
    <row r="521" spans="1:6" x14ac:dyDescent="0.25">
      <c r="A521" s="5">
        <v>518</v>
      </c>
      <c r="B521" s="4" t="str">
        <f t="shared" si="16"/>
        <v>NO APLICA</v>
      </c>
      <c r="C521" s="15">
        <f>+'[1]02 de julio 2021 omina transpar'!HB520*2</f>
        <v>0</v>
      </c>
      <c r="D521" s="15">
        <f t="shared" si="17"/>
        <v>0</v>
      </c>
      <c r="E521" s="4" t="s">
        <v>226</v>
      </c>
      <c r="F521" s="4" t="s">
        <v>227</v>
      </c>
    </row>
    <row r="522" spans="1:6" x14ac:dyDescent="0.25">
      <c r="A522" s="5">
        <v>519</v>
      </c>
      <c r="B522" s="4" t="str">
        <f t="shared" si="16"/>
        <v>NO APLICA</v>
      </c>
      <c r="C522" s="15">
        <f>+'[1]02 de julio 2021 omina transpar'!HB521*2</f>
        <v>0</v>
      </c>
      <c r="D522" s="15">
        <f t="shared" si="17"/>
        <v>0</v>
      </c>
      <c r="E522" s="4" t="s">
        <v>226</v>
      </c>
      <c r="F522" s="4" t="s">
        <v>227</v>
      </c>
    </row>
    <row r="523" spans="1:6" x14ac:dyDescent="0.25">
      <c r="A523" s="5">
        <v>520</v>
      </c>
      <c r="B523" s="4" t="str">
        <f t="shared" si="16"/>
        <v>NO APLICA</v>
      </c>
      <c r="C523" s="15">
        <f>+'[1]02 de julio 2021 omina transpar'!HB522*2</f>
        <v>0</v>
      </c>
      <c r="D523" s="15">
        <f t="shared" si="17"/>
        <v>0</v>
      </c>
      <c r="E523" s="4" t="s">
        <v>226</v>
      </c>
      <c r="F523" s="4" t="s">
        <v>227</v>
      </c>
    </row>
    <row r="524" spans="1:6" x14ac:dyDescent="0.25">
      <c r="A524" s="5">
        <v>521</v>
      </c>
      <c r="B524" s="4" t="str">
        <f t="shared" si="16"/>
        <v>NO APLICA</v>
      </c>
      <c r="C524" s="15">
        <f>+'[1]02 de julio 2021 omina transpar'!HB523*2</f>
        <v>0</v>
      </c>
      <c r="D524" s="15">
        <f t="shared" si="17"/>
        <v>0</v>
      </c>
      <c r="E524" s="4" t="s">
        <v>226</v>
      </c>
      <c r="F524" s="4" t="s">
        <v>227</v>
      </c>
    </row>
    <row r="525" spans="1:6" x14ac:dyDescent="0.25">
      <c r="A525" s="5">
        <v>522</v>
      </c>
      <c r="B525" s="4" t="str">
        <f t="shared" si="16"/>
        <v>NO APLICA</v>
      </c>
      <c r="C525" s="15">
        <f>+'[1]02 de julio 2021 omina transpar'!HB524*2</f>
        <v>0</v>
      </c>
      <c r="D525" s="15">
        <f t="shared" si="17"/>
        <v>0</v>
      </c>
      <c r="E525" s="4" t="s">
        <v>226</v>
      </c>
      <c r="F525" s="4" t="s">
        <v>227</v>
      </c>
    </row>
    <row r="526" spans="1:6" x14ac:dyDescent="0.25">
      <c r="A526" s="5">
        <v>523</v>
      </c>
      <c r="B526" s="4" t="str">
        <f t="shared" si="16"/>
        <v>NO APLICA</v>
      </c>
      <c r="C526" s="15">
        <f>+'[1]02 de julio 2021 omina transpar'!HB525*2</f>
        <v>0</v>
      </c>
      <c r="D526" s="15">
        <f t="shared" si="17"/>
        <v>0</v>
      </c>
      <c r="E526" s="4" t="s">
        <v>226</v>
      </c>
      <c r="F526" s="4" t="s">
        <v>227</v>
      </c>
    </row>
    <row r="527" spans="1:6" x14ac:dyDescent="0.25">
      <c r="A527" s="5">
        <v>524</v>
      </c>
      <c r="B527" s="4" t="str">
        <f t="shared" si="16"/>
        <v>NO APLICA</v>
      </c>
      <c r="C527" s="15">
        <f>+'[1]02 de julio 2021 omina transpar'!HB526*2</f>
        <v>0</v>
      </c>
      <c r="D527" s="15">
        <f t="shared" si="17"/>
        <v>0</v>
      </c>
      <c r="E527" s="4" t="s">
        <v>226</v>
      </c>
      <c r="F527" s="4" t="s">
        <v>227</v>
      </c>
    </row>
    <row r="528" spans="1:6" x14ac:dyDescent="0.25">
      <c r="A528" s="5">
        <v>525</v>
      </c>
      <c r="B528" s="4" t="str">
        <f t="shared" si="16"/>
        <v>NO APLICA</v>
      </c>
      <c r="C528" s="15">
        <f>+'[1]02 de julio 2021 omina transpar'!HB527*2</f>
        <v>0</v>
      </c>
      <c r="D528" s="15">
        <f t="shared" si="17"/>
        <v>0</v>
      </c>
      <c r="E528" s="4" t="s">
        <v>226</v>
      </c>
      <c r="F528" s="4" t="s">
        <v>227</v>
      </c>
    </row>
    <row r="529" spans="1:6" x14ac:dyDescent="0.25">
      <c r="A529" s="5">
        <v>526</v>
      </c>
      <c r="B529" s="4" t="str">
        <f t="shared" si="16"/>
        <v>NO APLICA</v>
      </c>
      <c r="C529" s="15">
        <f>+'[1]02 de julio 2021 omina transpar'!HB528*2</f>
        <v>0</v>
      </c>
      <c r="D529" s="15">
        <f t="shared" si="17"/>
        <v>0</v>
      </c>
      <c r="E529" s="4" t="s">
        <v>226</v>
      </c>
      <c r="F529" s="4" t="s">
        <v>227</v>
      </c>
    </row>
    <row r="530" spans="1:6" x14ac:dyDescent="0.25">
      <c r="A530" s="5">
        <v>527</v>
      </c>
      <c r="B530" s="4" t="str">
        <f t="shared" si="16"/>
        <v>NO APLICA</v>
      </c>
      <c r="C530" s="15">
        <f>+'[1]02 de julio 2021 omina transpar'!HB529*2</f>
        <v>0</v>
      </c>
      <c r="D530" s="15">
        <f t="shared" si="17"/>
        <v>0</v>
      </c>
      <c r="E530" s="4" t="s">
        <v>226</v>
      </c>
      <c r="F530" s="4" t="s">
        <v>227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30"/>
  <sheetViews>
    <sheetView topLeftCell="A3" workbookViewId="0">
      <selection activeCell="C527" sqref="C527"/>
    </sheetView>
  </sheetViews>
  <sheetFormatPr baseColWidth="10" defaultColWidth="9.140625" defaultRowHeight="15" x14ac:dyDescent="0.25"/>
  <cols>
    <col min="1" max="1" width="5.140625" customWidth="1"/>
    <col min="2" max="2" width="38.5703125" style="17" bestFit="1" customWidth="1"/>
    <col min="3" max="3" width="36.7109375" style="15" bestFit="1" customWidth="1"/>
    <col min="4" max="4" width="35.7109375" style="17" bestFit="1" customWidth="1"/>
    <col min="5" max="5" width="41.140625" style="17" bestFit="1" customWidth="1"/>
    <col min="6" max="6" width="36.85546875" style="17" bestFit="1" customWidth="1"/>
  </cols>
  <sheetData>
    <row r="1" spans="1:6" hidden="1" x14ac:dyDescent="0.25">
      <c r="B1" s="17" t="s">
        <v>7</v>
      </c>
      <c r="C1" s="15" t="s">
        <v>11</v>
      </c>
      <c r="D1" s="17" t="s">
        <v>11</v>
      </c>
      <c r="E1" s="17" t="s">
        <v>7</v>
      </c>
      <c r="F1" s="17" t="s">
        <v>7</v>
      </c>
    </row>
    <row r="2" spans="1:6" hidden="1" x14ac:dyDescent="0.25">
      <c r="B2" s="17" t="s">
        <v>130</v>
      </c>
      <c r="C2" s="15" t="s">
        <v>131</v>
      </c>
      <c r="D2" s="17" t="s">
        <v>132</v>
      </c>
      <c r="E2" s="17" t="s">
        <v>133</v>
      </c>
      <c r="F2" s="17" t="s">
        <v>134</v>
      </c>
    </row>
    <row r="3" spans="1:6" x14ac:dyDescent="0.25">
      <c r="A3" s="1" t="s">
        <v>100</v>
      </c>
      <c r="B3" s="13" t="s">
        <v>135</v>
      </c>
      <c r="C3" s="16" t="s">
        <v>136</v>
      </c>
      <c r="D3" s="13" t="s">
        <v>137</v>
      </c>
      <c r="E3" s="13" t="s">
        <v>138</v>
      </c>
      <c r="F3" s="13" t="s">
        <v>139</v>
      </c>
    </row>
    <row r="4" spans="1:6" ht="45" x14ac:dyDescent="0.25">
      <c r="A4" s="5">
        <v>1</v>
      </c>
      <c r="B4" s="17" t="str">
        <f>IF(C4&gt;0,"PARTE PROPORCIONAL DE AGUINALDO","DURANTE EL PERIODO NO SE OTORGARON GRATIGICACIONES")</f>
        <v>PARTE PROPORCIONAL DE AGUINALDO</v>
      </c>
      <c r="C4" s="15">
        <f>'[1]02 de julio 2021 omina transpar'!U3+'[1]02 de julio 2021 omina transpar'!AH3+'[1]02 de julio 2021 omina transpar'!DE3+'[1]02 de julio 2021 omina transpar'!EP3+'[1]02 de julio 2021 omina transpar'!FD3</f>
        <v>5324.18</v>
      </c>
      <c r="D4" s="17" t="str">
        <f>IF(C4&gt;0,"EL IMPUESTO DE LA PRESTACIÓN FUE CALCULADA CON OTROS INGRESOS","NO APLICA")</f>
        <v>EL IMPUESTO DE LA PRESTACIÓN FUE CALCULADA CON OTROS INGRESOS</v>
      </c>
      <c r="E4" s="17" t="str">
        <f>IF(C4&gt;0,"PESOS MEXICANOS","NO APLICA")</f>
        <v>PESOS MEXICANOS</v>
      </c>
      <c r="F4" s="17" t="str">
        <f>IF(C4&gt;0,"ANUAL, POR TERMINO DE LEGISLATURA SE PAGARON PROPORCIONALES POR FINIQUITOS","NO APLICA")</f>
        <v>ANUAL, POR TERMINO DE LEGISLATURA SE PAGARON PROPORCIONALES POR FINIQUITOS</v>
      </c>
    </row>
    <row r="5" spans="1:6" ht="30" x14ac:dyDescent="0.25">
      <c r="A5" s="5">
        <v>2</v>
      </c>
      <c r="B5" s="17" t="str">
        <f t="shared" ref="B5:B68" si="0">IF(C5&gt;0,"PARTE PROPORCIONAL DE AGUINALDO","DURANTE EL PERIODO NO SE OTORGARON GRATIGICACIONES")</f>
        <v>DURANTE EL PERIODO NO SE OTORGARON GRATIGICACIONES</v>
      </c>
      <c r="C5" s="15">
        <f>'[1]02 de julio 2021 omina transpar'!U4+'[1]02 de julio 2021 omina transpar'!AH4+'[1]02 de julio 2021 omina transpar'!DE4+'[1]02 de julio 2021 omina transpar'!EP4+'[1]02 de julio 2021 omina transpar'!FD4</f>
        <v>0</v>
      </c>
      <c r="D5" s="17" t="str">
        <f t="shared" ref="D5:D68" si="1">IF(C5&gt;0,"EL IMPUESTO DE LA PRESTACIÓN FUE CALCULADA CON OTROS INGRESOS","NO APLICA")</f>
        <v>NO APLICA</v>
      </c>
      <c r="E5" s="17" t="str">
        <f t="shared" ref="E5:E68" si="2">IF(C5&gt;0,"PESOS MEXICANOS","NO APLICA")</f>
        <v>NO APLICA</v>
      </c>
      <c r="F5" s="17" t="str">
        <f t="shared" ref="F5:F68" si="3">IF(C5&gt;0,"ANUAL, POR TERMINO DE LEGISLATURA SE PAGARON PROPORCIONALES POR FINIQUITOS","NO APLICA")</f>
        <v>NO APLICA</v>
      </c>
    </row>
    <row r="6" spans="1:6" ht="45" x14ac:dyDescent="0.25">
      <c r="A6" s="5">
        <v>3</v>
      </c>
      <c r="B6" s="17" t="str">
        <f t="shared" si="0"/>
        <v>PARTE PROPORCIONAL DE AGUINALDO</v>
      </c>
      <c r="C6" s="15">
        <f>'[1]02 de julio 2021 omina transpar'!U5+'[1]02 de julio 2021 omina transpar'!AH5+'[1]02 de julio 2021 omina transpar'!DE5+'[1]02 de julio 2021 omina transpar'!EP5+'[1]02 de julio 2021 omina transpar'!FD5</f>
        <v>6135.12</v>
      </c>
      <c r="D6" s="17" t="str">
        <f t="shared" si="1"/>
        <v>EL IMPUESTO DE LA PRESTACIÓN FUE CALCULADA CON OTROS INGRESOS</v>
      </c>
      <c r="E6" s="17" t="str">
        <f t="shared" si="2"/>
        <v>PESOS MEXICANOS</v>
      </c>
      <c r="F6" s="17" t="str">
        <f t="shared" si="3"/>
        <v>ANUAL, POR TERMINO DE LEGISLATURA SE PAGARON PROPORCIONALES POR FINIQUITOS</v>
      </c>
    </row>
    <row r="7" spans="1:6" ht="45" x14ac:dyDescent="0.25">
      <c r="A7" s="5">
        <v>4</v>
      </c>
      <c r="B7" s="17" t="str">
        <f t="shared" si="0"/>
        <v>PARTE PROPORCIONAL DE AGUINALDO</v>
      </c>
      <c r="C7" s="15">
        <f>'[1]02 de julio 2021 omina transpar'!U6+'[1]02 de julio 2021 omina transpar'!AH6+'[1]02 de julio 2021 omina transpar'!DE6+'[1]02 de julio 2021 omina transpar'!EP6+'[1]02 de julio 2021 omina transpar'!FD6</f>
        <v>27803.33</v>
      </c>
      <c r="D7" s="17" t="str">
        <f t="shared" si="1"/>
        <v>EL IMPUESTO DE LA PRESTACIÓN FUE CALCULADA CON OTROS INGRESOS</v>
      </c>
      <c r="E7" s="17" t="str">
        <f t="shared" si="2"/>
        <v>PESOS MEXICANOS</v>
      </c>
      <c r="F7" s="17" t="str">
        <f t="shared" si="3"/>
        <v>ANUAL, POR TERMINO DE LEGISLATURA SE PAGARON PROPORCIONALES POR FINIQUITOS</v>
      </c>
    </row>
    <row r="8" spans="1:6" ht="30" x14ac:dyDescent="0.25">
      <c r="A8" s="5">
        <v>5</v>
      </c>
      <c r="B8" s="17" t="str">
        <f t="shared" si="0"/>
        <v>DURANTE EL PERIODO NO SE OTORGARON GRATIGICACIONES</v>
      </c>
      <c r="C8" s="15">
        <f>'[1]02 de julio 2021 omina transpar'!U7+'[1]02 de julio 2021 omina transpar'!AH7+'[1]02 de julio 2021 omina transpar'!DE7+'[1]02 de julio 2021 omina transpar'!EP7+'[1]02 de julio 2021 omina transpar'!FD7</f>
        <v>0</v>
      </c>
      <c r="D8" s="17" t="str">
        <f t="shared" si="1"/>
        <v>NO APLICA</v>
      </c>
      <c r="E8" s="17" t="str">
        <f t="shared" si="2"/>
        <v>NO APLICA</v>
      </c>
      <c r="F8" s="17" t="str">
        <f t="shared" si="3"/>
        <v>NO APLICA</v>
      </c>
    </row>
    <row r="9" spans="1:6" ht="30" x14ac:dyDescent="0.25">
      <c r="A9" s="5">
        <v>6</v>
      </c>
      <c r="B9" s="17" t="str">
        <f t="shared" si="0"/>
        <v>DURANTE EL PERIODO NO SE OTORGARON GRATIGICACIONES</v>
      </c>
      <c r="C9" s="15">
        <f>'[1]02 de julio 2021 omina transpar'!U8+'[1]02 de julio 2021 omina transpar'!AH8+'[1]02 de julio 2021 omina transpar'!DE8+'[1]02 de julio 2021 omina transpar'!EP8+'[1]02 de julio 2021 omina transpar'!FD8</f>
        <v>0</v>
      </c>
      <c r="D9" s="17" t="str">
        <f t="shared" si="1"/>
        <v>NO APLICA</v>
      </c>
      <c r="E9" s="17" t="str">
        <f t="shared" si="2"/>
        <v>NO APLICA</v>
      </c>
      <c r="F9" s="17" t="str">
        <f t="shared" si="3"/>
        <v>NO APLICA</v>
      </c>
    </row>
    <row r="10" spans="1:6" ht="45" x14ac:dyDescent="0.25">
      <c r="A10" s="5">
        <v>7</v>
      </c>
      <c r="B10" s="17" t="str">
        <f t="shared" si="0"/>
        <v>PARTE PROPORCIONAL DE AGUINALDO</v>
      </c>
      <c r="C10" s="15">
        <f>'[1]02 de julio 2021 omina transpar'!U9+'[1]02 de julio 2021 omina transpar'!AH9+'[1]02 de julio 2021 omina transpar'!DE9+'[1]02 de julio 2021 omina transpar'!EP9+'[1]02 de julio 2021 omina transpar'!FD9</f>
        <v>16426.099999999999</v>
      </c>
      <c r="D10" s="17" t="str">
        <f t="shared" si="1"/>
        <v>EL IMPUESTO DE LA PRESTACIÓN FUE CALCULADA CON OTROS INGRESOS</v>
      </c>
      <c r="E10" s="17" t="str">
        <f t="shared" si="2"/>
        <v>PESOS MEXICANOS</v>
      </c>
      <c r="F10" s="17" t="str">
        <f t="shared" si="3"/>
        <v>ANUAL, POR TERMINO DE LEGISLATURA SE PAGARON PROPORCIONALES POR FINIQUITOS</v>
      </c>
    </row>
    <row r="11" spans="1:6" ht="30" x14ac:dyDescent="0.25">
      <c r="A11" s="5">
        <v>8</v>
      </c>
      <c r="B11" s="17" t="str">
        <f t="shared" si="0"/>
        <v>DURANTE EL PERIODO NO SE OTORGARON GRATIGICACIONES</v>
      </c>
      <c r="C11" s="15">
        <f>'[1]02 de julio 2021 omina transpar'!U10+'[1]02 de julio 2021 omina transpar'!AH10+'[1]02 de julio 2021 omina transpar'!DE10+'[1]02 de julio 2021 omina transpar'!EP10+'[1]02 de julio 2021 omina transpar'!FD10</f>
        <v>0</v>
      </c>
      <c r="D11" s="17" t="str">
        <f t="shared" si="1"/>
        <v>NO APLICA</v>
      </c>
      <c r="E11" s="17" t="str">
        <f t="shared" si="2"/>
        <v>NO APLICA</v>
      </c>
      <c r="F11" s="17" t="str">
        <f t="shared" si="3"/>
        <v>NO APLICA</v>
      </c>
    </row>
    <row r="12" spans="1:6" ht="30" x14ac:dyDescent="0.25">
      <c r="A12" s="5">
        <v>9</v>
      </c>
      <c r="B12" s="17" t="str">
        <f t="shared" si="0"/>
        <v>DURANTE EL PERIODO NO SE OTORGARON GRATIGICACIONES</v>
      </c>
      <c r="C12" s="15">
        <f>'[1]02 de julio 2021 omina transpar'!U11+'[1]02 de julio 2021 omina transpar'!AH11+'[1]02 de julio 2021 omina transpar'!DE11+'[1]02 de julio 2021 omina transpar'!EP11+'[1]02 de julio 2021 omina transpar'!FD11</f>
        <v>0</v>
      </c>
      <c r="D12" s="17" t="str">
        <f t="shared" si="1"/>
        <v>NO APLICA</v>
      </c>
      <c r="E12" s="17" t="str">
        <f t="shared" si="2"/>
        <v>NO APLICA</v>
      </c>
      <c r="F12" s="17" t="str">
        <f t="shared" si="3"/>
        <v>NO APLICA</v>
      </c>
    </row>
    <row r="13" spans="1:6" ht="30" x14ac:dyDescent="0.25">
      <c r="A13" s="5">
        <v>10</v>
      </c>
      <c r="B13" s="17" t="str">
        <f t="shared" si="0"/>
        <v>DURANTE EL PERIODO NO SE OTORGARON GRATIGICACIONES</v>
      </c>
      <c r="C13" s="15">
        <f>'[1]02 de julio 2021 omina transpar'!U12+'[1]02 de julio 2021 omina transpar'!AH12+'[1]02 de julio 2021 omina transpar'!DE12+'[1]02 de julio 2021 omina transpar'!EP12+'[1]02 de julio 2021 omina transpar'!FD12</f>
        <v>0</v>
      </c>
      <c r="D13" s="17" t="str">
        <f t="shared" si="1"/>
        <v>NO APLICA</v>
      </c>
      <c r="E13" s="17" t="str">
        <f t="shared" si="2"/>
        <v>NO APLICA</v>
      </c>
      <c r="F13" s="17" t="str">
        <f t="shared" si="3"/>
        <v>NO APLICA</v>
      </c>
    </row>
    <row r="14" spans="1:6" ht="30" x14ac:dyDescent="0.25">
      <c r="A14" s="5">
        <v>11</v>
      </c>
      <c r="B14" s="17" t="str">
        <f t="shared" si="0"/>
        <v>DURANTE EL PERIODO NO SE OTORGARON GRATIGICACIONES</v>
      </c>
      <c r="C14" s="15">
        <f>'[1]02 de julio 2021 omina transpar'!U13+'[1]02 de julio 2021 omina transpar'!AH13+'[1]02 de julio 2021 omina transpar'!DE13+'[1]02 de julio 2021 omina transpar'!EP13+'[1]02 de julio 2021 omina transpar'!FD13</f>
        <v>0</v>
      </c>
      <c r="D14" s="17" t="str">
        <f t="shared" si="1"/>
        <v>NO APLICA</v>
      </c>
      <c r="E14" s="17" t="str">
        <f t="shared" si="2"/>
        <v>NO APLICA</v>
      </c>
      <c r="F14" s="17" t="str">
        <f t="shared" si="3"/>
        <v>NO APLICA</v>
      </c>
    </row>
    <row r="15" spans="1:6" ht="30" x14ac:dyDescent="0.25">
      <c r="A15" s="5">
        <v>12</v>
      </c>
      <c r="B15" s="17" t="str">
        <f t="shared" si="0"/>
        <v>DURANTE EL PERIODO NO SE OTORGARON GRATIGICACIONES</v>
      </c>
      <c r="C15" s="15">
        <f>'[1]02 de julio 2021 omina transpar'!U14+'[1]02 de julio 2021 omina transpar'!AH14+'[1]02 de julio 2021 omina transpar'!DE14+'[1]02 de julio 2021 omina transpar'!EP14+'[1]02 de julio 2021 omina transpar'!FD14</f>
        <v>0</v>
      </c>
      <c r="D15" s="17" t="str">
        <f t="shared" si="1"/>
        <v>NO APLICA</v>
      </c>
      <c r="E15" s="17" t="str">
        <f t="shared" si="2"/>
        <v>NO APLICA</v>
      </c>
      <c r="F15" s="17" t="str">
        <f t="shared" si="3"/>
        <v>NO APLICA</v>
      </c>
    </row>
    <row r="16" spans="1:6" ht="30" x14ac:dyDescent="0.25">
      <c r="A16" s="5">
        <v>13</v>
      </c>
      <c r="B16" s="17" t="str">
        <f t="shared" si="0"/>
        <v>DURANTE EL PERIODO NO SE OTORGARON GRATIGICACIONES</v>
      </c>
      <c r="C16" s="15">
        <f>'[1]02 de julio 2021 omina transpar'!U15+'[1]02 de julio 2021 omina transpar'!AH15+'[1]02 de julio 2021 omina transpar'!DE15+'[1]02 de julio 2021 omina transpar'!EP15+'[1]02 de julio 2021 omina transpar'!FD15</f>
        <v>0</v>
      </c>
      <c r="D16" s="17" t="str">
        <f t="shared" si="1"/>
        <v>NO APLICA</v>
      </c>
      <c r="E16" s="17" t="str">
        <f t="shared" si="2"/>
        <v>NO APLICA</v>
      </c>
      <c r="F16" s="17" t="str">
        <f t="shared" si="3"/>
        <v>NO APLICA</v>
      </c>
    </row>
    <row r="17" spans="1:6" ht="45" x14ac:dyDescent="0.25">
      <c r="A17" s="5">
        <v>14</v>
      </c>
      <c r="B17" s="17" t="str">
        <f t="shared" si="0"/>
        <v>PARTE PROPORCIONAL DE AGUINALDO</v>
      </c>
      <c r="C17" s="15">
        <f>'[1]02 de julio 2021 omina transpar'!U16+'[1]02 de julio 2021 omina transpar'!AH16+'[1]02 de julio 2021 omina transpar'!DE16+'[1]02 de julio 2021 omina transpar'!EP16+'[1]02 de julio 2021 omina transpar'!FD16</f>
        <v>4401.83</v>
      </c>
      <c r="D17" s="17" t="str">
        <f t="shared" si="1"/>
        <v>EL IMPUESTO DE LA PRESTACIÓN FUE CALCULADA CON OTROS INGRESOS</v>
      </c>
      <c r="E17" s="17" t="str">
        <f t="shared" si="2"/>
        <v>PESOS MEXICANOS</v>
      </c>
      <c r="F17" s="17" t="str">
        <f t="shared" si="3"/>
        <v>ANUAL, POR TERMINO DE LEGISLATURA SE PAGARON PROPORCIONALES POR FINIQUITOS</v>
      </c>
    </row>
    <row r="18" spans="1:6" ht="30" x14ac:dyDescent="0.25">
      <c r="A18" s="5">
        <v>15</v>
      </c>
      <c r="B18" s="17" t="str">
        <f t="shared" si="0"/>
        <v>DURANTE EL PERIODO NO SE OTORGARON GRATIGICACIONES</v>
      </c>
      <c r="C18" s="15">
        <f>'[1]02 de julio 2021 omina transpar'!U17+'[1]02 de julio 2021 omina transpar'!AH17+'[1]02 de julio 2021 omina transpar'!DE17+'[1]02 de julio 2021 omina transpar'!EP17+'[1]02 de julio 2021 omina transpar'!FD17</f>
        <v>0</v>
      </c>
      <c r="D18" s="17" t="str">
        <f t="shared" si="1"/>
        <v>NO APLICA</v>
      </c>
      <c r="E18" s="17" t="str">
        <f t="shared" si="2"/>
        <v>NO APLICA</v>
      </c>
      <c r="F18" s="17" t="str">
        <f t="shared" si="3"/>
        <v>NO APLICA</v>
      </c>
    </row>
    <row r="19" spans="1:6" ht="45" x14ac:dyDescent="0.25">
      <c r="A19" s="5">
        <v>16</v>
      </c>
      <c r="B19" s="17" t="str">
        <f t="shared" si="0"/>
        <v>PARTE PROPORCIONAL DE AGUINALDO</v>
      </c>
      <c r="C19" s="15">
        <f>'[1]02 de julio 2021 omina transpar'!U18+'[1]02 de julio 2021 omina transpar'!AH18+'[1]02 de julio 2021 omina transpar'!DE18+'[1]02 de julio 2021 omina transpar'!EP18+'[1]02 de julio 2021 omina transpar'!FD18</f>
        <v>13803.33</v>
      </c>
      <c r="D19" s="17" t="str">
        <f t="shared" si="1"/>
        <v>EL IMPUESTO DE LA PRESTACIÓN FUE CALCULADA CON OTROS INGRESOS</v>
      </c>
      <c r="E19" s="17" t="str">
        <f t="shared" si="2"/>
        <v>PESOS MEXICANOS</v>
      </c>
      <c r="F19" s="17" t="str">
        <f t="shared" si="3"/>
        <v>ANUAL, POR TERMINO DE LEGISLATURA SE PAGARON PROPORCIONALES POR FINIQUITOS</v>
      </c>
    </row>
    <row r="20" spans="1:6" ht="30" x14ac:dyDescent="0.25">
      <c r="A20" s="5">
        <v>17</v>
      </c>
      <c r="B20" s="17" t="str">
        <f t="shared" si="0"/>
        <v>DURANTE EL PERIODO NO SE OTORGARON GRATIGICACIONES</v>
      </c>
      <c r="C20" s="15">
        <f>'[1]02 de julio 2021 omina transpar'!U19+'[1]02 de julio 2021 omina transpar'!AH19+'[1]02 de julio 2021 omina transpar'!DE19+'[1]02 de julio 2021 omina transpar'!EP19+'[1]02 de julio 2021 omina transpar'!FD19</f>
        <v>0</v>
      </c>
      <c r="D20" s="17" t="str">
        <f t="shared" si="1"/>
        <v>NO APLICA</v>
      </c>
      <c r="E20" s="17" t="str">
        <f t="shared" si="2"/>
        <v>NO APLICA</v>
      </c>
      <c r="F20" s="17" t="str">
        <f t="shared" si="3"/>
        <v>NO APLICA</v>
      </c>
    </row>
    <row r="21" spans="1:6" ht="30" x14ac:dyDescent="0.25">
      <c r="A21" s="5">
        <v>18</v>
      </c>
      <c r="B21" s="17" t="str">
        <f t="shared" si="0"/>
        <v>DURANTE EL PERIODO NO SE OTORGARON GRATIGICACIONES</v>
      </c>
      <c r="C21" s="15">
        <f>'[1]02 de julio 2021 omina transpar'!U20+'[1]02 de julio 2021 omina transpar'!AH20+'[1]02 de julio 2021 omina transpar'!DE20+'[1]02 de julio 2021 omina transpar'!EP20+'[1]02 de julio 2021 omina transpar'!FD20</f>
        <v>0</v>
      </c>
      <c r="D21" s="17" t="str">
        <f t="shared" si="1"/>
        <v>NO APLICA</v>
      </c>
      <c r="E21" s="17" t="str">
        <f t="shared" si="2"/>
        <v>NO APLICA</v>
      </c>
      <c r="F21" s="17" t="str">
        <f t="shared" si="3"/>
        <v>NO APLICA</v>
      </c>
    </row>
    <row r="22" spans="1:6" ht="45" x14ac:dyDescent="0.25">
      <c r="A22" s="5">
        <v>19</v>
      </c>
      <c r="B22" s="17" t="str">
        <f t="shared" si="0"/>
        <v>PARTE PROPORCIONAL DE AGUINALDO</v>
      </c>
      <c r="C22" s="15">
        <f>'[1]02 de julio 2021 omina transpar'!U21+'[1]02 de julio 2021 omina transpar'!AH21+'[1]02 de julio 2021 omina transpar'!DE21+'[1]02 de julio 2021 omina transpar'!EP21+'[1]02 de julio 2021 omina transpar'!FD21</f>
        <v>5324.18</v>
      </c>
      <c r="D22" s="17" t="str">
        <f t="shared" si="1"/>
        <v>EL IMPUESTO DE LA PRESTACIÓN FUE CALCULADA CON OTROS INGRESOS</v>
      </c>
      <c r="E22" s="17" t="str">
        <f t="shared" si="2"/>
        <v>PESOS MEXICANOS</v>
      </c>
      <c r="F22" s="17" t="str">
        <f t="shared" si="3"/>
        <v>ANUAL, POR TERMINO DE LEGISLATURA SE PAGARON PROPORCIONALES POR FINIQUITOS</v>
      </c>
    </row>
    <row r="23" spans="1:6" ht="45" x14ac:dyDescent="0.25">
      <c r="A23" s="5">
        <v>20</v>
      </c>
      <c r="B23" s="17" t="str">
        <f t="shared" si="0"/>
        <v>PARTE PROPORCIONAL DE AGUINALDO</v>
      </c>
      <c r="C23" s="15">
        <f>'[1]02 de julio 2021 omina transpar'!U22+'[1]02 de julio 2021 omina transpar'!AH22+'[1]02 de julio 2021 omina transpar'!DE22+'[1]02 de julio 2021 omina transpar'!EP22+'[1]02 de julio 2021 omina transpar'!FD22</f>
        <v>8803.56</v>
      </c>
      <c r="D23" s="17" t="str">
        <f t="shared" si="1"/>
        <v>EL IMPUESTO DE LA PRESTACIÓN FUE CALCULADA CON OTROS INGRESOS</v>
      </c>
      <c r="E23" s="17" t="str">
        <f t="shared" si="2"/>
        <v>PESOS MEXICANOS</v>
      </c>
      <c r="F23" s="17" t="str">
        <f t="shared" si="3"/>
        <v>ANUAL, POR TERMINO DE LEGISLATURA SE PAGARON PROPORCIONALES POR FINIQUITOS</v>
      </c>
    </row>
    <row r="24" spans="1:6" ht="45" x14ac:dyDescent="0.25">
      <c r="A24" s="5">
        <v>21</v>
      </c>
      <c r="B24" s="17" t="str">
        <f t="shared" si="0"/>
        <v>PARTE PROPORCIONAL DE AGUINALDO</v>
      </c>
      <c r="C24" s="15">
        <f>'[1]02 de julio 2021 omina transpar'!U23+'[1]02 de julio 2021 omina transpar'!AH23+'[1]02 de julio 2021 omina transpar'!DE23+'[1]02 de julio 2021 omina transpar'!EP23+'[1]02 de julio 2021 omina transpar'!FD23</f>
        <v>6597.02</v>
      </c>
      <c r="D24" s="17" t="str">
        <f t="shared" si="1"/>
        <v>EL IMPUESTO DE LA PRESTACIÓN FUE CALCULADA CON OTROS INGRESOS</v>
      </c>
      <c r="E24" s="17" t="str">
        <f t="shared" si="2"/>
        <v>PESOS MEXICANOS</v>
      </c>
      <c r="F24" s="17" t="str">
        <f t="shared" si="3"/>
        <v>ANUAL, POR TERMINO DE LEGISLATURA SE PAGARON PROPORCIONALES POR FINIQUITOS</v>
      </c>
    </row>
    <row r="25" spans="1:6" ht="45" x14ac:dyDescent="0.25">
      <c r="A25" s="5">
        <v>22</v>
      </c>
      <c r="B25" s="17" t="str">
        <f t="shared" si="0"/>
        <v>PARTE PROPORCIONAL DE AGUINALDO</v>
      </c>
      <c r="C25" s="15">
        <f>'[1]02 de julio 2021 omina transpar'!U24+'[1]02 de julio 2021 omina transpar'!AH24+'[1]02 de julio 2021 omina transpar'!DE24+'[1]02 de julio 2021 omina transpar'!EP24+'[1]02 de julio 2021 omina transpar'!FD24</f>
        <v>19031.93</v>
      </c>
      <c r="D25" s="17" t="str">
        <f t="shared" si="1"/>
        <v>EL IMPUESTO DE LA PRESTACIÓN FUE CALCULADA CON OTROS INGRESOS</v>
      </c>
      <c r="E25" s="17" t="str">
        <f t="shared" si="2"/>
        <v>PESOS MEXICANOS</v>
      </c>
      <c r="F25" s="17" t="str">
        <f t="shared" si="3"/>
        <v>ANUAL, POR TERMINO DE LEGISLATURA SE PAGARON PROPORCIONALES POR FINIQUITOS</v>
      </c>
    </row>
    <row r="26" spans="1:6" ht="45" x14ac:dyDescent="0.25">
      <c r="A26" s="5">
        <v>23</v>
      </c>
      <c r="B26" s="17" t="str">
        <f t="shared" si="0"/>
        <v>PARTE PROPORCIONAL DE AGUINALDO</v>
      </c>
      <c r="C26" s="15">
        <f>'[1]02 de julio 2021 omina transpar'!U25+'[1]02 de julio 2021 omina transpar'!AH25+'[1]02 de julio 2021 omina transpar'!DE25+'[1]02 de julio 2021 omina transpar'!EP25+'[1]02 de julio 2021 omina transpar'!FD25</f>
        <v>8803.65</v>
      </c>
      <c r="D26" s="17" t="str">
        <f t="shared" si="1"/>
        <v>EL IMPUESTO DE LA PRESTACIÓN FUE CALCULADA CON OTROS INGRESOS</v>
      </c>
      <c r="E26" s="17" t="str">
        <f t="shared" si="2"/>
        <v>PESOS MEXICANOS</v>
      </c>
      <c r="F26" s="17" t="str">
        <f t="shared" si="3"/>
        <v>ANUAL, POR TERMINO DE LEGISLATURA SE PAGARON PROPORCIONALES POR FINIQUITOS</v>
      </c>
    </row>
    <row r="27" spans="1:6" ht="45" x14ac:dyDescent="0.25">
      <c r="A27" s="5">
        <v>24</v>
      </c>
      <c r="B27" s="17" t="str">
        <f t="shared" si="0"/>
        <v>PARTE PROPORCIONAL DE AGUINALDO</v>
      </c>
      <c r="C27" s="15">
        <f>'[1]02 de julio 2021 omina transpar'!U26+'[1]02 de julio 2021 omina transpar'!AH26+'[1]02 de julio 2021 omina transpar'!DE26+'[1]02 de julio 2021 omina transpar'!EP26+'[1]02 de julio 2021 omina transpar'!FD26</f>
        <v>23769.86</v>
      </c>
      <c r="D27" s="17" t="str">
        <f t="shared" si="1"/>
        <v>EL IMPUESTO DE LA PRESTACIÓN FUE CALCULADA CON OTROS INGRESOS</v>
      </c>
      <c r="E27" s="17" t="str">
        <f t="shared" si="2"/>
        <v>PESOS MEXICANOS</v>
      </c>
      <c r="F27" s="17" t="str">
        <f t="shared" si="3"/>
        <v>ANUAL, POR TERMINO DE LEGISLATURA SE PAGARON PROPORCIONALES POR FINIQUITOS</v>
      </c>
    </row>
    <row r="28" spans="1:6" ht="30" x14ac:dyDescent="0.25">
      <c r="A28" s="5">
        <v>25</v>
      </c>
      <c r="B28" s="17" t="str">
        <f t="shared" si="0"/>
        <v>DURANTE EL PERIODO NO SE OTORGARON GRATIGICACIONES</v>
      </c>
      <c r="C28" s="15">
        <f>'[1]02 de julio 2021 omina transpar'!U27+'[1]02 de julio 2021 omina transpar'!AH27+'[1]02 de julio 2021 omina transpar'!DE27+'[1]02 de julio 2021 omina transpar'!EP27+'[1]02 de julio 2021 omina transpar'!FD27</f>
        <v>0</v>
      </c>
      <c r="D28" s="17" t="str">
        <f t="shared" si="1"/>
        <v>NO APLICA</v>
      </c>
      <c r="E28" s="17" t="str">
        <f t="shared" si="2"/>
        <v>NO APLICA</v>
      </c>
      <c r="F28" s="17" t="str">
        <f t="shared" si="3"/>
        <v>NO APLICA</v>
      </c>
    </row>
    <row r="29" spans="1:6" ht="30" x14ac:dyDescent="0.25">
      <c r="A29" s="5">
        <v>26</v>
      </c>
      <c r="B29" s="17" t="str">
        <f t="shared" si="0"/>
        <v>DURANTE EL PERIODO NO SE OTORGARON GRATIGICACIONES</v>
      </c>
      <c r="C29" s="15">
        <f>'[1]02 de julio 2021 omina transpar'!U28+'[1]02 de julio 2021 omina transpar'!AH28+'[1]02 de julio 2021 omina transpar'!DE28+'[1]02 de julio 2021 omina transpar'!EP28+'[1]02 de julio 2021 omina transpar'!FD28</f>
        <v>0</v>
      </c>
      <c r="D29" s="17" t="str">
        <f t="shared" si="1"/>
        <v>NO APLICA</v>
      </c>
      <c r="E29" s="17" t="str">
        <f t="shared" si="2"/>
        <v>NO APLICA</v>
      </c>
      <c r="F29" s="17" t="str">
        <f t="shared" si="3"/>
        <v>NO APLICA</v>
      </c>
    </row>
    <row r="30" spans="1:6" ht="45" x14ac:dyDescent="0.25">
      <c r="A30" s="5">
        <v>27</v>
      </c>
      <c r="B30" s="17" t="str">
        <f t="shared" si="0"/>
        <v>PARTE PROPORCIONAL DE AGUINALDO</v>
      </c>
      <c r="C30" s="15">
        <f>'[1]02 de julio 2021 omina transpar'!U29+'[1]02 de julio 2021 omina transpar'!AH29+'[1]02 de julio 2021 omina transpar'!DE29+'[1]02 de julio 2021 omina transpar'!EP29+'[1]02 de julio 2021 omina transpar'!FD29</f>
        <v>7042.92</v>
      </c>
      <c r="D30" s="17" t="str">
        <f t="shared" si="1"/>
        <v>EL IMPUESTO DE LA PRESTACIÓN FUE CALCULADA CON OTROS INGRESOS</v>
      </c>
      <c r="E30" s="17" t="str">
        <f t="shared" si="2"/>
        <v>PESOS MEXICANOS</v>
      </c>
      <c r="F30" s="17" t="str">
        <f t="shared" si="3"/>
        <v>ANUAL, POR TERMINO DE LEGISLATURA SE PAGARON PROPORCIONALES POR FINIQUITOS</v>
      </c>
    </row>
    <row r="31" spans="1:6" ht="30" x14ac:dyDescent="0.25">
      <c r="A31" s="5">
        <v>28</v>
      </c>
      <c r="B31" s="17" t="str">
        <f t="shared" si="0"/>
        <v>DURANTE EL PERIODO NO SE OTORGARON GRATIGICACIONES</v>
      </c>
      <c r="C31" s="15">
        <f>'[1]02 de julio 2021 omina transpar'!U30+'[1]02 de julio 2021 omina transpar'!AH30+'[1]02 de julio 2021 omina transpar'!DE30+'[1]02 de julio 2021 omina transpar'!EP30+'[1]02 de julio 2021 omina transpar'!FD30</f>
        <v>0</v>
      </c>
      <c r="D31" s="17" t="str">
        <f t="shared" si="1"/>
        <v>NO APLICA</v>
      </c>
      <c r="E31" s="17" t="str">
        <f t="shared" si="2"/>
        <v>NO APLICA</v>
      </c>
      <c r="F31" s="17" t="str">
        <f t="shared" si="3"/>
        <v>NO APLICA</v>
      </c>
    </row>
    <row r="32" spans="1:6" ht="30" x14ac:dyDescent="0.25">
      <c r="A32" s="5">
        <v>29</v>
      </c>
      <c r="B32" s="17" t="str">
        <f t="shared" si="0"/>
        <v>DURANTE EL PERIODO NO SE OTORGARON GRATIGICACIONES</v>
      </c>
      <c r="C32" s="15">
        <f>'[1]02 de julio 2021 omina transpar'!U31+'[1]02 de julio 2021 omina transpar'!AH31+'[1]02 de julio 2021 omina transpar'!DE31+'[1]02 de julio 2021 omina transpar'!EP31+'[1]02 de julio 2021 omina transpar'!FD31</f>
        <v>0</v>
      </c>
      <c r="D32" s="17" t="str">
        <f t="shared" si="1"/>
        <v>NO APLICA</v>
      </c>
      <c r="E32" s="17" t="str">
        <f t="shared" si="2"/>
        <v>NO APLICA</v>
      </c>
      <c r="F32" s="17" t="str">
        <f t="shared" si="3"/>
        <v>NO APLICA</v>
      </c>
    </row>
    <row r="33" spans="1:6" ht="45" x14ac:dyDescent="0.25">
      <c r="A33" s="5">
        <v>30</v>
      </c>
      <c r="B33" s="17" t="str">
        <f t="shared" si="0"/>
        <v>PARTE PROPORCIONAL DE AGUINALDO</v>
      </c>
      <c r="C33" s="15">
        <f>'[1]02 de julio 2021 omina transpar'!U32+'[1]02 de julio 2021 omina transpar'!AH32+'[1]02 de julio 2021 omina transpar'!DE32+'[1]02 de julio 2021 omina transpar'!EP32+'[1]02 de julio 2021 omina transpar'!FD32</f>
        <v>3920</v>
      </c>
      <c r="D33" s="17" t="str">
        <f t="shared" si="1"/>
        <v>EL IMPUESTO DE LA PRESTACIÓN FUE CALCULADA CON OTROS INGRESOS</v>
      </c>
      <c r="E33" s="17" t="str">
        <f t="shared" si="2"/>
        <v>PESOS MEXICANOS</v>
      </c>
      <c r="F33" s="17" t="str">
        <f t="shared" si="3"/>
        <v>ANUAL, POR TERMINO DE LEGISLATURA SE PAGARON PROPORCIONALES POR FINIQUITOS</v>
      </c>
    </row>
    <row r="34" spans="1:6" ht="45" x14ac:dyDescent="0.25">
      <c r="A34" s="5">
        <v>31</v>
      </c>
      <c r="B34" s="17" t="str">
        <f t="shared" si="0"/>
        <v>PARTE PROPORCIONAL DE AGUINALDO</v>
      </c>
      <c r="C34" s="15">
        <f>'[1]02 de julio 2021 omina transpar'!U33+'[1]02 de julio 2021 omina transpar'!AH33+'[1]02 de julio 2021 omina transpar'!DE33+'[1]02 de julio 2021 omina transpar'!EP33+'[1]02 de julio 2021 omina transpar'!FD33</f>
        <v>53032</v>
      </c>
      <c r="D34" s="17" t="str">
        <f t="shared" si="1"/>
        <v>EL IMPUESTO DE LA PRESTACIÓN FUE CALCULADA CON OTROS INGRESOS</v>
      </c>
      <c r="E34" s="17" t="str">
        <f t="shared" si="2"/>
        <v>PESOS MEXICANOS</v>
      </c>
      <c r="F34" s="17" t="str">
        <f t="shared" si="3"/>
        <v>ANUAL, POR TERMINO DE LEGISLATURA SE PAGARON PROPORCIONALES POR FINIQUITOS</v>
      </c>
    </row>
    <row r="35" spans="1:6" ht="45" x14ac:dyDescent="0.25">
      <c r="A35" s="5">
        <v>32</v>
      </c>
      <c r="B35" s="17" t="str">
        <f t="shared" si="0"/>
        <v>PARTE PROPORCIONAL DE AGUINALDO</v>
      </c>
      <c r="C35" s="15">
        <f>'[1]02 de julio 2021 omina transpar'!U34+'[1]02 de julio 2021 omina transpar'!AH34+'[1]02 de julio 2021 omina transpar'!DE34+'[1]02 de julio 2021 omina transpar'!EP34+'[1]02 de julio 2021 omina transpar'!FD34</f>
        <v>5906.85</v>
      </c>
      <c r="D35" s="17" t="str">
        <f t="shared" si="1"/>
        <v>EL IMPUESTO DE LA PRESTACIÓN FUE CALCULADA CON OTROS INGRESOS</v>
      </c>
      <c r="E35" s="17" t="str">
        <f t="shared" si="2"/>
        <v>PESOS MEXICANOS</v>
      </c>
      <c r="F35" s="17" t="str">
        <f t="shared" si="3"/>
        <v>ANUAL, POR TERMINO DE LEGISLATURA SE PAGARON PROPORCIONALES POR FINIQUITOS</v>
      </c>
    </row>
    <row r="36" spans="1:6" ht="45" x14ac:dyDescent="0.25">
      <c r="A36" s="5">
        <v>33</v>
      </c>
      <c r="B36" s="17" t="str">
        <f t="shared" si="0"/>
        <v>PARTE PROPORCIONAL DE AGUINALDO</v>
      </c>
      <c r="C36" s="15">
        <f>'[1]02 de julio 2021 omina transpar'!U35+'[1]02 de julio 2021 omina transpar'!AH35+'[1]02 de julio 2021 omina transpar'!DE35+'[1]02 de julio 2021 omina transpar'!EP35+'[1]02 de julio 2021 omina transpar'!FD35</f>
        <v>9111.69</v>
      </c>
      <c r="D36" s="17" t="str">
        <f t="shared" si="1"/>
        <v>EL IMPUESTO DE LA PRESTACIÓN FUE CALCULADA CON OTROS INGRESOS</v>
      </c>
      <c r="E36" s="17" t="str">
        <f t="shared" si="2"/>
        <v>PESOS MEXICANOS</v>
      </c>
      <c r="F36" s="17" t="str">
        <f t="shared" si="3"/>
        <v>ANUAL, POR TERMINO DE LEGISLATURA SE PAGARON PROPORCIONALES POR FINIQUITOS</v>
      </c>
    </row>
    <row r="37" spans="1:6" ht="30" x14ac:dyDescent="0.25">
      <c r="A37" s="5">
        <v>34</v>
      </c>
      <c r="B37" s="17" t="str">
        <f t="shared" si="0"/>
        <v>DURANTE EL PERIODO NO SE OTORGARON GRATIGICACIONES</v>
      </c>
      <c r="C37" s="15">
        <f>'[1]02 de julio 2021 omina transpar'!U36+'[1]02 de julio 2021 omina transpar'!AH36+'[1]02 de julio 2021 omina transpar'!DE36+'[1]02 de julio 2021 omina transpar'!EP36+'[1]02 de julio 2021 omina transpar'!FD36</f>
        <v>0</v>
      </c>
      <c r="D37" s="17" t="str">
        <f t="shared" si="1"/>
        <v>NO APLICA</v>
      </c>
      <c r="E37" s="17" t="str">
        <f t="shared" si="2"/>
        <v>NO APLICA</v>
      </c>
      <c r="F37" s="17" t="str">
        <f t="shared" si="3"/>
        <v>NO APLICA</v>
      </c>
    </row>
    <row r="38" spans="1:6" ht="30" x14ac:dyDescent="0.25">
      <c r="A38" s="5">
        <v>35</v>
      </c>
      <c r="B38" s="17" t="str">
        <f t="shared" si="0"/>
        <v>DURANTE EL PERIODO NO SE OTORGARON GRATIGICACIONES</v>
      </c>
      <c r="C38" s="15">
        <f>'[1]02 de julio 2021 omina transpar'!U37+'[1]02 de julio 2021 omina transpar'!AH37+'[1]02 de julio 2021 omina transpar'!DE37+'[1]02 de julio 2021 omina transpar'!EP37+'[1]02 de julio 2021 omina transpar'!FD37</f>
        <v>0</v>
      </c>
      <c r="D38" s="17" t="str">
        <f t="shared" si="1"/>
        <v>NO APLICA</v>
      </c>
      <c r="E38" s="17" t="str">
        <f t="shared" si="2"/>
        <v>NO APLICA</v>
      </c>
      <c r="F38" s="17" t="str">
        <f t="shared" si="3"/>
        <v>NO APLICA</v>
      </c>
    </row>
    <row r="39" spans="1:6" ht="45" x14ac:dyDescent="0.25">
      <c r="A39" s="5">
        <v>36</v>
      </c>
      <c r="B39" s="17" t="str">
        <f t="shared" si="0"/>
        <v>PARTE PROPORCIONAL DE AGUINALDO</v>
      </c>
      <c r="C39" s="15">
        <f>'[1]02 de julio 2021 omina transpar'!U38+'[1]02 de julio 2021 omina transpar'!AH38+'[1]02 de julio 2021 omina transpar'!DE38+'[1]02 de julio 2021 omina transpar'!EP38+'[1]02 de julio 2021 omina transpar'!FD38</f>
        <v>26145.68</v>
      </c>
      <c r="D39" s="17" t="str">
        <f t="shared" si="1"/>
        <v>EL IMPUESTO DE LA PRESTACIÓN FUE CALCULADA CON OTROS INGRESOS</v>
      </c>
      <c r="E39" s="17" t="str">
        <f t="shared" si="2"/>
        <v>PESOS MEXICANOS</v>
      </c>
      <c r="F39" s="17" t="str">
        <f t="shared" si="3"/>
        <v>ANUAL, POR TERMINO DE LEGISLATURA SE PAGARON PROPORCIONALES POR FINIQUITOS</v>
      </c>
    </row>
    <row r="40" spans="1:6" ht="45" x14ac:dyDescent="0.25">
      <c r="A40" s="5">
        <v>37</v>
      </c>
      <c r="B40" s="17" t="str">
        <f t="shared" si="0"/>
        <v>PARTE PROPORCIONAL DE AGUINALDO</v>
      </c>
      <c r="C40" s="15">
        <f>'[1]02 de julio 2021 omina transpar'!U39+'[1]02 de julio 2021 omina transpar'!AH39+'[1]02 de julio 2021 omina transpar'!DE39+'[1]02 de julio 2021 omina transpar'!EP39+'[1]02 de julio 2021 omina transpar'!FD39</f>
        <v>12325.11</v>
      </c>
      <c r="D40" s="17" t="str">
        <f t="shared" si="1"/>
        <v>EL IMPUESTO DE LA PRESTACIÓN FUE CALCULADA CON OTROS INGRESOS</v>
      </c>
      <c r="E40" s="17" t="str">
        <f t="shared" si="2"/>
        <v>PESOS MEXICANOS</v>
      </c>
      <c r="F40" s="17" t="str">
        <f t="shared" si="3"/>
        <v>ANUAL, POR TERMINO DE LEGISLATURA SE PAGARON PROPORCIONALES POR FINIQUITOS</v>
      </c>
    </row>
    <row r="41" spans="1:6" ht="45" x14ac:dyDescent="0.25">
      <c r="A41" s="5">
        <v>38</v>
      </c>
      <c r="B41" s="17" t="str">
        <f t="shared" si="0"/>
        <v>PARTE PROPORCIONAL DE AGUINALDO</v>
      </c>
      <c r="C41" s="15">
        <f>'[1]02 de julio 2021 omina transpar'!U40+'[1]02 de julio 2021 omina transpar'!AH40+'[1]02 de julio 2021 omina transpar'!DE40+'[1]02 de julio 2021 omina transpar'!EP40+'[1]02 de julio 2021 omina transpar'!FD40</f>
        <v>10564.38</v>
      </c>
      <c r="D41" s="17" t="str">
        <f t="shared" si="1"/>
        <v>EL IMPUESTO DE LA PRESTACIÓN FUE CALCULADA CON OTROS INGRESOS</v>
      </c>
      <c r="E41" s="17" t="str">
        <f t="shared" si="2"/>
        <v>PESOS MEXICANOS</v>
      </c>
      <c r="F41" s="17" t="str">
        <f t="shared" si="3"/>
        <v>ANUAL, POR TERMINO DE LEGISLATURA SE PAGARON PROPORCIONALES POR FINIQUITOS</v>
      </c>
    </row>
    <row r="42" spans="1:6" ht="30" x14ac:dyDescent="0.25">
      <c r="A42" s="5">
        <v>39</v>
      </c>
      <c r="B42" s="17" t="str">
        <f t="shared" si="0"/>
        <v>DURANTE EL PERIODO NO SE OTORGARON GRATIGICACIONES</v>
      </c>
      <c r="C42" s="15">
        <f>'[1]02 de julio 2021 omina transpar'!U41+'[1]02 de julio 2021 omina transpar'!AH41+'[1]02 de julio 2021 omina transpar'!DE41+'[1]02 de julio 2021 omina transpar'!EP41+'[1]02 de julio 2021 omina transpar'!FD41</f>
        <v>0</v>
      </c>
      <c r="D42" s="17" t="str">
        <f t="shared" si="1"/>
        <v>NO APLICA</v>
      </c>
      <c r="E42" s="17" t="str">
        <f t="shared" si="2"/>
        <v>NO APLICA</v>
      </c>
      <c r="F42" s="17" t="str">
        <f t="shared" si="3"/>
        <v>NO APLICA</v>
      </c>
    </row>
    <row r="43" spans="1:6" ht="45" x14ac:dyDescent="0.25">
      <c r="A43" s="5">
        <v>40</v>
      </c>
      <c r="B43" s="17" t="str">
        <f t="shared" si="0"/>
        <v>PARTE PROPORCIONAL DE AGUINALDO</v>
      </c>
      <c r="C43" s="15">
        <f>'[1]02 de julio 2021 omina transpar'!U42+'[1]02 de julio 2021 omina transpar'!AH42+'[1]02 de julio 2021 omina transpar'!DE42+'[1]02 de julio 2021 omina transpar'!EP42+'[1]02 de julio 2021 omina transpar'!FD42</f>
        <v>18487.669999999998</v>
      </c>
      <c r="D43" s="17" t="str">
        <f t="shared" si="1"/>
        <v>EL IMPUESTO DE LA PRESTACIÓN FUE CALCULADA CON OTROS INGRESOS</v>
      </c>
      <c r="E43" s="17" t="str">
        <f t="shared" si="2"/>
        <v>PESOS MEXICANOS</v>
      </c>
      <c r="F43" s="17" t="str">
        <f t="shared" si="3"/>
        <v>ANUAL, POR TERMINO DE LEGISLATURA SE PAGARON PROPORCIONALES POR FINIQUITOS</v>
      </c>
    </row>
    <row r="44" spans="1:6" ht="30" x14ac:dyDescent="0.25">
      <c r="A44" s="5">
        <v>41</v>
      </c>
      <c r="B44" s="17" t="str">
        <f t="shared" si="0"/>
        <v>DURANTE EL PERIODO NO SE OTORGARON GRATIGICACIONES</v>
      </c>
      <c r="C44" s="15">
        <f>'[1]02 de julio 2021 omina transpar'!U43+'[1]02 de julio 2021 omina transpar'!AH43+'[1]02 de julio 2021 omina transpar'!DE43+'[1]02 de julio 2021 omina transpar'!EP43+'[1]02 de julio 2021 omina transpar'!FD43</f>
        <v>0</v>
      </c>
      <c r="D44" s="17" t="str">
        <f t="shared" si="1"/>
        <v>NO APLICA</v>
      </c>
      <c r="E44" s="17" t="str">
        <f t="shared" si="2"/>
        <v>NO APLICA</v>
      </c>
      <c r="F44" s="17" t="str">
        <f t="shared" si="3"/>
        <v>NO APLICA</v>
      </c>
    </row>
    <row r="45" spans="1:6" ht="45" x14ac:dyDescent="0.25">
      <c r="A45" s="5">
        <v>42</v>
      </c>
      <c r="B45" s="17" t="str">
        <f t="shared" si="0"/>
        <v>PARTE PROPORCIONAL DE AGUINALDO</v>
      </c>
      <c r="C45" s="15">
        <f>'[1]02 de julio 2021 omina transpar'!U44+'[1]02 de julio 2021 omina transpar'!AH44+'[1]02 de julio 2021 omina transpar'!DE44+'[1]02 de julio 2021 omina transpar'!EP44+'[1]02 de julio 2021 omina transpar'!FD44</f>
        <v>27509.87</v>
      </c>
      <c r="D45" s="17" t="str">
        <f t="shared" si="1"/>
        <v>EL IMPUESTO DE LA PRESTACIÓN FUE CALCULADA CON OTROS INGRESOS</v>
      </c>
      <c r="E45" s="17" t="str">
        <f t="shared" si="2"/>
        <v>PESOS MEXICANOS</v>
      </c>
      <c r="F45" s="17" t="str">
        <f t="shared" si="3"/>
        <v>ANUAL, POR TERMINO DE LEGISLATURA SE PAGARON PROPORCIONALES POR FINIQUITOS</v>
      </c>
    </row>
    <row r="46" spans="1:6" ht="30" x14ac:dyDescent="0.25">
      <c r="A46" s="5">
        <v>43</v>
      </c>
      <c r="B46" s="17" t="str">
        <f t="shared" si="0"/>
        <v>DURANTE EL PERIODO NO SE OTORGARON GRATIGICACIONES</v>
      </c>
      <c r="C46" s="15">
        <f>'[1]02 de julio 2021 omina transpar'!U45+'[1]02 de julio 2021 omina transpar'!AH45+'[1]02 de julio 2021 omina transpar'!DE45+'[1]02 de julio 2021 omina transpar'!EP45+'[1]02 de julio 2021 omina transpar'!FD45</f>
        <v>0</v>
      </c>
      <c r="D46" s="17" t="str">
        <f t="shared" si="1"/>
        <v>NO APLICA</v>
      </c>
      <c r="E46" s="17" t="str">
        <f t="shared" si="2"/>
        <v>NO APLICA</v>
      </c>
      <c r="F46" s="17" t="str">
        <f t="shared" si="3"/>
        <v>NO APLICA</v>
      </c>
    </row>
    <row r="47" spans="1:6" ht="30" x14ac:dyDescent="0.25">
      <c r="A47" s="5">
        <v>44</v>
      </c>
      <c r="B47" s="17" t="str">
        <f t="shared" si="0"/>
        <v>DURANTE EL PERIODO NO SE OTORGARON GRATIGICACIONES</v>
      </c>
      <c r="C47" s="15">
        <f>'[1]02 de julio 2021 omina transpar'!U46+'[1]02 de julio 2021 omina transpar'!AH46+'[1]02 de julio 2021 omina transpar'!DE46+'[1]02 de julio 2021 omina transpar'!EP46+'[1]02 de julio 2021 omina transpar'!FD46</f>
        <v>0</v>
      </c>
      <c r="D47" s="17" t="str">
        <f t="shared" si="1"/>
        <v>NO APLICA</v>
      </c>
      <c r="E47" s="17" t="str">
        <f t="shared" si="2"/>
        <v>NO APLICA</v>
      </c>
      <c r="F47" s="17" t="str">
        <f t="shared" si="3"/>
        <v>NO APLICA</v>
      </c>
    </row>
    <row r="48" spans="1:6" ht="30" x14ac:dyDescent="0.25">
      <c r="A48" s="5">
        <v>45</v>
      </c>
      <c r="B48" s="17" t="str">
        <f t="shared" si="0"/>
        <v>DURANTE EL PERIODO NO SE OTORGARON GRATIGICACIONES</v>
      </c>
      <c r="C48" s="15">
        <f>'[1]02 de julio 2021 omina transpar'!U47+'[1]02 de julio 2021 omina transpar'!AH47+'[1]02 de julio 2021 omina transpar'!DE47+'[1]02 de julio 2021 omina transpar'!EP47+'[1]02 de julio 2021 omina transpar'!FD47</f>
        <v>0</v>
      </c>
      <c r="D48" s="17" t="str">
        <f t="shared" si="1"/>
        <v>NO APLICA</v>
      </c>
      <c r="E48" s="17" t="str">
        <f t="shared" si="2"/>
        <v>NO APLICA</v>
      </c>
      <c r="F48" s="17" t="str">
        <f t="shared" si="3"/>
        <v>NO APLICA</v>
      </c>
    </row>
    <row r="49" spans="1:6" ht="30" x14ac:dyDescent="0.25">
      <c r="A49" s="5">
        <v>46</v>
      </c>
      <c r="B49" s="17" t="str">
        <f t="shared" si="0"/>
        <v>DURANTE EL PERIODO NO SE OTORGARON GRATIGICACIONES</v>
      </c>
      <c r="C49" s="15">
        <f>'[1]02 de julio 2021 omina transpar'!U48+'[1]02 de julio 2021 omina transpar'!AH48+'[1]02 de julio 2021 omina transpar'!DE48+'[1]02 de julio 2021 omina transpar'!EP48+'[1]02 de julio 2021 omina transpar'!FD48</f>
        <v>0</v>
      </c>
      <c r="D49" s="17" t="str">
        <f t="shared" si="1"/>
        <v>NO APLICA</v>
      </c>
      <c r="E49" s="17" t="str">
        <f t="shared" si="2"/>
        <v>NO APLICA</v>
      </c>
      <c r="F49" s="17" t="str">
        <f t="shared" si="3"/>
        <v>NO APLICA</v>
      </c>
    </row>
    <row r="50" spans="1:6" ht="30" x14ac:dyDescent="0.25">
      <c r="A50" s="5">
        <v>47</v>
      </c>
      <c r="B50" s="17" t="str">
        <f t="shared" si="0"/>
        <v>DURANTE EL PERIODO NO SE OTORGARON GRATIGICACIONES</v>
      </c>
      <c r="C50" s="15">
        <f>'[1]02 de julio 2021 omina transpar'!U49+'[1]02 de julio 2021 omina transpar'!AH49+'[1]02 de julio 2021 omina transpar'!DE49+'[1]02 de julio 2021 omina transpar'!EP49+'[1]02 de julio 2021 omina transpar'!FD49</f>
        <v>0</v>
      </c>
      <c r="D50" s="17" t="str">
        <f t="shared" si="1"/>
        <v>NO APLICA</v>
      </c>
      <c r="E50" s="17" t="str">
        <f t="shared" si="2"/>
        <v>NO APLICA</v>
      </c>
      <c r="F50" s="17" t="str">
        <f t="shared" si="3"/>
        <v>NO APLICA</v>
      </c>
    </row>
    <row r="51" spans="1:6" ht="30" x14ac:dyDescent="0.25">
      <c r="A51" s="5">
        <v>48</v>
      </c>
      <c r="B51" s="17" t="str">
        <f t="shared" si="0"/>
        <v>DURANTE EL PERIODO NO SE OTORGARON GRATIGICACIONES</v>
      </c>
      <c r="C51" s="15">
        <f>'[1]02 de julio 2021 omina transpar'!U50+'[1]02 de julio 2021 omina transpar'!AH50+'[1]02 de julio 2021 omina transpar'!DE50+'[1]02 de julio 2021 omina transpar'!EP50+'[1]02 de julio 2021 omina transpar'!FD50</f>
        <v>0</v>
      </c>
      <c r="D51" s="17" t="str">
        <f t="shared" si="1"/>
        <v>NO APLICA</v>
      </c>
      <c r="E51" s="17" t="str">
        <f t="shared" si="2"/>
        <v>NO APLICA</v>
      </c>
      <c r="F51" s="17" t="str">
        <f t="shared" si="3"/>
        <v>NO APLICA</v>
      </c>
    </row>
    <row r="52" spans="1:6" ht="30" x14ac:dyDescent="0.25">
      <c r="A52" s="5">
        <v>49</v>
      </c>
      <c r="B52" s="17" t="str">
        <f t="shared" si="0"/>
        <v>DURANTE EL PERIODO NO SE OTORGARON GRATIGICACIONES</v>
      </c>
      <c r="C52" s="15">
        <f>'[1]02 de julio 2021 omina transpar'!U51+'[1]02 de julio 2021 omina transpar'!AH51+'[1]02 de julio 2021 omina transpar'!DE51+'[1]02 de julio 2021 omina transpar'!EP51+'[1]02 de julio 2021 omina transpar'!FD51</f>
        <v>0</v>
      </c>
      <c r="D52" s="17" t="str">
        <f t="shared" si="1"/>
        <v>NO APLICA</v>
      </c>
      <c r="E52" s="17" t="str">
        <f t="shared" si="2"/>
        <v>NO APLICA</v>
      </c>
      <c r="F52" s="17" t="str">
        <f t="shared" si="3"/>
        <v>NO APLICA</v>
      </c>
    </row>
    <row r="53" spans="1:6" ht="30" x14ac:dyDescent="0.25">
      <c r="A53" s="9">
        <v>50</v>
      </c>
      <c r="B53" s="17" t="str">
        <f t="shared" si="0"/>
        <v>DURANTE EL PERIODO NO SE OTORGARON GRATIGICACIONES</v>
      </c>
      <c r="C53" s="15">
        <f>'[1]02 de julio 2021 omina transpar'!U52+'[1]02 de julio 2021 omina transpar'!AH52+'[1]02 de julio 2021 omina transpar'!DE52+'[1]02 de julio 2021 omina transpar'!EP52+'[1]02 de julio 2021 omina transpar'!FD52</f>
        <v>0</v>
      </c>
      <c r="D53" s="17" t="str">
        <f t="shared" si="1"/>
        <v>NO APLICA</v>
      </c>
      <c r="E53" s="17" t="str">
        <f t="shared" si="2"/>
        <v>NO APLICA</v>
      </c>
      <c r="F53" s="17" t="str">
        <f t="shared" si="3"/>
        <v>NO APLICA</v>
      </c>
    </row>
    <row r="54" spans="1:6" ht="30" x14ac:dyDescent="0.25">
      <c r="A54" s="5">
        <v>51</v>
      </c>
      <c r="B54" s="17" t="str">
        <f t="shared" si="0"/>
        <v>DURANTE EL PERIODO NO SE OTORGARON GRATIGICACIONES</v>
      </c>
      <c r="C54" s="15">
        <f>'[1]02 de julio 2021 omina transpar'!U53+'[1]02 de julio 2021 omina transpar'!AH53+'[1]02 de julio 2021 omina transpar'!DE53+'[1]02 de julio 2021 omina transpar'!EP53+'[1]02 de julio 2021 omina transpar'!FD53</f>
        <v>0</v>
      </c>
      <c r="D54" s="17" t="str">
        <f t="shared" si="1"/>
        <v>NO APLICA</v>
      </c>
      <c r="E54" s="17" t="str">
        <f t="shared" si="2"/>
        <v>NO APLICA</v>
      </c>
      <c r="F54" s="17" t="str">
        <f t="shared" si="3"/>
        <v>NO APLICA</v>
      </c>
    </row>
    <row r="55" spans="1:6" ht="45" x14ac:dyDescent="0.25">
      <c r="A55" s="5">
        <v>52</v>
      </c>
      <c r="B55" s="17" t="str">
        <f t="shared" si="0"/>
        <v>PARTE PROPORCIONAL DE AGUINALDO</v>
      </c>
      <c r="C55" s="15">
        <f>'[1]02 de julio 2021 omina transpar'!U54+'[1]02 de julio 2021 omina transpar'!AH54+'[1]02 de julio 2021 omina transpar'!DE54+'[1]02 de julio 2021 omina transpar'!EP54+'[1]02 de julio 2021 omina transpar'!FD54</f>
        <v>26686.48</v>
      </c>
      <c r="D55" s="17" t="str">
        <f t="shared" si="1"/>
        <v>EL IMPUESTO DE LA PRESTACIÓN FUE CALCULADA CON OTROS INGRESOS</v>
      </c>
      <c r="E55" s="17" t="str">
        <f t="shared" si="2"/>
        <v>PESOS MEXICANOS</v>
      </c>
      <c r="F55" s="17" t="str">
        <f t="shared" si="3"/>
        <v>ANUAL, POR TERMINO DE LEGISLATURA SE PAGARON PROPORCIONALES POR FINIQUITOS</v>
      </c>
    </row>
    <row r="56" spans="1:6" ht="45" x14ac:dyDescent="0.25">
      <c r="A56" s="5">
        <v>53</v>
      </c>
      <c r="B56" s="17" t="str">
        <f t="shared" si="0"/>
        <v>PARTE PROPORCIONAL DE AGUINALDO</v>
      </c>
      <c r="C56" s="15">
        <f>'[1]02 de julio 2021 omina transpar'!U55+'[1]02 de julio 2021 omina transpar'!AH55+'[1]02 de julio 2021 omina transpar'!DE55+'[1]02 de julio 2021 omina transpar'!EP55+'[1]02 de julio 2021 omina transpar'!FD55</f>
        <v>5575.65</v>
      </c>
      <c r="D56" s="17" t="str">
        <f t="shared" si="1"/>
        <v>EL IMPUESTO DE LA PRESTACIÓN FUE CALCULADA CON OTROS INGRESOS</v>
      </c>
      <c r="E56" s="17" t="str">
        <f t="shared" si="2"/>
        <v>PESOS MEXICANOS</v>
      </c>
      <c r="F56" s="17" t="str">
        <f t="shared" si="3"/>
        <v>ANUAL, POR TERMINO DE LEGISLATURA SE PAGARON PROPORCIONALES POR FINIQUITOS</v>
      </c>
    </row>
    <row r="57" spans="1:6" ht="30" x14ac:dyDescent="0.25">
      <c r="A57" s="5">
        <v>54</v>
      </c>
      <c r="B57" s="17" t="str">
        <f t="shared" si="0"/>
        <v>DURANTE EL PERIODO NO SE OTORGARON GRATIGICACIONES</v>
      </c>
      <c r="C57" s="15">
        <f>'[1]02 de julio 2021 omina transpar'!U56+'[1]02 de julio 2021 omina transpar'!AH56+'[1]02 de julio 2021 omina transpar'!DE56+'[1]02 de julio 2021 omina transpar'!EP56+'[1]02 de julio 2021 omina transpar'!FD56</f>
        <v>0</v>
      </c>
      <c r="D57" s="17" t="str">
        <f t="shared" si="1"/>
        <v>NO APLICA</v>
      </c>
      <c r="E57" s="17" t="str">
        <f t="shared" si="2"/>
        <v>NO APLICA</v>
      </c>
      <c r="F57" s="17" t="str">
        <f t="shared" si="3"/>
        <v>NO APLICA</v>
      </c>
    </row>
    <row r="58" spans="1:6" ht="30" x14ac:dyDescent="0.25">
      <c r="A58" s="5">
        <v>55</v>
      </c>
      <c r="B58" s="17" t="str">
        <f t="shared" si="0"/>
        <v>DURANTE EL PERIODO NO SE OTORGARON GRATIGICACIONES</v>
      </c>
      <c r="C58" s="15">
        <f>'[1]02 de julio 2021 omina transpar'!U57+'[1]02 de julio 2021 omina transpar'!AH57+'[1]02 de julio 2021 omina transpar'!DE57+'[1]02 de julio 2021 omina transpar'!EP57+'[1]02 de julio 2021 omina transpar'!FD57</f>
        <v>0</v>
      </c>
      <c r="D58" s="17" t="str">
        <f t="shared" si="1"/>
        <v>NO APLICA</v>
      </c>
      <c r="E58" s="17" t="str">
        <f t="shared" si="2"/>
        <v>NO APLICA</v>
      </c>
      <c r="F58" s="17" t="str">
        <f t="shared" si="3"/>
        <v>NO APLICA</v>
      </c>
    </row>
    <row r="59" spans="1:6" ht="30" x14ac:dyDescent="0.25">
      <c r="A59" s="5">
        <v>56</v>
      </c>
      <c r="B59" s="17" t="str">
        <f t="shared" si="0"/>
        <v>DURANTE EL PERIODO NO SE OTORGARON GRATIGICACIONES</v>
      </c>
      <c r="C59" s="15">
        <f>'[1]02 de julio 2021 omina transpar'!U58+'[1]02 de julio 2021 omina transpar'!AH58+'[1]02 de julio 2021 omina transpar'!DE58+'[1]02 de julio 2021 omina transpar'!EP58+'[1]02 de julio 2021 omina transpar'!FD58</f>
        <v>0</v>
      </c>
      <c r="D59" s="17" t="str">
        <f t="shared" si="1"/>
        <v>NO APLICA</v>
      </c>
      <c r="E59" s="17" t="str">
        <f t="shared" si="2"/>
        <v>NO APLICA</v>
      </c>
      <c r="F59" s="17" t="str">
        <f t="shared" si="3"/>
        <v>NO APLICA</v>
      </c>
    </row>
    <row r="60" spans="1:6" ht="30" x14ac:dyDescent="0.25">
      <c r="A60" s="9">
        <v>57</v>
      </c>
      <c r="B60" s="17" t="str">
        <f t="shared" si="0"/>
        <v>DURANTE EL PERIODO NO SE OTORGARON GRATIGICACIONES</v>
      </c>
      <c r="C60" s="15">
        <f>'[1]02 de julio 2021 omina transpar'!U59+'[1]02 de julio 2021 omina transpar'!AH59+'[1]02 de julio 2021 omina transpar'!DE59+'[1]02 de julio 2021 omina transpar'!EP59+'[1]02 de julio 2021 omina transpar'!FD59</f>
        <v>0</v>
      </c>
      <c r="D60" s="17" t="str">
        <f t="shared" si="1"/>
        <v>NO APLICA</v>
      </c>
      <c r="E60" s="17" t="str">
        <f t="shared" si="2"/>
        <v>NO APLICA</v>
      </c>
      <c r="F60" s="17" t="str">
        <f t="shared" si="3"/>
        <v>NO APLICA</v>
      </c>
    </row>
    <row r="61" spans="1:6" ht="30" x14ac:dyDescent="0.25">
      <c r="A61" s="5">
        <v>58</v>
      </c>
      <c r="B61" s="17" t="str">
        <f t="shared" si="0"/>
        <v>DURANTE EL PERIODO NO SE OTORGARON GRATIGICACIONES</v>
      </c>
      <c r="C61" s="15">
        <f>'[1]02 de julio 2021 omina transpar'!U60+'[1]02 de julio 2021 omina transpar'!AH60+'[1]02 de julio 2021 omina transpar'!DE60+'[1]02 de julio 2021 omina transpar'!EP60+'[1]02 de julio 2021 omina transpar'!FD60</f>
        <v>0</v>
      </c>
      <c r="D61" s="17" t="str">
        <f t="shared" si="1"/>
        <v>NO APLICA</v>
      </c>
      <c r="E61" s="17" t="str">
        <f t="shared" si="2"/>
        <v>NO APLICA</v>
      </c>
      <c r="F61" s="17" t="str">
        <f t="shared" si="3"/>
        <v>NO APLICA</v>
      </c>
    </row>
    <row r="62" spans="1:6" ht="30" x14ac:dyDescent="0.25">
      <c r="A62" s="5">
        <v>59</v>
      </c>
      <c r="B62" s="17" t="str">
        <f t="shared" si="0"/>
        <v>DURANTE EL PERIODO NO SE OTORGARON GRATIGICACIONES</v>
      </c>
      <c r="C62" s="15">
        <f>'[1]02 de julio 2021 omina transpar'!U61+'[1]02 de julio 2021 omina transpar'!AH61+'[1]02 de julio 2021 omina transpar'!DE61+'[1]02 de julio 2021 omina transpar'!EP61+'[1]02 de julio 2021 omina transpar'!FD61</f>
        <v>0</v>
      </c>
      <c r="D62" s="17" t="str">
        <f t="shared" si="1"/>
        <v>NO APLICA</v>
      </c>
      <c r="E62" s="17" t="str">
        <f t="shared" si="2"/>
        <v>NO APLICA</v>
      </c>
      <c r="F62" s="17" t="str">
        <f t="shared" si="3"/>
        <v>NO APLICA</v>
      </c>
    </row>
    <row r="63" spans="1:6" ht="30" x14ac:dyDescent="0.25">
      <c r="A63" s="9">
        <v>60</v>
      </c>
      <c r="B63" s="17" t="str">
        <f t="shared" si="0"/>
        <v>DURANTE EL PERIODO NO SE OTORGARON GRATIGICACIONES</v>
      </c>
      <c r="C63" s="15">
        <f>'[1]02 de julio 2021 omina transpar'!U62+'[1]02 de julio 2021 omina transpar'!AH62+'[1]02 de julio 2021 omina transpar'!DE62+'[1]02 de julio 2021 omina transpar'!EP62+'[1]02 de julio 2021 omina transpar'!FD62</f>
        <v>0</v>
      </c>
      <c r="D63" s="17" t="str">
        <f t="shared" si="1"/>
        <v>NO APLICA</v>
      </c>
      <c r="E63" s="17" t="str">
        <f t="shared" si="2"/>
        <v>NO APLICA</v>
      </c>
      <c r="F63" s="17" t="str">
        <f t="shared" si="3"/>
        <v>NO APLICA</v>
      </c>
    </row>
    <row r="64" spans="1:6" ht="30" x14ac:dyDescent="0.25">
      <c r="A64" s="5">
        <v>61</v>
      </c>
      <c r="B64" s="17" t="str">
        <f t="shared" si="0"/>
        <v>DURANTE EL PERIODO NO SE OTORGARON GRATIGICACIONES</v>
      </c>
      <c r="C64" s="15">
        <f>'[1]02 de julio 2021 omina transpar'!U63+'[1]02 de julio 2021 omina transpar'!AH63+'[1]02 de julio 2021 omina transpar'!DE63+'[1]02 de julio 2021 omina transpar'!EP63+'[1]02 de julio 2021 omina transpar'!FD63</f>
        <v>0</v>
      </c>
      <c r="D64" s="17" t="str">
        <f t="shared" si="1"/>
        <v>NO APLICA</v>
      </c>
      <c r="E64" s="17" t="str">
        <f t="shared" si="2"/>
        <v>NO APLICA</v>
      </c>
      <c r="F64" s="17" t="str">
        <f t="shared" si="3"/>
        <v>NO APLICA</v>
      </c>
    </row>
    <row r="65" spans="1:6" ht="30" x14ac:dyDescent="0.25">
      <c r="A65" s="5">
        <v>62</v>
      </c>
      <c r="B65" s="17" t="str">
        <f t="shared" si="0"/>
        <v>DURANTE EL PERIODO NO SE OTORGARON GRATIGICACIONES</v>
      </c>
      <c r="C65" s="15">
        <f>'[1]02 de julio 2021 omina transpar'!U64+'[1]02 de julio 2021 omina transpar'!AH64+'[1]02 de julio 2021 omina transpar'!DE64+'[1]02 de julio 2021 omina transpar'!EP64+'[1]02 de julio 2021 omina transpar'!FD64</f>
        <v>0</v>
      </c>
      <c r="D65" s="17" t="str">
        <f t="shared" si="1"/>
        <v>NO APLICA</v>
      </c>
      <c r="E65" s="17" t="str">
        <f t="shared" si="2"/>
        <v>NO APLICA</v>
      </c>
      <c r="F65" s="17" t="str">
        <f t="shared" si="3"/>
        <v>NO APLICA</v>
      </c>
    </row>
    <row r="66" spans="1:6" ht="30" x14ac:dyDescent="0.25">
      <c r="A66" s="5">
        <v>63</v>
      </c>
      <c r="B66" s="17" t="str">
        <f t="shared" si="0"/>
        <v>DURANTE EL PERIODO NO SE OTORGARON GRATIGICACIONES</v>
      </c>
      <c r="C66" s="15">
        <f>'[1]02 de julio 2021 omina transpar'!U65+'[1]02 de julio 2021 omina transpar'!AH65+'[1]02 de julio 2021 omina transpar'!DE65+'[1]02 de julio 2021 omina transpar'!EP65+'[1]02 de julio 2021 omina transpar'!FD65</f>
        <v>0</v>
      </c>
      <c r="D66" s="17" t="str">
        <f t="shared" si="1"/>
        <v>NO APLICA</v>
      </c>
      <c r="E66" s="17" t="str">
        <f t="shared" si="2"/>
        <v>NO APLICA</v>
      </c>
      <c r="F66" s="17" t="str">
        <f t="shared" si="3"/>
        <v>NO APLICA</v>
      </c>
    </row>
    <row r="67" spans="1:6" ht="45" x14ac:dyDescent="0.25">
      <c r="A67" s="5">
        <v>64</v>
      </c>
      <c r="B67" s="17" t="str">
        <f t="shared" si="0"/>
        <v>PARTE PROPORCIONAL DE AGUINALDO</v>
      </c>
      <c r="C67" s="15">
        <f>'[1]02 de julio 2021 omina transpar'!U66+'[1]02 de julio 2021 omina transpar'!AH66+'[1]02 de julio 2021 omina transpar'!DE66+'[1]02 de julio 2021 omina transpar'!EP66+'[1]02 de julio 2021 omina transpar'!FD66</f>
        <v>12325.11</v>
      </c>
      <c r="D67" s="17" t="str">
        <f t="shared" si="1"/>
        <v>EL IMPUESTO DE LA PRESTACIÓN FUE CALCULADA CON OTROS INGRESOS</v>
      </c>
      <c r="E67" s="17" t="str">
        <f t="shared" si="2"/>
        <v>PESOS MEXICANOS</v>
      </c>
      <c r="F67" s="17" t="str">
        <f t="shared" si="3"/>
        <v>ANUAL, POR TERMINO DE LEGISLATURA SE PAGARON PROPORCIONALES POR FINIQUITOS</v>
      </c>
    </row>
    <row r="68" spans="1:6" ht="30" x14ac:dyDescent="0.25">
      <c r="A68" s="5">
        <v>65</v>
      </c>
      <c r="B68" s="17" t="str">
        <f t="shared" si="0"/>
        <v>DURANTE EL PERIODO NO SE OTORGARON GRATIGICACIONES</v>
      </c>
      <c r="C68" s="15">
        <f>'[1]02 de julio 2021 omina transpar'!U67+'[1]02 de julio 2021 omina transpar'!AH67+'[1]02 de julio 2021 omina transpar'!DE67+'[1]02 de julio 2021 omina transpar'!EP67+'[1]02 de julio 2021 omina transpar'!FD67</f>
        <v>0</v>
      </c>
      <c r="D68" s="17" t="str">
        <f t="shared" si="1"/>
        <v>NO APLICA</v>
      </c>
      <c r="E68" s="17" t="str">
        <f t="shared" si="2"/>
        <v>NO APLICA</v>
      </c>
      <c r="F68" s="17" t="str">
        <f t="shared" si="3"/>
        <v>NO APLICA</v>
      </c>
    </row>
    <row r="69" spans="1:6" ht="45" x14ac:dyDescent="0.25">
      <c r="A69" s="5">
        <v>66</v>
      </c>
      <c r="B69" s="17" t="str">
        <f t="shared" ref="B69:B132" si="4">IF(C69&gt;0,"PARTE PROPORCIONAL DE AGUINALDO","DURANTE EL PERIODO NO SE OTORGARON GRATIGICACIONES")</f>
        <v>PARTE PROPORCIONAL DE AGUINALDO</v>
      </c>
      <c r="C69" s="15">
        <f>'[1]02 de julio 2021 omina transpar'!U68+'[1]02 de julio 2021 omina transpar'!AH68+'[1]02 de julio 2021 omina transpar'!DE68+'[1]02 de julio 2021 omina transpar'!EP68+'[1]02 de julio 2021 omina transpar'!FD68</f>
        <v>7232.88</v>
      </c>
      <c r="D69" s="17" t="str">
        <f t="shared" ref="D69:D132" si="5">IF(C69&gt;0,"EL IMPUESTO DE LA PRESTACIÓN FUE CALCULADA CON OTROS INGRESOS","NO APLICA")</f>
        <v>EL IMPUESTO DE LA PRESTACIÓN FUE CALCULADA CON OTROS INGRESOS</v>
      </c>
      <c r="E69" s="17" t="str">
        <f t="shared" ref="E69:E132" si="6">IF(C69&gt;0,"PESOS MEXICANOS","NO APLICA")</f>
        <v>PESOS MEXICANOS</v>
      </c>
      <c r="F69" s="17" t="str">
        <f t="shared" ref="F69:F132" si="7">IF(C69&gt;0,"ANUAL, POR TERMINO DE LEGISLATURA SE PAGARON PROPORCIONALES POR FINIQUITOS","NO APLICA")</f>
        <v>ANUAL, POR TERMINO DE LEGISLATURA SE PAGARON PROPORCIONALES POR FINIQUITOS</v>
      </c>
    </row>
    <row r="70" spans="1:6" ht="30" x14ac:dyDescent="0.25">
      <c r="A70" s="5">
        <v>67</v>
      </c>
      <c r="B70" s="17" t="str">
        <f t="shared" si="4"/>
        <v>DURANTE EL PERIODO NO SE OTORGARON GRATIGICACIONES</v>
      </c>
      <c r="C70" s="15">
        <f>'[1]02 de julio 2021 omina transpar'!U69+'[1]02 de julio 2021 omina transpar'!AH69+'[1]02 de julio 2021 omina transpar'!DE69+'[1]02 de julio 2021 omina transpar'!EP69+'[1]02 de julio 2021 omina transpar'!FD69</f>
        <v>0</v>
      </c>
      <c r="D70" s="17" t="str">
        <f t="shared" si="5"/>
        <v>NO APLICA</v>
      </c>
      <c r="E70" s="17" t="str">
        <f t="shared" si="6"/>
        <v>NO APLICA</v>
      </c>
      <c r="F70" s="17" t="str">
        <f t="shared" si="7"/>
        <v>NO APLICA</v>
      </c>
    </row>
    <row r="71" spans="1:6" ht="30" x14ac:dyDescent="0.25">
      <c r="A71" s="5">
        <v>68</v>
      </c>
      <c r="B71" s="17" t="str">
        <f t="shared" si="4"/>
        <v>DURANTE EL PERIODO NO SE OTORGARON GRATIGICACIONES</v>
      </c>
      <c r="C71" s="15">
        <f>'[1]02 de julio 2021 omina transpar'!U70+'[1]02 de julio 2021 omina transpar'!AH70+'[1]02 de julio 2021 omina transpar'!DE70+'[1]02 de julio 2021 omina transpar'!EP70+'[1]02 de julio 2021 omina transpar'!FD70</f>
        <v>0</v>
      </c>
      <c r="D71" s="17" t="str">
        <f t="shared" si="5"/>
        <v>NO APLICA</v>
      </c>
      <c r="E71" s="17" t="str">
        <f t="shared" si="6"/>
        <v>NO APLICA</v>
      </c>
      <c r="F71" s="17" t="str">
        <f t="shared" si="7"/>
        <v>NO APLICA</v>
      </c>
    </row>
    <row r="72" spans="1:6" ht="30" x14ac:dyDescent="0.25">
      <c r="A72" s="5">
        <v>69</v>
      </c>
      <c r="B72" s="17" t="str">
        <f t="shared" si="4"/>
        <v>DURANTE EL PERIODO NO SE OTORGARON GRATIGICACIONES</v>
      </c>
      <c r="C72" s="15">
        <f>'[1]02 de julio 2021 omina transpar'!U71+'[1]02 de julio 2021 omina transpar'!AH71+'[1]02 de julio 2021 omina transpar'!DE71+'[1]02 de julio 2021 omina transpar'!EP71+'[1]02 de julio 2021 omina transpar'!FD71</f>
        <v>0</v>
      </c>
      <c r="D72" s="17" t="str">
        <f t="shared" si="5"/>
        <v>NO APLICA</v>
      </c>
      <c r="E72" s="17" t="str">
        <f t="shared" si="6"/>
        <v>NO APLICA</v>
      </c>
      <c r="F72" s="17" t="str">
        <f t="shared" si="7"/>
        <v>NO APLICA</v>
      </c>
    </row>
    <row r="73" spans="1:6" ht="30" x14ac:dyDescent="0.25">
      <c r="A73" s="5">
        <v>70</v>
      </c>
      <c r="B73" s="17" t="str">
        <f t="shared" si="4"/>
        <v>DURANTE EL PERIODO NO SE OTORGARON GRATIGICACIONES</v>
      </c>
      <c r="C73" s="15">
        <f>'[1]02 de julio 2021 omina transpar'!U72+'[1]02 de julio 2021 omina transpar'!AH72+'[1]02 de julio 2021 omina transpar'!DE72+'[1]02 de julio 2021 omina transpar'!EP72+'[1]02 de julio 2021 omina transpar'!FD72</f>
        <v>0</v>
      </c>
      <c r="D73" s="17" t="str">
        <f t="shared" si="5"/>
        <v>NO APLICA</v>
      </c>
      <c r="E73" s="17" t="str">
        <f t="shared" si="6"/>
        <v>NO APLICA</v>
      </c>
      <c r="F73" s="17" t="str">
        <f t="shared" si="7"/>
        <v>NO APLICA</v>
      </c>
    </row>
    <row r="74" spans="1:6" ht="30" x14ac:dyDescent="0.25">
      <c r="A74" s="5">
        <v>71</v>
      </c>
      <c r="B74" s="17" t="str">
        <f t="shared" si="4"/>
        <v>DURANTE EL PERIODO NO SE OTORGARON GRATIGICACIONES</v>
      </c>
      <c r="C74" s="15">
        <f>'[1]02 de julio 2021 omina transpar'!U73+'[1]02 de julio 2021 omina transpar'!AH73+'[1]02 de julio 2021 omina transpar'!DE73+'[1]02 de julio 2021 omina transpar'!EP73+'[1]02 de julio 2021 omina transpar'!FD73</f>
        <v>0</v>
      </c>
      <c r="D74" s="17" t="str">
        <f t="shared" si="5"/>
        <v>NO APLICA</v>
      </c>
      <c r="E74" s="17" t="str">
        <f t="shared" si="6"/>
        <v>NO APLICA</v>
      </c>
      <c r="F74" s="17" t="str">
        <f t="shared" si="7"/>
        <v>NO APLICA</v>
      </c>
    </row>
    <row r="75" spans="1:6" ht="30" x14ac:dyDescent="0.25">
      <c r="A75" s="5">
        <v>72</v>
      </c>
      <c r="B75" s="17" t="str">
        <f t="shared" si="4"/>
        <v>DURANTE EL PERIODO NO SE OTORGARON GRATIGICACIONES</v>
      </c>
      <c r="C75" s="15">
        <f>'[1]02 de julio 2021 omina transpar'!U74+'[1]02 de julio 2021 omina transpar'!AH74+'[1]02 de julio 2021 omina transpar'!DE74+'[1]02 de julio 2021 omina transpar'!EP74+'[1]02 de julio 2021 omina transpar'!FD74</f>
        <v>0</v>
      </c>
      <c r="D75" s="17" t="str">
        <f t="shared" si="5"/>
        <v>NO APLICA</v>
      </c>
      <c r="E75" s="17" t="str">
        <f t="shared" si="6"/>
        <v>NO APLICA</v>
      </c>
      <c r="F75" s="17" t="str">
        <f t="shared" si="7"/>
        <v>NO APLICA</v>
      </c>
    </row>
    <row r="76" spans="1:6" ht="45" x14ac:dyDescent="0.25">
      <c r="A76" s="5">
        <v>73</v>
      </c>
      <c r="B76" s="17" t="str">
        <f t="shared" si="4"/>
        <v>PARTE PROPORCIONAL DE AGUINALDO</v>
      </c>
      <c r="C76" s="15">
        <f>'[1]02 de julio 2021 omina transpar'!U75+'[1]02 de julio 2021 omina transpar'!AH75+'[1]02 de julio 2021 omina transpar'!DE75+'[1]02 de julio 2021 omina transpar'!EP75+'[1]02 de julio 2021 omina transpar'!FD75</f>
        <v>5427.15</v>
      </c>
      <c r="D76" s="17" t="str">
        <f t="shared" si="5"/>
        <v>EL IMPUESTO DE LA PRESTACIÓN FUE CALCULADA CON OTROS INGRESOS</v>
      </c>
      <c r="E76" s="17" t="str">
        <f t="shared" si="6"/>
        <v>PESOS MEXICANOS</v>
      </c>
      <c r="F76" s="17" t="str">
        <f t="shared" si="7"/>
        <v>ANUAL, POR TERMINO DE LEGISLATURA SE PAGARON PROPORCIONALES POR FINIQUITOS</v>
      </c>
    </row>
    <row r="77" spans="1:6" ht="30" x14ac:dyDescent="0.25">
      <c r="A77" s="5">
        <v>74</v>
      </c>
      <c r="B77" s="17" t="str">
        <f t="shared" si="4"/>
        <v>DURANTE EL PERIODO NO SE OTORGARON GRATIGICACIONES</v>
      </c>
      <c r="C77" s="15">
        <f>'[1]02 de julio 2021 omina transpar'!U76+'[1]02 de julio 2021 omina transpar'!AH76+'[1]02 de julio 2021 omina transpar'!DE76+'[1]02 de julio 2021 omina transpar'!EP76+'[1]02 de julio 2021 omina transpar'!FD76</f>
        <v>0</v>
      </c>
      <c r="D77" s="17" t="str">
        <f t="shared" si="5"/>
        <v>NO APLICA</v>
      </c>
      <c r="E77" s="17" t="str">
        <f t="shared" si="6"/>
        <v>NO APLICA</v>
      </c>
      <c r="F77" s="17" t="str">
        <f t="shared" si="7"/>
        <v>NO APLICA</v>
      </c>
    </row>
    <row r="78" spans="1:6" ht="30" x14ac:dyDescent="0.25">
      <c r="A78" s="5">
        <v>75</v>
      </c>
      <c r="B78" s="17" t="str">
        <f t="shared" si="4"/>
        <v>DURANTE EL PERIODO NO SE OTORGARON GRATIGICACIONES</v>
      </c>
      <c r="C78" s="15">
        <f>'[1]02 de julio 2021 omina transpar'!U77+'[1]02 de julio 2021 omina transpar'!AH77+'[1]02 de julio 2021 omina transpar'!DE77+'[1]02 de julio 2021 omina transpar'!EP77+'[1]02 de julio 2021 omina transpar'!FD77</f>
        <v>0</v>
      </c>
      <c r="D78" s="17" t="str">
        <f t="shared" si="5"/>
        <v>NO APLICA</v>
      </c>
      <c r="E78" s="17" t="str">
        <f t="shared" si="6"/>
        <v>NO APLICA</v>
      </c>
      <c r="F78" s="17" t="str">
        <f t="shared" si="7"/>
        <v>NO APLICA</v>
      </c>
    </row>
    <row r="79" spans="1:6" ht="30" x14ac:dyDescent="0.25">
      <c r="A79" s="5">
        <v>76</v>
      </c>
      <c r="B79" s="17" t="str">
        <f t="shared" si="4"/>
        <v>DURANTE EL PERIODO NO SE OTORGARON GRATIGICACIONES</v>
      </c>
      <c r="C79" s="15">
        <f>'[1]02 de julio 2021 omina transpar'!U78+'[1]02 de julio 2021 omina transpar'!AH78+'[1]02 de julio 2021 omina transpar'!DE78+'[1]02 de julio 2021 omina transpar'!EP78+'[1]02 de julio 2021 omina transpar'!FD78</f>
        <v>0</v>
      </c>
      <c r="D79" s="17" t="str">
        <f t="shared" si="5"/>
        <v>NO APLICA</v>
      </c>
      <c r="E79" s="17" t="str">
        <f t="shared" si="6"/>
        <v>NO APLICA</v>
      </c>
      <c r="F79" s="17" t="str">
        <f t="shared" si="7"/>
        <v>NO APLICA</v>
      </c>
    </row>
    <row r="80" spans="1:6" ht="30" x14ac:dyDescent="0.25">
      <c r="A80" s="5">
        <v>77</v>
      </c>
      <c r="B80" s="17" t="str">
        <f t="shared" si="4"/>
        <v>DURANTE EL PERIODO NO SE OTORGARON GRATIGICACIONES</v>
      </c>
      <c r="C80" s="15">
        <f>'[1]02 de julio 2021 omina transpar'!U79+'[1]02 de julio 2021 omina transpar'!AH79+'[1]02 de julio 2021 omina transpar'!DE79+'[1]02 de julio 2021 omina transpar'!EP79+'[1]02 de julio 2021 omina transpar'!FD79</f>
        <v>0</v>
      </c>
      <c r="D80" s="17" t="str">
        <f t="shared" si="5"/>
        <v>NO APLICA</v>
      </c>
      <c r="E80" s="17" t="str">
        <f t="shared" si="6"/>
        <v>NO APLICA</v>
      </c>
      <c r="F80" s="17" t="str">
        <f t="shared" si="7"/>
        <v>NO APLICA</v>
      </c>
    </row>
    <row r="81" spans="1:6" ht="30" x14ac:dyDescent="0.25">
      <c r="A81" s="5">
        <v>78</v>
      </c>
      <c r="B81" s="17" t="str">
        <f t="shared" si="4"/>
        <v>DURANTE EL PERIODO NO SE OTORGARON GRATIGICACIONES</v>
      </c>
      <c r="C81" s="15">
        <f>'[1]02 de julio 2021 omina transpar'!U80+'[1]02 de julio 2021 omina transpar'!AH80+'[1]02 de julio 2021 omina transpar'!DE80+'[1]02 de julio 2021 omina transpar'!EP80+'[1]02 de julio 2021 omina transpar'!FD80</f>
        <v>0</v>
      </c>
      <c r="D81" s="17" t="str">
        <f t="shared" si="5"/>
        <v>NO APLICA</v>
      </c>
      <c r="E81" s="17" t="str">
        <f t="shared" si="6"/>
        <v>NO APLICA</v>
      </c>
      <c r="F81" s="17" t="str">
        <f t="shared" si="7"/>
        <v>NO APLICA</v>
      </c>
    </row>
    <row r="82" spans="1:6" ht="30" x14ac:dyDescent="0.25">
      <c r="A82" s="5">
        <v>79</v>
      </c>
      <c r="B82" s="17" t="str">
        <f t="shared" si="4"/>
        <v>DURANTE EL PERIODO NO SE OTORGARON GRATIGICACIONES</v>
      </c>
      <c r="C82" s="15">
        <f>'[1]02 de julio 2021 omina transpar'!U81+'[1]02 de julio 2021 omina transpar'!AH81+'[1]02 de julio 2021 omina transpar'!DE81+'[1]02 de julio 2021 omina transpar'!EP81+'[1]02 de julio 2021 omina transpar'!FD81</f>
        <v>0</v>
      </c>
      <c r="D82" s="17" t="str">
        <f t="shared" si="5"/>
        <v>NO APLICA</v>
      </c>
      <c r="E82" s="17" t="str">
        <f t="shared" si="6"/>
        <v>NO APLICA</v>
      </c>
      <c r="F82" s="17" t="str">
        <f t="shared" si="7"/>
        <v>NO APLICA</v>
      </c>
    </row>
    <row r="83" spans="1:6" ht="30" x14ac:dyDescent="0.25">
      <c r="A83" s="5">
        <v>80</v>
      </c>
      <c r="B83" s="17" t="str">
        <f t="shared" si="4"/>
        <v>DURANTE EL PERIODO NO SE OTORGARON GRATIGICACIONES</v>
      </c>
      <c r="C83" s="15">
        <f>'[1]02 de julio 2021 omina transpar'!U82+'[1]02 de julio 2021 omina transpar'!AH82+'[1]02 de julio 2021 omina transpar'!DE82+'[1]02 de julio 2021 omina transpar'!EP82+'[1]02 de julio 2021 omina transpar'!FD82</f>
        <v>0</v>
      </c>
      <c r="D83" s="17" t="str">
        <f t="shared" si="5"/>
        <v>NO APLICA</v>
      </c>
      <c r="E83" s="17" t="str">
        <f t="shared" si="6"/>
        <v>NO APLICA</v>
      </c>
      <c r="F83" s="17" t="str">
        <f t="shared" si="7"/>
        <v>NO APLICA</v>
      </c>
    </row>
    <row r="84" spans="1:6" ht="30" x14ac:dyDescent="0.25">
      <c r="A84" s="5">
        <v>81</v>
      </c>
      <c r="B84" s="17" t="str">
        <f t="shared" si="4"/>
        <v>DURANTE EL PERIODO NO SE OTORGARON GRATIGICACIONES</v>
      </c>
      <c r="C84" s="15">
        <f>'[1]02 de julio 2021 omina transpar'!U83+'[1]02 de julio 2021 omina transpar'!AH83+'[1]02 de julio 2021 omina transpar'!DE83+'[1]02 de julio 2021 omina transpar'!EP83+'[1]02 de julio 2021 omina transpar'!FD83</f>
        <v>0</v>
      </c>
      <c r="D84" s="17" t="str">
        <f t="shared" si="5"/>
        <v>NO APLICA</v>
      </c>
      <c r="E84" s="17" t="str">
        <f t="shared" si="6"/>
        <v>NO APLICA</v>
      </c>
      <c r="F84" s="17" t="str">
        <f t="shared" si="7"/>
        <v>NO APLICA</v>
      </c>
    </row>
    <row r="85" spans="1:6" ht="45" x14ac:dyDescent="0.25">
      <c r="A85" s="5">
        <v>82</v>
      </c>
      <c r="B85" s="17" t="str">
        <f t="shared" si="4"/>
        <v>PARTE PROPORCIONAL DE AGUINALDO</v>
      </c>
      <c r="C85" s="15">
        <f>'[1]02 de julio 2021 omina transpar'!U84+'[1]02 de julio 2021 omina transpar'!AH84+'[1]02 de julio 2021 omina transpar'!DE84+'[1]02 de julio 2021 omina transpar'!EP84+'[1]02 de julio 2021 omina transpar'!FD84</f>
        <v>17131.510000000002</v>
      </c>
      <c r="D85" s="17" t="str">
        <f t="shared" si="5"/>
        <v>EL IMPUESTO DE LA PRESTACIÓN FUE CALCULADA CON OTROS INGRESOS</v>
      </c>
      <c r="E85" s="17" t="str">
        <f t="shared" si="6"/>
        <v>PESOS MEXICANOS</v>
      </c>
      <c r="F85" s="17" t="str">
        <f t="shared" si="7"/>
        <v>ANUAL, POR TERMINO DE LEGISLATURA SE PAGARON PROPORCIONALES POR FINIQUITOS</v>
      </c>
    </row>
    <row r="86" spans="1:6" ht="45" x14ac:dyDescent="0.25">
      <c r="A86" s="5">
        <v>83</v>
      </c>
      <c r="B86" s="17" t="str">
        <f t="shared" si="4"/>
        <v>PARTE PROPORCIONAL DE AGUINALDO</v>
      </c>
      <c r="C86" s="15">
        <f>'[1]02 de julio 2021 omina transpar'!U85+'[1]02 de julio 2021 omina transpar'!AH85+'[1]02 de julio 2021 omina transpar'!DE85+'[1]02 de julio 2021 omina transpar'!EP85+'[1]02 de julio 2021 omina transpar'!FD85</f>
        <v>16726.939999999999</v>
      </c>
      <c r="D86" s="17" t="str">
        <f t="shared" si="5"/>
        <v>EL IMPUESTO DE LA PRESTACIÓN FUE CALCULADA CON OTROS INGRESOS</v>
      </c>
      <c r="E86" s="17" t="str">
        <f t="shared" si="6"/>
        <v>PESOS MEXICANOS</v>
      </c>
      <c r="F86" s="17" t="str">
        <f t="shared" si="7"/>
        <v>ANUAL, POR TERMINO DE LEGISLATURA SE PAGARON PROPORCIONALES POR FINIQUITOS</v>
      </c>
    </row>
    <row r="87" spans="1:6" ht="30" x14ac:dyDescent="0.25">
      <c r="A87" s="5">
        <v>84</v>
      </c>
      <c r="B87" s="17" t="str">
        <f t="shared" si="4"/>
        <v>DURANTE EL PERIODO NO SE OTORGARON GRATIGICACIONES</v>
      </c>
      <c r="C87" s="15">
        <f>'[1]02 de julio 2021 omina transpar'!U86+'[1]02 de julio 2021 omina transpar'!AH86+'[1]02 de julio 2021 omina transpar'!DE86+'[1]02 de julio 2021 omina transpar'!EP86+'[1]02 de julio 2021 omina transpar'!FD86</f>
        <v>0</v>
      </c>
      <c r="D87" s="17" t="str">
        <f t="shared" si="5"/>
        <v>NO APLICA</v>
      </c>
      <c r="E87" s="17" t="str">
        <f t="shared" si="6"/>
        <v>NO APLICA</v>
      </c>
      <c r="F87" s="17" t="str">
        <f t="shared" si="7"/>
        <v>NO APLICA</v>
      </c>
    </row>
    <row r="88" spans="1:6" ht="30" x14ac:dyDescent="0.25">
      <c r="A88" s="5">
        <v>85</v>
      </c>
      <c r="B88" s="17" t="str">
        <f t="shared" si="4"/>
        <v>DURANTE EL PERIODO NO SE OTORGARON GRATIGICACIONES</v>
      </c>
      <c r="C88" s="15">
        <f>'[1]02 de julio 2021 omina transpar'!U87+'[1]02 de julio 2021 omina transpar'!AH87+'[1]02 de julio 2021 omina transpar'!DE87+'[1]02 de julio 2021 omina transpar'!EP87+'[1]02 de julio 2021 omina transpar'!FD87</f>
        <v>0</v>
      </c>
      <c r="D88" s="17" t="str">
        <f t="shared" si="5"/>
        <v>NO APLICA</v>
      </c>
      <c r="E88" s="17" t="str">
        <f t="shared" si="6"/>
        <v>NO APLICA</v>
      </c>
      <c r="F88" s="17" t="str">
        <f t="shared" si="7"/>
        <v>NO APLICA</v>
      </c>
    </row>
    <row r="89" spans="1:6" ht="30" x14ac:dyDescent="0.25">
      <c r="A89" s="5">
        <v>86</v>
      </c>
      <c r="B89" s="17" t="str">
        <f t="shared" si="4"/>
        <v>DURANTE EL PERIODO NO SE OTORGARON GRATIGICACIONES</v>
      </c>
      <c r="C89" s="15">
        <f>'[1]02 de julio 2021 omina transpar'!U88+'[1]02 de julio 2021 omina transpar'!AH88+'[1]02 de julio 2021 omina transpar'!DE88+'[1]02 de julio 2021 omina transpar'!EP88+'[1]02 de julio 2021 omina transpar'!FD88</f>
        <v>0</v>
      </c>
      <c r="D89" s="17" t="str">
        <f t="shared" si="5"/>
        <v>NO APLICA</v>
      </c>
      <c r="E89" s="17" t="str">
        <f t="shared" si="6"/>
        <v>NO APLICA</v>
      </c>
      <c r="F89" s="17" t="str">
        <f t="shared" si="7"/>
        <v>NO APLICA</v>
      </c>
    </row>
    <row r="90" spans="1:6" ht="30" x14ac:dyDescent="0.25">
      <c r="A90" s="5">
        <v>87</v>
      </c>
      <c r="B90" s="17" t="str">
        <f t="shared" si="4"/>
        <v>DURANTE EL PERIODO NO SE OTORGARON GRATIGICACIONES</v>
      </c>
      <c r="C90" s="15">
        <f>'[1]02 de julio 2021 omina transpar'!U89+'[1]02 de julio 2021 omina transpar'!AH89+'[1]02 de julio 2021 omina transpar'!DE89+'[1]02 de julio 2021 omina transpar'!EP89+'[1]02 de julio 2021 omina transpar'!FD89</f>
        <v>0</v>
      </c>
      <c r="D90" s="17" t="str">
        <f t="shared" si="5"/>
        <v>NO APLICA</v>
      </c>
      <c r="E90" s="17" t="str">
        <f t="shared" si="6"/>
        <v>NO APLICA</v>
      </c>
      <c r="F90" s="17" t="str">
        <f t="shared" si="7"/>
        <v>NO APLICA</v>
      </c>
    </row>
    <row r="91" spans="1:6" ht="30" x14ac:dyDescent="0.25">
      <c r="A91" s="5">
        <v>88</v>
      </c>
      <c r="B91" s="17" t="str">
        <f t="shared" si="4"/>
        <v>DURANTE EL PERIODO NO SE OTORGARON GRATIGICACIONES</v>
      </c>
      <c r="C91" s="15">
        <f>'[1]02 de julio 2021 omina transpar'!U90+'[1]02 de julio 2021 omina transpar'!AH90+'[1]02 de julio 2021 omina transpar'!DE90+'[1]02 de julio 2021 omina transpar'!EP90+'[1]02 de julio 2021 omina transpar'!FD90</f>
        <v>0</v>
      </c>
      <c r="D91" s="17" t="str">
        <f t="shared" si="5"/>
        <v>NO APLICA</v>
      </c>
      <c r="E91" s="17" t="str">
        <f t="shared" si="6"/>
        <v>NO APLICA</v>
      </c>
      <c r="F91" s="17" t="str">
        <f t="shared" si="7"/>
        <v>NO APLICA</v>
      </c>
    </row>
    <row r="92" spans="1:6" ht="30" x14ac:dyDescent="0.25">
      <c r="A92" s="5">
        <v>89</v>
      </c>
      <c r="B92" s="17" t="str">
        <f t="shared" si="4"/>
        <v>DURANTE EL PERIODO NO SE OTORGARON GRATIGICACIONES</v>
      </c>
      <c r="C92" s="15">
        <f>'[1]02 de julio 2021 omina transpar'!U91+'[1]02 de julio 2021 omina transpar'!AH91+'[1]02 de julio 2021 omina transpar'!DE91+'[1]02 de julio 2021 omina transpar'!EP91+'[1]02 de julio 2021 omina transpar'!FD91</f>
        <v>0</v>
      </c>
      <c r="D92" s="17" t="str">
        <f t="shared" si="5"/>
        <v>NO APLICA</v>
      </c>
      <c r="E92" s="17" t="str">
        <f t="shared" si="6"/>
        <v>NO APLICA</v>
      </c>
      <c r="F92" s="17" t="str">
        <f t="shared" si="7"/>
        <v>NO APLICA</v>
      </c>
    </row>
    <row r="93" spans="1:6" ht="30" x14ac:dyDescent="0.25">
      <c r="A93" s="5">
        <v>90</v>
      </c>
      <c r="B93" s="17" t="str">
        <f t="shared" si="4"/>
        <v>DURANTE EL PERIODO NO SE OTORGARON GRATIGICACIONES</v>
      </c>
      <c r="C93" s="15">
        <f>'[1]02 de julio 2021 omina transpar'!U92+'[1]02 de julio 2021 omina transpar'!AH92+'[1]02 de julio 2021 omina transpar'!DE92+'[1]02 de julio 2021 omina transpar'!EP92+'[1]02 de julio 2021 omina transpar'!FD92</f>
        <v>0</v>
      </c>
      <c r="D93" s="17" t="str">
        <f t="shared" si="5"/>
        <v>NO APLICA</v>
      </c>
      <c r="E93" s="17" t="str">
        <f t="shared" si="6"/>
        <v>NO APLICA</v>
      </c>
      <c r="F93" s="17" t="str">
        <f t="shared" si="7"/>
        <v>NO APLICA</v>
      </c>
    </row>
    <row r="94" spans="1:6" ht="30" x14ac:dyDescent="0.25">
      <c r="A94" s="5">
        <v>91</v>
      </c>
      <c r="B94" s="17" t="str">
        <f t="shared" si="4"/>
        <v>DURANTE EL PERIODO NO SE OTORGARON GRATIGICACIONES</v>
      </c>
      <c r="C94" s="15">
        <f>'[1]02 de julio 2021 omina transpar'!U93+'[1]02 de julio 2021 omina transpar'!AH93+'[1]02 de julio 2021 omina transpar'!DE93+'[1]02 de julio 2021 omina transpar'!EP93+'[1]02 de julio 2021 omina transpar'!FD93</f>
        <v>0</v>
      </c>
      <c r="D94" s="17" t="str">
        <f t="shared" si="5"/>
        <v>NO APLICA</v>
      </c>
      <c r="E94" s="17" t="str">
        <f t="shared" si="6"/>
        <v>NO APLICA</v>
      </c>
      <c r="F94" s="17" t="str">
        <f t="shared" si="7"/>
        <v>NO APLICA</v>
      </c>
    </row>
    <row r="95" spans="1:6" ht="30" x14ac:dyDescent="0.25">
      <c r="A95" s="5">
        <v>92</v>
      </c>
      <c r="B95" s="17" t="str">
        <f t="shared" si="4"/>
        <v>DURANTE EL PERIODO NO SE OTORGARON GRATIGICACIONES</v>
      </c>
      <c r="C95" s="15">
        <f>'[1]02 de julio 2021 omina transpar'!U94+'[1]02 de julio 2021 omina transpar'!AH94+'[1]02 de julio 2021 omina transpar'!DE94+'[1]02 de julio 2021 omina transpar'!EP94+'[1]02 de julio 2021 omina transpar'!FD94</f>
        <v>0</v>
      </c>
      <c r="D95" s="17" t="str">
        <f t="shared" si="5"/>
        <v>NO APLICA</v>
      </c>
      <c r="E95" s="17" t="str">
        <f t="shared" si="6"/>
        <v>NO APLICA</v>
      </c>
      <c r="F95" s="17" t="str">
        <f t="shared" si="7"/>
        <v>NO APLICA</v>
      </c>
    </row>
    <row r="96" spans="1:6" ht="45" x14ac:dyDescent="0.25">
      <c r="A96" s="5">
        <v>93</v>
      </c>
      <c r="B96" s="17" t="str">
        <f t="shared" si="4"/>
        <v>PARTE PROPORCIONAL DE AGUINALDO</v>
      </c>
      <c r="C96" s="15">
        <f>'[1]02 de julio 2021 omina transpar'!U95+'[1]02 de julio 2021 omina transpar'!AH95+'[1]02 de julio 2021 omina transpar'!DE95+'[1]02 de julio 2021 omina transpar'!EP95+'[1]02 de julio 2021 omina transpar'!FD95</f>
        <v>9684.02</v>
      </c>
      <c r="D96" s="17" t="str">
        <f t="shared" si="5"/>
        <v>EL IMPUESTO DE LA PRESTACIÓN FUE CALCULADA CON OTROS INGRESOS</v>
      </c>
      <c r="E96" s="17" t="str">
        <f t="shared" si="6"/>
        <v>PESOS MEXICANOS</v>
      </c>
      <c r="F96" s="17" t="str">
        <f t="shared" si="7"/>
        <v>ANUAL, POR TERMINO DE LEGISLATURA SE PAGARON PROPORCIONALES POR FINIQUITOS</v>
      </c>
    </row>
    <row r="97" spans="1:6" ht="30" x14ac:dyDescent="0.25">
      <c r="A97" s="5">
        <v>94</v>
      </c>
      <c r="B97" s="17" t="str">
        <f t="shared" si="4"/>
        <v>DURANTE EL PERIODO NO SE OTORGARON GRATIGICACIONES</v>
      </c>
      <c r="C97" s="15">
        <f>'[1]02 de julio 2021 omina transpar'!U96+'[1]02 de julio 2021 omina transpar'!AH96+'[1]02 de julio 2021 omina transpar'!DE96+'[1]02 de julio 2021 omina transpar'!EP96+'[1]02 de julio 2021 omina transpar'!FD96</f>
        <v>0</v>
      </c>
      <c r="D97" s="17" t="str">
        <f t="shared" si="5"/>
        <v>NO APLICA</v>
      </c>
      <c r="E97" s="17" t="str">
        <f t="shared" si="6"/>
        <v>NO APLICA</v>
      </c>
      <c r="F97" s="17" t="str">
        <f t="shared" si="7"/>
        <v>NO APLICA</v>
      </c>
    </row>
    <row r="98" spans="1:6" ht="30" x14ac:dyDescent="0.25">
      <c r="A98" s="5">
        <v>95</v>
      </c>
      <c r="B98" s="17" t="str">
        <f t="shared" si="4"/>
        <v>DURANTE EL PERIODO NO SE OTORGARON GRATIGICACIONES</v>
      </c>
      <c r="C98" s="15">
        <f>'[1]02 de julio 2021 omina transpar'!U97+'[1]02 de julio 2021 omina transpar'!AH97+'[1]02 de julio 2021 omina transpar'!DE97+'[1]02 de julio 2021 omina transpar'!EP97+'[1]02 de julio 2021 omina transpar'!FD97</f>
        <v>0</v>
      </c>
      <c r="D98" s="17" t="str">
        <f t="shared" si="5"/>
        <v>NO APLICA</v>
      </c>
      <c r="E98" s="17" t="str">
        <f t="shared" si="6"/>
        <v>NO APLICA</v>
      </c>
      <c r="F98" s="17" t="str">
        <f t="shared" si="7"/>
        <v>NO APLICA</v>
      </c>
    </row>
    <row r="99" spans="1:6" ht="45" x14ac:dyDescent="0.25">
      <c r="A99" s="5">
        <v>96</v>
      </c>
      <c r="B99" s="17" t="str">
        <f t="shared" si="4"/>
        <v>PARTE PROPORCIONAL DE AGUINALDO</v>
      </c>
      <c r="C99" s="15">
        <f>'[1]02 de julio 2021 omina transpar'!U98+'[1]02 de julio 2021 omina transpar'!AH98+'[1]02 de julio 2021 omina transpar'!DE98+'[1]02 de julio 2021 omina transpar'!EP98+'[1]02 de julio 2021 omina transpar'!FD98</f>
        <v>26145.68</v>
      </c>
      <c r="D99" s="17" t="str">
        <f t="shared" si="5"/>
        <v>EL IMPUESTO DE LA PRESTACIÓN FUE CALCULADA CON OTROS INGRESOS</v>
      </c>
      <c r="E99" s="17" t="str">
        <f t="shared" si="6"/>
        <v>PESOS MEXICANOS</v>
      </c>
      <c r="F99" s="17" t="str">
        <f t="shared" si="7"/>
        <v>ANUAL, POR TERMINO DE LEGISLATURA SE PAGARON PROPORCIONALES POR FINIQUITOS</v>
      </c>
    </row>
    <row r="100" spans="1:6" ht="45" x14ac:dyDescent="0.25">
      <c r="A100" s="5">
        <v>97</v>
      </c>
      <c r="B100" s="17" t="str">
        <f t="shared" si="4"/>
        <v>PARTE PROPORCIONAL DE AGUINALDO</v>
      </c>
      <c r="C100" s="15">
        <f>'[1]02 de julio 2021 omina transpar'!U99+'[1]02 de julio 2021 omina transpar'!AH99+'[1]02 de julio 2021 omina transpar'!DE99+'[1]02 de julio 2021 omina transpar'!EP99+'[1]02 de julio 2021 omina transpar'!FD99</f>
        <v>6671.99</v>
      </c>
      <c r="D100" s="17" t="str">
        <f t="shared" si="5"/>
        <v>EL IMPUESTO DE LA PRESTACIÓN FUE CALCULADA CON OTROS INGRESOS</v>
      </c>
      <c r="E100" s="17" t="str">
        <f t="shared" si="6"/>
        <v>PESOS MEXICANOS</v>
      </c>
      <c r="F100" s="17" t="str">
        <f t="shared" si="7"/>
        <v>ANUAL, POR TERMINO DE LEGISLATURA SE PAGARON PROPORCIONALES POR FINIQUITOS</v>
      </c>
    </row>
    <row r="101" spans="1:6" ht="30" x14ac:dyDescent="0.25">
      <c r="A101" s="5">
        <v>98</v>
      </c>
      <c r="B101" s="17" t="str">
        <f t="shared" si="4"/>
        <v>DURANTE EL PERIODO NO SE OTORGARON GRATIGICACIONES</v>
      </c>
      <c r="C101" s="15">
        <f>'[1]02 de julio 2021 omina transpar'!U100+'[1]02 de julio 2021 omina transpar'!AH100+'[1]02 de julio 2021 omina transpar'!DE100+'[1]02 de julio 2021 omina transpar'!EP100+'[1]02 de julio 2021 omina transpar'!FD100</f>
        <v>0</v>
      </c>
      <c r="D101" s="17" t="str">
        <f t="shared" si="5"/>
        <v>NO APLICA</v>
      </c>
      <c r="E101" s="17" t="str">
        <f t="shared" si="6"/>
        <v>NO APLICA</v>
      </c>
      <c r="F101" s="17" t="str">
        <f t="shared" si="7"/>
        <v>NO APLICA</v>
      </c>
    </row>
    <row r="102" spans="1:6" ht="30" x14ac:dyDescent="0.25">
      <c r="A102" s="5">
        <v>99</v>
      </c>
      <c r="B102" s="17" t="str">
        <f t="shared" si="4"/>
        <v>DURANTE EL PERIODO NO SE OTORGARON GRATIGICACIONES</v>
      </c>
      <c r="C102" s="15">
        <f>'[1]02 de julio 2021 omina transpar'!U101+'[1]02 de julio 2021 omina transpar'!AH101+'[1]02 de julio 2021 omina transpar'!DE101+'[1]02 de julio 2021 omina transpar'!EP101+'[1]02 de julio 2021 omina transpar'!FD101</f>
        <v>0</v>
      </c>
      <c r="D102" s="17" t="str">
        <f t="shared" si="5"/>
        <v>NO APLICA</v>
      </c>
      <c r="E102" s="17" t="str">
        <f t="shared" si="6"/>
        <v>NO APLICA</v>
      </c>
      <c r="F102" s="17" t="str">
        <f t="shared" si="7"/>
        <v>NO APLICA</v>
      </c>
    </row>
    <row r="103" spans="1:6" ht="30" x14ac:dyDescent="0.25">
      <c r="A103" s="5">
        <v>100</v>
      </c>
      <c r="B103" s="17" t="str">
        <f t="shared" si="4"/>
        <v>DURANTE EL PERIODO NO SE OTORGARON GRATIGICACIONES</v>
      </c>
      <c r="C103" s="15">
        <f>'[1]02 de julio 2021 omina transpar'!U102+'[1]02 de julio 2021 omina transpar'!AH102+'[1]02 de julio 2021 omina transpar'!DE102+'[1]02 de julio 2021 omina transpar'!EP102+'[1]02 de julio 2021 omina transpar'!FD102</f>
        <v>0</v>
      </c>
      <c r="D103" s="17" t="str">
        <f t="shared" si="5"/>
        <v>NO APLICA</v>
      </c>
      <c r="E103" s="17" t="str">
        <f t="shared" si="6"/>
        <v>NO APLICA</v>
      </c>
      <c r="F103" s="17" t="str">
        <f t="shared" si="7"/>
        <v>NO APLICA</v>
      </c>
    </row>
    <row r="104" spans="1:6" ht="30" x14ac:dyDescent="0.25">
      <c r="A104" s="5">
        <v>101</v>
      </c>
      <c r="B104" s="17" t="str">
        <f t="shared" si="4"/>
        <v>DURANTE EL PERIODO NO SE OTORGARON GRATIGICACIONES</v>
      </c>
      <c r="C104" s="15">
        <f>'[1]02 de julio 2021 omina transpar'!U103+'[1]02 de julio 2021 omina transpar'!AH103+'[1]02 de julio 2021 omina transpar'!DE103+'[1]02 de julio 2021 omina transpar'!EP103+'[1]02 de julio 2021 omina transpar'!FD103</f>
        <v>0</v>
      </c>
      <c r="D104" s="17" t="str">
        <f t="shared" si="5"/>
        <v>NO APLICA</v>
      </c>
      <c r="E104" s="17" t="str">
        <f t="shared" si="6"/>
        <v>NO APLICA</v>
      </c>
      <c r="F104" s="17" t="str">
        <f t="shared" si="7"/>
        <v>NO APLICA</v>
      </c>
    </row>
    <row r="105" spans="1:6" ht="45" x14ac:dyDescent="0.25">
      <c r="A105" s="5">
        <v>102</v>
      </c>
      <c r="B105" s="17" t="str">
        <f t="shared" si="4"/>
        <v>PARTE PROPORCIONAL DE AGUINALDO</v>
      </c>
      <c r="C105" s="15">
        <f>'[1]02 de julio 2021 omina transpar'!U104+'[1]02 de julio 2021 omina transpar'!AH104+'[1]02 de julio 2021 omina transpar'!DE104+'[1]02 de julio 2021 omina transpar'!EP104+'[1]02 de julio 2021 omina transpar'!FD104</f>
        <v>6671.99</v>
      </c>
      <c r="D105" s="17" t="str">
        <f t="shared" si="5"/>
        <v>EL IMPUESTO DE LA PRESTACIÓN FUE CALCULADA CON OTROS INGRESOS</v>
      </c>
      <c r="E105" s="17" t="str">
        <f t="shared" si="6"/>
        <v>PESOS MEXICANOS</v>
      </c>
      <c r="F105" s="17" t="str">
        <f t="shared" si="7"/>
        <v>ANUAL, POR TERMINO DE LEGISLATURA SE PAGARON PROPORCIONALES POR FINIQUITOS</v>
      </c>
    </row>
    <row r="106" spans="1:6" ht="30" x14ac:dyDescent="0.25">
      <c r="A106" s="5">
        <v>103</v>
      </c>
      <c r="B106" s="17" t="str">
        <f t="shared" si="4"/>
        <v>DURANTE EL PERIODO NO SE OTORGARON GRATIGICACIONES</v>
      </c>
      <c r="C106" s="15">
        <f>'[1]02 de julio 2021 omina transpar'!U105+'[1]02 de julio 2021 omina transpar'!AH105+'[1]02 de julio 2021 omina transpar'!DE105+'[1]02 de julio 2021 omina transpar'!EP105+'[1]02 de julio 2021 omina transpar'!FD105</f>
        <v>0</v>
      </c>
      <c r="D106" s="17" t="str">
        <f t="shared" si="5"/>
        <v>NO APLICA</v>
      </c>
      <c r="E106" s="17" t="str">
        <f t="shared" si="6"/>
        <v>NO APLICA</v>
      </c>
      <c r="F106" s="17" t="str">
        <f t="shared" si="7"/>
        <v>NO APLICA</v>
      </c>
    </row>
    <row r="107" spans="1:6" ht="30" x14ac:dyDescent="0.25">
      <c r="A107" s="5">
        <v>104</v>
      </c>
      <c r="B107" s="17" t="str">
        <f t="shared" si="4"/>
        <v>DURANTE EL PERIODO NO SE OTORGARON GRATIGICACIONES</v>
      </c>
      <c r="C107" s="15">
        <f>'[1]02 de julio 2021 omina transpar'!U106+'[1]02 de julio 2021 omina transpar'!AH106+'[1]02 de julio 2021 omina transpar'!DE106+'[1]02 de julio 2021 omina transpar'!EP106+'[1]02 de julio 2021 omina transpar'!FD106</f>
        <v>0</v>
      </c>
      <c r="D107" s="17" t="str">
        <f t="shared" si="5"/>
        <v>NO APLICA</v>
      </c>
      <c r="E107" s="17" t="str">
        <f t="shared" si="6"/>
        <v>NO APLICA</v>
      </c>
      <c r="F107" s="17" t="str">
        <f t="shared" si="7"/>
        <v>NO APLICA</v>
      </c>
    </row>
    <row r="108" spans="1:6" ht="45" x14ac:dyDescent="0.25">
      <c r="A108" s="5">
        <v>105</v>
      </c>
      <c r="B108" s="17" t="str">
        <f t="shared" si="4"/>
        <v>PARTE PROPORCIONAL DE AGUINALDO</v>
      </c>
      <c r="C108" s="15">
        <f>'[1]02 de julio 2021 omina transpar'!U107+'[1]02 de julio 2021 omina transpar'!AH107+'[1]02 de julio 2021 omina transpar'!DE107+'[1]02 de julio 2021 omina transpar'!EP107+'[1]02 de julio 2021 omina transpar'!FD107</f>
        <v>28130.98</v>
      </c>
      <c r="D108" s="17" t="str">
        <f t="shared" si="5"/>
        <v>EL IMPUESTO DE LA PRESTACIÓN FUE CALCULADA CON OTROS INGRESOS</v>
      </c>
      <c r="E108" s="17" t="str">
        <f t="shared" si="6"/>
        <v>PESOS MEXICANOS</v>
      </c>
      <c r="F108" s="17" t="str">
        <f t="shared" si="7"/>
        <v>ANUAL, POR TERMINO DE LEGISLATURA SE PAGARON PROPORCIONALES POR FINIQUITOS</v>
      </c>
    </row>
    <row r="109" spans="1:6" ht="45" x14ac:dyDescent="0.25">
      <c r="A109" s="5">
        <v>106</v>
      </c>
      <c r="B109" s="17" t="str">
        <f t="shared" si="4"/>
        <v>PARTE PROPORCIONAL DE AGUINALDO</v>
      </c>
      <c r="C109" s="15">
        <f>'[1]02 de julio 2021 omina transpar'!U108+'[1]02 de julio 2021 omina transpar'!AH108+'[1]02 de julio 2021 omina transpar'!DE108+'[1]02 de julio 2021 omina transpar'!EP108+'[1]02 de julio 2021 omina transpar'!FD108</f>
        <v>11644.47</v>
      </c>
      <c r="D109" s="17" t="str">
        <f t="shared" si="5"/>
        <v>EL IMPUESTO DE LA PRESTACIÓN FUE CALCULADA CON OTROS INGRESOS</v>
      </c>
      <c r="E109" s="17" t="str">
        <f t="shared" si="6"/>
        <v>PESOS MEXICANOS</v>
      </c>
      <c r="F109" s="17" t="str">
        <f t="shared" si="7"/>
        <v>ANUAL, POR TERMINO DE LEGISLATURA SE PAGARON PROPORCIONALES POR FINIQUITOS</v>
      </c>
    </row>
    <row r="110" spans="1:6" ht="30" x14ac:dyDescent="0.25">
      <c r="A110" s="5">
        <v>107</v>
      </c>
      <c r="B110" s="17" t="str">
        <f t="shared" si="4"/>
        <v>DURANTE EL PERIODO NO SE OTORGARON GRATIGICACIONES</v>
      </c>
      <c r="C110" s="15">
        <f>'[1]02 de julio 2021 omina transpar'!U109+'[1]02 de julio 2021 omina transpar'!AH109+'[1]02 de julio 2021 omina transpar'!DE109+'[1]02 de julio 2021 omina transpar'!EP109+'[1]02 de julio 2021 omina transpar'!FD109</f>
        <v>0</v>
      </c>
      <c r="D110" s="17" t="str">
        <f t="shared" si="5"/>
        <v>NO APLICA</v>
      </c>
      <c r="E110" s="17" t="str">
        <f t="shared" si="6"/>
        <v>NO APLICA</v>
      </c>
      <c r="F110" s="17" t="str">
        <f t="shared" si="7"/>
        <v>NO APLICA</v>
      </c>
    </row>
    <row r="111" spans="1:6" ht="45" x14ac:dyDescent="0.25">
      <c r="A111" s="5">
        <v>108</v>
      </c>
      <c r="B111" s="17" t="str">
        <f t="shared" si="4"/>
        <v>PARTE PROPORCIONAL DE AGUINALDO</v>
      </c>
      <c r="C111" s="15">
        <f>'[1]02 de julio 2021 omina transpar'!U110+'[1]02 de julio 2021 omina transpar'!AH110+'[1]02 de julio 2021 omina transpar'!DE110+'[1]02 de julio 2021 omina transpar'!EP110+'[1]02 de julio 2021 omina transpar'!FD110</f>
        <v>17787.87</v>
      </c>
      <c r="D111" s="17" t="str">
        <f t="shared" si="5"/>
        <v>EL IMPUESTO DE LA PRESTACIÓN FUE CALCULADA CON OTROS INGRESOS</v>
      </c>
      <c r="E111" s="17" t="str">
        <f t="shared" si="6"/>
        <v>PESOS MEXICANOS</v>
      </c>
      <c r="F111" s="17" t="str">
        <f t="shared" si="7"/>
        <v>ANUAL, POR TERMINO DE LEGISLATURA SE PAGARON PROPORCIONALES POR FINIQUITOS</v>
      </c>
    </row>
    <row r="112" spans="1:6" ht="30" x14ac:dyDescent="0.25">
      <c r="A112" s="5">
        <v>109</v>
      </c>
      <c r="B112" s="17" t="str">
        <f t="shared" si="4"/>
        <v>DURANTE EL PERIODO NO SE OTORGARON GRATIGICACIONES</v>
      </c>
      <c r="C112" s="15">
        <f>'[1]02 de julio 2021 omina transpar'!U111+'[1]02 de julio 2021 omina transpar'!AH111+'[1]02 de julio 2021 omina transpar'!DE111+'[1]02 de julio 2021 omina transpar'!EP111+'[1]02 de julio 2021 omina transpar'!FD111</f>
        <v>0</v>
      </c>
      <c r="D112" s="17" t="str">
        <f t="shared" si="5"/>
        <v>NO APLICA</v>
      </c>
      <c r="E112" s="17" t="str">
        <f t="shared" si="6"/>
        <v>NO APLICA</v>
      </c>
      <c r="F112" s="17" t="str">
        <f t="shared" si="7"/>
        <v>NO APLICA</v>
      </c>
    </row>
    <row r="113" spans="1:6" ht="30" x14ac:dyDescent="0.25">
      <c r="A113" s="5">
        <v>110</v>
      </c>
      <c r="B113" s="17" t="str">
        <f t="shared" si="4"/>
        <v>DURANTE EL PERIODO NO SE OTORGARON GRATIGICACIONES</v>
      </c>
      <c r="C113" s="15">
        <f>'[1]02 de julio 2021 omina transpar'!U112+'[1]02 de julio 2021 omina transpar'!AH112+'[1]02 de julio 2021 omina transpar'!DE112+'[1]02 de julio 2021 omina transpar'!EP112+'[1]02 de julio 2021 omina transpar'!FD112</f>
        <v>0</v>
      </c>
      <c r="D113" s="17" t="str">
        <f t="shared" si="5"/>
        <v>NO APLICA</v>
      </c>
      <c r="E113" s="17" t="str">
        <f t="shared" si="6"/>
        <v>NO APLICA</v>
      </c>
      <c r="F113" s="17" t="str">
        <f t="shared" si="7"/>
        <v>NO APLICA</v>
      </c>
    </row>
    <row r="114" spans="1:6" ht="30" x14ac:dyDescent="0.25">
      <c r="A114" s="5">
        <v>111</v>
      </c>
      <c r="B114" s="17" t="str">
        <f t="shared" si="4"/>
        <v>DURANTE EL PERIODO NO SE OTORGARON GRATIGICACIONES</v>
      </c>
      <c r="C114" s="15">
        <f>'[1]02 de julio 2021 omina transpar'!U113+'[1]02 de julio 2021 omina transpar'!AH113+'[1]02 de julio 2021 omina transpar'!DE113+'[1]02 de julio 2021 omina transpar'!EP113+'[1]02 de julio 2021 omina transpar'!FD113</f>
        <v>0</v>
      </c>
      <c r="D114" s="17" t="str">
        <f t="shared" si="5"/>
        <v>NO APLICA</v>
      </c>
      <c r="E114" s="17" t="str">
        <f t="shared" si="6"/>
        <v>NO APLICA</v>
      </c>
      <c r="F114" s="17" t="str">
        <f t="shared" si="7"/>
        <v>NO APLICA</v>
      </c>
    </row>
    <row r="115" spans="1:6" ht="45" x14ac:dyDescent="0.25">
      <c r="A115" s="5">
        <v>112</v>
      </c>
      <c r="B115" s="17" t="str">
        <f t="shared" si="4"/>
        <v>PARTE PROPORCIONAL DE AGUINALDO</v>
      </c>
      <c r="C115" s="15">
        <f>'[1]02 de julio 2021 omina transpar'!U114+'[1]02 de julio 2021 omina transpar'!AH114+'[1]02 de julio 2021 omina transpar'!DE114+'[1]02 de julio 2021 omina transpar'!EP114+'[1]02 de julio 2021 omina transpar'!FD114</f>
        <v>27564.880000000001</v>
      </c>
      <c r="D115" s="17" t="str">
        <f t="shared" si="5"/>
        <v>EL IMPUESTO DE LA PRESTACIÓN FUE CALCULADA CON OTROS INGRESOS</v>
      </c>
      <c r="E115" s="17" t="str">
        <f t="shared" si="6"/>
        <v>PESOS MEXICANOS</v>
      </c>
      <c r="F115" s="17" t="str">
        <f t="shared" si="7"/>
        <v>ANUAL, POR TERMINO DE LEGISLATURA SE PAGARON PROPORCIONALES POR FINIQUITOS</v>
      </c>
    </row>
    <row r="116" spans="1:6" ht="45" x14ac:dyDescent="0.25">
      <c r="A116" s="5">
        <v>113</v>
      </c>
      <c r="B116" s="17" t="str">
        <f t="shared" si="4"/>
        <v>PARTE PROPORCIONAL DE AGUINALDO</v>
      </c>
      <c r="C116" s="15">
        <f>'[1]02 de julio 2021 omina transpar'!U115+'[1]02 de julio 2021 omina transpar'!AH115+'[1]02 de julio 2021 omina transpar'!DE115+'[1]02 de julio 2021 omina transpar'!EP115+'[1]02 de julio 2021 omina transpar'!FD115</f>
        <v>7042.92</v>
      </c>
      <c r="D116" s="17" t="str">
        <f t="shared" si="5"/>
        <v>EL IMPUESTO DE LA PRESTACIÓN FUE CALCULADA CON OTROS INGRESOS</v>
      </c>
      <c r="E116" s="17" t="str">
        <f t="shared" si="6"/>
        <v>PESOS MEXICANOS</v>
      </c>
      <c r="F116" s="17" t="str">
        <f t="shared" si="7"/>
        <v>ANUAL, POR TERMINO DE LEGISLATURA SE PAGARON PROPORCIONALES POR FINIQUITOS</v>
      </c>
    </row>
    <row r="117" spans="1:6" ht="45" x14ac:dyDescent="0.25">
      <c r="A117" s="5">
        <v>114</v>
      </c>
      <c r="B117" s="17" t="str">
        <f t="shared" si="4"/>
        <v>PARTE PROPORCIONAL DE AGUINALDO</v>
      </c>
      <c r="C117" s="15">
        <f>'[1]02 de julio 2021 omina transpar'!U116+'[1]02 de julio 2021 omina transpar'!AH116+'[1]02 de julio 2021 omina transpar'!DE116+'[1]02 de julio 2021 omina transpar'!EP116+'[1]02 de julio 2021 omina transpar'!FD116</f>
        <v>9085.93</v>
      </c>
      <c r="D117" s="17" t="str">
        <f t="shared" si="5"/>
        <v>EL IMPUESTO DE LA PRESTACIÓN FUE CALCULADA CON OTROS INGRESOS</v>
      </c>
      <c r="E117" s="17" t="str">
        <f t="shared" si="6"/>
        <v>PESOS MEXICANOS</v>
      </c>
      <c r="F117" s="17" t="str">
        <f t="shared" si="7"/>
        <v>ANUAL, POR TERMINO DE LEGISLATURA SE PAGARON PROPORCIONALES POR FINIQUITOS</v>
      </c>
    </row>
    <row r="118" spans="1:6" ht="45" x14ac:dyDescent="0.25">
      <c r="A118" s="5">
        <v>115</v>
      </c>
      <c r="B118" s="17" t="str">
        <f t="shared" si="4"/>
        <v>PARTE PROPORCIONAL DE AGUINALDO</v>
      </c>
      <c r="C118" s="15">
        <f>'[1]02 de julio 2021 omina transpar'!U117+'[1]02 de julio 2021 omina transpar'!AH117+'[1]02 de julio 2021 omina transpar'!DE117+'[1]02 de julio 2021 omina transpar'!EP117+'[1]02 de julio 2021 omina transpar'!FD117</f>
        <v>22061.23</v>
      </c>
      <c r="D118" s="17" t="str">
        <f t="shared" si="5"/>
        <v>EL IMPUESTO DE LA PRESTACIÓN FUE CALCULADA CON OTROS INGRESOS</v>
      </c>
      <c r="E118" s="17" t="str">
        <f t="shared" si="6"/>
        <v>PESOS MEXICANOS</v>
      </c>
      <c r="F118" s="17" t="str">
        <f t="shared" si="7"/>
        <v>ANUAL, POR TERMINO DE LEGISLATURA SE PAGARON PROPORCIONALES POR FINIQUITOS</v>
      </c>
    </row>
    <row r="119" spans="1:6" ht="45" x14ac:dyDescent="0.25">
      <c r="A119" s="5">
        <v>116</v>
      </c>
      <c r="B119" s="17" t="str">
        <f t="shared" si="4"/>
        <v>PARTE PROPORCIONAL DE AGUINALDO</v>
      </c>
      <c r="C119" s="15">
        <f>'[1]02 de julio 2021 omina transpar'!U118+'[1]02 de julio 2021 omina transpar'!AH118+'[1]02 de julio 2021 omina transpar'!DE118+'[1]02 de julio 2021 omina transpar'!EP118+'[1]02 de julio 2021 omina transpar'!FD118</f>
        <v>35141.56</v>
      </c>
      <c r="D119" s="17" t="str">
        <f t="shared" si="5"/>
        <v>EL IMPUESTO DE LA PRESTACIÓN FUE CALCULADA CON OTROS INGRESOS</v>
      </c>
      <c r="E119" s="17" t="str">
        <f t="shared" si="6"/>
        <v>PESOS MEXICANOS</v>
      </c>
      <c r="F119" s="17" t="str">
        <f t="shared" si="7"/>
        <v>ANUAL, POR TERMINO DE LEGISLATURA SE PAGARON PROPORCIONALES POR FINIQUITOS</v>
      </c>
    </row>
    <row r="120" spans="1:6" ht="45" x14ac:dyDescent="0.25">
      <c r="A120" s="5">
        <v>117</v>
      </c>
      <c r="B120" s="17" t="str">
        <f t="shared" si="4"/>
        <v>PARTE PROPORCIONAL DE AGUINALDO</v>
      </c>
      <c r="C120" s="15">
        <f>'[1]02 de julio 2021 omina transpar'!U119+'[1]02 de julio 2021 omina transpar'!AH119+'[1]02 de julio 2021 omina transpar'!DE119+'[1]02 de julio 2021 omina transpar'!EP119+'[1]02 de julio 2021 omina transpar'!FD119</f>
        <v>12325.11</v>
      </c>
      <c r="D120" s="17" t="str">
        <f t="shared" si="5"/>
        <v>EL IMPUESTO DE LA PRESTACIÓN FUE CALCULADA CON OTROS INGRESOS</v>
      </c>
      <c r="E120" s="17" t="str">
        <f t="shared" si="6"/>
        <v>PESOS MEXICANOS</v>
      </c>
      <c r="F120" s="17" t="str">
        <f t="shared" si="7"/>
        <v>ANUAL, POR TERMINO DE LEGISLATURA SE PAGARON PROPORCIONALES POR FINIQUITOS</v>
      </c>
    </row>
    <row r="121" spans="1:6" ht="30" x14ac:dyDescent="0.25">
      <c r="A121" s="5">
        <v>118</v>
      </c>
      <c r="B121" s="17" t="str">
        <f t="shared" si="4"/>
        <v>DURANTE EL PERIODO NO SE OTORGARON GRATIGICACIONES</v>
      </c>
      <c r="C121" s="15">
        <f>'[1]02 de julio 2021 omina transpar'!U120+'[1]02 de julio 2021 omina transpar'!AH120+'[1]02 de julio 2021 omina transpar'!DE120+'[1]02 de julio 2021 omina transpar'!EP120+'[1]02 de julio 2021 omina transpar'!FD120</f>
        <v>0</v>
      </c>
      <c r="D121" s="17" t="str">
        <f t="shared" si="5"/>
        <v>NO APLICA</v>
      </c>
      <c r="E121" s="17" t="str">
        <f t="shared" si="6"/>
        <v>NO APLICA</v>
      </c>
      <c r="F121" s="17" t="str">
        <f t="shared" si="7"/>
        <v>NO APLICA</v>
      </c>
    </row>
    <row r="122" spans="1:6" ht="45" x14ac:dyDescent="0.25">
      <c r="A122" s="5">
        <v>119</v>
      </c>
      <c r="B122" s="17" t="str">
        <f t="shared" si="4"/>
        <v>PARTE PROPORCIONAL DE AGUINALDO</v>
      </c>
      <c r="C122" s="15">
        <f>'[1]02 de julio 2021 omina transpar'!U121+'[1]02 de julio 2021 omina transpar'!AH121+'[1]02 de julio 2021 omina transpar'!DE121+'[1]02 de julio 2021 omina transpar'!EP121+'[1]02 de julio 2021 omina transpar'!FD121</f>
        <v>13205.48</v>
      </c>
      <c r="D122" s="17" t="str">
        <f t="shared" si="5"/>
        <v>EL IMPUESTO DE LA PRESTACIÓN FUE CALCULADA CON OTROS INGRESOS</v>
      </c>
      <c r="E122" s="17" t="str">
        <f t="shared" si="6"/>
        <v>PESOS MEXICANOS</v>
      </c>
      <c r="F122" s="17" t="str">
        <f t="shared" si="7"/>
        <v>ANUAL, POR TERMINO DE LEGISLATURA SE PAGARON PROPORCIONALES POR FINIQUITOS</v>
      </c>
    </row>
    <row r="123" spans="1:6" ht="30" x14ac:dyDescent="0.25">
      <c r="A123" s="5">
        <v>120</v>
      </c>
      <c r="B123" s="17" t="str">
        <f t="shared" si="4"/>
        <v>DURANTE EL PERIODO NO SE OTORGARON GRATIGICACIONES</v>
      </c>
      <c r="C123" s="15">
        <f>'[1]02 de julio 2021 omina transpar'!U122+'[1]02 de julio 2021 omina transpar'!AH122+'[1]02 de julio 2021 omina transpar'!DE122+'[1]02 de julio 2021 omina transpar'!EP122+'[1]02 de julio 2021 omina transpar'!FD122</f>
        <v>0</v>
      </c>
      <c r="D123" s="17" t="str">
        <f t="shared" si="5"/>
        <v>NO APLICA</v>
      </c>
      <c r="E123" s="17" t="str">
        <f t="shared" si="6"/>
        <v>NO APLICA</v>
      </c>
      <c r="F123" s="17" t="str">
        <f t="shared" si="7"/>
        <v>NO APLICA</v>
      </c>
    </row>
    <row r="124" spans="1:6" ht="45" x14ac:dyDescent="0.25">
      <c r="A124" s="5">
        <v>121</v>
      </c>
      <c r="B124" s="17" t="str">
        <f t="shared" si="4"/>
        <v>PARTE PROPORCIONAL DE AGUINALDO</v>
      </c>
      <c r="C124" s="15">
        <f>'[1]02 de julio 2021 omina transpar'!U123+'[1]02 de julio 2021 omina transpar'!AH123+'[1]02 de julio 2021 omina transpar'!DE123+'[1]02 de julio 2021 omina transpar'!EP123+'[1]02 de julio 2021 omina transpar'!FD123</f>
        <v>10838.58</v>
      </c>
      <c r="D124" s="17" t="str">
        <f t="shared" si="5"/>
        <v>EL IMPUESTO DE LA PRESTACIÓN FUE CALCULADA CON OTROS INGRESOS</v>
      </c>
      <c r="E124" s="17" t="str">
        <f t="shared" si="6"/>
        <v>PESOS MEXICANOS</v>
      </c>
      <c r="F124" s="17" t="str">
        <f t="shared" si="7"/>
        <v>ANUAL, POR TERMINO DE LEGISLATURA SE PAGARON PROPORCIONALES POR FINIQUITOS</v>
      </c>
    </row>
    <row r="125" spans="1:6" ht="30" x14ac:dyDescent="0.25">
      <c r="A125" s="5">
        <v>122</v>
      </c>
      <c r="B125" s="17" t="str">
        <f t="shared" si="4"/>
        <v>DURANTE EL PERIODO NO SE OTORGARON GRATIGICACIONES</v>
      </c>
      <c r="C125" s="15">
        <f>'[1]02 de julio 2021 omina transpar'!U124+'[1]02 de julio 2021 omina transpar'!AH124+'[1]02 de julio 2021 omina transpar'!DE124+'[1]02 de julio 2021 omina transpar'!EP124+'[1]02 de julio 2021 omina transpar'!FD124</f>
        <v>0</v>
      </c>
      <c r="D125" s="17" t="str">
        <f t="shared" si="5"/>
        <v>NO APLICA</v>
      </c>
      <c r="E125" s="17" t="str">
        <f t="shared" si="6"/>
        <v>NO APLICA</v>
      </c>
      <c r="F125" s="17" t="str">
        <f t="shared" si="7"/>
        <v>NO APLICA</v>
      </c>
    </row>
    <row r="126" spans="1:6" ht="45" x14ac:dyDescent="0.25">
      <c r="A126" s="5">
        <v>123</v>
      </c>
      <c r="B126" s="17" t="str">
        <f t="shared" si="4"/>
        <v>PARTE PROPORCIONAL DE AGUINALDO</v>
      </c>
      <c r="C126" s="15">
        <f>'[1]02 de julio 2021 omina transpar'!U125+'[1]02 de julio 2021 omina transpar'!AH125+'[1]02 de julio 2021 omina transpar'!DE125+'[1]02 de julio 2021 omina transpar'!EP125+'[1]02 de julio 2021 omina transpar'!FD125</f>
        <v>4676.03</v>
      </c>
      <c r="D126" s="17" t="str">
        <f t="shared" si="5"/>
        <v>EL IMPUESTO DE LA PRESTACIÓN FUE CALCULADA CON OTROS INGRESOS</v>
      </c>
      <c r="E126" s="17" t="str">
        <f t="shared" si="6"/>
        <v>PESOS MEXICANOS</v>
      </c>
      <c r="F126" s="17" t="str">
        <f t="shared" si="7"/>
        <v>ANUAL, POR TERMINO DE LEGISLATURA SE PAGARON PROPORCIONALES POR FINIQUITOS</v>
      </c>
    </row>
    <row r="127" spans="1:6" ht="45" x14ac:dyDescent="0.25">
      <c r="A127" s="5">
        <v>124</v>
      </c>
      <c r="B127" s="17" t="str">
        <f t="shared" si="4"/>
        <v>PARTE PROPORCIONAL DE AGUINALDO</v>
      </c>
      <c r="C127" s="15">
        <f>'[1]02 de julio 2021 omina transpar'!U126+'[1]02 de julio 2021 omina transpar'!AH126+'[1]02 de julio 2021 omina transpar'!DE126+'[1]02 de julio 2021 omina transpar'!EP126+'[1]02 de julio 2021 omina transpar'!FD126</f>
        <v>18927.849999999999</v>
      </c>
      <c r="D127" s="17" t="str">
        <f t="shared" si="5"/>
        <v>EL IMPUESTO DE LA PRESTACIÓN FUE CALCULADA CON OTROS INGRESOS</v>
      </c>
      <c r="E127" s="17" t="str">
        <f t="shared" si="6"/>
        <v>PESOS MEXICANOS</v>
      </c>
      <c r="F127" s="17" t="str">
        <f t="shared" si="7"/>
        <v>ANUAL, POR TERMINO DE LEGISLATURA SE PAGARON PROPORCIONALES POR FINIQUITOS</v>
      </c>
    </row>
    <row r="128" spans="1:6" ht="45" x14ac:dyDescent="0.25">
      <c r="A128" s="5">
        <v>125</v>
      </c>
      <c r="B128" s="17" t="str">
        <f t="shared" si="4"/>
        <v>PARTE PROPORCIONAL DE AGUINALDO</v>
      </c>
      <c r="C128" s="15">
        <f>'[1]02 de julio 2021 omina transpar'!U127+'[1]02 de julio 2021 omina transpar'!AH127+'[1]02 de julio 2021 omina transpar'!DE127+'[1]02 de julio 2021 omina transpar'!EP127+'[1]02 de julio 2021 omina transpar'!FD127</f>
        <v>12325.11</v>
      </c>
      <c r="D128" s="17" t="str">
        <f t="shared" si="5"/>
        <v>EL IMPUESTO DE LA PRESTACIÓN FUE CALCULADA CON OTROS INGRESOS</v>
      </c>
      <c r="E128" s="17" t="str">
        <f t="shared" si="6"/>
        <v>PESOS MEXICANOS</v>
      </c>
      <c r="F128" s="17" t="str">
        <f t="shared" si="7"/>
        <v>ANUAL, POR TERMINO DE LEGISLATURA SE PAGARON PROPORCIONALES POR FINIQUITOS</v>
      </c>
    </row>
    <row r="129" spans="1:6" ht="45" x14ac:dyDescent="0.25">
      <c r="A129" s="5">
        <v>126</v>
      </c>
      <c r="B129" s="17" t="str">
        <f t="shared" si="4"/>
        <v>PARTE PROPORCIONAL DE AGUINALDO</v>
      </c>
      <c r="C129" s="15">
        <f>'[1]02 de julio 2021 omina transpar'!U128+'[1]02 de julio 2021 omina transpar'!AH128+'[1]02 de julio 2021 omina transpar'!DE128+'[1]02 de julio 2021 omina transpar'!EP128+'[1]02 de julio 2021 omina transpar'!FD128</f>
        <v>12325.11</v>
      </c>
      <c r="D129" s="17" t="str">
        <f t="shared" si="5"/>
        <v>EL IMPUESTO DE LA PRESTACIÓN FUE CALCULADA CON OTROS INGRESOS</v>
      </c>
      <c r="E129" s="17" t="str">
        <f t="shared" si="6"/>
        <v>PESOS MEXICANOS</v>
      </c>
      <c r="F129" s="17" t="str">
        <f t="shared" si="7"/>
        <v>ANUAL, POR TERMINO DE LEGISLATURA SE PAGARON PROPORCIONALES POR FINIQUITOS</v>
      </c>
    </row>
    <row r="130" spans="1:6" ht="30" x14ac:dyDescent="0.25">
      <c r="A130" s="5">
        <v>127</v>
      </c>
      <c r="B130" s="17" t="str">
        <f t="shared" si="4"/>
        <v>DURANTE EL PERIODO NO SE OTORGARON GRATIGICACIONES</v>
      </c>
      <c r="C130" s="15">
        <f>'[1]02 de julio 2021 omina transpar'!U129+'[1]02 de julio 2021 omina transpar'!AH129+'[1]02 de julio 2021 omina transpar'!DE129+'[1]02 de julio 2021 omina transpar'!EP129+'[1]02 de julio 2021 omina transpar'!FD129</f>
        <v>0</v>
      </c>
      <c r="D130" s="17" t="str">
        <f t="shared" si="5"/>
        <v>NO APLICA</v>
      </c>
      <c r="E130" s="17" t="str">
        <f t="shared" si="6"/>
        <v>NO APLICA</v>
      </c>
      <c r="F130" s="17" t="str">
        <f t="shared" si="7"/>
        <v>NO APLICA</v>
      </c>
    </row>
    <row r="131" spans="1:6" ht="30" x14ac:dyDescent="0.25">
      <c r="A131" s="5">
        <v>128</v>
      </c>
      <c r="B131" s="17" t="str">
        <f t="shared" si="4"/>
        <v>DURANTE EL PERIODO NO SE OTORGARON GRATIGICACIONES</v>
      </c>
      <c r="C131" s="15">
        <f>'[1]02 de julio 2021 omina transpar'!U130+'[1]02 de julio 2021 omina transpar'!AH130+'[1]02 de julio 2021 omina transpar'!DE130+'[1]02 de julio 2021 omina transpar'!EP130+'[1]02 de julio 2021 omina transpar'!FD130</f>
        <v>0</v>
      </c>
      <c r="D131" s="17" t="str">
        <f t="shared" si="5"/>
        <v>NO APLICA</v>
      </c>
      <c r="E131" s="17" t="str">
        <f t="shared" si="6"/>
        <v>NO APLICA</v>
      </c>
      <c r="F131" s="17" t="str">
        <f t="shared" si="7"/>
        <v>NO APLICA</v>
      </c>
    </row>
    <row r="132" spans="1:6" ht="30" x14ac:dyDescent="0.25">
      <c r="A132" s="5">
        <v>129</v>
      </c>
      <c r="B132" s="17" t="str">
        <f t="shared" si="4"/>
        <v>DURANTE EL PERIODO NO SE OTORGARON GRATIGICACIONES</v>
      </c>
      <c r="C132" s="15">
        <f>'[1]02 de julio 2021 omina transpar'!U131+'[1]02 de julio 2021 omina transpar'!AH131+'[1]02 de julio 2021 omina transpar'!DE131+'[1]02 de julio 2021 omina transpar'!EP131+'[1]02 de julio 2021 omina transpar'!FD131</f>
        <v>0</v>
      </c>
      <c r="D132" s="17" t="str">
        <f t="shared" si="5"/>
        <v>NO APLICA</v>
      </c>
      <c r="E132" s="17" t="str">
        <f t="shared" si="6"/>
        <v>NO APLICA</v>
      </c>
      <c r="F132" s="17" t="str">
        <f t="shared" si="7"/>
        <v>NO APLICA</v>
      </c>
    </row>
    <row r="133" spans="1:6" ht="30" x14ac:dyDescent="0.25">
      <c r="A133" s="5">
        <v>130</v>
      </c>
      <c r="B133" s="17" t="str">
        <f t="shared" ref="B133:B196" si="8">IF(C133&gt;0,"PARTE PROPORCIONAL DE AGUINALDO","DURANTE EL PERIODO NO SE OTORGARON GRATIGICACIONES")</f>
        <v>DURANTE EL PERIODO NO SE OTORGARON GRATIGICACIONES</v>
      </c>
      <c r="C133" s="15">
        <f>'[1]02 de julio 2021 omina transpar'!U132+'[1]02 de julio 2021 omina transpar'!AH132+'[1]02 de julio 2021 omina transpar'!DE132+'[1]02 de julio 2021 omina transpar'!EP132+'[1]02 de julio 2021 omina transpar'!FD132</f>
        <v>0</v>
      </c>
      <c r="D133" s="17" t="str">
        <f t="shared" ref="D133:D196" si="9">IF(C133&gt;0,"EL IMPUESTO DE LA PRESTACIÓN FUE CALCULADA CON OTROS INGRESOS","NO APLICA")</f>
        <v>NO APLICA</v>
      </c>
      <c r="E133" s="17" t="str">
        <f t="shared" ref="E133:E196" si="10">IF(C133&gt;0,"PESOS MEXICANOS","NO APLICA")</f>
        <v>NO APLICA</v>
      </c>
      <c r="F133" s="17" t="str">
        <f t="shared" ref="F133:F196" si="11">IF(C133&gt;0,"ANUAL, POR TERMINO DE LEGISLATURA SE PAGARON PROPORCIONALES POR FINIQUITOS","NO APLICA")</f>
        <v>NO APLICA</v>
      </c>
    </row>
    <row r="134" spans="1:6" ht="30" x14ac:dyDescent="0.25">
      <c r="A134" s="5">
        <v>131</v>
      </c>
      <c r="B134" s="17" t="str">
        <f t="shared" si="8"/>
        <v>DURANTE EL PERIODO NO SE OTORGARON GRATIGICACIONES</v>
      </c>
      <c r="C134" s="15">
        <f>'[1]02 de julio 2021 omina transpar'!U133+'[1]02 de julio 2021 omina transpar'!AH133+'[1]02 de julio 2021 omina transpar'!DE133+'[1]02 de julio 2021 omina transpar'!EP133+'[1]02 de julio 2021 omina transpar'!FD133</f>
        <v>0</v>
      </c>
      <c r="D134" s="17" t="str">
        <f t="shared" si="9"/>
        <v>NO APLICA</v>
      </c>
      <c r="E134" s="17" t="str">
        <f t="shared" si="10"/>
        <v>NO APLICA</v>
      </c>
      <c r="F134" s="17" t="str">
        <f t="shared" si="11"/>
        <v>NO APLICA</v>
      </c>
    </row>
    <row r="135" spans="1:6" ht="30" x14ac:dyDescent="0.25">
      <c r="A135" s="5">
        <v>132</v>
      </c>
      <c r="B135" s="17" t="str">
        <f t="shared" si="8"/>
        <v>DURANTE EL PERIODO NO SE OTORGARON GRATIGICACIONES</v>
      </c>
      <c r="C135" s="15">
        <f>'[1]02 de julio 2021 omina transpar'!U134+'[1]02 de julio 2021 omina transpar'!AH134+'[1]02 de julio 2021 omina transpar'!DE134+'[1]02 de julio 2021 omina transpar'!EP134+'[1]02 de julio 2021 omina transpar'!FD134</f>
        <v>0</v>
      </c>
      <c r="D135" s="17" t="str">
        <f t="shared" si="9"/>
        <v>NO APLICA</v>
      </c>
      <c r="E135" s="17" t="str">
        <f t="shared" si="10"/>
        <v>NO APLICA</v>
      </c>
      <c r="F135" s="17" t="str">
        <f t="shared" si="11"/>
        <v>NO APLICA</v>
      </c>
    </row>
    <row r="136" spans="1:6" ht="45" x14ac:dyDescent="0.25">
      <c r="A136" s="5">
        <v>133</v>
      </c>
      <c r="B136" s="17" t="str">
        <f t="shared" si="8"/>
        <v>PARTE PROPORCIONAL DE AGUINALDO</v>
      </c>
      <c r="C136" s="15">
        <f>'[1]02 de julio 2021 omina transpar'!U135+'[1]02 de julio 2021 omina transpar'!AH135+'[1]02 de julio 2021 omina transpar'!DE135+'[1]02 de julio 2021 omina transpar'!EP135+'[1]02 de julio 2021 omina transpar'!FD135</f>
        <v>19368.04</v>
      </c>
      <c r="D136" s="17" t="str">
        <f t="shared" si="9"/>
        <v>EL IMPUESTO DE LA PRESTACIÓN FUE CALCULADA CON OTROS INGRESOS</v>
      </c>
      <c r="E136" s="17" t="str">
        <f t="shared" si="10"/>
        <v>PESOS MEXICANOS</v>
      </c>
      <c r="F136" s="17" t="str">
        <f t="shared" si="11"/>
        <v>ANUAL, POR TERMINO DE LEGISLATURA SE PAGARON PROPORCIONALES POR FINIQUITOS</v>
      </c>
    </row>
    <row r="137" spans="1:6" ht="30" x14ac:dyDescent="0.25">
      <c r="A137" s="5">
        <v>134</v>
      </c>
      <c r="B137" s="17" t="str">
        <f t="shared" si="8"/>
        <v>DURANTE EL PERIODO NO SE OTORGARON GRATIGICACIONES</v>
      </c>
      <c r="C137" s="15">
        <f>'[1]02 de julio 2021 omina transpar'!U136+'[1]02 de julio 2021 omina transpar'!AH136+'[1]02 de julio 2021 omina transpar'!DE136+'[1]02 de julio 2021 omina transpar'!EP136+'[1]02 de julio 2021 omina transpar'!FD136</f>
        <v>0</v>
      </c>
      <c r="D137" s="17" t="str">
        <f t="shared" si="9"/>
        <v>NO APLICA</v>
      </c>
      <c r="E137" s="17" t="str">
        <f t="shared" si="10"/>
        <v>NO APLICA</v>
      </c>
      <c r="F137" s="17" t="str">
        <f t="shared" si="11"/>
        <v>NO APLICA</v>
      </c>
    </row>
    <row r="138" spans="1:6" ht="30" x14ac:dyDescent="0.25">
      <c r="A138" s="5">
        <v>135</v>
      </c>
      <c r="B138" s="17" t="str">
        <f t="shared" si="8"/>
        <v>DURANTE EL PERIODO NO SE OTORGARON GRATIGICACIONES</v>
      </c>
      <c r="C138" s="15">
        <f>'[1]02 de julio 2021 omina transpar'!U137+'[1]02 de julio 2021 omina transpar'!AH137+'[1]02 de julio 2021 omina transpar'!DE137+'[1]02 de julio 2021 omina transpar'!EP137+'[1]02 de julio 2021 omina transpar'!FD137</f>
        <v>0</v>
      </c>
      <c r="D138" s="17" t="str">
        <f t="shared" si="9"/>
        <v>NO APLICA</v>
      </c>
      <c r="E138" s="17" t="str">
        <f t="shared" si="10"/>
        <v>NO APLICA</v>
      </c>
      <c r="F138" s="17" t="str">
        <f t="shared" si="11"/>
        <v>NO APLICA</v>
      </c>
    </row>
    <row r="139" spans="1:6" ht="30" x14ac:dyDescent="0.25">
      <c r="A139" s="5">
        <v>136</v>
      </c>
      <c r="B139" s="17" t="str">
        <f t="shared" si="8"/>
        <v>DURANTE EL PERIODO NO SE OTORGARON GRATIGICACIONES</v>
      </c>
      <c r="C139" s="15">
        <f>'[1]02 de julio 2021 omina transpar'!U138+'[1]02 de julio 2021 omina transpar'!AH138+'[1]02 de julio 2021 omina transpar'!DE138+'[1]02 de julio 2021 omina transpar'!EP138+'[1]02 de julio 2021 omina transpar'!FD138</f>
        <v>0</v>
      </c>
      <c r="D139" s="17" t="str">
        <f t="shared" si="9"/>
        <v>NO APLICA</v>
      </c>
      <c r="E139" s="17" t="str">
        <f t="shared" si="10"/>
        <v>NO APLICA</v>
      </c>
      <c r="F139" s="17" t="str">
        <f t="shared" si="11"/>
        <v>NO APLICA</v>
      </c>
    </row>
    <row r="140" spans="1:6" ht="45" x14ac:dyDescent="0.25">
      <c r="A140" s="5">
        <v>137</v>
      </c>
      <c r="B140" s="17" t="str">
        <f t="shared" si="8"/>
        <v>PARTE PROPORCIONAL DE AGUINALDO</v>
      </c>
      <c r="C140" s="15">
        <f>'[1]02 de julio 2021 omina transpar'!U139+'[1]02 de julio 2021 omina transpar'!AH139+'[1]02 de julio 2021 omina transpar'!DE139+'[1]02 de julio 2021 omina transpar'!EP139+'[1]02 de julio 2021 omina transpar'!FD139</f>
        <v>5282.19</v>
      </c>
      <c r="D140" s="17" t="str">
        <f t="shared" si="9"/>
        <v>EL IMPUESTO DE LA PRESTACIÓN FUE CALCULADA CON OTROS INGRESOS</v>
      </c>
      <c r="E140" s="17" t="str">
        <f t="shared" si="10"/>
        <v>PESOS MEXICANOS</v>
      </c>
      <c r="F140" s="17" t="str">
        <f t="shared" si="11"/>
        <v>ANUAL, POR TERMINO DE LEGISLATURA SE PAGARON PROPORCIONALES POR FINIQUITOS</v>
      </c>
    </row>
    <row r="141" spans="1:6" ht="30" x14ac:dyDescent="0.25">
      <c r="A141" s="5">
        <v>138</v>
      </c>
      <c r="B141" s="17" t="str">
        <f t="shared" si="8"/>
        <v>DURANTE EL PERIODO NO SE OTORGARON GRATIGICACIONES</v>
      </c>
      <c r="C141" s="15">
        <f>'[1]02 de julio 2021 omina transpar'!U140+'[1]02 de julio 2021 omina transpar'!AH140+'[1]02 de julio 2021 omina transpar'!DE140+'[1]02 de julio 2021 omina transpar'!EP140+'[1]02 de julio 2021 omina transpar'!FD140</f>
        <v>0</v>
      </c>
      <c r="D141" s="17" t="str">
        <f t="shared" si="9"/>
        <v>NO APLICA</v>
      </c>
      <c r="E141" s="17" t="str">
        <f t="shared" si="10"/>
        <v>NO APLICA</v>
      </c>
      <c r="F141" s="17" t="str">
        <f t="shared" si="11"/>
        <v>NO APLICA</v>
      </c>
    </row>
    <row r="142" spans="1:6" ht="30" x14ac:dyDescent="0.25">
      <c r="A142" s="5">
        <v>139</v>
      </c>
      <c r="B142" s="17" t="str">
        <f t="shared" si="8"/>
        <v>DURANTE EL PERIODO NO SE OTORGARON GRATIGICACIONES</v>
      </c>
      <c r="C142" s="15">
        <f>'[1]02 de julio 2021 omina transpar'!U141+'[1]02 de julio 2021 omina transpar'!AH141+'[1]02 de julio 2021 omina transpar'!DE141+'[1]02 de julio 2021 omina transpar'!EP141+'[1]02 de julio 2021 omina transpar'!FD141</f>
        <v>0</v>
      </c>
      <c r="D142" s="17" t="str">
        <f t="shared" si="9"/>
        <v>NO APLICA</v>
      </c>
      <c r="E142" s="17" t="str">
        <f t="shared" si="10"/>
        <v>NO APLICA</v>
      </c>
      <c r="F142" s="17" t="str">
        <f t="shared" si="11"/>
        <v>NO APLICA</v>
      </c>
    </row>
    <row r="143" spans="1:6" ht="45" x14ac:dyDescent="0.25">
      <c r="A143" s="5">
        <v>140</v>
      </c>
      <c r="B143" s="17" t="str">
        <f t="shared" si="8"/>
        <v>PARTE PROPORCIONAL DE AGUINALDO</v>
      </c>
      <c r="C143" s="15">
        <f>'[1]02 de julio 2021 omina transpar'!U142+'[1]02 de julio 2021 omina transpar'!AH142+'[1]02 de julio 2021 omina transpar'!DE142+'[1]02 de julio 2021 omina transpar'!EP142+'[1]02 de julio 2021 omina transpar'!FD142</f>
        <v>12325.11</v>
      </c>
      <c r="D143" s="17" t="str">
        <f t="shared" si="9"/>
        <v>EL IMPUESTO DE LA PRESTACIÓN FUE CALCULADA CON OTROS INGRESOS</v>
      </c>
      <c r="E143" s="17" t="str">
        <f t="shared" si="10"/>
        <v>PESOS MEXICANOS</v>
      </c>
      <c r="F143" s="17" t="str">
        <f t="shared" si="11"/>
        <v>ANUAL, POR TERMINO DE LEGISLATURA SE PAGARON PROPORCIONALES POR FINIQUITOS</v>
      </c>
    </row>
    <row r="144" spans="1:6" ht="30" x14ac:dyDescent="0.25">
      <c r="A144" s="5">
        <v>141</v>
      </c>
      <c r="B144" s="17" t="str">
        <f t="shared" si="8"/>
        <v>DURANTE EL PERIODO NO SE OTORGARON GRATIGICACIONES</v>
      </c>
      <c r="C144" s="15">
        <f>'[1]02 de julio 2021 omina transpar'!U143+'[1]02 de julio 2021 omina transpar'!AH143+'[1]02 de julio 2021 omina transpar'!DE143+'[1]02 de julio 2021 omina transpar'!EP143+'[1]02 de julio 2021 omina transpar'!FD143</f>
        <v>0</v>
      </c>
      <c r="D144" s="17" t="str">
        <f t="shared" si="9"/>
        <v>NO APLICA</v>
      </c>
      <c r="E144" s="17" t="str">
        <f t="shared" si="10"/>
        <v>NO APLICA</v>
      </c>
      <c r="F144" s="17" t="str">
        <f t="shared" si="11"/>
        <v>NO APLICA</v>
      </c>
    </row>
    <row r="145" spans="1:6" ht="30" x14ac:dyDescent="0.25">
      <c r="A145" s="5">
        <v>142</v>
      </c>
      <c r="B145" s="17" t="str">
        <f t="shared" si="8"/>
        <v>DURANTE EL PERIODO NO SE OTORGARON GRATIGICACIONES</v>
      </c>
      <c r="C145" s="15">
        <f>'[1]02 de julio 2021 omina transpar'!U144+'[1]02 de julio 2021 omina transpar'!AH144+'[1]02 de julio 2021 omina transpar'!DE144+'[1]02 de julio 2021 omina transpar'!EP144+'[1]02 de julio 2021 omina transpar'!FD144</f>
        <v>0</v>
      </c>
      <c r="D145" s="17" t="str">
        <f t="shared" si="9"/>
        <v>NO APLICA</v>
      </c>
      <c r="E145" s="17" t="str">
        <f t="shared" si="10"/>
        <v>NO APLICA</v>
      </c>
      <c r="F145" s="17" t="str">
        <f t="shared" si="11"/>
        <v>NO APLICA</v>
      </c>
    </row>
    <row r="146" spans="1:6" ht="30" x14ac:dyDescent="0.25">
      <c r="A146" s="5">
        <v>143</v>
      </c>
      <c r="B146" s="17" t="str">
        <f t="shared" si="8"/>
        <v>DURANTE EL PERIODO NO SE OTORGARON GRATIGICACIONES</v>
      </c>
      <c r="C146" s="15">
        <f>'[1]02 de julio 2021 omina transpar'!U145+'[1]02 de julio 2021 omina transpar'!AH145+'[1]02 de julio 2021 omina transpar'!DE145+'[1]02 de julio 2021 omina transpar'!EP145+'[1]02 de julio 2021 omina transpar'!FD145</f>
        <v>0</v>
      </c>
      <c r="D146" s="17" t="str">
        <f t="shared" si="9"/>
        <v>NO APLICA</v>
      </c>
      <c r="E146" s="17" t="str">
        <f t="shared" si="10"/>
        <v>NO APLICA</v>
      </c>
      <c r="F146" s="17" t="str">
        <f t="shared" si="11"/>
        <v>NO APLICA</v>
      </c>
    </row>
    <row r="147" spans="1:6" ht="30" x14ac:dyDescent="0.25">
      <c r="A147" s="5">
        <v>144</v>
      </c>
      <c r="B147" s="17" t="str">
        <f t="shared" si="8"/>
        <v>DURANTE EL PERIODO NO SE OTORGARON GRATIGICACIONES</v>
      </c>
      <c r="C147" s="15">
        <f>'[1]02 de julio 2021 omina transpar'!U146+'[1]02 de julio 2021 omina transpar'!AH146+'[1]02 de julio 2021 omina transpar'!DE146+'[1]02 de julio 2021 omina transpar'!EP146+'[1]02 de julio 2021 omina transpar'!FD146</f>
        <v>0</v>
      </c>
      <c r="D147" s="17" t="str">
        <f t="shared" si="9"/>
        <v>NO APLICA</v>
      </c>
      <c r="E147" s="17" t="str">
        <f t="shared" si="10"/>
        <v>NO APLICA</v>
      </c>
      <c r="F147" s="17" t="str">
        <f t="shared" si="11"/>
        <v>NO APLICA</v>
      </c>
    </row>
    <row r="148" spans="1:6" ht="30" x14ac:dyDescent="0.25">
      <c r="A148" s="5">
        <v>145</v>
      </c>
      <c r="B148" s="17" t="str">
        <f t="shared" si="8"/>
        <v>DURANTE EL PERIODO NO SE OTORGARON GRATIGICACIONES</v>
      </c>
      <c r="C148" s="15">
        <f>'[1]02 de julio 2021 omina transpar'!U147+'[1]02 de julio 2021 omina transpar'!AH147+'[1]02 de julio 2021 omina transpar'!DE147+'[1]02 de julio 2021 omina transpar'!EP147+'[1]02 de julio 2021 omina transpar'!FD147</f>
        <v>0</v>
      </c>
      <c r="D148" s="17" t="str">
        <f t="shared" si="9"/>
        <v>NO APLICA</v>
      </c>
      <c r="E148" s="17" t="str">
        <f t="shared" si="10"/>
        <v>NO APLICA</v>
      </c>
      <c r="F148" s="17" t="str">
        <f t="shared" si="11"/>
        <v>NO APLICA</v>
      </c>
    </row>
    <row r="149" spans="1:6" ht="30" x14ac:dyDescent="0.25">
      <c r="A149" s="5">
        <v>146</v>
      </c>
      <c r="B149" s="17" t="str">
        <f t="shared" si="8"/>
        <v>DURANTE EL PERIODO NO SE OTORGARON GRATIGICACIONES</v>
      </c>
      <c r="C149" s="15">
        <f>'[1]02 de julio 2021 omina transpar'!U148+'[1]02 de julio 2021 omina transpar'!AH148+'[1]02 de julio 2021 omina transpar'!DE148+'[1]02 de julio 2021 omina transpar'!EP148+'[1]02 de julio 2021 omina transpar'!FD148</f>
        <v>0</v>
      </c>
      <c r="D149" s="17" t="str">
        <f t="shared" si="9"/>
        <v>NO APLICA</v>
      </c>
      <c r="E149" s="17" t="str">
        <f t="shared" si="10"/>
        <v>NO APLICA</v>
      </c>
      <c r="F149" s="17" t="str">
        <f t="shared" si="11"/>
        <v>NO APLICA</v>
      </c>
    </row>
    <row r="150" spans="1:6" ht="30" x14ac:dyDescent="0.25">
      <c r="A150" s="5">
        <v>147</v>
      </c>
      <c r="B150" s="17" t="str">
        <f t="shared" si="8"/>
        <v>DURANTE EL PERIODO NO SE OTORGARON GRATIGICACIONES</v>
      </c>
      <c r="C150" s="15">
        <f>'[1]02 de julio 2021 omina transpar'!U149+'[1]02 de julio 2021 omina transpar'!AH149+'[1]02 de julio 2021 omina transpar'!DE149+'[1]02 de julio 2021 omina transpar'!EP149+'[1]02 de julio 2021 omina transpar'!FD149</f>
        <v>0</v>
      </c>
      <c r="D150" s="17" t="str">
        <f t="shared" si="9"/>
        <v>NO APLICA</v>
      </c>
      <c r="E150" s="17" t="str">
        <f t="shared" si="10"/>
        <v>NO APLICA</v>
      </c>
      <c r="F150" s="17" t="str">
        <f t="shared" si="11"/>
        <v>NO APLICA</v>
      </c>
    </row>
    <row r="151" spans="1:6" ht="30" x14ac:dyDescent="0.25">
      <c r="A151" s="5">
        <v>148</v>
      </c>
      <c r="B151" s="17" t="str">
        <f t="shared" si="8"/>
        <v>DURANTE EL PERIODO NO SE OTORGARON GRATIGICACIONES</v>
      </c>
      <c r="C151" s="15">
        <f>'[1]02 de julio 2021 omina transpar'!U150+'[1]02 de julio 2021 omina transpar'!AH150+'[1]02 de julio 2021 omina transpar'!DE150+'[1]02 de julio 2021 omina transpar'!EP150+'[1]02 de julio 2021 omina transpar'!FD150</f>
        <v>0</v>
      </c>
      <c r="D151" s="17" t="str">
        <f t="shared" si="9"/>
        <v>NO APLICA</v>
      </c>
      <c r="E151" s="17" t="str">
        <f t="shared" si="10"/>
        <v>NO APLICA</v>
      </c>
      <c r="F151" s="17" t="str">
        <f t="shared" si="11"/>
        <v>NO APLICA</v>
      </c>
    </row>
    <row r="152" spans="1:6" ht="45" x14ac:dyDescent="0.25">
      <c r="A152" s="5">
        <v>149</v>
      </c>
      <c r="B152" s="17" t="str">
        <f t="shared" si="8"/>
        <v>PARTE PROPORCIONAL DE AGUINALDO</v>
      </c>
      <c r="C152" s="15">
        <f>'[1]02 de julio 2021 omina transpar'!U151+'[1]02 de julio 2021 omina transpar'!AH151+'[1]02 de julio 2021 omina transpar'!DE151+'[1]02 de julio 2021 omina transpar'!EP151+'[1]02 de julio 2021 omina transpar'!FD151</f>
        <v>7663.67</v>
      </c>
      <c r="D152" s="17" t="str">
        <f t="shared" si="9"/>
        <v>EL IMPUESTO DE LA PRESTACIÓN FUE CALCULADA CON OTROS INGRESOS</v>
      </c>
      <c r="E152" s="17" t="str">
        <f t="shared" si="10"/>
        <v>PESOS MEXICANOS</v>
      </c>
      <c r="F152" s="17" t="str">
        <f t="shared" si="11"/>
        <v>ANUAL, POR TERMINO DE LEGISLATURA SE PAGARON PROPORCIONALES POR FINIQUITOS</v>
      </c>
    </row>
    <row r="153" spans="1:6" ht="45" x14ac:dyDescent="0.25">
      <c r="A153" s="5">
        <v>150</v>
      </c>
      <c r="B153" s="17" t="str">
        <f t="shared" si="8"/>
        <v>PARTE PROPORCIONAL DE AGUINALDO</v>
      </c>
      <c r="C153" s="15">
        <f>'[1]02 de julio 2021 omina transpar'!U152+'[1]02 de julio 2021 omina transpar'!AH152+'[1]02 de julio 2021 omina transpar'!DE152+'[1]02 de julio 2021 omina transpar'!EP152+'[1]02 de julio 2021 omina transpar'!FD152</f>
        <v>28406.67</v>
      </c>
      <c r="D153" s="17" t="str">
        <f t="shared" si="9"/>
        <v>EL IMPUESTO DE LA PRESTACIÓN FUE CALCULADA CON OTROS INGRESOS</v>
      </c>
      <c r="E153" s="17" t="str">
        <f t="shared" si="10"/>
        <v>PESOS MEXICANOS</v>
      </c>
      <c r="F153" s="17" t="str">
        <f t="shared" si="11"/>
        <v>ANUAL, POR TERMINO DE LEGISLATURA SE PAGARON PROPORCIONALES POR FINIQUITOS</v>
      </c>
    </row>
    <row r="154" spans="1:6" ht="30" x14ac:dyDescent="0.25">
      <c r="A154" s="5">
        <v>151</v>
      </c>
      <c r="B154" s="17" t="str">
        <f t="shared" si="8"/>
        <v>DURANTE EL PERIODO NO SE OTORGARON GRATIGICACIONES</v>
      </c>
      <c r="C154" s="15">
        <f>'[1]02 de julio 2021 omina transpar'!U153+'[1]02 de julio 2021 omina transpar'!AH153+'[1]02 de julio 2021 omina transpar'!DE153+'[1]02 de julio 2021 omina transpar'!EP153+'[1]02 de julio 2021 omina transpar'!FD153</f>
        <v>0</v>
      </c>
      <c r="D154" s="17" t="str">
        <f t="shared" si="9"/>
        <v>NO APLICA</v>
      </c>
      <c r="E154" s="17" t="str">
        <f t="shared" si="10"/>
        <v>NO APLICA</v>
      </c>
      <c r="F154" s="17" t="str">
        <f t="shared" si="11"/>
        <v>NO APLICA</v>
      </c>
    </row>
    <row r="155" spans="1:6" ht="30" x14ac:dyDescent="0.25">
      <c r="A155" s="5">
        <v>152</v>
      </c>
      <c r="B155" s="17" t="str">
        <f t="shared" si="8"/>
        <v>DURANTE EL PERIODO NO SE OTORGARON GRATIGICACIONES</v>
      </c>
      <c r="C155" s="15">
        <f>'[1]02 de julio 2021 omina transpar'!U154+'[1]02 de julio 2021 omina transpar'!AH154+'[1]02 de julio 2021 omina transpar'!DE154+'[1]02 de julio 2021 omina transpar'!EP154+'[1]02 de julio 2021 omina transpar'!FD154</f>
        <v>0</v>
      </c>
      <c r="D155" s="17" t="str">
        <f t="shared" si="9"/>
        <v>NO APLICA</v>
      </c>
      <c r="E155" s="17" t="str">
        <f t="shared" si="10"/>
        <v>NO APLICA</v>
      </c>
      <c r="F155" s="17" t="str">
        <f t="shared" si="11"/>
        <v>NO APLICA</v>
      </c>
    </row>
    <row r="156" spans="1:6" ht="45" x14ac:dyDescent="0.25">
      <c r="A156" s="5">
        <v>153</v>
      </c>
      <c r="B156" s="17" t="str">
        <f t="shared" si="8"/>
        <v>PARTE PROPORCIONAL DE AGUINALDO</v>
      </c>
      <c r="C156" s="15">
        <f>'[1]02 de julio 2021 omina transpar'!U155+'[1]02 de julio 2021 omina transpar'!AH155+'[1]02 de julio 2021 omina transpar'!DE155+'[1]02 de julio 2021 omina transpar'!EP155+'[1]02 de julio 2021 omina transpar'!FD155</f>
        <v>8803.65</v>
      </c>
      <c r="D156" s="17" t="str">
        <f t="shared" si="9"/>
        <v>EL IMPUESTO DE LA PRESTACIÓN FUE CALCULADA CON OTROS INGRESOS</v>
      </c>
      <c r="E156" s="17" t="str">
        <f t="shared" si="10"/>
        <v>PESOS MEXICANOS</v>
      </c>
      <c r="F156" s="17" t="str">
        <f t="shared" si="11"/>
        <v>ANUAL, POR TERMINO DE LEGISLATURA SE PAGARON PROPORCIONALES POR FINIQUITOS</v>
      </c>
    </row>
    <row r="157" spans="1:6" ht="30" x14ac:dyDescent="0.25">
      <c r="A157" s="5">
        <v>154</v>
      </c>
      <c r="B157" s="17" t="str">
        <f t="shared" si="8"/>
        <v>DURANTE EL PERIODO NO SE OTORGARON GRATIGICACIONES</v>
      </c>
      <c r="C157" s="15">
        <f>'[1]02 de julio 2021 omina transpar'!U156+'[1]02 de julio 2021 omina transpar'!AH156+'[1]02 de julio 2021 omina transpar'!DE156+'[1]02 de julio 2021 omina transpar'!EP156+'[1]02 de julio 2021 omina transpar'!FD156</f>
        <v>0</v>
      </c>
      <c r="D157" s="17" t="str">
        <f t="shared" si="9"/>
        <v>NO APLICA</v>
      </c>
      <c r="E157" s="17" t="str">
        <f t="shared" si="10"/>
        <v>NO APLICA</v>
      </c>
      <c r="F157" s="17" t="str">
        <f t="shared" si="11"/>
        <v>NO APLICA</v>
      </c>
    </row>
    <row r="158" spans="1:6" ht="45" x14ac:dyDescent="0.25">
      <c r="A158" s="5">
        <v>155</v>
      </c>
      <c r="B158" s="17" t="str">
        <f t="shared" si="8"/>
        <v>PARTE PROPORCIONAL DE AGUINALDO</v>
      </c>
      <c r="C158" s="15">
        <f>'[1]02 de julio 2021 omina transpar'!U157+'[1]02 de julio 2021 omina transpar'!AH157+'[1]02 de julio 2021 omina transpar'!DE157+'[1]02 de julio 2021 omina transpar'!EP157+'[1]02 de julio 2021 omina transpar'!FD157</f>
        <v>7020.91</v>
      </c>
      <c r="D158" s="17" t="str">
        <f t="shared" si="9"/>
        <v>EL IMPUESTO DE LA PRESTACIÓN FUE CALCULADA CON OTROS INGRESOS</v>
      </c>
      <c r="E158" s="17" t="str">
        <f t="shared" si="10"/>
        <v>PESOS MEXICANOS</v>
      </c>
      <c r="F158" s="17" t="str">
        <f t="shared" si="11"/>
        <v>ANUAL, POR TERMINO DE LEGISLATURA SE PAGARON PROPORCIONALES POR FINIQUITOS</v>
      </c>
    </row>
    <row r="159" spans="1:6" ht="30" x14ac:dyDescent="0.25">
      <c r="A159" s="5">
        <v>156</v>
      </c>
      <c r="B159" s="17" t="str">
        <f t="shared" si="8"/>
        <v>DURANTE EL PERIODO NO SE OTORGARON GRATIGICACIONES</v>
      </c>
      <c r="C159" s="15">
        <f>'[1]02 de julio 2021 omina transpar'!U158+'[1]02 de julio 2021 omina transpar'!AH158+'[1]02 de julio 2021 omina transpar'!DE158+'[1]02 de julio 2021 omina transpar'!EP158+'[1]02 de julio 2021 omina transpar'!FD158</f>
        <v>0</v>
      </c>
      <c r="D159" s="17" t="str">
        <f t="shared" si="9"/>
        <v>NO APLICA</v>
      </c>
      <c r="E159" s="17" t="str">
        <f t="shared" si="10"/>
        <v>NO APLICA</v>
      </c>
      <c r="F159" s="17" t="str">
        <f t="shared" si="11"/>
        <v>NO APLICA</v>
      </c>
    </row>
    <row r="160" spans="1:6" ht="30" x14ac:dyDescent="0.25">
      <c r="A160" s="5">
        <v>157</v>
      </c>
      <c r="B160" s="17" t="str">
        <f t="shared" si="8"/>
        <v>DURANTE EL PERIODO NO SE OTORGARON GRATIGICACIONES</v>
      </c>
      <c r="C160" s="15">
        <f>'[1]02 de julio 2021 omina transpar'!U159+'[1]02 de julio 2021 omina transpar'!AH159+'[1]02 de julio 2021 omina transpar'!DE159+'[1]02 de julio 2021 omina transpar'!EP159+'[1]02 de julio 2021 omina transpar'!FD159</f>
        <v>0</v>
      </c>
      <c r="D160" s="17" t="str">
        <f t="shared" si="9"/>
        <v>NO APLICA</v>
      </c>
      <c r="E160" s="17" t="str">
        <f t="shared" si="10"/>
        <v>NO APLICA</v>
      </c>
      <c r="F160" s="17" t="str">
        <f t="shared" si="11"/>
        <v>NO APLICA</v>
      </c>
    </row>
    <row r="161" spans="1:6" ht="45" x14ac:dyDescent="0.25">
      <c r="A161" s="5">
        <v>158</v>
      </c>
      <c r="B161" s="17" t="str">
        <f t="shared" si="8"/>
        <v>PARTE PROPORCIONAL DE AGUINALDO</v>
      </c>
      <c r="C161" s="15">
        <f>'[1]02 de julio 2021 omina transpar'!U160+'[1]02 de julio 2021 omina transpar'!AH160+'[1]02 de julio 2021 omina transpar'!DE160+'[1]02 de julio 2021 omina transpar'!EP160+'[1]02 de julio 2021 omina transpar'!FD160</f>
        <v>6472.89</v>
      </c>
      <c r="D161" s="17" t="str">
        <f t="shared" si="9"/>
        <v>EL IMPUESTO DE LA PRESTACIÓN FUE CALCULADA CON OTROS INGRESOS</v>
      </c>
      <c r="E161" s="17" t="str">
        <f t="shared" si="10"/>
        <v>PESOS MEXICANOS</v>
      </c>
      <c r="F161" s="17" t="str">
        <f t="shared" si="11"/>
        <v>ANUAL, POR TERMINO DE LEGISLATURA SE PAGARON PROPORCIONALES POR FINIQUITOS</v>
      </c>
    </row>
    <row r="162" spans="1:6" ht="45" x14ac:dyDescent="0.25">
      <c r="A162" s="5">
        <v>159</v>
      </c>
      <c r="B162" s="17" t="str">
        <f t="shared" si="8"/>
        <v>PARTE PROPORCIONAL DE AGUINALDO</v>
      </c>
      <c r="C162" s="15">
        <f>'[1]02 de julio 2021 omina transpar'!U161+'[1]02 de julio 2021 omina transpar'!AH161+'[1]02 de julio 2021 omina transpar'!DE161+'[1]02 de julio 2021 omina transpar'!EP161+'[1]02 de julio 2021 omina transpar'!FD161</f>
        <v>8295.4500000000007</v>
      </c>
      <c r="D162" s="17" t="str">
        <f t="shared" si="9"/>
        <v>EL IMPUESTO DE LA PRESTACIÓN FUE CALCULADA CON OTROS INGRESOS</v>
      </c>
      <c r="E162" s="17" t="str">
        <f t="shared" si="10"/>
        <v>PESOS MEXICANOS</v>
      </c>
      <c r="F162" s="17" t="str">
        <f t="shared" si="11"/>
        <v>ANUAL, POR TERMINO DE LEGISLATURA SE PAGARON PROPORCIONALES POR FINIQUITOS</v>
      </c>
    </row>
    <row r="163" spans="1:6" ht="30" x14ac:dyDescent="0.25">
      <c r="A163" s="9">
        <v>160</v>
      </c>
      <c r="B163" s="17" t="str">
        <f t="shared" si="8"/>
        <v>DURANTE EL PERIODO NO SE OTORGARON GRATIGICACIONES</v>
      </c>
      <c r="C163" s="15">
        <f>'[1]02 de julio 2021 omina transpar'!U162+'[1]02 de julio 2021 omina transpar'!AH162+'[1]02 de julio 2021 omina transpar'!DE162+'[1]02 de julio 2021 omina transpar'!EP162+'[1]02 de julio 2021 omina transpar'!FD162</f>
        <v>0</v>
      </c>
      <c r="D163" s="17" t="str">
        <f t="shared" si="9"/>
        <v>NO APLICA</v>
      </c>
      <c r="E163" s="17" t="str">
        <f t="shared" si="10"/>
        <v>NO APLICA</v>
      </c>
      <c r="F163" s="17" t="str">
        <f t="shared" si="11"/>
        <v>NO APLICA</v>
      </c>
    </row>
    <row r="164" spans="1:6" ht="30" x14ac:dyDescent="0.25">
      <c r="A164" s="5">
        <v>161</v>
      </c>
      <c r="B164" s="17" t="str">
        <f t="shared" si="8"/>
        <v>DURANTE EL PERIODO NO SE OTORGARON GRATIGICACIONES</v>
      </c>
      <c r="C164" s="15">
        <f>'[1]02 de julio 2021 omina transpar'!U163+'[1]02 de julio 2021 omina transpar'!AH163+'[1]02 de julio 2021 omina transpar'!DE163+'[1]02 de julio 2021 omina transpar'!EP163+'[1]02 de julio 2021 omina transpar'!FD163</f>
        <v>0</v>
      </c>
      <c r="D164" s="17" t="str">
        <f t="shared" si="9"/>
        <v>NO APLICA</v>
      </c>
      <c r="E164" s="17" t="str">
        <f t="shared" si="10"/>
        <v>NO APLICA</v>
      </c>
      <c r="F164" s="17" t="str">
        <f t="shared" si="11"/>
        <v>NO APLICA</v>
      </c>
    </row>
    <row r="165" spans="1:6" ht="45" x14ac:dyDescent="0.25">
      <c r="A165" s="9">
        <v>162</v>
      </c>
      <c r="B165" s="17" t="str">
        <f t="shared" si="8"/>
        <v>PARTE PROPORCIONAL DE AGUINALDO</v>
      </c>
      <c r="C165" s="15">
        <f>'[1]02 de julio 2021 omina transpar'!U164+'[1]02 de julio 2021 omina transpar'!AH164+'[1]02 de julio 2021 omina transpar'!DE164+'[1]02 de julio 2021 omina transpar'!EP164+'[1]02 de julio 2021 omina transpar'!FD164</f>
        <v>4412.79</v>
      </c>
      <c r="D165" s="17" t="str">
        <f t="shared" si="9"/>
        <v>EL IMPUESTO DE LA PRESTACIÓN FUE CALCULADA CON OTROS INGRESOS</v>
      </c>
      <c r="E165" s="17" t="str">
        <f t="shared" si="10"/>
        <v>PESOS MEXICANOS</v>
      </c>
      <c r="F165" s="17" t="str">
        <f t="shared" si="11"/>
        <v>ANUAL, POR TERMINO DE LEGISLATURA SE PAGARON PROPORCIONALES POR FINIQUITOS</v>
      </c>
    </row>
    <row r="166" spans="1:6" ht="45" x14ac:dyDescent="0.25">
      <c r="A166" s="5">
        <v>163</v>
      </c>
      <c r="B166" s="17" t="str">
        <f t="shared" si="8"/>
        <v>PARTE PROPORCIONAL DE AGUINALDO</v>
      </c>
      <c r="C166" s="15">
        <f>'[1]02 de julio 2021 omina transpar'!U165+'[1]02 de julio 2021 omina transpar'!AH165+'[1]02 de julio 2021 omina transpar'!DE165+'[1]02 de julio 2021 omina transpar'!EP165+'[1]02 de julio 2021 omina transpar'!FD165</f>
        <v>7632.07</v>
      </c>
      <c r="D166" s="17" t="str">
        <f t="shared" si="9"/>
        <v>EL IMPUESTO DE LA PRESTACIÓN FUE CALCULADA CON OTROS INGRESOS</v>
      </c>
      <c r="E166" s="17" t="str">
        <f t="shared" si="10"/>
        <v>PESOS MEXICANOS</v>
      </c>
      <c r="F166" s="17" t="str">
        <f t="shared" si="11"/>
        <v>ANUAL, POR TERMINO DE LEGISLATURA SE PAGARON PROPORCIONALES POR FINIQUITOS</v>
      </c>
    </row>
    <row r="167" spans="1:6" ht="30" x14ac:dyDescent="0.25">
      <c r="A167" s="5">
        <v>164</v>
      </c>
      <c r="B167" s="17" t="str">
        <f t="shared" si="8"/>
        <v>DURANTE EL PERIODO NO SE OTORGARON GRATIGICACIONES</v>
      </c>
      <c r="C167" s="15">
        <f>'[1]02 de julio 2021 omina transpar'!U166+'[1]02 de julio 2021 omina transpar'!AH166+'[1]02 de julio 2021 omina transpar'!DE166+'[1]02 de julio 2021 omina transpar'!EP166+'[1]02 de julio 2021 omina transpar'!FD166</f>
        <v>0</v>
      </c>
      <c r="D167" s="17" t="str">
        <f t="shared" si="9"/>
        <v>NO APLICA</v>
      </c>
      <c r="E167" s="17" t="str">
        <f t="shared" si="10"/>
        <v>NO APLICA</v>
      </c>
      <c r="F167" s="17" t="str">
        <f t="shared" si="11"/>
        <v>NO APLICA</v>
      </c>
    </row>
    <row r="168" spans="1:6" ht="45" x14ac:dyDescent="0.25">
      <c r="A168" s="5">
        <v>165</v>
      </c>
      <c r="B168" s="17" t="str">
        <f t="shared" si="8"/>
        <v>PARTE PROPORCIONAL DE AGUINALDO</v>
      </c>
      <c r="C168" s="15">
        <f>'[1]02 de julio 2021 omina transpar'!U167+'[1]02 de julio 2021 omina transpar'!AH167+'[1]02 de julio 2021 omina transpar'!DE167+'[1]02 de julio 2021 omina transpar'!EP167+'[1]02 de julio 2021 omina transpar'!FD167</f>
        <v>13205.48</v>
      </c>
      <c r="D168" s="17" t="str">
        <f t="shared" si="9"/>
        <v>EL IMPUESTO DE LA PRESTACIÓN FUE CALCULADA CON OTROS INGRESOS</v>
      </c>
      <c r="E168" s="17" t="str">
        <f t="shared" si="10"/>
        <v>PESOS MEXICANOS</v>
      </c>
      <c r="F168" s="17" t="str">
        <f t="shared" si="11"/>
        <v>ANUAL, POR TERMINO DE LEGISLATURA SE PAGARON PROPORCIONALES POR FINIQUITOS</v>
      </c>
    </row>
    <row r="169" spans="1:6" ht="30" x14ac:dyDescent="0.25">
      <c r="A169" s="5">
        <v>166</v>
      </c>
      <c r="B169" s="17" t="str">
        <f t="shared" si="8"/>
        <v>DURANTE EL PERIODO NO SE OTORGARON GRATIGICACIONES</v>
      </c>
      <c r="C169" s="15">
        <f>'[1]02 de julio 2021 omina transpar'!U168+'[1]02 de julio 2021 omina transpar'!AH168+'[1]02 de julio 2021 omina transpar'!DE168+'[1]02 de julio 2021 omina transpar'!EP168+'[1]02 de julio 2021 omina transpar'!FD168</f>
        <v>0</v>
      </c>
      <c r="D169" s="17" t="str">
        <f t="shared" si="9"/>
        <v>NO APLICA</v>
      </c>
      <c r="E169" s="17" t="str">
        <f t="shared" si="10"/>
        <v>NO APLICA</v>
      </c>
      <c r="F169" s="17" t="str">
        <f t="shared" si="11"/>
        <v>NO APLICA</v>
      </c>
    </row>
    <row r="170" spans="1:6" ht="30" x14ac:dyDescent="0.25">
      <c r="A170" s="5">
        <v>167</v>
      </c>
      <c r="B170" s="17" t="str">
        <f t="shared" si="8"/>
        <v>DURANTE EL PERIODO NO SE OTORGARON GRATIGICACIONES</v>
      </c>
      <c r="C170" s="15">
        <f>'[1]02 de julio 2021 omina transpar'!U169+'[1]02 de julio 2021 omina transpar'!AH169+'[1]02 de julio 2021 omina transpar'!DE169+'[1]02 de julio 2021 omina transpar'!EP169+'[1]02 de julio 2021 omina transpar'!FD169</f>
        <v>0</v>
      </c>
      <c r="D170" s="17" t="str">
        <f t="shared" si="9"/>
        <v>NO APLICA</v>
      </c>
      <c r="E170" s="17" t="str">
        <f t="shared" si="10"/>
        <v>NO APLICA</v>
      </c>
      <c r="F170" s="17" t="str">
        <f t="shared" si="11"/>
        <v>NO APLICA</v>
      </c>
    </row>
    <row r="171" spans="1:6" ht="45" x14ac:dyDescent="0.25">
      <c r="A171" s="9">
        <v>168</v>
      </c>
      <c r="B171" s="17" t="str">
        <f t="shared" si="8"/>
        <v>PARTE PROPORCIONAL DE AGUINALDO</v>
      </c>
      <c r="C171" s="15">
        <f>'[1]02 de julio 2021 omina transpar'!U170+'[1]02 de julio 2021 omina transpar'!AH170+'[1]02 de julio 2021 omina transpar'!DE170+'[1]02 de julio 2021 omina transpar'!EP170+'[1]02 de julio 2021 omina transpar'!FD170</f>
        <v>9684.02</v>
      </c>
      <c r="D171" s="17" t="str">
        <f t="shared" si="9"/>
        <v>EL IMPUESTO DE LA PRESTACIÓN FUE CALCULADA CON OTROS INGRESOS</v>
      </c>
      <c r="E171" s="17" t="str">
        <f t="shared" si="10"/>
        <v>PESOS MEXICANOS</v>
      </c>
      <c r="F171" s="17" t="str">
        <f t="shared" si="11"/>
        <v>ANUAL, POR TERMINO DE LEGISLATURA SE PAGARON PROPORCIONALES POR FINIQUITOS</v>
      </c>
    </row>
    <row r="172" spans="1:6" ht="30" x14ac:dyDescent="0.25">
      <c r="A172" s="5">
        <v>169</v>
      </c>
      <c r="B172" s="17" t="str">
        <f t="shared" si="8"/>
        <v>DURANTE EL PERIODO NO SE OTORGARON GRATIGICACIONES</v>
      </c>
      <c r="C172" s="15">
        <f>'[1]02 de julio 2021 omina transpar'!U171+'[1]02 de julio 2021 omina transpar'!AH171+'[1]02 de julio 2021 omina transpar'!DE171+'[1]02 de julio 2021 omina transpar'!EP171+'[1]02 de julio 2021 omina transpar'!FD171</f>
        <v>0</v>
      </c>
      <c r="D172" s="17" t="str">
        <f t="shared" si="9"/>
        <v>NO APLICA</v>
      </c>
      <c r="E172" s="17" t="str">
        <f t="shared" si="10"/>
        <v>NO APLICA</v>
      </c>
      <c r="F172" s="17" t="str">
        <f t="shared" si="11"/>
        <v>NO APLICA</v>
      </c>
    </row>
    <row r="173" spans="1:6" ht="30" x14ac:dyDescent="0.25">
      <c r="A173" s="5">
        <v>170</v>
      </c>
      <c r="B173" s="17" t="str">
        <f t="shared" si="8"/>
        <v>DURANTE EL PERIODO NO SE OTORGARON GRATIGICACIONES</v>
      </c>
      <c r="C173" s="15">
        <f>'[1]02 de julio 2021 omina transpar'!U172+'[1]02 de julio 2021 omina transpar'!AH172+'[1]02 de julio 2021 omina transpar'!DE172+'[1]02 de julio 2021 omina transpar'!EP172+'[1]02 de julio 2021 omina transpar'!FD172</f>
        <v>0</v>
      </c>
      <c r="D173" s="17" t="str">
        <f t="shared" si="9"/>
        <v>NO APLICA</v>
      </c>
      <c r="E173" s="17" t="str">
        <f t="shared" si="10"/>
        <v>NO APLICA</v>
      </c>
      <c r="F173" s="17" t="str">
        <f t="shared" si="11"/>
        <v>NO APLICA</v>
      </c>
    </row>
    <row r="174" spans="1:6" ht="30" x14ac:dyDescent="0.25">
      <c r="A174" s="5">
        <v>171</v>
      </c>
      <c r="B174" s="17" t="str">
        <f t="shared" si="8"/>
        <v>DURANTE EL PERIODO NO SE OTORGARON GRATIGICACIONES</v>
      </c>
      <c r="C174" s="15">
        <f>'[1]02 de julio 2021 omina transpar'!U173+'[1]02 de julio 2021 omina transpar'!AH173+'[1]02 de julio 2021 omina transpar'!DE173+'[1]02 de julio 2021 omina transpar'!EP173+'[1]02 de julio 2021 omina transpar'!FD173</f>
        <v>0</v>
      </c>
      <c r="D174" s="17" t="str">
        <f t="shared" si="9"/>
        <v>NO APLICA</v>
      </c>
      <c r="E174" s="17" t="str">
        <f t="shared" si="10"/>
        <v>NO APLICA</v>
      </c>
      <c r="F174" s="17" t="str">
        <f t="shared" si="11"/>
        <v>NO APLICA</v>
      </c>
    </row>
    <row r="175" spans="1:6" ht="30" x14ac:dyDescent="0.25">
      <c r="A175" s="5">
        <v>172</v>
      </c>
      <c r="B175" s="17" t="str">
        <f t="shared" si="8"/>
        <v>DURANTE EL PERIODO NO SE OTORGARON GRATIGICACIONES</v>
      </c>
      <c r="C175" s="15">
        <f>'[1]02 de julio 2021 omina transpar'!U174+'[1]02 de julio 2021 omina transpar'!AH174+'[1]02 de julio 2021 omina transpar'!DE174+'[1]02 de julio 2021 omina transpar'!EP174+'[1]02 de julio 2021 omina transpar'!FD174</f>
        <v>0</v>
      </c>
      <c r="D175" s="17" t="str">
        <f t="shared" si="9"/>
        <v>NO APLICA</v>
      </c>
      <c r="E175" s="17" t="str">
        <f t="shared" si="10"/>
        <v>NO APLICA</v>
      </c>
      <c r="F175" s="17" t="str">
        <f t="shared" si="11"/>
        <v>NO APLICA</v>
      </c>
    </row>
    <row r="176" spans="1:6" ht="30" x14ac:dyDescent="0.25">
      <c r="A176" s="5">
        <v>173</v>
      </c>
      <c r="B176" s="17" t="str">
        <f t="shared" si="8"/>
        <v>DURANTE EL PERIODO NO SE OTORGARON GRATIGICACIONES</v>
      </c>
      <c r="C176" s="15">
        <f>'[1]02 de julio 2021 omina transpar'!U175+'[1]02 de julio 2021 omina transpar'!AH175+'[1]02 de julio 2021 omina transpar'!DE175+'[1]02 de julio 2021 omina transpar'!EP175+'[1]02 de julio 2021 omina transpar'!FD175</f>
        <v>0</v>
      </c>
      <c r="D176" s="17" t="str">
        <f t="shared" si="9"/>
        <v>NO APLICA</v>
      </c>
      <c r="E176" s="17" t="str">
        <f t="shared" si="10"/>
        <v>NO APLICA</v>
      </c>
      <c r="F176" s="17" t="str">
        <f t="shared" si="11"/>
        <v>NO APLICA</v>
      </c>
    </row>
    <row r="177" spans="1:6" ht="30" x14ac:dyDescent="0.25">
      <c r="A177" s="5">
        <v>174</v>
      </c>
      <c r="B177" s="17" t="str">
        <f t="shared" si="8"/>
        <v>DURANTE EL PERIODO NO SE OTORGARON GRATIGICACIONES</v>
      </c>
      <c r="C177" s="15">
        <f>'[1]02 de julio 2021 omina transpar'!U176+'[1]02 de julio 2021 omina transpar'!AH176+'[1]02 de julio 2021 omina transpar'!DE176+'[1]02 de julio 2021 omina transpar'!EP176+'[1]02 de julio 2021 omina transpar'!FD176</f>
        <v>0</v>
      </c>
      <c r="D177" s="17" t="str">
        <f t="shared" si="9"/>
        <v>NO APLICA</v>
      </c>
      <c r="E177" s="17" t="str">
        <f t="shared" si="10"/>
        <v>NO APLICA</v>
      </c>
      <c r="F177" s="17" t="str">
        <f t="shared" si="11"/>
        <v>NO APLICA</v>
      </c>
    </row>
    <row r="178" spans="1:6" ht="30" x14ac:dyDescent="0.25">
      <c r="A178" s="5">
        <v>175</v>
      </c>
      <c r="B178" s="17" t="str">
        <f t="shared" si="8"/>
        <v>DURANTE EL PERIODO NO SE OTORGARON GRATIGICACIONES</v>
      </c>
      <c r="C178" s="15">
        <f>'[1]02 de julio 2021 omina transpar'!U177+'[1]02 de julio 2021 omina transpar'!AH177+'[1]02 de julio 2021 omina transpar'!DE177+'[1]02 de julio 2021 omina transpar'!EP177+'[1]02 de julio 2021 omina transpar'!FD177</f>
        <v>0</v>
      </c>
      <c r="D178" s="17" t="str">
        <f t="shared" si="9"/>
        <v>NO APLICA</v>
      </c>
      <c r="E178" s="17" t="str">
        <f t="shared" si="10"/>
        <v>NO APLICA</v>
      </c>
      <c r="F178" s="17" t="str">
        <f t="shared" si="11"/>
        <v>NO APLICA</v>
      </c>
    </row>
    <row r="179" spans="1:6" ht="30" x14ac:dyDescent="0.25">
      <c r="A179" s="5">
        <v>176</v>
      </c>
      <c r="B179" s="17" t="str">
        <f t="shared" si="8"/>
        <v>DURANTE EL PERIODO NO SE OTORGARON GRATIGICACIONES</v>
      </c>
      <c r="C179" s="15">
        <f>'[1]02 de julio 2021 omina transpar'!U178+'[1]02 de julio 2021 omina transpar'!AH178+'[1]02 de julio 2021 omina transpar'!DE178+'[1]02 de julio 2021 omina transpar'!EP178+'[1]02 de julio 2021 omina transpar'!FD178</f>
        <v>0</v>
      </c>
      <c r="D179" s="17" t="str">
        <f t="shared" si="9"/>
        <v>NO APLICA</v>
      </c>
      <c r="E179" s="17" t="str">
        <f t="shared" si="10"/>
        <v>NO APLICA</v>
      </c>
      <c r="F179" s="17" t="str">
        <f t="shared" si="11"/>
        <v>NO APLICA</v>
      </c>
    </row>
    <row r="180" spans="1:6" ht="45" x14ac:dyDescent="0.25">
      <c r="A180" s="5">
        <v>177</v>
      </c>
      <c r="B180" s="17" t="str">
        <f t="shared" si="8"/>
        <v>PARTE PROPORCIONAL DE AGUINALDO</v>
      </c>
      <c r="C180" s="15">
        <f>'[1]02 de julio 2021 omina transpar'!U179+'[1]02 de julio 2021 omina transpar'!AH179+'[1]02 de julio 2021 omina transpar'!DE179+'[1]02 de julio 2021 omina transpar'!EP179+'[1]02 de julio 2021 omina transpar'!FD179</f>
        <v>8803.65</v>
      </c>
      <c r="D180" s="17" t="str">
        <f t="shared" si="9"/>
        <v>EL IMPUESTO DE LA PRESTACIÓN FUE CALCULADA CON OTROS INGRESOS</v>
      </c>
      <c r="E180" s="17" t="str">
        <f t="shared" si="10"/>
        <v>PESOS MEXICANOS</v>
      </c>
      <c r="F180" s="17" t="str">
        <f t="shared" si="11"/>
        <v>ANUAL, POR TERMINO DE LEGISLATURA SE PAGARON PROPORCIONALES POR FINIQUITOS</v>
      </c>
    </row>
    <row r="181" spans="1:6" ht="45" x14ac:dyDescent="0.25">
      <c r="A181" s="5">
        <v>178</v>
      </c>
      <c r="B181" s="17" t="str">
        <f t="shared" si="8"/>
        <v>PARTE PROPORCIONAL DE AGUINALDO</v>
      </c>
      <c r="C181" s="15">
        <f>'[1]02 de julio 2021 omina transpar'!U180+'[1]02 de julio 2021 omina transpar'!AH180+'[1]02 de julio 2021 omina transpar'!DE180+'[1]02 de julio 2021 omina transpar'!EP180+'[1]02 de julio 2021 omina transpar'!FD180</f>
        <v>13205.48</v>
      </c>
      <c r="D181" s="17" t="str">
        <f t="shared" si="9"/>
        <v>EL IMPUESTO DE LA PRESTACIÓN FUE CALCULADA CON OTROS INGRESOS</v>
      </c>
      <c r="E181" s="17" t="str">
        <f t="shared" si="10"/>
        <v>PESOS MEXICANOS</v>
      </c>
      <c r="F181" s="17" t="str">
        <f t="shared" si="11"/>
        <v>ANUAL, POR TERMINO DE LEGISLATURA SE PAGARON PROPORCIONALES POR FINIQUITOS</v>
      </c>
    </row>
    <row r="182" spans="1:6" ht="30" x14ac:dyDescent="0.25">
      <c r="A182" s="5">
        <v>179</v>
      </c>
      <c r="B182" s="17" t="str">
        <f t="shared" si="8"/>
        <v>DURANTE EL PERIODO NO SE OTORGARON GRATIGICACIONES</v>
      </c>
      <c r="C182" s="15">
        <f>'[1]02 de julio 2021 omina transpar'!U181+'[1]02 de julio 2021 omina transpar'!AH181+'[1]02 de julio 2021 omina transpar'!DE181+'[1]02 de julio 2021 omina transpar'!EP181+'[1]02 de julio 2021 omina transpar'!FD181</f>
        <v>0</v>
      </c>
      <c r="D182" s="17" t="str">
        <f t="shared" si="9"/>
        <v>NO APLICA</v>
      </c>
      <c r="E182" s="17" t="str">
        <f t="shared" si="10"/>
        <v>NO APLICA</v>
      </c>
      <c r="F182" s="17" t="str">
        <f t="shared" si="11"/>
        <v>NO APLICA</v>
      </c>
    </row>
    <row r="183" spans="1:6" ht="45" x14ac:dyDescent="0.25">
      <c r="A183" s="5">
        <v>180</v>
      </c>
      <c r="B183" s="17" t="str">
        <f t="shared" si="8"/>
        <v>PARTE PROPORCIONAL DE AGUINALDO</v>
      </c>
      <c r="C183" s="15">
        <f>'[1]02 de julio 2021 omina transpar'!U182+'[1]02 de julio 2021 omina transpar'!AH182+'[1]02 de julio 2021 omina transpar'!DE182+'[1]02 de julio 2021 omina transpar'!EP182+'[1]02 de julio 2021 omina transpar'!FD182</f>
        <v>5282.19</v>
      </c>
      <c r="D183" s="17" t="str">
        <f t="shared" si="9"/>
        <v>EL IMPUESTO DE LA PRESTACIÓN FUE CALCULADA CON OTROS INGRESOS</v>
      </c>
      <c r="E183" s="17" t="str">
        <f t="shared" si="10"/>
        <v>PESOS MEXICANOS</v>
      </c>
      <c r="F183" s="17" t="str">
        <f t="shared" si="11"/>
        <v>ANUAL, POR TERMINO DE LEGISLATURA SE PAGARON PROPORCIONALES POR FINIQUITOS</v>
      </c>
    </row>
    <row r="184" spans="1:6" ht="45" x14ac:dyDescent="0.25">
      <c r="A184" s="5">
        <v>181</v>
      </c>
      <c r="B184" s="17" t="str">
        <f t="shared" si="8"/>
        <v>PARTE PROPORCIONAL DE AGUINALDO</v>
      </c>
      <c r="C184" s="15">
        <f>'[1]02 de julio 2021 omina transpar'!U183+'[1]02 de julio 2021 omina transpar'!AH183+'[1]02 de julio 2021 omina transpar'!DE183+'[1]02 de julio 2021 omina transpar'!EP183+'[1]02 de julio 2021 omina transpar'!FD183</f>
        <v>6162.56</v>
      </c>
      <c r="D184" s="17" t="str">
        <f t="shared" si="9"/>
        <v>EL IMPUESTO DE LA PRESTACIÓN FUE CALCULADA CON OTROS INGRESOS</v>
      </c>
      <c r="E184" s="17" t="str">
        <f t="shared" si="10"/>
        <v>PESOS MEXICANOS</v>
      </c>
      <c r="F184" s="17" t="str">
        <f t="shared" si="11"/>
        <v>ANUAL, POR TERMINO DE LEGISLATURA SE PAGARON PROPORCIONALES POR FINIQUITOS</v>
      </c>
    </row>
    <row r="185" spans="1:6" ht="45" x14ac:dyDescent="0.25">
      <c r="A185" s="5">
        <v>182</v>
      </c>
      <c r="B185" s="17" t="str">
        <f t="shared" si="8"/>
        <v>PARTE PROPORCIONAL DE AGUINALDO</v>
      </c>
      <c r="C185" s="15">
        <f>'[1]02 de julio 2021 omina transpar'!U184+'[1]02 de julio 2021 omina transpar'!AH184+'[1]02 de julio 2021 omina transpar'!DE184+'[1]02 de julio 2021 omina transpar'!EP184+'[1]02 de julio 2021 omina transpar'!FD184</f>
        <v>12325.11</v>
      </c>
      <c r="D185" s="17" t="str">
        <f t="shared" si="9"/>
        <v>EL IMPUESTO DE LA PRESTACIÓN FUE CALCULADA CON OTROS INGRESOS</v>
      </c>
      <c r="E185" s="17" t="str">
        <f t="shared" si="10"/>
        <v>PESOS MEXICANOS</v>
      </c>
      <c r="F185" s="17" t="str">
        <f t="shared" si="11"/>
        <v>ANUAL, POR TERMINO DE LEGISLATURA SE PAGARON PROPORCIONALES POR FINIQUITOS</v>
      </c>
    </row>
    <row r="186" spans="1:6" ht="45" x14ac:dyDescent="0.25">
      <c r="A186" s="5">
        <v>183</v>
      </c>
      <c r="B186" s="17" t="str">
        <f t="shared" si="8"/>
        <v>PARTE PROPORCIONAL DE AGUINALDO</v>
      </c>
      <c r="C186" s="15">
        <f>'[1]02 de julio 2021 omina transpar'!U185+'[1]02 de julio 2021 omina transpar'!AH185+'[1]02 de julio 2021 omina transpar'!DE185+'[1]02 de julio 2021 omina transpar'!EP185+'[1]02 de julio 2021 omina transpar'!FD185</f>
        <v>6602.74</v>
      </c>
      <c r="D186" s="17" t="str">
        <f t="shared" si="9"/>
        <v>EL IMPUESTO DE LA PRESTACIÓN FUE CALCULADA CON OTROS INGRESOS</v>
      </c>
      <c r="E186" s="17" t="str">
        <f t="shared" si="10"/>
        <v>PESOS MEXICANOS</v>
      </c>
      <c r="F186" s="17" t="str">
        <f t="shared" si="11"/>
        <v>ANUAL, POR TERMINO DE LEGISLATURA SE PAGARON PROPORCIONALES POR FINIQUITOS</v>
      </c>
    </row>
    <row r="187" spans="1:6" ht="30" x14ac:dyDescent="0.25">
      <c r="A187" s="5">
        <v>184</v>
      </c>
      <c r="B187" s="17" t="str">
        <f t="shared" si="8"/>
        <v>DURANTE EL PERIODO NO SE OTORGARON GRATIGICACIONES</v>
      </c>
      <c r="C187" s="15">
        <f>'[1]02 de julio 2021 omina transpar'!U186+'[1]02 de julio 2021 omina transpar'!AH186+'[1]02 de julio 2021 omina transpar'!DE186+'[1]02 de julio 2021 omina transpar'!EP186+'[1]02 de julio 2021 omina transpar'!FD186</f>
        <v>0</v>
      </c>
      <c r="D187" s="17" t="str">
        <f t="shared" si="9"/>
        <v>NO APLICA</v>
      </c>
      <c r="E187" s="17" t="str">
        <f t="shared" si="10"/>
        <v>NO APLICA</v>
      </c>
      <c r="F187" s="17" t="str">
        <f t="shared" si="11"/>
        <v>NO APLICA</v>
      </c>
    </row>
    <row r="188" spans="1:6" ht="45" x14ac:dyDescent="0.25">
      <c r="A188" s="5">
        <v>185</v>
      </c>
      <c r="B188" s="17" t="str">
        <f t="shared" si="8"/>
        <v>PARTE PROPORCIONAL DE AGUINALDO</v>
      </c>
      <c r="C188" s="15">
        <f>'[1]02 de julio 2021 omina transpar'!U187+'[1]02 de julio 2021 omina transpar'!AH187+'[1]02 de julio 2021 omina transpar'!DE187+'[1]02 de julio 2021 omina transpar'!EP187+'[1]02 de julio 2021 omina transpar'!FD187</f>
        <v>12325.11</v>
      </c>
      <c r="D188" s="17" t="str">
        <f t="shared" si="9"/>
        <v>EL IMPUESTO DE LA PRESTACIÓN FUE CALCULADA CON OTROS INGRESOS</v>
      </c>
      <c r="E188" s="17" t="str">
        <f t="shared" si="10"/>
        <v>PESOS MEXICANOS</v>
      </c>
      <c r="F188" s="17" t="str">
        <f t="shared" si="11"/>
        <v>ANUAL, POR TERMINO DE LEGISLATURA SE PAGARON PROPORCIONALES POR FINIQUITOS</v>
      </c>
    </row>
    <row r="189" spans="1:6" ht="30" x14ac:dyDescent="0.25">
      <c r="A189" s="5">
        <v>186</v>
      </c>
      <c r="B189" s="17" t="str">
        <f t="shared" si="8"/>
        <v>DURANTE EL PERIODO NO SE OTORGARON GRATIGICACIONES</v>
      </c>
      <c r="C189" s="15">
        <f>'[1]02 de julio 2021 omina transpar'!U188+'[1]02 de julio 2021 omina transpar'!AH188+'[1]02 de julio 2021 omina transpar'!DE188+'[1]02 de julio 2021 omina transpar'!EP188+'[1]02 de julio 2021 omina transpar'!FD188</f>
        <v>0</v>
      </c>
      <c r="D189" s="17" t="str">
        <f t="shared" si="9"/>
        <v>NO APLICA</v>
      </c>
      <c r="E189" s="17" t="str">
        <f t="shared" si="10"/>
        <v>NO APLICA</v>
      </c>
      <c r="F189" s="17" t="str">
        <f t="shared" si="11"/>
        <v>NO APLICA</v>
      </c>
    </row>
    <row r="190" spans="1:6" ht="30" x14ac:dyDescent="0.25">
      <c r="A190" s="5">
        <v>187</v>
      </c>
      <c r="B190" s="17" t="str">
        <f t="shared" si="8"/>
        <v>DURANTE EL PERIODO NO SE OTORGARON GRATIGICACIONES</v>
      </c>
      <c r="C190" s="15">
        <f>'[1]02 de julio 2021 omina transpar'!U189+'[1]02 de julio 2021 omina transpar'!AH189+'[1]02 de julio 2021 omina transpar'!DE189+'[1]02 de julio 2021 omina transpar'!EP189+'[1]02 de julio 2021 omina transpar'!FD189</f>
        <v>0</v>
      </c>
      <c r="D190" s="17" t="str">
        <f t="shared" si="9"/>
        <v>NO APLICA</v>
      </c>
      <c r="E190" s="17" t="str">
        <f t="shared" si="10"/>
        <v>NO APLICA</v>
      </c>
      <c r="F190" s="17" t="str">
        <f t="shared" si="11"/>
        <v>NO APLICA</v>
      </c>
    </row>
    <row r="191" spans="1:6" ht="45" x14ac:dyDescent="0.25">
      <c r="A191" s="5">
        <v>188</v>
      </c>
      <c r="B191" s="17" t="str">
        <f t="shared" si="8"/>
        <v>PARTE PROPORCIONAL DE AGUINALDO</v>
      </c>
      <c r="C191" s="15">
        <f>'[1]02 de julio 2021 omina transpar'!U190+'[1]02 de julio 2021 omina transpar'!AH190+'[1]02 de julio 2021 omina transpar'!DE190+'[1]02 de julio 2021 omina transpar'!EP190+'[1]02 de julio 2021 omina transpar'!FD190</f>
        <v>6833.85</v>
      </c>
      <c r="D191" s="17" t="str">
        <f t="shared" si="9"/>
        <v>EL IMPUESTO DE LA PRESTACIÓN FUE CALCULADA CON OTROS INGRESOS</v>
      </c>
      <c r="E191" s="17" t="str">
        <f t="shared" si="10"/>
        <v>PESOS MEXICANOS</v>
      </c>
      <c r="F191" s="17" t="str">
        <f t="shared" si="11"/>
        <v>ANUAL, POR TERMINO DE LEGISLATURA SE PAGARON PROPORCIONALES POR FINIQUITOS</v>
      </c>
    </row>
    <row r="192" spans="1:6" ht="30" x14ac:dyDescent="0.25">
      <c r="A192" s="9">
        <v>189</v>
      </c>
      <c r="B192" s="17" t="str">
        <f t="shared" si="8"/>
        <v>DURANTE EL PERIODO NO SE OTORGARON GRATIGICACIONES</v>
      </c>
      <c r="C192" s="15">
        <f>'[1]02 de julio 2021 omina transpar'!U191+'[1]02 de julio 2021 omina transpar'!AH191+'[1]02 de julio 2021 omina transpar'!DE191+'[1]02 de julio 2021 omina transpar'!EP191+'[1]02 de julio 2021 omina transpar'!FD191</f>
        <v>0</v>
      </c>
      <c r="D192" s="17" t="str">
        <f t="shared" si="9"/>
        <v>NO APLICA</v>
      </c>
      <c r="E192" s="17" t="str">
        <f t="shared" si="10"/>
        <v>NO APLICA</v>
      </c>
      <c r="F192" s="17" t="str">
        <f t="shared" si="11"/>
        <v>NO APLICA</v>
      </c>
    </row>
    <row r="193" spans="1:6" ht="30" x14ac:dyDescent="0.25">
      <c r="A193" s="5">
        <v>190</v>
      </c>
      <c r="B193" s="17" t="str">
        <f t="shared" si="8"/>
        <v>DURANTE EL PERIODO NO SE OTORGARON GRATIGICACIONES</v>
      </c>
      <c r="C193" s="15">
        <f>'[1]02 de julio 2021 omina transpar'!U192+'[1]02 de julio 2021 omina transpar'!AH192+'[1]02 de julio 2021 omina transpar'!DE192+'[1]02 de julio 2021 omina transpar'!EP192+'[1]02 de julio 2021 omina transpar'!FD192</f>
        <v>0</v>
      </c>
      <c r="D193" s="17" t="str">
        <f t="shared" si="9"/>
        <v>NO APLICA</v>
      </c>
      <c r="E193" s="17" t="str">
        <f t="shared" si="10"/>
        <v>NO APLICA</v>
      </c>
      <c r="F193" s="17" t="str">
        <f t="shared" si="11"/>
        <v>NO APLICA</v>
      </c>
    </row>
    <row r="194" spans="1:6" ht="30" x14ac:dyDescent="0.25">
      <c r="A194" s="5">
        <v>191</v>
      </c>
      <c r="B194" s="17" t="str">
        <f t="shared" si="8"/>
        <v>DURANTE EL PERIODO NO SE OTORGARON GRATIGICACIONES</v>
      </c>
      <c r="C194" s="15">
        <f>'[1]02 de julio 2021 omina transpar'!U193+'[1]02 de julio 2021 omina transpar'!AH193+'[1]02 de julio 2021 omina transpar'!DE193+'[1]02 de julio 2021 omina transpar'!EP193+'[1]02 de julio 2021 omina transpar'!FD193</f>
        <v>0</v>
      </c>
      <c r="D194" s="17" t="str">
        <f t="shared" si="9"/>
        <v>NO APLICA</v>
      </c>
      <c r="E194" s="17" t="str">
        <f t="shared" si="10"/>
        <v>NO APLICA</v>
      </c>
      <c r="F194" s="17" t="str">
        <f t="shared" si="11"/>
        <v>NO APLICA</v>
      </c>
    </row>
    <row r="195" spans="1:6" ht="45" x14ac:dyDescent="0.25">
      <c r="A195" s="5">
        <v>192</v>
      </c>
      <c r="B195" s="17" t="str">
        <f t="shared" si="8"/>
        <v>PARTE PROPORCIONAL DE AGUINALDO</v>
      </c>
      <c r="C195" s="15">
        <f>'[1]02 de julio 2021 omina transpar'!U194+'[1]02 de julio 2021 omina transpar'!AH194+'[1]02 de julio 2021 omina transpar'!DE194+'[1]02 de julio 2021 omina transpar'!EP194+'[1]02 de julio 2021 omina transpar'!FD194</f>
        <v>30463.35</v>
      </c>
      <c r="D195" s="17" t="str">
        <f t="shared" si="9"/>
        <v>EL IMPUESTO DE LA PRESTACIÓN FUE CALCULADA CON OTROS INGRESOS</v>
      </c>
      <c r="E195" s="17" t="str">
        <f t="shared" si="10"/>
        <v>PESOS MEXICANOS</v>
      </c>
      <c r="F195" s="17" t="str">
        <f t="shared" si="11"/>
        <v>ANUAL, POR TERMINO DE LEGISLATURA SE PAGARON PROPORCIONALES POR FINIQUITOS</v>
      </c>
    </row>
    <row r="196" spans="1:6" ht="45" x14ac:dyDescent="0.25">
      <c r="A196" s="5">
        <v>193</v>
      </c>
      <c r="B196" s="17" t="str">
        <f t="shared" si="8"/>
        <v>PARTE PROPORCIONAL DE AGUINALDO</v>
      </c>
      <c r="C196" s="15">
        <f>'[1]02 de julio 2021 omina transpar'!U195+'[1]02 de julio 2021 omina transpar'!AH195+'[1]02 de julio 2021 omina transpar'!DE195+'[1]02 de julio 2021 omina transpar'!EP195+'[1]02 de julio 2021 omina transpar'!FD195</f>
        <v>6162.56</v>
      </c>
      <c r="D196" s="17" t="str">
        <f t="shared" si="9"/>
        <v>EL IMPUESTO DE LA PRESTACIÓN FUE CALCULADA CON OTROS INGRESOS</v>
      </c>
      <c r="E196" s="17" t="str">
        <f t="shared" si="10"/>
        <v>PESOS MEXICANOS</v>
      </c>
      <c r="F196" s="17" t="str">
        <f t="shared" si="11"/>
        <v>ANUAL, POR TERMINO DE LEGISLATURA SE PAGARON PROPORCIONALES POR FINIQUITOS</v>
      </c>
    </row>
    <row r="197" spans="1:6" ht="30" x14ac:dyDescent="0.25">
      <c r="A197" s="5">
        <v>194</v>
      </c>
      <c r="B197" s="17" t="str">
        <f t="shared" ref="B197:B260" si="12">IF(C197&gt;0,"PARTE PROPORCIONAL DE AGUINALDO","DURANTE EL PERIODO NO SE OTORGARON GRATIGICACIONES")</f>
        <v>DURANTE EL PERIODO NO SE OTORGARON GRATIGICACIONES</v>
      </c>
      <c r="C197" s="15">
        <f>'[1]02 de julio 2021 omina transpar'!U196+'[1]02 de julio 2021 omina transpar'!AH196+'[1]02 de julio 2021 omina transpar'!DE196+'[1]02 de julio 2021 omina transpar'!EP196+'[1]02 de julio 2021 omina transpar'!FD196</f>
        <v>0</v>
      </c>
      <c r="D197" s="17" t="str">
        <f t="shared" ref="D197:D260" si="13">IF(C197&gt;0,"EL IMPUESTO DE LA PRESTACIÓN FUE CALCULADA CON OTROS INGRESOS","NO APLICA")</f>
        <v>NO APLICA</v>
      </c>
      <c r="E197" s="17" t="str">
        <f t="shared" ref="E197:E260" si="14">IF(C197&gt;0,"PESOS MEXICANOS","NO APLICA")</f>
        <v>NO APLICA</v>
      </c>
      <c r="F197" s="17" t="str">
        <f t="shared" ref="F197:F260" si="15">IF(C197&gt;0,"ANUAL, POR TERMINO DE LEGISLATURA SE PAGARON PROPORCIONALES POR FINIQUITOS","NO APLICA")</f>
        <v>NO APLICA</v>
      </c>
    </row>
    <row r="198" spans="1:6" ht="30" x14ac:dyDescent="0.25">
      <c r="A198" s="5">
        <v>195</v>
      </c>
      <c r="B198" s="17" t="str">
        <f t="shared" si="12"/>
        <v>DURANTE EL PERIODO NO SE OTORGARON GRATIGICACIONES</v>
      </c>
      <c r="C198" s="15">
        <f>'[1]02 de julio 2021 omina transpar'!U197+'[1]02 de julio 2021 omina transpar'!AH197+'[1]02 de julio 2021 omina transpar'!DE197+'[1]02 de julio 2021 omina transpar'!EP197+'[1]02 de julio 2021 omina transpar'!FD197</f>
        <v>0</v>
      </c>
      <c r="D198" s="17" t="str">
        <f t="shared" si="13"/>
        <v>NO APLICA</v>
      </c>
      <c r="E198" s="17" t="str">
        <f t="shared" si="14"/>
        <v>NO APLICA</v>
      </c>
      <c r="F198" s="17" t="str">
        <f t="shared" si="15"/>
        <v>NO APLICA</v>
      </c>
    </row>
    <row r="199" spans="1:6" ht="30" x14ac:dyDescent="0.25">
      <c r="A199" s="5">
        <v>196</v>
      </c>
      <c r="B199" s="17" t="str">
        <f t="shared" si="12"/>
        <v>DURANTE EL PERIODO NO SE OTORGARON GRATIGICACIONES</v>
      </c>
      <c r="C199" s="15">
        <f>'[1]02 de julio 2021 omina transpar'!U198+'[1]02 de julio 2021 omina transpar'!AH198+'[1]02 de julio 2021 omina transpar'!DE198+'[1]02 de julio 2021 omina transpar'!EP198+'[1]02 de julio 2021 omina transpar'!FD198</f>
        <v>0</v>
      </c>
      <c r="D199" s="17" t="str">
        <f t="shared" si="13"/>
        <v>NO APLICA</v>
      </c>
      <c r="E199" s="17" t="str">
        <f t="shared" si="14"/>
        <v>NO APLICA</v>
      </c>
      <c r="F199" s="17" t="str">
        <f t="shared" si="15"/>
        <v>NO APLICA</v>
      </c>
    </row>
    <row r="200" spans="1:6" ht="30" x14ac:dyDescent="0.25">
      <c r="A200" s="5">
        <v>197</v>
      </c>
      <c r="B200" s="17" t="str">
        <f t="shared" si="12"/>
        <v>DURANTE EL PERIODO NO SE OTORGARON GRATIGICACIONES</v>
      </c>
      <c r="C200" s="15">
        <f>'[1]02 de julio 2021 omina transpar'!U199+'[1]02 de julio 2021 omina transpar'!AH199+'[1]02 de julio 2021 omina transpar'!DE199+'[1]02 de julio 2021 omina transpar'!EP199+'[1]02 de julio 2021 omina transpar'!FD199</f>
        <v>0</v>
      </c>
      <c r="D200" s="17" t="str">
        <f t="shared" si="13"/>
        <v>NO APLICA</v>
      </c>
      <c r="E200" s="17" t="str">
        <f t="shared" si="14"/>
        <v>NO APLICA</v>
      </c>
      <c r="F200" s="17" t="str">
        <f t="shared" si="15"/>
        <v>NO APLICA</v>
      </c>
    </row>
    <row r="201" spans="1:6" ht="30" x14ac:dyDescent="0.25">
      <c r="A201" s="5">
        <v>198</v>
      </c>
      <c r="B201" s="17" t="str">
        <f t="shared" si="12"/>
        <v>DURANTE EL PERIODO NO SE OTORGARON GRATIGICACIONES</v>
      </c>
      <c r="C201" s="15">
        <f>'[1]02 de julio 2021 omina transpar'!U200+'[1]02 de julio 2021 omina transpar'!AH200+'[1]02 de julio 2021 omina transpar'!DE200+'[1]02 de julio 2021 omina transpar'!EP200+'[1]02 de julio 2021 omina transpar'!FD200</f>
        <v>0</v>
      </c>
      <c r="D201" s="17" t="str">
        <f t="shared" si="13"/>
        <v>NO APLICA</v>
      </c>
      <c r="E201" s="17" t="str">
        <f t="shared" si="14"/>
        <v>NO APLICA</v>
      </c>
      <c r="F201" s="17" t="str">
        <f t="shared" si="15"/>
        <v>NO APLICA</v>
      </c>
    </row>
    <row r="202" spans="1:6" ht="30" x14ac:dyDescent="0.25">
      <c r="A202" s="5">
        <v>199</v>
      </c>
      <c r="B202" s="17" t="str">
        <f t="shared" si="12"/>
        <v>DURANTE EL PERIODO NO SE OTORGARON GRATIGICACIONES</v>
      </c>
      <c r="C202" s="15">
        <f>'[1]02 de julio 2021 omina transpar'!U201+'[1]02 de julio 2021 omina transpar'!AH201+'[1]02 de julio 2021 omina transpar'!DE201+'[1]02 de julio 2021 omina transpar'!EP201+'[1]02 de julio 2021 omina transpar'!FD201</f>
        <v>0</v>
      </c>
      <c r="D202" s="17" t="str">
        <f t="shared" si="13"/>
        <v>NO APLICA</v>
      </c>
      <c r="E202" s="17" t="str">
        <f t="shared" si="14"/>
        <v>NO APLICA</v>
      </c>
      <c r="F202" s="17" t="str">
        <f t="shared" si="15"/>
        <v>NO APLICA</v>
      </c>
    </row>
    <row r="203" spans="1:6" ht="30" x14ac:dyDescent="0.25">
      <c r="A203" s="5">
        <v>200</v>
      </c>
      <c r="B203" s="17" t="str">
        <f t="shared" si="12"/>
        <v>DURANTE EL PERIODO NO SE OTORGARON GRATIGICACIONES</v>
      </c>
      <c r="C203" s="15">
        <f>'[1]02 de julio 2021 omina transpar'!U202+'[1]02 de julio 2021 omina transpar'!AH202+'[1]02 de julio 2021 omina transpar'!DE202+'[1]02 de julio 2021 omina transpar'!EP202+'[1]02 de julio 2021 omina transpar'!FD202</f>
        <v>0</v>
      </c>
      <c r="D203" s="17" t="str">
        <f t="shared" si="13"/>
        <v>NO APLICA</v>
      </c>
      <c r="E203" s="17" t="str">
        <f t="shared" si="14"/>
        <v>NO APLICA</v>
      </c>
      <c r="F203" s="17" t="str">
        <f t="shared" si="15"/>
        <v>NO APLICA</v>
      </c>
    </row>
    <row r="204" spans="1:6" ht="30" x14ac:dyDescent="0.25">
      <c r="A204" s="9">
        <v>201</v>
      </c>
      <c r="B204" s="17" t="str">
        <f t="shared" si="12"/>
        <v>DURANTE EL PERIODO NO SE OTORGARON GRATIGICACIONES</v>
      </c>
      <c r="C204" s="15">
        <f>'[1]02 de julio 2021 omina transpar'!U203+'[1]02 de julio 2021 omina transpar'!AH203+'[1]02 de julio 2021 omina transpar'!DE203+'[1]02 de julio 2021 omina transpar'!EP203+'[1]02 de julio 2021 omina transpar'!FD203</f>
        <v>0</v>
      </c>
      <c r="D204" s="17" t="str">
        <f t="shared" si="13"/>
        <v>NO APLICA</v>
      </c>
      <c r="E204" s="17" t="str">
        <f t="shared" si="14"/>
        <v>NO APLICA</v>
      </c>
      <c r="F204" s="17" t="str">
        <f t="shared" si="15"/>
        <v>NO APLICA</v>
      </c>
    </row>
    <row r="205" spans="1:6" ht="45" x14ac:dyDescent="0.25">
      <c r="A205" s="5">
        <v>202</v>
      </c>
      <c r="B205" s="17" t="str">
        <f t="shared" si="12"/>
        <v>PARTE PROPORCIONAL DE AGUINALDO</v>
      </c>
      <c r="C205" s="15">
        <f>'[1]02 de julio 2021 omina transpar'!U204+'[1]02 de julio 2021 omina transpar'!AH204+'[1]02 de julio 2021 omina transpar'!DE204+'[1]02 de julio 2021 omina transpar'!EP204+'[1]02 de julio 2021 omina transpar'!FD204</f>
        <v>31713.279999999999</v>
      </c>
      <c r="D205" s="17" t="str">
        <f t="shared" si="13"/>
        <v>EL IMPUESTO DE LA PRESTACIÓN FUE CALCULADA CON OTROS INGRESOS</v>
      </c>
      <c r="E205" s="17" t="str">
        <f t="shared" si="14"/>
        <v>PESOS MEXICANOS</v>
      </c>
      <c r="F205" s="17" t="str">
        <f t="shared" si="15"/>
        <v>ANUAL, POR TERMINO DE LEGISLATURA SE PAGARON PROPORCIONALES POR FINIQUITOS</v>
      </c>
    </row>
    <row r="206" spans="1:6" ht="30" x14ac:dyDescent="0.25">
      <c r="A206" s="5">
        <v>203</v>
      </c>
      <c r="B206" s="17" t="str">
        <f t="shared" si="12"/>
        <v>DURANTE EL PERIODO NO SE OTORGARON GRATIGICACIONES</v>
      </c>
      <c r="C206" s="15">
        <f>'[1]02 de julio 2021 omina transpar'!U205+'[1]02 de julio 2021 omina transpar'!AH205+'[1]02 de julio 2021 omina transpar'!DE205+'[1]02 de julio 2021 omina transpar'!EP205+'[1]02 de julio 2021 omina transpar'!FD205</f>
        <v>0</v>
      </c>
      <c r="D206" s="17" t="str">
        <f t="shared" si="13"/>
        <v>NO APLICA</v>
      </c>
      <c r="E206" s="17" t="str">
        <f t="shared" si="14"/>
        <v>NO APLICA</v>
      </c>
      <c r="F206" s="17" t="str">
        <f t="shared" si="15"/>
        <v>NO APLICA</v>
      </c>
    </row>
    <row r="207" spans="1:6" ht="30" x14ac:dyDescent="0.25">
      <c r="A207" s="5">
        <v>204</v>
      </c>
      <c r="B207" s="17" t="str">
        <f t="shared" si="12"/>
        <v>DURANTE EL PERIODO NO SE OTORGARON GRATIGICACIONES</v>
      </c>
      <c r="C207" s="15">
        <f>'[1]02 de julio 2021 omina transpar'!U206+'[1]02 de julio 2021 omina transpar'!AH206+'[1]02 de julio 2021 omina transpar'!DE206+'[1]02 de julio 2021 omina transpar'!EP206+'[1]02 de julio 2021 omina transpar'!FD206</f>
        <v>0</v>
      </c>
      <c r="D207" s="17" t="str">
        <f t="shared" si="13"/>
        <v>NO APLICA</v>
      </c>
      <c r="E207" s="17" t="str">
        <f t="shared" si="14"/>
        <v>NO APLICA</v>
      </c>
      <c r="F207" s="17" t="str">
        <f t="shared" si="15"/>
        <v>NO APLICA</v>
      </c>
    </row>
    <row r="208" spans="1:6" ht="30" x14ac:dyDescent="0.25">
      <c r="A208" s="5">
        <v>205</v>
      </c>
      <c r="B208" s="17" t="str">
        <f t="shared" si="12"/>
        <v>DURANTE EL PERIODO NO SE OTORGARON GRATIGICACIONES</v>
      </c>
      <c r="C208" s="15">
        <f>'[1]02 de julio 2021 omina transpar'!U207+'[1]02 de julio 2021 omina transpar'!AH207+'[1]02 de julio 2021 omina transpar'!DE207+'[1]02 de julio 2021 omina transpar'!EP207+'[1]02 de julio 2021 omina transpar'!FD207</f>
        <v>0</v>
      </c>
      <c r="D208" s="17" t="str">
        <f t="shared" si="13"/>
        <v>NO APLICA</v>
      </c>
      <c r="E208" s="17" t="str">
        <f t="shared" si="14"/>
        <v>NO APLICA</v>
      </c>
      <c r="F208" s="17" t="str">
        <f t="shared" si="15"/>
        <v>NO APLICA</v>
      </c>
    </row>
    <row r="209" spans="1:6" ht="45" x14ac:dyDescent="0.25">
      <c r="A209" s="5">
        <v>206</v>
      </c>
      <c r="B209" s="17" t="str">
        <f t="shared" si="12"/>
        <v>PARTE PROPORCIONAL DE AGUINALDO</v>
      </c>
      <c r="C209" s="15">
        <f>'[1]02 de julio 2021 omina transpar'!U208+'[1]02 de julio 2021 omina transpar'!AH208+'[1]02 de julio 2021 omina transpar'!DE208+'[1]02 de julio 2021 omina transpar'!EP208+'[1]02 de julio 2021 omina transpar'!FD208</f>
        <v>12325.11</v>
      </c>
      <c r="D209" s="17" t="str">
        <f t="shared" si="13"/>
        <v>EL IMPUESTO DE LA PRESTACIÓN FUE CALCULADA CON OTROS INGRESOS</v>
      </c>
      <c r="E209" s="17" t="str">
        <f t="shared" si="14"/>
        <v>PESOS MEXICANOS</v>
      </c>
      <c r="F209" s="17" t="str">
        <f t="shared" si="15"/>
        <v>ANUAL, POR TERMINO DE LEGISLATURA SE PAGARON PROPORCIONALES POR FINIQUITOS</v>
      </c>
    </row>
    <row r="210" spans="1:6" ht="45" x14ac:dyDescent="0.25">
      <c r="A210" s="9">
        <v>207</v>
      </c>
      <c r="B210" s="17" t="str">
        <f t="shared" si="12"/>
        <v>PARTE PROPORCIONAL DE AGUINALDO</v>
      </c>
      <c r="C210" s="15">
        <f>'[1]02 de julio 2021 omina transpar'!U209+'[1]02 de julio 2021 omina transpar'!AH209+'[1]02 de julio 2021 omina transpar'!DE209+'[1]02 de julio 2021 omina transpar'!EP209+'[1]02 de julio 2021 omina transpar'!FD209</f>
        <v>9688.4699999999993</v>
      </c>
      <c r="D210" s="17" t="str">
        <f t="shared" si="13"/>
        <v>EL IMPUESTO DE LA PRESTACIÓN FUE CALCULADA CON OTROS INGRESOS</v>
      </c>
      <c r="E210" s="17" t="str">
        <f t="shared" si="14"/>
        <v>PESOS MEXICANOS</v>
      </c>
      <c r="F210" s="17" t="str">
        <f t="shared" si="15"/>
        <v>ANUAL, POR TERMINO DE LEGISLATURA SE PAGARON PROPORCIONALES POR FINIQUITOS</v>
      </c>
    </row>
    <row r="211" spans="1:6" ht="45" x14ac:dyDescent="0.25">
      <c r="A211" s="5">
        <v>208</v>
      </c>
      <c r="B211" s="17" t="str">
        <f t="shared" si="12"/>
        <v>PARTE PROPORCIONAL DE AGUINALDO</v>
      </c>
      <c r="C211" s="15">
        <f>'[1]02 de julio 2021 omina transpar'!U210+'[1]02 de julio 2021 omina transpar'!AH210+'[1]02 de julio 2021 omina transpar'!DE210+'[1]02 de julio 2021 omina transpar'!EP210+'[1]02 de julio 2021 omina transpar'!FD210</f>
        <v>7923.29</v>
      </c>
      <c r="D211" s="17" t="str">
        <f t="shared" si="13"/>
        <v>EL IMPUESTO DE LA PRESTACIÓN FUE CALCULADA CON OTROS INGRESOS</v>
      </c>
      <c r="E211" s="17" t="str">
        <f t="shared" si="14"/>
        <v>PESOS MEXICANOS</v>
      </c>
      <c r="F211" s="17" t="str">
        <f t="shared" si="15"/>
        <v>ANUAL, POR TERMINO DE LEGISLATURA SE PAGARON PROPORCIONALES POR FINIQUITOS</v>
      </c>
    </row>
    <row r="212" spans="1:6" ht="30" x14ac:dyDescent="0.25">
      <c r="A212" s="5">
        <v>209</v>
      </c>
      <c r="B212" s="17" t="str">
        <f t="shared" si="12"/>
        <v>DURANTE EL PERIODO NO SE OTORGARON GRATIGICACIONES</v>
      </c>
      <c r="C212" s="15">
        <f>'[1]02 de julio 2021 omina transpar'!U211+'[1]02 de julio 2021 omina transpar'!AH211+'[1]02 de julio 2021 omina transpar'!DE211+'[1]02 de julio 2021 omina transpar'!EP211+'[1]02 de julio 2021 omina transpar'!FD211</f>
        <v>0</v>
      </c>
      <c r="D212" s="17" t="str">
        <f t="shared" si="13"/>
        <v>NO APLICA</v>
      </c>
      <c r="E212" s="17" t="str">
        <f t="shared" si="14"/>
        <v>NO APLICA</v>
      </c>
      <c r="F212" s="17" t="str">
        <f t="shared" si="15"/>
        <v>NO APLICA</v>
      </c>
    </row>
    <row r="213" spans="1:6" ht="45" x14ac:dyDescent="0.25">
      <c r="A213" s="5">
        <v>210</v>
      </c>
      <c r="B213" s="17" t="str">
        <f t="shared" si="12"/>
        <v>PARTE PROPORCIONAL DE AGUINALDO</v>
      </c>
      <c r="C213" s="15">
        <f>'[1]02 de julio 2021 omina transpar'!U212+'[1]02 de julio 2021 omina transpar'!AH212+'[1]02 de julio 2021 omina transpar'!DE212+'[1]02 de julio 2021 omina transpar'!EP212+'[1]02 de julio 2021 omina transpar'!FD212</f>
        <v>6602.74</v>
      </c>
      <c r="D213" s="17" t="str">
        <f t="shared" si="13"/>
        <v>EL IMPUESTO DE LA PRESTACIÓN FUE CALCULADA CON OTROS INGRESOS</v>
      </c>
      <c r="E213" s="17" t="str">
        <f t="shared" si="14"/>
        <v>PESOS MEXICANOS</v>
      </c>
      <c r="F213" s="17" t="str">
        <f t="shared" si="15"/>
        <v>ANUAL, POR TERMINO DE LEGISLATURA SE PAGARON PROPORCIONALES POR FINIQUITOS</v>
      </c>
    </row>
    <row r="214" spans="1:6" ht="30" x14ac:dyDescent="0.25">
      <c r="A214" s="5">
        <v>211</v>
      </c>
      <c r="B214" s="17" t="str">
        <f t="shared" si="12"/>
        <v>DURANTE EL PERIODO NO SE OTORGARON GRATIGICACIONES</v>
      </c>
      <c r="C214" s="15">
        <f>'[1]02 de julio 2021 omina transpar'!U213+'[1]02 de julio 2021 omina transpar'!AH213+'[1]02 de julio 2021 omina transpar'!DE213+'[1]02 de julio 2021 omina transpar'!EP213+'[1]02 de julio 2021 omina transpar'!FD213</f>
        <v>0</v>
      </c>
      <c r="D214" s="17" t="str">
        <f t="shared" si="13"/>
        <v>NO APLICA</v>
      </c>
      <c r="E214" s="17" t="str">
        <f t="shared" si="14"/>
        <v>NO APLICA</v>
      </c>
      <c r="F214" s="17" t="str">
        <f t="shared" si="15"/>
        <v>NO APLICA</v>
      </c>
    </row>
    <row r="215" spans="1:6" ht="30" x14ac:dyDescent="0.25">
      <c r="A215" s="5">
        <v>212</v>
      </c>
      <c r="B215" s="17" t="str">
        <f t="shared" si="12"/>
        <v>DURANTE EL PERIODO NO SE OTORGARON GRATIGICACIONES</v>
      </c>
      <c r="C215" s="15">
        <f>'[1]02 de julio 2021 omina transpar'!U214+'[1]02 de julio 2021 omina transpar'!AH214+'[1]02 de julio 2021 omina transpar'!DE214+'[1]02 de julio 2021 omina transpar'!EP214+'[1]02 de julio 2021 omina transpar'!FD214</f>
        <v>0</v>
      </c>
      <c r="D215" s="17" t="str">
        <f t="shared" si="13"/>
        <v>NO APLICA</v>
      </c>
      <c r="E215" s="17" t="str">
        <f t="shared" si="14"/>
        <v>NO APLICA</v>
      </c>
      <c r="F215" s="17" t="str">
        <f t="shared" si="15"/>
        <v>NO APLICA</v>
      </c>
    </row>
    <row r="216" spans="1:6" ht="30" x14ac:dyDescent="0.25">
      <c r="A216" s="5">
        <v>213</v>
      </c>
      <c r="B216" s="17" t="str">
        <f t="shared" si="12"/>
        <v>DURANTE EL PERIODO NO SE OTORGARON GRATIGICACIONES</v>
      </c>
      <c r="C216" s="15">
        <f>'[1]02 de julio 2021 omina transpar'!U215+'[1]02 de julio 2021 omina transpar'!AH215+'[1]02 de julio 2021 omina transpar'!DE215+'[1]02 de julio 2021 omina transpar'!EP215+'[1]02 de julio 2021 omina transpar'!FD215</f>
        <v>0</v>
      </c>
      <c r="D216" s="17" t="str">
        <f t="shared" si="13"/>
        <v>NO APLICA</v>
      </c>
      <c r="E216" s="17" t="str">
        <f t="shared" si="14"/>
        <v>NO APLICA</v>
      </c>
      <c r="F216" s="17" t="str">
        <f t="shared" si="15"/>
        <v>NO APLICA</v>
      </c>
    </row>
    <row r="217" spans="1:6" ht="30" x14ac:dyDescent="0.25">
      <c r="A217" s="5">
        <v>214</v>
      </c>
      <c r="B217" s="17" t="str">
        <f t="shared" si="12"/>
        <v>DURANTE EL PERIODO NO SE OTORGARON GRATIGICACIONES</v>
      </c>
      <c r="C217" s="15">
        <f>'[1]02 de julio 2021 omina transpar'!U216+'[1]02 de julio 2021 omina transpar'!AH216+'[1]02 de julio 2021 omina transpar'!DE216+'[1]02 de julio 2021 omina transpar'!EP216+'[1]02 de julio 2021 omina transpar'!FD216</f>
        <v>0</v>
      </c>
      <c r="D217" s="17" t="str">
        <f t="shared" si="13"/>
        <v>NO APLICA</v>
      </c>
      <c r="E217" s="17" t="str">
        <f t="shared" si="14"/>
        <v>NO APLICA</v>
      </c>
      <c r="F217" s="17" t="str">
        <f t="shared" si="15"/>
        <v>NO APLICA</v>
      </c>
    </row>
    <row r="218" spans="1:6" ht="30" x14ac:dyDescent="0.25">
      <c r="A218" s="5">
        <v>215</v>
      </c>
      <c r="B218" s="17" t="str">
        <f t="shared" si="12"/>
        <v>DURANTE EL PERIODO NO SE OTORGARON GRATIGICACIONES</v>
      </c>
      <c r="C218" s="15">
        <f>'[1]02 de julio 2021 omina transpar'!U217+'[1]02 de julio 2021 omina transpar'!AH217+'[1]02 de julio 2021 omina transpar'!DE217+'[1]02 de julio 2021 omina transpar'!EP217+'[1]02 de julio 2021 omina transpar'!FD217</f>
        <v>0</v>
      </c>
      <c r="D218" s="17" t="str">
        <f t="shared" si="13"/>
        <v>NO APLICA</v>
      </c>
      <c r="E218" s="17" t="str">
        <f t="shared" si="14"/>
        <v>NO APLICA</v>
      </c>
      <c r="F218" s="17" t="str">
        <f t="shared" si="15"/>
        <v>NO APLICA</v>
      </c>
    </row>
    <row r="219" spans="1:6" ht="30" x14ac:dyDescent="0.25">
      <c r="A219" s="5">
        <v>216</v>
      </c>
      <c r="B219" s="17" t="str">
        <f t="shared" si="12"/>
        <v>DURANTE EL PERIODO NO SE OTORGARON GRATIGICACIONES</v>
      </c>
      <c r="C219" s="15">
        <f>'[1]02 de julio 2021 omina transpar'!U218+'[1]02 de julio 2021 omina transpar'!AH218+'[1]02 de julio 2021 omina transpar'!DE218+'[1]02 de julio 2021 omina transpar'!EP218+'[1]02 de julio 2021 omina transpar'!FD218</f>
        <v>0</v>
      </c>
      <c r="D219" s="17" t="str">
        <f t="shared" si="13"/>
        <v>NO APLICA</v>
      </c>
      <c r="E219" s="17" t="str">
        <f t="shared" si="14"/>
        <v>NO APLICA</v>
      </c>
      <c r="F219" s="17" t="str">
        <f t="shared" si="15"/>
        <v>NO APLICA</v>
      </c>
    </row>
    <row r="220" spans="1:6" ht="45" x14ac:dyDescent="0.25">
      <c r="A220" s="9">
        <v>217</v>
      </c>
      <c r="B220" s="17" t="str">
        <f t="shared" si="12"/>
        <v>PARTE PROPORCIONAL DE AGUINALDO</v>
      </c>
      <c r="C220" s="15">
        <f>'[1]02 de julio 2021 omina transpar'!U219+'[1]02 de julio 2021 omina transpar'!AH219+'[1]02 de julio 2021 omina transpar'!DE219+'[1]02 de julio 2021 omina transpar'!EP219+'[1]02 de julio 2021 omina transpar'!FD219</f>
        <v>4401.83</v>
      </c>
      <c r="D220" s="17" t="str">
        <f t="shared" si="13"/>
        <v>EL IMPUESTO DE LA PRESTACIÓN FUE CALCULADA CON OTROS INGRESOS</v>
      </c>
      <c r="E220" s="17" t="str">
        <f t="shared" si="14"/>
        <v>PESOS MEXICANOS</v>
      </c>
      <c r="F220" s="17" t="str">
        <f t="shared" si="15"/>
        <v>ANUAL, POR TERMINO DE LEGISLATURA SE PAGARON PROPORCIONALES POR FINIQUITOS</v>
      </c>
    </row>
    <row r="221" spans="1:6" ht="30" x14ac:dyDescent="0.25">
      <c r="A221" s="5">
        <v>218</v>
      </c>
      <c r="B221" s="17" t="str">
        <f t="shared" si="12"/>
        <v>DURANTE EL PERIODO NO SE OTORGARON GRATIGICACIONES</v>
      </c>
      <c r="C221" s="15">
        <f>'[1]02 de julio 2021 omina transpar'!U220+'[1]02 de julio 2021 omina transpar'!AH220+'[1]02 de julio 2021 omina transpar'!DE220+'[1]02 de julio 2021 omina transpar'!EP220+'[1]02 de julio 2021 omina transpar'!FD220</f>
        <v>0</v>
      </c>
      <c r="D221" s="17" t="str">
        <f t="shared" si="13"/>
        <v>NO APLICA</v>
      </c>
      <c r="E221" s="17" t="str">
        <f t="shared" si="14"/>
        <v>NO APLICA</v>
      </c>
      <c r="F221" s="17" t="str">
        <f t="shared" si="15"/>
        <v>NO APLICA</v>
      </c>
    </row>
    <row r="222" spans="1:6" ht="30" x14ac:dyDescent="0.25">
      <c r="A222" s="9">
        <v>219</v>
      </c>
      <c r="B222" s="17" t="str">
        <f t="shared" si="12"/>
        <v>DURANTE EL PERIODO NO SE OTORGARON GRATIGICACIONES</v>
      </c>
      <c r="C222" s="15">
        <f>'[1]02 de julio 2021 omina transpar'!U221+'[1]02 de julio 2021 omina transpar'!AH221+'[1]02 de julio 2021 omina transpar'!DE221+'[1]02 de julio 2021 omina transpar'!EP221+'[1]02 de julio 2021 omina transpar'!FD221</f>
        <v>0</v>
      </c>
      <c r="D222" s="17" t="str">
        <f t="shared" si="13"/>
        <v>NO APLICA</v>
      </c>
      <c r="E222" s="17" t="str">
        <f t="shared" si="14"/>
        <v>NO APLICA</v>
      </c>
      <c r="F222" s="17" t="str">
        <f t="shared" si="15"/>
        <v>NO APLICA</v>
      </c>
    </row>
    <row r="223" spans="1:6" ht="45" x14ac:dyDescent="0.25">
      <c r="A223" s="9">
        <v>220</v>
      </c>
      <c r="B223" s="17" t="str">
        <f t="shared" si="12"/>
        <v>PARTE PROPORCIONAL DE AGUINALDO</v>
      </c>
      <c r="C223" s="15">
        <f>'[1]02 de julio 2021 omina transpar'!U222+'[1]02 de julio 2021 omina transpar'!AH222+'[1]02 de julio 2021 omina transpar'!DE222+'[1]02 de julio 2021 omina transpar'!EP222+'[1]02 de julio 2021 omina transpar'!FD222</f>
        <v>12527.47</v>
      </c>
      <c r="D223" s="17" t="str">
        <f t="shared" si="13"/>
        <v>EL IMPUESTO DE LA PRESTACIÓN FUE CALCULADA CON OTROS INGRESOS</v>
      </c>
      <c r="E223" s="17" t="str">
        <f t="shared" si="14"/>
        <v>PESOS MEXICANOS</v>
      </c>
      <c r="F223" s="17" t="str">
        <f t="shared" si="15"/>
        <v>ANUAL, POR TERMINO DE LEGISLATURA SE PAGARON PROPORCIONALES POR FINIQUITOS</v>
      </c>
    </row>
    <row r="224" spans="1:6" ht="30" x14ac:dyDescent="0.25">
      <c r="A224" s="5">
        <v>221</v>
      </c>
      <c r="B224" s="17" t="str">
        <f t="shared" si="12"/>
        <v>DURANTE EL PERIODO NO SE OTORGARON GRATIGICACIONES</v>
      </c>
      <c r="C224" s="15">
        <f>'[1]02 de julio 2021 omina transpar'!U223+'[1]02 de julio 2021 omina transpar'!AH223+'[1]02 de julio 2021 omina transpar'!DE223+'[1]02 de julio 2021 omina transpar'!EP223+'[1]02 de julio 2021 omina transpar'!FD223</f>
        <v>0</v>
      </c>
      <c r="D224" s="17" t="str">
        <f t="shared" si="13"/>
        <v>NO APLICA</v>
      </c>
      <c r="E224" s="17" t="str">
        <f t="shared" si="14"/>
        <v>NO APLICA</v>
      </c>
      <c r="F224" s="17" t="str">
        <f t="shared" si="15"/>
        <v>NO APLICA</v>
      </c>
    </row>
    <row r="225" spans="1:6" ht="30" x14ac:dyDescent="0.25">
      <c r="A225" s="5">
        <v>222</v>
      </c>
      <c r="B225" s="17" t="str">
        <f t="shared" si="12"/>
        <v>DURANTE EL PERIODO NO SE OTORGARON GRATIGICACIONES</v>
      </c>
      <c r="C225" s="15">
        <f>'[1]02 de julio 2021 omina transpar'!U224+'[1]02 de julio 2021 omina transpar'!AH224+'[1]02 de julio 2021 omina transpar'!DE224+'[1]02 de julio 2021 omina transpar'!EP224+'[1]02 de julio 2021 omina transpar'!FD224</f>
        <v>0</v>
      </c>
      <c r="D225" s="17" t="str">
        <f t="shared" si="13"/>
        <v>NO APLICA</v>
      </c>
      <c r="E225" s="17" t="str">
        <f t="shared" si="14"/>
        <v>NO APLICA</v>
      </c>
      <c r="F225" s="17" t="str">
        <f t="shared" si="15"/>
        <v>NO APLICA</v>
      </c>
    </row>
    <row r="226" spans="1:6" ht="30" x14ac:dyDescent="0.25">
      <c r="A226" s="5">
        <v>223</v>
      </c>
      <c r="B226" s="17" t="str">
        <f t="shared" si="12"/>
        <v>DURANTE EL PERIODO NO SE OTORGARON GRATIGICACIONES</v>
      </c>
      <c r="C226" s="15">
        <f>'[1]02 de julio 2021 omina transpar'!U225+'[1]02 de julio 2021 omina transpar'!AH225+'[1]02 de julio 2021 omina transpar'!DE225+'[1]02 de julio 2021 omina transpar'!EP225+'[1]02 de julio 2021 omina transpar'!FD225</f>
        <v>0</v>
      </c>
      <c r="D226" s="17" t="str">
        <f t="shared" si="13"/>
        <v>NO APLICA</v>
      </c>
      <c r="E226" s="17" t="str">
        <f t="shared" si="14"/>
        <v>NO APLICA</v>
      </c>
      <c r="F226" s="17" t="str">
        <f t="shared" si="15"/>
        <v>NO APLICA</v>
      </c>
    </row>
    <row r="227" spans="1:6" ht="30" x14ac:dyDescent="0.25">
      <c r="A227" s="5">
        <v>224</v>
      </c>
      <c r="B227" s="17" t="str">
        <f t="shared" si="12"/>
        <v>DURANTE EL PERIODO NO SE OTORGARON GRATIGICACIONES</v>
      </c>
      <c r="C227" s="15">
        <f>'[1]02 de julio 2021 omina transpar'!U226+'[1]02 de julio 2021 omina transpar'!AH226+'[1]02 de julio 2021 omina transpar'!DE226+'[1]02 de julio 2021 omina transpar'!EP226+'[1]02 de julio 2021 omina transpar'!FD226</f>
        <v>0</v>
      </c>
      <c r="D227" s="17" t="str">
        <f t="shared" si="13"/>
        <v>NO APLICA</v>
      </c>
      <c r="E227" s="17" t="str">
        <f t="shared" si="14"/>
        <v>NO APLICA</v>
      </c>
      <c r="F227" s="17" t="str">
        <f t="shared" si="15"/>
        <v>NO APLICA</v>
      </c>
    </row>
    <row r="228" spans="1:6" ht="30" x14ac:dyDescent="0.25">
      <c r="A228" s="5">
        <v>225</v>
      </c>
      <c r="B228" s="17" t="str">
        <f t="shared" si="12"/>
        <v>DURANTE EL PERIODO NO SE OTORGARON GRATIGICACIONES</v>
      </c>
      <c r="C228" s="15">
        <f>'[1]02 de julio 2021 omina transpar'!U227+'[1]02 de julio 2021 omina transpar'!AH227+'[1]02 de julio 2021 omina transpar'!DE227+'[1]02 de julio 2021 omina transpar'!EP227+'[1]02 de julio 2021 omina transpar'!FD227</f>
        <v>0</v>
      </c>
      <c r="D228" s="17" t="str">
        <f t="shared" si="13"/>
        <v>NO APLICA</v>
      </c>
      <c r="E228" s="17" t="str">
        <f t="shared" si="14"/>
        <v>NO APLICA</v>
      </c>
      <c r="F228" s="17" t="str">
        <f t="shared" si="15"/>
        <v>NO APLICA</v>
      </c>
    </row>
    <row r="229" spans="1:6" ht="30" x14ac:dyDescent="0.25">
      <c r="A229" s="5">
        <v>226</v>
      </c>
      <c r="B229" s="17" t="str">
        <f t="shared" si="12"/>
        <v>DURANTE EL PERIODO NO SE OTORGARON GRATIGICACIONES</v>
      </c>
      <c r="C229" s="15">
        <f>'[1]02 de julio 2021 omina transpar'!U228+'[1]02 de julio 2021 omina transpar'!AH228+'[1]02 de julio 2021 omina transpar'!DE228+'[1]02 de julio 2021 omina transpar'!EP228+'[1]02 de julio 2021 omina transpar'!FD228</f>
        <v>0</v>
      </c>
      <c r="D229" s="17" t="str">
        <f t="shared" si="13"/>
        <v>NO APLICA</v>
      </c>
      <c r="E229" s="17" t="str">
        <f t="shared" si="14"/>
        <v>NO APLICA</v>
      </c>
      <c r="F229" s="17" t="str">
        <f t="shared" si="15"/>
        <v>NO APLICA</v>
      </c>
    </row>
    <row r="230" spans="1:6" ht="30" x14ac:dyDescent="0.25">
      <c r="A230" s="5">
        <v>227</v>
      </c>
      <c r="B230" s="17" t="str">
        <f t="shared" si="12"/>
        <v>DURANTE EL PERIODO NO SE OTORGARON GRATIGICACIONES</v>
      </c>
      <c r="C230" s="15">
        <f>'[1]02 de julio 2021 omina transpar'!U229+'[1]02 de julio 2021 omina transpar'!AH229+'[1]02 de julio 2021 omina transpar'!DE229+'[1]02 de julio 2021 omina transpar'!EP229+'[1]02 de julio 2021 omina transpar'!FD229</f>
        <v>0</v>
      </c>
      <c r="D230" s="17" t="str">
        <f t="shared" si="13"/>
        <v>NO APLICA</v>
      </c>
      <c r="E230" s="17" t="str">
        <f t="shared" si="14"/>
        <v>NO APLICA</v>
      </c>
      <c r="F230" s="17" t="str">
        <f t="shared" si="15"/>
        <v>NO APLICA</v>
      </c>
    </row>
    <row r="231" spans="1:6" ht="45" x14ac:dyDescent="0.25">
      <c r="A231" s="5">
        <v>228</v>
      </c>
      <c r="B231" s="17" t="str">
        <f t="shared" si="12"/>
        <v>PARTE PROPORCIONAL DE AGUINALDO</v>
      </c>
      <c r="C231" s="15">
        <f>'[1]02 de julio 2021 omina transpar'!U230+'[1]02 de julio 2021 omina transpar'!AH230+'[1]02 de julio 2021 omina transpar'!DE230+'[1]02 de julio 2021 omina transpar'!EP230+'[1]02 de julio 2021 omina transpar'!FD230</f>
        <v>7042.92</v>
      </c>
      <c r="D231" s="17" t="str">
        <f t="shared" si="13"/>
        <v>EL IMPUESTO DE LA PRESTACIÓN FUE CALCULADA CON OTROS INGRESOS</v>
      </c>
      <c r="E231" s="17" t="str">
        <f t="shared" si="14"/>
        <v>PESOS MEXICANOS</v>
      </c>
      <c r="F231" s="17" t="str">
        <f t="shared" si="15"/>
        <v>ANUAL, POR TERMINO DE LEGISLATURA SE PAGARON PROPORCIONALES POR FINIQUITOS</v>
      </c>
    </row>
    <row r="232" spans="1:6" ht="45" x14ac:dyDescent="0.25">
      <c r="A232" s="5">
        <v>229</v>
      </c>
      <c r="B232" s="17" t="str">
        <f t="shared" si="12"/>
        <v>PARTE PROPORCIONAL DE AGUINALDO</v>
      </c>
      <c r="C232" s="15">
        <f>'[1]02 de julio 2021 omina transpar'!U231+'[1]02 de julio 2021 omina transpar'!AH231+'[1]02 de julio 2021 omina transpar'!DE231+'[1]02 de julio 2021 omina transpar'!EP231+'[1]02 de julio 2021 omina transpar'!FD231</f>
        <v>5676.71</v>
      </c>
      <c r="D232" s="17" t="str">
        <f t="shared" si="13"/>
        <v>EL IMPUESTO DE LA PRESTACIÓN FUE CALCULADA CON OTROS INGRESOS</v>
      </c>
      <c r="E232" s="17" t="str">
        <f t="shared" si="14"/>
        <v>PESOS MEXICANOS</v>
      </c>
      <c r="F232" s="17" t="str">
        <f t="shared" si="15"/>
        <v>ANUAL, POR TERMINO DE LEGISLATURA SE PAGARON PROPORCIONALES POR FINIQUITOS</v>
      </c>
    </row>
    <row r="233" spans="1:6" ht="30" x14ac:dyDescent="0.25">
      <c r="A233" s="5">
        <v>230</v>
      </c>
      <c r="B233" s="17" t="str">
        <f t="shared" si="12"/>
        <v>DURANTE EL PERIODO NO SE OTORGARON GRATIGICACIONES</v>
      </c>
      <c r="C233" s="15">
        <f>'[1]02 de julio 2021 omina transpar'!U232+'[1]02 de julio 2021 omina transpar'!AH232+'[1]02 de julio 2021 omina transpar'!DE232+'[1]02 de julio 2021 omina transpar'!EP232+'[1]02 de julio 2021 omina transpar'!FD232</f>
        <v>0</v>
      </c>
      <c r="D233" s="17" t="str">
        <f t="shared" si="13"/>
        <v>NO APLICA</v>
      </c>
      <c r="E233" s="17" t="str">
        <f t="shared" si="14"/>
        <v>NO APLICA</v>
      </c>
      <c r="F233" s="17" t="str">
        <f t="shared" si="15"/>
        <v>NO APLICA</v>
      </c>
    </row>
    <row r="234" spans="1:6" ht="45" x14ac:dyDescent="0.25">
      <c r="A234" s="5">
        <v>231</v>
      </c>
      <c r="B234" s="17" t="str">
        <f t="shared" si="12"/>
        <v>PARTE PROPORCIONAL DE AGUINALDO</v>
      </c>
      <c r="C234" s="15">
        <f>'[1]02 de julio 2021 omina transpar'!U233+'[1]02 de julio 2021 omina transpar'!AH233+'[1]02 de julio 2021 omina transpar'!DE233+'[1]02 de julio 2021 omina transpar'!EP233+'[1]02 de julio 2021 omina transpar'!FD233</f>
        <v>6084.87</v>
      </c>
      <c r="D234" s="17" t="str">
        <f t="shared" si="13"/>
        <v>EL IMPUESTO DE LA PRESTACIÓN FUE CALCULADA CON OTROS INGRESOS</v>
      </c>
      <c r="E234" s="17" t="str">
        <f t="shared" si="14"/>
        <v>PESOS MEXICANOS</v>
      </c>
      <c r="F234" s="17" t="str">
        <f t="shared" si="15"/>
        <v>ANUAL, POR TERMINO DE LEGISLATURA SE PAGARON PROPORCIONALES POR FINIQUITOS</v>
      </c>
    </row>
    <row r="235" spans="1:6" ht="30" x14ac:dyDescent="0.25">
      <c r="A235" s="5">
        <v>232</v>
      </c>
      <c r="B235" s="17" t="str">
        <f t="shared" si="12"/>
        <v>DURANTE EL PERIODO NO SE OTORGARON GRATIGICACIONES</v>
      </c>
      <c r="C235" s="15">
        <f>'[1]02 de julio 2021 omina transpar'!U234+'[1]02 de julio 2021 omina transpar'!AH234+'[1]02 de julio 2021 omina transpar'!DE234+'[1]02 de julio 2021 omina transpar'!EP234+'[1]02 de julio 2021 omina transpar'!FD234</f>
        <v>0</v>
      </c>
      <c r="D235" s="17" t="str">
        <f t="shared" si="13"/>
        <v>NO APLICA</v>
      </c>
      <c r="E235" s="17" t="str">
        <f t="shared" si="14"/>
        <v>NO APLICA</v>
      </c>
      <c r="F235" s="17" t="str">
        <f t="shared" si="15"/>
        <v>NO APLICA</v>
      </c>
    </row>
    <row r="236" spans="1:6" ht="45" x14ac:dyDescent="0.25">
      <c r="A236" s="5">
        <v>233</v>
      </c>
      <c r="B236" s="17" t="str">
        <f t="shared" si="12"/>
        <v>PARTE PROPORCIONAL DE AGUINALDO</v>
      </c>
      <c r="C236" s="15">
        <f>'[1]02 de julio 2021 omina transpar'!U235+'[1]02 de julio 2021 omina transpar'!AH235+'[1]02 de julio 2021 omina transpar'!DE235+'[1]02 de julio 2021 omina transpar'!EP235+'[1]02 de julio 2021 omina transpar'!FD235</f>
        <v>10866.37</v>
      </c>
      <c r="D236" s="17" t="str">
        <f t="shared" si="13"/>
        <v>EL IMPUESTO DE LA PRESTACIÓN FUE CALCULADA CON OTROS INGRESOS</v>
      </c>
      <c r="E236" s="17" t="str">
        <f t="shared" si="14"/>
        <v>PESOS MEXICANOS</v>
      </c>
      <c r="F236" s="17" t="str">
        <f t="shared" si="15"/>
        <v>ANUAL, POR TERMINO DE LEGISLATURA SE PAGARON PROPORCIONALES POR FINIQUITOS</v>
      </c>
    </row>
    <row r="237" spans="1:6" ht="30" x14ac:dyDescent="0.25">
      <c r="A237" s="5">
        <v>234</v>
      </c>
      <c r="B237" s="17" t="str">
        <f t="shared" si="12"/>
        <v>DURANTE EL PERIODO NO SE OTORGARON GRATIGICACIONES</v>
      </c>
      <c r="C237" s="15">
        <f>'[1]02 de julio 2021 omina transpar'!U236+'[1]02 de julio 2021 omina transpar'!AH236+'[1]02 de julio 2021 omina transpar'!DE236+'[1]02 de julio 2021 omina transpar'!EP236+'[1]02 de julio 2021 omina transpar'!FD236</f>
        <v>0</v>
      </c>
      <c r="D237" s="17" t="str">
        <f t="shared" si="13"/>
        <v>NO APLICA</v>
      </c>
      <c r="E237" s="17" t="str">
        <f t="shared" si="14"/>
        <v>NO APLICA</v>
      </c>
      <c r="F237" s="17" t="str">
        <f t="shared" si="15"/>
        <v>NO APLICA</v>
      </c>
    </row>
    <row r="238" spans="1:6" ht="30" x14ac:dyDescent="0.25">
      <c r="A238" s="5">
        <v>235</v>
      </c>
      <c r="B238" s="17" t="str">
        <f t="shared" si="12"/>
        <v>DURANTE EL PERIODO NO SE OTORGARON GRATIGICACIONES</v>
      </c>
      <c r="C238" s="15">
        <f>'[1]02 de julio 2021 omina transpar'!U237+'[1]02 de julio 2021 omina transpar'!AH237+'[1]02 de julio 2021 omina transpar'!DE237+'[1]02 de julio 2021 omina transpar'!EP237+'[1]02 de julio 2021 omina transpar'!FD237</f>
        <v>0</v>
      </c>
      <c r="D238" s="17" t="str">
        <f t="shared" si="13"/>
        <v>NO APLICA</v>
      </c>
      <c r="E238" s="17" t="str">
        <f t="shared" si="14"/>
        <v>NO APLICA</v>
      </c>
      <c r="F238" s="17" t="str">
        <f t="shared" si="15"/>
        <v>NO APLICA</v>
      </c>
    </row>
    <row r="239" spans="1:6" ht="45" x14ac:dyDescent="0.25">
      <c r="A239" s="5">
        <v>236</v>
      </c>
      <c r="B239" s="17" t="str">
        <f t="shared" si="12"/>
        <v>PARTE PROPORCIONAL DE AGUINALDO</v>
      </c>
      <c r="C239" s="15">
        <f>'[1]02 de julio 2021 omina transpar'!U238+'[1]02 de julio 2021 omina transpar'!AH238+'[1]02 de julio 2021 omina transpar'!DE238+'[1]02 de julio 2021 omina transpar'!EP238+'[1]02 de julio 2021 omina transpar'!FD238</f>
        <v>9137.9599999999991</v>
      </c>
      <c r="D239" s="17" t="str">
        <f t="shared" si="13"/>
        <v>EL IMPUESTO DE LA PRESTACIÓN FUE CALCULADA CON OTROS INGRESOS</v>
      </c>
      <c r="E239" s="17" t="str">
        <f t="shared" si="14"/>
        <v>PESOS MEXICANOS</v>
      </c>
      <c r="F239" s="17" t="str">
        <f t="shared" si="15"/>
        <v>ANUAL, POR TERMINO DE LEGISLATURA SE PAGARON PROPORCIONALES POR FINIQUITOS</v>
      </c>
    </row>
    <row r="240" spans="1:6" ht="45" x14ac:dyDescent="0.25">
      <c r="A240" s="5">
        <v>237</v>
      </c>
      <c r="B240" s="17" t="str">
        <f t="shared" si="12"/>
        <v>PARTE PROPORCIONAL DE AGUINALDO</v>
      </c>
      <c r="C240" s="15">
        <f>'[1]02 de julio 2021 omina transpar'!U239+'[1]02 de julio 2021 omina transpar'!AH239+'[1]02 de julio 2021 omina transpar'!DE239+'[1]02 de julio 2021 omina transpar'!EP239+'[1]02 de julio 2021 omina transpar'!FD239</f>
        <v>7159.82</v>
      </c>
      <c r="D240" s="17" t="str">
        <f t="shared" si="13"/>
        <v>EL IMPUESTO DE LA PRESTACIÓN FUE CALCULADA CON OTROS INGRESOS</v>
      </c>
      <c r="E240" s="17" t="str">
        <f t="shared" si="14"/>
        <v>PESOS MEXICANOS</v>
      </c>
      <c r="F240" s="17" t="str">
        <f t="shared" si="15"/>
        <v>ANUAL, POR TERMINO DE LEGISLATURA SE PAGARON PROPORCIONALES POR FINIQUITOS</v>
      </c>
    </row>
    <row r="241" spans="1:6" ht="45" x14ac:dyDescent="0.25">
      <c r="A241" s="5">
        <v>238</v>
      </c>
      <c r="B241" s="17" t="str">
        <f t="shared" si="12"/>
        <v>PARTE PROPORCIONAL DE AGUINALDO</v>
      </c>
      <c r="C241" s="15">
        <f>'[1]02 de julio 2021 omina transpar'!U240+'[1]02 de julio 2021 omina transpar'!AH240+'[1]02 de julio 2021 omina transpar'!DE240+'[1]02 de julio 2021 omina transpar'!EP240+'[1]02 de julio 2021 omina transpar'!FD240</f>
        <v>23940.19</v>
      </c>
      <c r="D241" s="17" t="str">
        <f t="shared" si="13"/>
        <v>EL IMPUESTO DE LA PRESTACIÓN FUE CALCULADA CON OTROS INGRESOS</v>
      </c>
      <c r="E241" s="17" t="str">
        <f t="shared" si="14"/>
        <v>PESOS MEXICANOS</v>
      </c>
      <c r="F241" s="17" t="str">
        <f t="shared" si="15"/>
        <v>ANUAL, POR TERMINO DE LEGISLATURA SE PAGARON PROPORCIONALES POR FINIQUITOS</v>
      </c>
    </row>
    <row r="242" spans="1:6" ht="30" x14ac:dyDescent="0.25">
      <c r="A242" s="5">
        <v>239</v>
      </c>
      <c r="B242" s="17" t="str">
        <f t="shared" si="12"/>
        <v>DURANTE EL PERIODO NO SE OTORGARON GRATIGICACIONES</v>
      </c>
      <c r="C242" s="15">
        <f>'[1]02 de julio 2021 omina transpar'!U241+'[1]02 de julio 2021 omina transpar'!AH241+'[1]02 de julio 2021 omina transpar'!DE241+'[1]02 de julio 2021 omina transpar'!EP241+'[1]02 de julio 2021 omina transpar'!FD241</f>
        <v>0</v>
      </c>
      <c r="D242" s="17" t="str">
        <f t="shared" si="13"/>
        <v>NO APLICA</v>
      </c>
      <c r="E242" s="17" t="str">
        <f t="shared" si="14"/>
        <v>NO APLICA</v>
      </c>
      <c r="F242" s="17" t="str">
        <f t="shared" si="15"/>
        <v>NO APLICA</v>
      </c>
    </row>
    <row r="243" spans="1:6" ht="45" x14ac:dyDescent="0.25">
      <c r="A243" s="5">
        <v>240</v>
      </c>
      <c r="B243" s="17" t="str">
        <f t="shared" si="12"/>
        <v>PARTE PROPORCIONAL DE AGUINALDO</v>
      </c>
      <c r="C243" s="15">
        <f>'[1]02 de julio 2021 omina transpar'!U242+'[1]02 de julio 2021 omina transpar'!AH242+'[1]02 de julio 2021 omina transpar'!DE242+'[1]02 de julio 2021 omina transpar'!EP242+'[1]02 de julio 2021 omina transpar'!FD242</f>
        <v>15732.36</v>
      </c>
      <c r="D243" s="17" t="str">
        <f t="shared" si="13"/>
        <v>EL IMPUESTO DE LA PRESTACIÓN FUE CALCULADA CON OTROS INGRESOS</v>
      </c>
      <c r="E243" s="17" t="str">
        <f t="shared" si="14"/>
        <v>PESOS MEXICANOS</v>
      </c>
      <c r="F243" s="17" t="str">
        <f t="shared" si="15"/>
        <v>ANUAL, POR TERMINO DE LEGISLATURA SE PAGARON PROPORCIONALES POR FINIQUITOS</v>
      </c>
    </row>
    <row r="244" spans="1:6" ht="30" x14ac:dyDescent="0.25">
      <c r="A244" s="5">
        <v>241</v>
      </c>
      <c r="B244" s="17" t="str">
        <f t="shared" si="12"/>
        <v>DURANTE EL PERIODO NO SE OTORGARON GRATIGICACIONES</v>
      </c>
      <c r="C244" s="15">
        <f>'[1]02 de julio 2021 omina transpar'!U243+'[1]02 de julio 2021 omina transpar'!AH243+'[1]02 de julio 2021 omina transpar'!DE243+'[1]02 de julio 2021 omina transpar'!EP243+'[1]02 de julio 2021 omina transpar'!FD243</f>
        <v>0</v>
      </c>
      <c r="D244" s="17" t="str">
        <f t="shared" si="13"/>
        <v>NO APLICA</v>
      </c>
      <c r="E244" s="17" t="str">
        <f t="shared" si="14"/>
        <v>NO APLICA</v>
      </c>
      <c r="F244" s="17" t="str">
        <f t="shared" si="15"/>
        <v>NO APLICA</v>
      </c>
    </row>
    <row r="245" spans="1:6" ht="45" x14ac:dyDescent="0.25">
      <c r="A245" s="5">
        <v>242</v>
      </c>
      <c r="B245" s="17" t="str">
        <f t="shared" si="12"/>
        <v>PARTE PROPORCIONAL DE AGUINALDO</v>
      </c>
      <c r="C245" s="15">
        <f>'[1]02 de julio 2021 omina transpar'!U244+'[1]02 de julio 2021 omina transpar'!AH244+'[1]02 de julio 2021 omina transpar'!DE244+'[1]02 de julio 2021 omina transpar'!EP244+'[1]02 de julio 2021 omina transpar'!FD244</f>
        <v>6162.56</v>
      </c>
      <c r="D245" s="17" t="str">
        <f t="shared" si="13"/>
        <v>EL IMPUESTO DE LA PRESTACIÓN FUE CALCULADA CON OTROS INGRESOS</v>
      </c>
      <c r="E245" s="17" t="str">
        <f t="shared" si="14"/>
        <v>PESOS MEXICANOS</v>
      </c>
      <c r="F245" s="17" t="str">
        <f t="shared" si="15"/>
        <v>ANUAL, POR TERMINO DE LEGISLATURA SE PAGARON PROPORCIONALES POR FINIQUITOS</v>
      </c>
    </row>
    <row r="246" spans="1:6" ht="45" x14ac:dyDescent="0.25">
      <c r="A246" s="5">
        <v>243</v>
      </c>
      <c r="B246" s="17" t="str">
        <f t="shared" si="12"/>
        <v>PARTE PROPORCIONAL DE AGUINALDO</v>
      </c>
      <c r="C246" s="15">
        <f>'[1]02 de julio 2021 omina transpar'!U245+'[1]02 de julio 2021 omina transpar'!AH245+'[1]02 de julio 2021 omina transpar'!DE245+'[1]02 de julio 2021 omina transpar'!EP245+'[1]02 de julio 2021 omina transpar'!FD245</f>
        <v>20021.32</v>
      </c>
      <c r="D246" s="17" t="str">
        <f t="shared" si="13"/>
        <v>EL IMPUESTO DE LA PRESTACIÓN FUE CALCULADA CON OTROS INGRESOS</v>
      </c>
      <c r="E246" s="17" t="str">
        <f t="shared" si="14"/>
        <v>PESOS MEXICANOS</v>
      </c>
      <c r="F246" s="17" t="str">
        <f t="shared" si="15"/>
        <v>ANUAL, POR TERMINO DE LEGISLATURA SE PAGARON PROPORCIONALES POR FINIQUITOS</v>
      </c>
    </row>
    <row r="247" spans="1:6" ht="45" x14ac:dyDescent="0.25">
      <c r="A247" s="5">
        <v>244</v>
      </c>
      <c r="B247" s="17" t="str">
        <f t="shared" si="12"/>
        <v>PARTE PROPORCIONAL DE AGUINALDO</v>
      </c>
      <c r="C247" s="15">
        <f>'[1]02 de julio 2021 omina transpar'!U246+'[1]02 de julio 2021 omina transpar'!AH246+'[1]02 de julio 2021 omina transpar'!DE246+'[1]02 de julio 2021 omina transpar'!EP246+'[1]02 de julio 2021 omina transpar'!FD246</f>
        <v>27639.95</v>
      </c>
      <c r="D247" s="17" t="str">
        <f t="shared" si="13"/>
        <v>EL IMPUESTO DE LA PRESTACIÓN FUE CALCULADA CON OTROS INGRESOS</v>
      </c>
      <c r="E247" s="17" t="str">
        <f t="shared" si="14"/>
        <v>PESOS MEXICANOS</v>
      </c>
      <c r="F247" s="17" t="str">
        <f t="shared" si="15"/>
        <v>ANUAL, POR TERMINO DE LEGISLATURA SE PAGARON PROPORCIONALES POR FINIQUITOS</v>
      </c>
    </row>
    <row r="248" spans="1:6" ht="30" x14ac:dyDescent="0.25">
      <c r="A248" s="5">
        <v>245</v>
      </c>
      <c r="B248" s="17" t="str">
        <f t="shared" si="12"/>
        <v>DURANTE EL PERIODO NO SE OTORGARON GRATIGICACIONES</v>
      </c>
      <c r="C248" s="15">
        <f>'[1]02 de julio 2021 omina transpar'!U247+'[1]02 de julio 2021 omina transpar'!AH247+'[1]02 de julio 2021 omina transpar'!DE247+'[1]02 de julio 2021 omina transpar'!EP247+'[1]02 de julio 2021 omina transpar'!FD247</f>
        <v>0</v>
      </c>
      <c r="D248" s="17" t="str">
        <f t="shared" si="13"/>
        <v>NO APLICA</v>
      </c>
      <c r="E248" s="17" t="str">
        <f t="shared" si="14"/>
        <v>NO APLICA</v>
      </c>
      <c r="F248" s="17" t="str">
        <f t="shared" si="15"/>
        <v>NO APLICA</v>
      </c>
    </row>
    <row r="249" spans="1:6" ht="45" x14ac:dyDescent="0.25">
      <c r="A249" s="5">
        <v>246</v>
      </c>
      <c r="B249" s="17" t="str">
        <f t="shared" si="12"/>
        <v>PARTE PROPORCIONAL DE AGUINALDO</v>
      </c>
      <c r="C249" s="15">
        <f>'[1]02 de julio 2021 omina transpar'!U248+'[1]02 de julio 2021 omina transpar'!AH248+'[1]02 de julio 2021 omina transpar'!DE248+'[1]02 de julio 2021 omina transpar'!EP248+'[1]02 de julio 2021 omina transpar'!FD248</f>
        <v>19612.13</v>
      </c>
      <c r="D249" s="17" t="str">
        <f t="shared" si="13"/>
        <v>EL IMPUESTO DE LA PRESTACIÓN FUE CALCULADA CON OTROS INGRESOS</v>
      </c>
      <c r="E249" s="17" t="str">
        <f t="shared" si="14"/>
        <v>PESOS MEXICANOS</v>
      </c>
      <c r="F249" s="17" t="str">
        <f t="shared" si="15"/>
        <v>ANUAL, POR TERMINO DE LEGISLATURA SE PAGARON PROPORCIONALES POR FINIQUITOS</v>
      </c>
    </row>
    <row r="250" spans="1:6" ht="30" x14ac:dyDescent="0.25">
      <c r="A250" s="5">
        <v>247</v>
      </c>
      <c r="B250" s="17" t="str">
        <f t="shared" si="12"/>
        <v>DURANTE EL PERIODO NO SE OTORGARON GRATIGICACIONES</v>
      </c>
      <c r="C250" s="15">
        <f>'[1]02 de julio 2021 omina transpar'!U249+'[1]02 de julio 2021 omina transpar'!AH249+'[1]02 de julio 2021 omina transpar'!DE249+'[1]02 de julio 2021 omina transpar'!EP249+'[1]02 de julio 2021 omina transpar'!FD249</f>
        <v>0</v>
      </c>
      <c r="D250" s="17" t="str">
        <f t="shared" si="13"/>
        <v>NO APLICA</v>
      </c>
      <c r="E250" s="17" t="str">
        <f t="shared" si="14"/>
        <v>NO APLICA</v>
      </c>
      <c r="F250" s="17" t="str">
        <f t="shared" si="15"/>
        <v>NO APLICA</v>
      </c>
    </row>
    <row r="251" spans="1:6" ht="45" x14ac:dyDescent="0.25">
      <c r="A251" s="5">
        <v>248</v>
      </c>
      <c r="B251" s="17" t="str">
        <f t="shared" si="12"/>
        <v>PARTE PROPORCIONAL DE AGUINALDO</v>
      </c>
      <c r="C251" s="15">
        <f>'[1]02 de julio 2021 omina transpar'!U250+'[1]02 de julio 2021 omina transpar'!AH250+'[1]02 de julio 2021 omina transpar'!DE250+'[1]02 de julio 2021 omina transpar'!EP250+'[1]02 de julio 2021 omina transpar'!FD250</f>
        <v>6196.75</v>
      </c>
      <c r="D251" s="17" t="str">
        <f t="shared" si="13"/>
        <v>EL IMPUESTO DE LA PRESTACIÓN FUE CALCULADA CON OTROS INGRESOS</v>
      </c>
      <c r="E251" s="17" t="str">
        <f t="shared" si="14"/>
        <v>PESOS MEXICANOS</v>
      </c>
      <c r="F251" s="17" t="str">
        <f t="shared" si="15"/>
        <v>ANUAL, POR TERMINO DE LEGISLATURA SE PAGARON PROPORCIONALES POR FINIQUITOS</v>
      </c>
    </row>
    <row r="252" spans="1:6" ht="30" x14ac:dyDescent="0.25">
      <c r="A252" s="5">
        <v>249</v>
      </c>
      <c r="B252" s="17" t="str">
        <f t="shared" si="12"/>
        <v>DURANTE EL PERIODO NO SE OTORGARON GRATIGICACIONES</v>
      </c>
      <c r="C252" s="15">
        <f>'[1]02 de julio 2021 omina transpar'!U251+'[1]02 de julio 2021 omina transpar'!AH251+'[1]02 de julio 2021 omina transpar'!DE251+'[1]02 de julio 2021 omina transpar'!EP251+'[1]02 de julio 2021 omina transpar'!FD251</f>
        <v>0</v>
      </c>
      <c r="D252" s="17" t="str">
        <f t="shared" si="13"/>
        <v>NO APLICA</v>
      </c>
      <c r="E252" s="17" t="str">
        <f t="shared" si="14"/>
        <v>NO APLICA</v>
      </c>
      <c r="F252" s="17" t="str">
        <f t="shared" si="15"/>
        <v>NO APLICA</v>
      </c>
    </row>
    <row r="253" spans="1:6" ht="45" x14ac:dyDescent="0.25">
      <c r="A253" s="5">
        <v>250</v>
      </c>
      <c r="B253" s="17" t="str">
        <f t="shared" si="12"/>
        <v>PARTE PROPORCIONAL DE AGUINALDO</v>
      </c>
      <c r="C253" s="15">
        <f>'[1]02 de julio 2021 omina transpar'!U252+'[1]02 de julio 2021 omina transpar'!AH252+'[1]02 de julio 2021 omina transpar'!DE252+'[1]02 de julio 2021 omina transpar'!EP252+'[1]02 de julio 2021 omina transpar'!FD252</f>
        <v>17537.55</v>
      </c>
      <c r="D253" s="17" t="str">
        <f t="shared" si="13"/>
        <v>EL IMPUESTO DE LA PRESTACIÓN FUE CALCULADA CON OTROS INGRESOS</v>
      </c>
      <c r="E253" s="17" t="str">
        <f t="shared" si="14"/>
        <v>PESOS MEXICANOS</v>
      </c>
      <c r="F253" s="17" t="str">
        <f t="shared" si="15"/>
        <v>ANUAL, POR TERMINO DE LEGISLATURA SE PAGARON PROPORCIONALES POR FINIQUITOS</v>
      </c>
    </row>
    <row r="254" spans="1:6" ht="30" x14ac:dyDescent="0.25">
      <c r="A254" s="5">
        <v>251</v>
      </c>
      <c r="B254" s="17" t="str">
        <f t="shared" si="12"/>
        <v>DURANTE EL PERIODO NO SE OTORGARON GRATIGICACIONES</v>
      </c>
      <c r="C254" s="15">
        <f>'[1]02 de julio 2021 omina transpar'!U253+'[1]02 de julio 2021 omina transpar'!AH253+'[1]02 de julio 2021 omina transpar'!DE253+'[1]02 de julio 2021 omina transpar'!EP253+'[1]02 de julio 2021 omina transpar'!FD253</f>
        <v>0</v>
      </c>
      <c r="D254" s="17" t="str">
        <f t="shared" si="13"/>
        <v>NO APLICA</v>
      </c>
      <c r="E254" s="17" t="str">
        <f t="shared" si="14"/>
        <v>NO APLICA</v>
      </c>
      <c r="F254" s="17" t="str">
        <f t="shared" si="15"/>
        <v>NO APLICA</v>
      </c>
    </row>
    <row r="255" spans="1:6" ht="30" x14ac:dyDescent="0.25">
      <c r="A255" s="5">
        <v>252</v>
      </c>
      <c r="B255" s="17" t="str">
        <f t="shared" si="12"/>
        <v>DURANTE EL PERIODO NO SE OTORGARON GRATIGICACIONES</v>
      </c>
      <c r="C255" s="15">
        <f>'[1]02 de julio 2021 omina transpar'!U254+'[1]02 de julio 2021 omina transpar'!AH254+'[1]02 de julio 2021 omina transpar'!DE254+'[1]02 de julio 2021 omina transpar'!EP254+'[1]02 de julio 2021 omina transpar'!FD254</f>
        <v>0</v>
      </c>
      <c r="D255" s="17" t="str">
        <f t="shared" si="13"/>
        <v>NO APLICA</v>
      </c>
      <c r="E255" s="17" t="str">
        <f t="shared" si="14"/>
        <v>NO APLICA</v>
      </c>
      <c r="F255" s="17" t="str">
        <f t="shared" si="15"/>
        <v>NO APLICA</v>
      </c>
    </row>
    <row r="256" spans="1:6" ht="30" x14ac:dyDescent="0.25">
      <c r="A256" s="5">
        <v>253</v>
      </c>
      <c r="B256" s="17" t="str">
        <f t="shared" si="12"/>
        <v>DURANTE EL PERIODO NO SE OTORGARON GRATIGICACIONES</v>
      </c>
      <c r="C256" s="15">
        <f>'[1]02 de julio 2021 omina transpar'!U255+'[1]02 de julio 2021 omina transpar'!AH255+'[1]02 de julio 2021 omina transpar'!DE255+'[1]02 de julio 2021 omina transpar'!EP255+'[1]02 de julio 2021 omina transpar'!FD255</f>
        <v>0</v>
      </c>
      <c r="D256" s="17" t="str">
        <f t="shared" si="13"/>
        <v>NO APLICA</v>
      </c>
      <c r="E256" s="17" t="str">
        <f t="shared" si="14"/>
        <v>NO APLICA</v>
      </c>
      <c r="F256" s="17" t="str">
        <f t="shared" si="15"/>
        <v>NO APLICA</v>
      </c>
    </row>
    <row r="257" spans="1:6" ht="45" x14ac:dyDescent="0.25">
      <c r="A257" s="5">
        <v>254</v>
      </c>
      <c r="B257" s="17" t="str">
        <f t="shared" si="12"/>
        <v>PARTE PROPORCIONAL DE AGUINALDO</v>
      </c>
      <c r="C257" s="15">
        <f>'[1]02 de julio 2021 omina transpar'!U256+'[1]02 de julio 2021 omina transpar'!AH256+'[1]02 de julio 2021 omina transpar'!DE256+'[1]02 de julio 2021 omina transpar'!EP256+'[1]02 de julio 2021 omina transpar'!FD256</f>
        <v>6650.47</v>
      </c>
      <c r="D257" s="17" t="str">
        <f t="shared" si="13"/>
        <v>EL IMPUESTO DE LA PRESTACIÓN FUE CALCULADA CON OTROS INGRESOS</v>
      </c>
      <c r="E257" s="17" t="str">
        <f t="shared" si="14"/>
        <v>PESOS MEXICANOS</v>
      </c>
      <c r="F257" s="17" t="str">
        <f t="shared" si="15"/>
        <v>ANUAL, POR TERMINO DE LEGISLATURA SE PAGARON PROPORCIONALES POR FINIQUITOS</v>
      </c>
    </row>
    <row r="258" spans="1:6" ht="30" x14ac:dyDescent="0.25">
      <c r="A258" s="5">
        <v>255</v>
      </c>
      <c r="B258" s="17" t="str">
        <f t="shared" si="12"/>
        <v>DURANTE EL PERIODO NO SE OTORGARON GRATIGICACIONES</v>
      </c>
      <c r="C258" s="15">
        <f>'[1]02 de julio 2021 omina transpar'!U257+'[1]02 de julio 2021 omina transpar'!AH257+'[1]02 de julio 2021 omina transpar'!DE257+'[1]02 de julio 2021 omina transpar'!EP257+'[1]02 de julio 2021 omina transpar'!FD257</f>
        <v>0</v>
      </c>
      <c r="D258" s="17" t="str">
        <f t="shared" si="13"/>
        <v>NO APLICA</v>
      </c>
      <c r="E258" s="17" t="str">
        <f t="shared" si="14"/>
        <v>NO APLICA</v>
      </c>
      <c r="F258" s="17" t="str">
        <f t="shared" si="15"/>
        <v>NO APLICA</v>
      </c>
    </row>
    <row r="259" spans="1:6" ht="30" x14ac:dyDescent="0.25">
      <c r="A259" s="5">
        <v>256</v>
      </c>
      <c r="B259" s="17" t="str">
        <f t="shared" si="12"/>
        <v>DURANTE EL PERIODO NO SE OTORGARON GRATIGICACIONES</v>
      </c>
      <c r="C259" s="15">
        <f>'[1]02 de julio 2021 omina transpar'!U258+'[1]02 de julio 2021 omina transpar'!AH258+'[1]02 de julio 2021 omina transpar'!DE258+'[1]02 de julio 2021 omina transpar'!EP258+'[1]02 de julio 2021 omina transpar'!FD258</f>
        <v>0</v>
      </c>
      <c r="D259" s="17" t="str">
        <f t="shared" si="13"/>
        <v>NO APLICA</v>
      </c>
      <c r="E259" s="17" t="str">
        <f t="shared" si="14"/>
        <v>NO APLICA</v>
      </c>
      <c r="F259" s="17" t="str">
        <f t="shared" si="15"/>
        <v>NO APLICA</v>
      </c>
    </row>
    <row r="260" spans="1:6" ht="30" x14ac:dyDescent="0.25">
      <c r="A260" s="5">
        <v>257</v>
      </c>
      <c r="B260" s="17" t="str">
        <f t="shared" si="12"/>
        <v>DURANTE EL PERIODO NO SE OTORGARON GRATIGICACIONES</v>
      </c>
      <c r="C260" s="15">
        <f>'[1]02 de julio 2021 omina transpar'!U259+'[1]02 de julio 2021 omina transpar'!AH259+'[1]02 de julio 2021 omina transpar'!DE259+'[1]02 de julio 2021 omina transpar'!EP259+'[1]02 de julio 2021 omina transpar'!FD259</f>
        <v>0</v>
      </c>
      <c r="D260" s="17" t="str">
        <f t="shared" si="13"/>
        <v>NO APLICA</v>
      </c>
      <c r="E260" s="17" t="str">
        <f t="shared" si="14"/>
        <v>NO APLICA</v>
      </c>
      <c r="F260" s="17" t="str">
        <f t="shared" si="15"/>
        <v>NO APLICA</v>
      </c>
    </row>
    <row r="261" spans="1:6" ht="45" x14ac:dyDescent="0.25">
      <c r="A261" s="5">
        <v>258</v>
      </c>
      <c r="B261" s="17" t="str">
        <f t="shared" ref="B261:B324" si="16">IF(C261&gt;0,"PARTE PROPORCIONAL DE AGUINALDO","DURANTE EL PERIODO NO SE OTORGARON GRATIGICACIONES")</f>
        <v>PARTE PROPORCIONAL DE AGUINALDO</v>
      </c>
      <c r="C261" s="15">
        <f>'[1]02 de julio 2021 omina transpar'!U260+'[1]02 de julio 2021 omina transpar'!AH260+'[1]02 de julio 2021 omina transpar'!DE260+'[1]02 de julio 2021 omina transpar'!EP260+'[1]02 de julio 2021 omina transpar'!FD260</f>
        <v>6443.84</v>
      </c>
      <c r="D261" s="17" t="str">
        <f t="shared" ref="D261:D324" si="17">IF(C261&gt;0,"EL IMPUESTO DE LA PRESTACIÓN FUE CALCULADA CON OTROS INGRESOS","NO APLICA")</f>
        <v>EL IMPUESTO DE LA PRESTACIÓN FUE CALCULADA CON OTROS INGRESOS</v>
      </c>
      <c r="E261" s="17" t="str">
        <f t="shared" ref="E261:E324" si="18">IF(C261&gt;0,"PESOS MEXICANOS","NO APLICA")</f>
        <v>PESOS MEXICANOS</v>
      </c>
      <c r="F261" s="17" t="str">
        <f t="shared" ref="F261:F324" si="19">IF(C261&gt;0,"ANUAL, POR TERMINO DE LEGISLATURA SE PAGARON PROPORCIONALES POR FINIQUITOS","NO APLICA")</f>
        <v>ANUAL, POR TERMINO DE LEGISLATURA SE PAGARON PROPORCIONALES POR FINIQUITOS</v>
      </c>
    </row>
    <row r="262" spans="1:6" ht="30" x14ac:dyDescent="0.25">
      <c r="A262" s="5">
        <v>259</v>
      </c>
      <c r="B262" s="17" t="str">
        <f t="shared" si="16"/>
        <v>DURANTE EL PERIODO NO SE OTORGARON GRATIGICACIONES</v>
      </c>
      <c r="C262" s="15">
        <f>'[1]02 de julio 2021 omina transpar'!U261+'[1]02 de julio 2021 omina transpar'!AH261+'[1]02 de julio 2021 omina transpar'!DE261+'[1]02 de julio 2021 omina transpar'!EP261+'[1]02 de julio 2021 omina transpar'!FD261</f>
        <v>0</v>
      </c>
      <c r="D262" s="17" t="str">
        <f t="shared" si="17"/>
        <v>NO APLICA</v>
      </c>
      <c r="E262" s="17" t="str">
        <f t="shared" si="18"/>
        <v>NO APLICA</v>
      </c>
      <c r="F262" s="17" t="str">
        <f t="shared" si="19"/>
        <v>NO APLICA</v>
      </c>
    </row>
    <row r="263" spans="1:6" ht="30" x14ac:dyDescent="0.25">
      <c r="A263" s="5">
        <v>260</v>
      </c>
      <c r="B263" s="17" t="str">
        <f t="shared" si="16"/>
        <v>DURANTE EL PERIODO NO SE OTORGARON GRATIGICACIONES</v>
      </c>
      <c r="C263" s="15">
        <f>'[1]02 de julio 2021 omina transpar'!U262+'[1]02 de julio 2021 omina transpar'!AH262+'[1]02 de julio 2021 omina transpar'!DE262+'[1]02 de julio 2021 omina transpar'!EP262+'[1]02 de julio 2021 omina transpar'!FD262</f>
        <v>0</v>
      </c>
      <c r="D263" s="17" t="str">
        <f t="shared" si="17"/>
        <v>NO APLICA</v>
      </c>
      <c r="E263" s="17" t="str">
        <f t="shared" si="18"/>
        <v>NO APLICA</v>
      </c>
      <c r="F263" s="17" t="str">
        <f t="shared" si="19"/>
        <v>NO APLICA</v>
      </c>
    </row>
    <row r="264" spans="1:6" ht="30" x14ac:dyDescent="0.25">
      <c r="A264" s="5">
        <v>261</v>
      </c>
      <c r="B264" s="17" t="str">
        <f t="shared" si="16"/>
        <v>DURANTE EL PERIODO NO SE OTORGARON GRATIGICACIONES</v>
      </c>
      <c r="C264" s="15">
        <f>'[1]02 de julio 2021 omina transpar'!U263+'[1]02 de julio 2021 omina transpar'!AH263+'[1]02 de julio 2021 omina transpar'!DE263+'[1]02 de julio 2021 omina transpar'!EP263+'[1]02 de julio 2021 omina transpar'!FD263</f>
        <v>0</v>
      </c>
      <c r="D264" s="17" t="str">
        <f t="shared" si="17"/>
        <v>NO APLICA</v>
      </c>
      <c r="E264" s="17" t="str">
        <f t="shared" si="18"/>
        <v>NO APLICA</v>
      </c>
      <c r="F264" s="17" t="str">
        <f t="shared" si="19"/>
        <v>NO APLICA</v>
      </c>
    </row>
    <row r="265" spans="1:6" ht="30" x14ac:dyDescent="0.25">
      <c r="A265" s="5">
        <v>262</v>
      </c>
      <c r="B265" s="17" t="str">
        <f t="shared" si="16"/>
        <v>DURANTE EL PERIODO NO SE OTORGARON GRATIGICACIONES</v>
      </c>
      <c r="C265" s="15">
        <f>'[1]02 de julio 2021 omina transpar'!U264+'[1]02 de julio 2021 omina transpar'!AH264+'[1]02 de julio 2021 omina transpar'!DE264+'[1]02 de julio 2021 omina transpar'!EP264+'[1]02 de julio 2021 omina transpar'!FD264</f>
        <v>0</v>
      </c>
      <c r="D265" s="17" t="str">
        <f t="shared" si="17"/>
        <v>NO APLICA</v>
      </c>
      <c r="E265" s="17" t="str">
        <f t="shared" si="18"/>
        <v>NO APLICA</v>
      </c>
      <c r="F265" s="17" t="str">
        <f t="shared" si="19"/>
        <v>NO APLICA</v>
      </c>
    </row>
    <row r="266" spans="1:6" ht="30" x14ac:dyDescent="0.25">
      <c r="A266" s="5">
        <v>263</v>
      </c>
      <c r="B266" s="17" t="str">
        <f t="shared" si="16"/>
        <v>DURANTE EL PERIODO NO SE OTORGARON GRATIGICACIONES</v>
      </c>
      <c r="C266" s="15">
        <f>'[1]02 de julio 2021 omina transpar'!U265+'[1]02 de julio 2021 omina transpar'!AH265+'[1]02 de julio 2021 omina transpar'!DE265+'[1]02 de julio 2021 omina transpar'!EP265+'[1]02 de julio 2021 omina transpar'!FD265</f>
        <v>0</v>
      </c>
      <c r="D266" s="17" t="str">
        <f t="shared" si="17"/>
        <v>NO APLICA</v>
      </c>
      <c r="E266" s="17" t="str">
        <f t="shared" si="18"/>
        <v>NO APLICA</v>
      </c>
      <c r="F266" s="17" t="str">
        <f t="shared" si="19"/>
        <v>NO APLICA</v>
      </c>
    </row>
    <row r="267" spans="1:6" ht="30" x14ac:dyDescent="0.25">
      <c r="A267" s="5">
        <v>264</v>
      </c>
      <c r="B267" s="17" t="str">
        <f t="shared" si="16"/>
        <v>DURANTE EL PERIODO NO SE OTORGARON GRATIGICACIONES</v>
      </c>
      <c r="C267" s="15">
        <f>'[1]02 de julio 2021 omina transpar'!U266+'[1]02 de julio 2021 omina transpar'!AH266+'[1]02 de julio 2021 omina transpar'!DE266+'[1]02 de julio 2021 omina transpar'!EP266+'[1]02 de julio 2021 omina transpar'!FD266</f>
        <v>0</v>
      </c>
      <c r="D267" s="17" t="str">
        <f t="shared" si="17"/>
        <v>NO APLICA</v>
      </c>
      <c r="E267" s="17" t="str">
        <f t="shared" si="18"/>
        <v>NO APLICA</v>
      </c>
      <c r="F267" s="17" t="str">
        <f t="shared" si="19"/>
        <v>NO APLICA</v>
      </c>
    </row>
    <row r="268" spans="1:6" ht="30" x14ac:dyDescent="0.25">
      <c r="A268" s="5">
        <v>265</v>
      </c>
      <c r="B268" s="17" t="str">
        <f t="shared" si="16"/>
        <v>DURANTE EL PERIODO NO SE OTORGARON GRATIGICACIONES</v>
      </c>
      <c r="C268" s="15">
        <f>'[1]02 de julio 2021 omina transpar'!U267+'[1]02 de julio 2021 omina transpar'!AH267+'[1]02 de julio 2021 omina transpar'!DE267+'[1]02 de julio 2021 omina transpar'!EP267+'[1]02 de julio 2021 omina transpar'!FD267</f>
        <v>0</v>
      </c>
      <c r="D268" s="17" t="str">
        <f t="shared" si="17"/>
        <v>NO APLICA</v>
      </c>
      <c r="E268" s="17" t="str">
        <f t="shared" si="18"/>
        <v>NO APLICA</v>
      </c>
      <c r="F268" s="17" t="str">
        <f t="shared" si="19"/>
        <v>NO APLICA</v>
      </c>
    </row>
    <row r="269" spans="1:6" ht="30" x14ac:dyDescent="0.25">
      <c r="A269" s="5">
        <v>266</v>
      </c>
      <c r="B269" s="17" t="str">
        <f t="shared" si="16"/>
        <v>DURANTE EL PERIODO NO SE OTORGARON GRATIGICACIONES</v>
      </c>
      <c r="C269" s="15">
        <f>'[1]02 de julio 2021 omina transpar'!U268+'[1]02 de julio 2021 omina transpar'!AH268+'[1]02 de julio 2021 omina transpar'!DE268+'[1]02 de julio 2021 omina transpar'!EP268+'[1]02 de julio 2021 omina transpar'!FD268</f>
        <v>0</v>
      </c>
      <c r="D269" s="17" t="str">
        <f t="shared" si="17"/>
        <v>NO APLICA</v>
      </c>
      <c r="E269" s="17" t="str">
        <f t="shared" si="18"/>
        <v>NO APLICA</v>
      </c>
      <c r="F269" s="17" t="str">
        <f t="shared" si="19"/>
        <v>NO APLICA</v>
      </c>
    </row>
    <row r="270" spans="1:6" ht="30" x14ac:dyDescent="0.25">
      <c r="A270" s="5">
        <v>267</v>
      </c>
      <c r="B270" s="17" t="str">
        <f t="shared" si="16"/>
        <v>DURANTE EL PERIODO NO SE OTORGARON GRATIGICACIONES</v>
      </c>
      <c r="C270" s="15">
        <f>'[1]02 de julio 2021 omina transpar'!U269+'[1]02 de julio 2021 omina transpar'!AH269+'[1]02 de julio 2021 omina transpar'!DE269+'[1]02 de julio 2021 omina transpar'!EP269+'[1]02 de julio 2021 omina transpar'!FD269</f>
        <v>0</v>
      </c>
      <c r="D270" s="17" t="str">
        <f t="shared" si="17"/>
        <v>NO APLICA</v>
      </c>
      <c r="E270" s="17" t="str">
        <f t="shared" si="18"/>
        <v>NO APLICA</v>
      </c>
      <c r="F270" s="17" t="str">
        <f t="shared" si="19"/>
        <v>NO APLICA</v>
      </c>
    </row>
    <row r="271" spans="1:6" ht="30" x14ac:dyDescent="0.25">
      <c r="A271" s="5">
        <v>268</v>
      </c>
      <c r="B271" s="17" t="str">
        <f t="shared" si="16"/>
        <v>DURANTE EL PERIODO NO SE OTORGARON GRATIGICACIONES</v>
      </c>
      <c r="C271" s="15">
        <f>'[1]02 de julio 2021 omina transpar'!U270+'[1]02 de julio 2021 omina transpar'!AH270+'[1]02 de julio 2021 omina transpar'!DE270+'[1]02 de julio 2021 omina transpar'!EP270+'[1]02 de julio 2021 omina transpar'!FD270</f>
        <v>0</v>
      </c>
      <c r="D271" s="17" t="str">
        <f t="shared" si="17"/>
        <v>NO APLICA</v>
      </c>
      <c r="E271" s="17" t="str">
        <f t="shared" si="18"/>
        <v>NO APLICA</v>
      </c>
      <c r="F271" s="17" t="str">
        <f t="shared" si="19"/>
        <v>NO APLICA</v>
      </c>
    </row>
    <row r="272" spans="1:6" ht="30" x14ac:dyDescent="0.25">
      <c r="A272" s="5">
        <v>269</v>
      </c>
      <c r="B272" s="17" t="str">
        <f t="shared" si="16"/>
        <v>DURANTE EL PERIODO NO SE OTORGARON GRATIGICACIONES</v>
      </c>
      <c r="C272" s="15">
        <f>'[1]02 de julio 2021 omina transpar'!U271+'[1]02 de julio 2021 omina transpar'!AH271+'[1]02 de julio 2021 omina transpar'!DE271+'[1]02 de julio 2021 omina transpar'!EP271+'[1]02 de julio 2021 omina transpar'!FD271</f>
        <v>0</v>
      </c>
      <c r="D272" s="17" t="str">
        <f t="shared" si="17"/>
        <v>NO APLICA</v>
      </c>
      <c r="E272" s="17" t="str">
        <f t="shared" si="18"/>
        <v>NO APLICA</v>
      </c>
      <c r="F272" s="17" t="str">
        <f t="shared" si="19"/>
        <v>NO APLICA</v>
      </c>
    </row>
    <row r="273" spans="1:6" ht="45" x14ac:dyDescent="0.25">
      <c r="A273" s="5">
        <v>270</v>
      </c>
      <c r="B273" s="17" t="str">
        <f t="shared" si="16"/>
        <v>PARTE PROPORCIONAL DE AGUINALDO</v>
      </c>
      <c r="C273" s="15">
        <f>'[1]02 de julio 2021 omina transpar'!U272+'[1]02 de julio 2021 omina transpar'!AH272+'[1]02 de julio 2021 omina transpar'!DE272+'[1]02 de julio 2021 omina transpar'!EP272+'[1]02 de julio 2021 omina transpar'!FD272</f>
        <v>7159.82</v>
      </c>
      <c r="D273" s="17" t="str">
        <f t="shared" si="17"/>
        <v>EL IMPUESTO DE LA PRESTACIÓN FUE CALCULADA CON OTROS INGRESOS</v>
      </c>
      <c r="E273" s="17" t="str">
        <f t="shared" si="18"/>
        <v>PESOS MEXICANOS</v>
      </c>
      <c r="F273" s="17" t="str">
        <f t="shared" si="19"/>
        <v>ANUAL, POR TERMINO DE LEGISLATURA SE PAGARON PROPORCIONALES POR FINIQUITOS</v>
      </c>
    </row>
    <row r="274" spans="1:6" ht="30" x14ac:dyDescent="0.25">
      <c r="A274" s="5">
        <v>271</v>
      </c>
      <c r="B274" s="17" t="str">
        <f t="shared" si="16"/>
        <v>DURANTE EL PERIODO NO SE OTORGARON GRATIGICACIONES</v>
      </c>
      <c r="C274" s="15">
        <f>'[1]02 de julio 2021 omina transpar'!U273+'[1]02 de julio 2021 omina transpar'!AH273+'[1]02 de julio 2021 omina transpar'!DE273+'[1]02 de julio 2021 omina transpar'!EP273+'[1]02 de julio 2021 omina transpar'!FD273</f>
        <v>0</v>
      </c>
      <c r="D274" s="17" t="str">
        <f t="shared" si="17"/>
        <v>NO APLICA</v>
      </c>
      <c r="E274" s="17" t="str">
        <f t="shared" si="18"/>
        <v>NO APLICA</v>
      </c>
      <c r="F274" s="17" t="str">
        <f t="shared" si="19"/>
        <v>NO APLICA</v>
      </c>
    </row>
    <row r="275" spans="1:6" ht="45" x14ac:dyDescent="0.25">
      <c r="A275" s="5">
        <v>272</v>
      </c>
      <c r="B275" s="17" t="str">
        <f t="shared" si="16"/>
        <v>PARTE PROPORCIONAL DE AGUINALDO</v>
      </c>
      <c r="C275" s="15">
        <f>'[1]02 de julio 2021 omina transpar'!U274+'[1]02 de julio 2021 omina transpar'!AH274+'[1]02 de julio 2021 omina transpar'!DE274+'[1]02 de julio 2021 omina transpar'!EP274+'[1]02 de julio 2021 omina transpar'!FD274</f>
        <v>19547.48</v>
      </c>
      <c r="D275" s="17" t="str">
        <f t="shared" si="17"/>
        <v>EL IMPUESTO DE LA PRESTACIÓN FUE CALCULADA CON OTROS INGRESOS</v>
      </c>
      <c r="E275" s="17" t="str">
        <f t="shared" si="18"/>
        <v>PESOS MEXICANOS</v>
      </c>
      <c r="F275" s="17" t="str">
        <f t="shared" si="19"/>
        <v>ANUAL, POR TERMINO DE LEGISLATURA SE PAGARON PROPORCIONALES POR FINIQUITOS</v>
      </c>
    </row>
    <row r="276" spans="1:6" ht="30" x14ac:dyDescent="0.25">
      <c r="A276" s="5">
        <v>273</v>
      </c>
      <c r="B276" s="17" t="str">
        <f t="shared" si="16"/>
        <v>DURANTE EL PERIODO NO SE OTORGARON GRATIGICACIONES</v>
      </c>
      <c r="C276" s="15">
        <f>'[1]02 de julio 2021 omina transpar'!U275+'[1]02 de julio 2021 omina transpar'!AH275+'[1]02 de julio 2021 omina transpar'!DE275+'[1]02 de julio 2021 omina transpar'!EP275+'[1]02 de julio 2021 omina transpar'!FD275</f>
        <v>0</v>
      </c>
      <c r="D276" s="17" t="str">
        <f t="shared" si="17"/>
        <v>NO APLICA</v>
      </c>
      <c r="E276" s="17" t="str">
        <f t="shared" si="18"/>
        <v>NO APLICA</v>
      </c>
      <c r="F276" s="17" t="str">
        <f t="shared" si="19"/>
        <v>NO APLICA</v>
      </c>
    </row>
    <row r="277" spans="1:6" ht="30" x14ac:dyDescent="0.25">
      <c r="A277" s="5">
        <v>274</v>
      </c>
      <c r="B277" s="17" t="str">
        <f t="shared" si="16"/>
        <v>DURANTE EL PERIODO NO SE OTORGARON GRATIGICACIONES</v>
      </c>
      <c r="C277" s="15">
        <f>'[1]02 de julio 2021 omina transpar'!U276+'[1]02 de julio 2021 omina transpar'!AH276+'[1]02 de julio 2021 omina transpar'!DE276+'[1]02 de julio 2021 omina transpar'!EP276+'[1]02 de julio 2021 omina transpar'!FD276</f>
        <v>0</v>
      </c>
      <c r="D277" s="17" t="str">
        <f t="shared" si="17"/>
        <v>NO APLICA</v>
      </c>
      <c r="E277" s="17" t="str">
        <f t="shared" si="18"/>
        <v>NO APLICA</v>
      </c>
      <c r="F277" s="17" t="str">
        <f t="shared" si="19"/>
        <v>NO APLICA</v>
      </c>
    </row>
    <row r="278" spans="1:6" ht="45" x14ac:dyDescent="0.25">
      <c r="A278" s="5">
        <v>275</v>
      </c>
      <c r="B278" s="17" t="str">
        <f t="shared" si="16"/>
        <v>PARTE PROPORCIONAL DE AGUINALDO</v>
      </c>
      <c r="C278" s="15">
        <f>'[1]02 de julio 2021 omina transpar'!U277+'[1]02 de julio 2021 omina transpar'!AH277+'[1]02 de julio 2021 omina transpar'!DE277+'[1]02 de julio 2021 omina transpar'!EP277+'[1]02 de julio 2021 omina transpar'!FD277</f>
        <v>11177.12</v>
      </c>
      <c r="D278" s="17" t="str">
        <f t="shared" si="17"/>
        <v>EL IMPUESTO DE LA PRESTACIÓN FUE CALCULADA CON OTROS INGRESOS</v>
      </c>
      <c r="E278" s="17" t="str">
        <f t="shared" si="18"/>
        <v>PESOS MEXICANOS</v>
      </c>
      <c r="F278" s="17" t="str">
        <f t="shared" si="19"/>
        <v>ANUAL, POR TERMINO DE LEGISLATURA SE PAGARON PROPORCIONALES POR FINIQUITOS</v>
      </c>
    </row>
    <row r="279" spans="1:6" ht="30" x14ac:dyDescent="0.25">
      <c r="A279" s="5">
        <v>276</v>
      </c>
      <c r="B279" s="17" t="str">
        <f t="shared" si="16"/>
        <v>DURANTE EL PERIODO NO SE OTORGARON GRATIGICACIONES</v>
      </c>
      <c r="C279" s="15">
        <f>'[1]02 de julio 2021 omina transpar'!U278+'[1]02 de julio 2021 omina transpar'!AH278+'[1]02 de julio 2021 omina transpar'!DE278+'[1]02 de julio 2021 omina transpar'!EP278+'[1]02 de julio 2021 omina transpar'!FD278</f>
        <v>0</v>
      </c>
      <c r="D279" s="17" t="str">
        <f t="shared" si="17"/>
        <v>NO APLICA</v>
      </c>
      <c r="E279" s="17" t="str">
        <f t="shared" si="18"/>
        <v>NO APLICA</v>
      </c>
      <c r="F279" s="17" t="str">
        <f t="shared" si="19"/>
        <v>NO APLICA</v>
      </c>
    </row>
    <row r="280" spans="1:6" ht="30" x14ac:dyDescent="0.25">
      <c r="A280" s="5">
        <v>277</v>
      </c>
      <c r="B280" s="17" t="str">
        <f t="shared" si="16"/>
        <v>DURANTE EL PERIODO NO SE OTORGARON GRATIGICACIONES</v>
      </c>
      <c r="C280" s="15">
        <f>'[1]02 de julio 2021 omina transpar'!U279+'[1]02 de julio 2021 omina transpar'!AH279+'[1]02 de julio 2021 omina transpar'!DE279+'[1]02 de julio 2021 omina transpar'!EP279+'[1]02 de julio 2021 omina transpar'!FD279</f>
        <v>0</v>
      </c>
      <c r="D280" s="17" t="str">
        <f t="shared" si="17"/>
        <v>NO APLICA</v>
      </c>
      <c r="E280" s="17" t="str">
        <f t="shared" si="18"/>
        <v>NO APLICA</v>
      </c>
      <c r="F280" s="17" t="str">
        <f t="shared" si="19"/>
        <v>NO APLICA</v>
      </c>
    </row>
    <row r="281" spans="1:6" ht="45" x14ac:dyDescent="0.25">
      <c r="A281" s="5">
        <v>278</v>
      </c>
      <c r="B281" s="17" t="str">
        <f t="shared" si="16"/>
        <v>PARTE PROPORCIONAL DE AGUINALDO</v>
      </c>
      <c r="C281" s="15">
        <f>'[1]02 de julio 2021 omina transpar'!U280+'[1]02 de julio 2021 omina transpar'!AH280+'[1]02 de julio 2021 omina transpar'!DE280+'[1]02 de julio 2021 omina transpar'!EP280+'[1]02 de julio 2021 omina transpar'!FD280</f>
        <v>4401.83</v>
      </c>
      <c r="D281" s="17" t="str">
        <f t="shared" si="17"/>
        <v>EL IMPUESTO DE LA PRESTACIÓN FUE CALCULADA CON OTROS INGRESOS</v>
      </c>
      <c r="E281" s="17" t="str">
        <f t="shared" si="18"/>
        <v>PESOS MEXICANOS</v>
      </c>
      <c r="F281" s="17" t="str">
        <f t="shared" si="19"/>
        <v>ANUAL, POR TERMINO DE LEGISLATURA SE PAGARON PROPORCIONALES POR FINIQUITOS</v>
      </c>
    </row>
    <row r="282" spans="1:6" ht="30" x14ac:dyDescent="0.25">
      <c r="A282" s="5">
        <v>279</v>
      </c>
      <c r="B282" s="17" t="str">
        <f t="shared" si="16"/>
        <v>DURANTE EL PERIODO NO SE OTORGARON GRATIGICACIONES</v>
      </c>
      <c r="C282" s="15">
        <f>'[1]02 de julio 2021 omina transpar'!U281+'[1]02 de julio 2021 omina transpar'!AH281+'[1]02 de julio 2021 omina transpar'!DE281+'[1]02 de julio 2021 omina transpar'!EP281+'[1]02 de julio 2021 omina transpar'!FD281</f>
        <v>0</v>
      </c>
      <c r="D282" s="17" t="str">
        <f t="shared" si="17"/>
        <v>NO APLICA</v>
      </c>
      <c r="E282" s="17" t="str">
        <f t="shared" si="18"/>
        <v>NO APLICA</v>
      </c>
      <c r="F282" s="17" t="str">
        <f t="shared" si="19"/>
        <v>NO APLICA</v>
      </c>
    </row>
    <row r="283" spans="1:6" ht="45" x14ac:dyDescent="0.25">
      <c r="A283" s="5">
        <v>280</v>
      </c>
      <c r="B283" s="17" t="str">
        <f t="shared" si="16"/>
        <v>PARTE PROPORCIONAL DE AGUINALDO</v>
      </c>
      <c r="C283" s="15">
        <f>'[1]02 de julio 2021 omina transpar'!U282+'[1]02 de julio 2021 omina transpar'!AH282+'[1]02 de julio 2021 omina transpar'!DE282+'[1]02 de julio 2021 omina transpar'!EP282+'[1]02 de julio 2021 omina transpar'!FD282</f>
        <v>55473.71</v>
      </c>
      <c r="D283" s="17" t="str">
        <f t="shared" si="17"/>
        <v>EL IMPUESTO DE LA PRESTACIÓN FUE CALCULADA CON OTROS INGRESOS</v>
      </c>
      <c r="E283" s="17" t="str">
        <f t="shared" si="18"/>
        <v>PESOS MEXICANOS</v>
      </c>
      <c r="F283" s="17" t="str">
        <f t="shared" si="19"/>
        <v>ANUAL, POR TERMINO DE LEGISLATURA SE PAGARON PROPORCIONALES POR FINIQUITOS</v>
      </c>
    </row>
    <row r="284" spans="1:6" ht="45" x14ac:dyDescent="0.25">
      <c r="A284" s="5">
        <v>281</v>
      </c>
      <c r="B284" s="17" t="str">
        <f t="shared" si="16"/>
        <v>PARTE PROPORCIONAL DE AGUINALDO</v>
      </c>
      <c r="C284" s="15">
        <f>'[1]02 de julio 2021 omina transpar'!U283+'[1]02 de julio 2021 omina transpar'!AH283+'[1]02 de julio 2021 omina transpar'!DE283+'[1]02 de julio 2021 omina transpar'!EP283+'[1]02 de julio 2021 omina transpar'!FD283</f>
        <v>6162.56</v>
      </c>
      <c r="D284" s="17" t="str">
        <f t="shared" si="17"/>
        <v>EL IMPUESTO DE LA PRESTACIÓN FUE CALCULADA CON OTROS INGRESOS</v>
      </c>
      <c r="E284" s="17" t="str">
        <f t="shared" si="18"/>
        <v>PESOS MEXICANOS</v>
      </c>
      <c r="F284" s="17" t="str">
        <f t="shared" si="19"/>
        <v>ANUAL, POR TERMINO DE LEGISLATURA SE PAGARON PROPORCIONALES POR FINIQUITOS</v>
      </c>
    </row>
    <row r="285" spans="1:6" ht="45" x14ac:dyDescent="0.25">
      <c r="A285" s="5">
        <v>282</v>
      </c>
      <c r="B285" s="17" t="str">
        <f t="shared" si="16"/>
        <v>PARTE PROPORCIONAL DE AGUINALDO</v>
      </c>
      <c r="C285" s="15">
        <f>'[1]02 de julio 2021 omina transpar'!U284+'[1]02 de julio 2021 omina transpar'!AH284+'[1]02 de julio 2021 omina transpar'!DE284+'[1]02 de julio 2021 omina transpar'!EP284+'[1]02 de julio 2021 omina transpar'!FD284</f>
        <v>17607.310000000001</v>
      </c>
      <c r="D285" s="17" t="str">
        <f t="shared" si="17"/>
        <v>EL IMPUESTO DE LA PRESTACIÓN FUE CALCULADA CON OTROS INGRESOS</v>
      </c>
      <c r="E285" s="17" t="str">
        <f t="shared" si="18"/>
        <v>PESOS MEXICANOS</v>
      </c>
      <c r="F285" s="17" t="str">
        <f t="shared" si="19"/>
        <v>ANUAL, POR TERMINO DE LEGISLATURA SE PAGARON PROPORCIONALES POR FINIQUITOS</v>
      </c>
    </row>
    <row r="286" spans="1:6" ht="30" x14ac:dyDescent="0.25">
      <c r="A286" s="5">
        <v>283</v>
      </c>
      <c r="B286" s="17" t="str">
        <f t="shared" si="16"/>
        <v>DURANTE EL PERIODO NO SE OTORGARON GRATIGICACIONES</v>
      </c>
      <c r="C286" s="15">
        <f>'[1]02 de julio 2021 omina transpar'!U285+'[1]02 de julio 2021 omina transpar'!AH285+'[1]02 de julio 2021 omina transpar'!DE285+'[1]02 de julio 2021 omina transpar'!EP285+'[1]02 de julio 2021 omina transpar'!FD285</f>
        <v>0</v>
      </c>
      <c r="D286" s="17" t="str">
        <f t="shared" si="17"/>
        <v>NO APLICA</v>
      </c>
      <c r="E286" s="17" t="str">
        <f t="shared" si="18"/>
        <v>NO APLICA</v>
      </c>
      <c r="F286" s="17" t="str">
        <f t="shared" si="19"/>
        <v>NO APLICA</v>
      </c>
    </row>
    <row r="287" spans="1:6" ht="30" x14ac:dyDescent="0.25">
      <c r="A287" s="5">
        <v>284</v>
      </c>
      <c r="B287" s="17" t="str">
        <f t="shared" si="16"/>
        <v>DURANTE EL PERIODO NO SE OTORGARON GRATIGICACIONES</v>
      </c>
      <c r="C287" s="15">
        <f>'[1]02 de julio 2021 omina transpar'!U286+'[1]02 de julio 2021 omina transpar'!AH286+'[1]02 de julio 2021 omina transpar'!DE286+'[1]02 de julio 2021 omina transpar'!EP286+'[1]02 de julio 2021 omina transpar'!FD286</f>
        <v>0</v>
      </c>
      <c r="D287" s="17" t="str">
        <f t="shared" si="17"/>
        <v>NO APLICA</v>
      </c>
      <c r="E287" s="17" t="str">
        <f t="shared" si="18"/>
        <v>NO APLICA</v>
      </c>
      <c r="F287" s="17" t="str">
        <f t="shared" si="19"/>
        <v>NO APLICA</v>
      </c>
    </row>
    <row r="288" spans="1:6" ht="30" x14ac:dyDescent="0.25">
      <c r="A288" s="5">
        <v>285</v>
      </c>
      <c r="B288" s="17" t="str">
        <f t="shared" si="16"/>
        <v>DURANTE EL PERIODO NO SE OTORGARON GRATIGICACIONES</v>
      </c>
      <c r="C288" s="15">
        <f>'[1]02 de julio 2021 omina transpar'!U287+'[1]02 de julio 2021 omina transpar'!AH287+'[1]02 de julio 2021 omina transpar'!DE287+'[1]02 de julio 2021 omina transpar'!EP287+'[1]02 de julio 2021 omina transpar'!FD287</f>
        <v>0</v>
      </c>
      <c r="D288" s="17" t="str">
        <f t="shared" si="17"/>
        <v>NO APLICA</v>
      </c>
      <c r="E288" s="17" t="str">
        <f t="shared" si="18"/>
        <v>NO APLICA</v>
      </c>
      <c r="F288" s="17" t="str">
        <f t="shared" si="19"/>
        <v>NO APLICA</v>
      </c>
    </row>
    <row r="289" spans="1:6" ht="30" x14ac:dyDescent="0.25">
      <c r="A289" s="5">
        <v>286</v>
      </c>
      <c r="B289" s="17" t="str">
        <f t="shared" si="16"/>
        <v>DURANTE EL PERIODO NO SE OTORGARON GRATIGICACIONES</v>
      </c>
      <c r="C289" s="15">
        <f>'[1]02 de julio 2021 omina transpar'!U288+'[1]02 de julio 2021 omina transpar'!AH288+'[1]02 de julio 2021 omina transpar'!DE288+'[1]02 de julio 2021 omina transpar'!EP288+'[1]02 de julio 2021 omina transpar'!FD288</f>
        <v>0</v>
      </c>
      <c r="D289" s="17" t="str">
        <f t="shared" si="17"/>
        <v>NO APLICA</v>
      </c>
      <c r="E289" s="17" t="str">
        <f t="shared" si="18"/>
        <v>NO APLICA</v>
      </c>
      <c r="F289" s="17" t="str">
        <f t="shared" si="19"/>
        <v>NO APLICA</v>
      </c>
    </row>
    <row r="290" spans="1:6" ht="45" x14ac:dyDescent="0.25">
      <c r="A290" s="5">
        <v>287</v>
      </c>
      <c r="B290" s="17" t="str">
        <f t="shared" si="16"/>
        <v>PARTE PROPORCIONAL DE AGUINALDO</v>
      </c>
      <c r="C290" s="15">
        <f>'[1]02 de julio 2021 omina transpar'!U289+'[1]02 de julio 2021 omina transpar'!AH289+'[1]02 de julio 2021 omina transpar'!DE289+'[1]02 de julio 2021 omina transpar'!EP289+'[1]02 de julio 2021 omina transpar'!FD289</f>
        <v>23752.77</v>
      </c>
      <c r="D290" s="17" t="str">
        <f t="shared" si="17"/>
        <v>EL IMPUESTO DE LA PRESTACIÓN FUE CALCULADA CON OTROS INGRESOS</v>
      </c>
      <c r="E290" s="17" t="str">
        <f t="shared" si="18"/>
        <v>PESOS MEXICANOS</v>
      </c>
      <c r="F290" s="17" t="str">
        <f t="shared" si="19"/>
        <v>ANUAL, POR TERMINO DE LEGISLATURA SE PAGARON PROPORCIONALES POR FINIQUITOS</v>
      </c>
    </row>
    <row r="291" spans="1:6" ht="30" x14ac:dyDescent="0.25">
      <c r="A291" s="5">
        <v>288</v>
      </c>
      <c r="B291" s="17" t="str">
        <f t="shared" si="16"/>
        <v>DURANTE EL PERIODO NO SE OTORGARON GRATIGICACIONES</v>
      </c>
      <c r="C291" s="15">
        <f>'[1]02 de julio 2021 omina transpar'!U290+'[1]02 de julio 2021 omina transpar'!AH290+'[1]02 de julio 2021 omina transpar'!DE290+'[1]02 de julio 2021 omina transpar'!EP290+'[1]02 de julio 2021 omina transpar'!FD290</f>
        <v>0</v>
      </c>
      <c r="D291" s="17" t="str">
        <f t="shared" si="17"/>
        <v>NO APLICA</v>
      </c>
      <c r="E291" s="17" t="str">
        <f t="shared" si="18"/>
        <v>NO APLICA</v>
      </c>
      <c r="F291" s="17" t="str">
        <f t="shared" si="19"/>
        <v>NO APLICA</v>
      </c>
    </row>
    <row r="292" spans="1:6" ht="30" x14ac:dyDescent="0.25">
      <c r="A292" s="5">
        <v>289</v>
      </c>
      <c r="B292" s="17" t="str">
        <f t="shared" si="16"/>
        <v>DURANTE EL PERIODO NO SE OTORGARON GRATIGICACIONES</v>
      </c>
      <c r="C292" s="15">
        <f>'[1]02 de julio 2021 omina transpar'!U291+'[1]02 de julio 2021 omina transpar'!AH291+'[1]02 de julio 2021 omina transpar'!DE291+'[1]02 de julio 2021 omina transpar'!EP291+'[1]02 de julio 2021 omina transpar'!FD291</f>
        <v>0</v>
      </c>
      <c r="D292" s="17" t="str">
        <f t="shared" si="17"/>
        <v>NO APLICA</v>
      </c>
      <c r="E292" s="17" t="str">
        <f t="shared" si="18"/>
        <v>NO APLICA</v>
      </c>
      <c r="F292" s="17" t="str">
        <f t="shared" si="19"/>
        <v>NO APLICA</v>
      </c>
    </row>
    <row r="293" spans="1:6" ht="30" x14ac:dyDescent="0.25">
      <c r="A293" s="5">
        <v>290</v>
      </c>
      <c r="B293" s="17" t="str">
        <f t="shared" si="16"/>
        <v>DURANTE EL PERIODO NO SE OTORGARON GRATIGICACIONES</v>
      </c>
      <c r="C293" s="15">
        <f>'[1]02 de julio 2021 omina transpar'!U292+'[1]02 de julio 2021 omina transpar'!AH292+'[1]02 de julio 2021 omina transpar'!DE292+'[1]02 de julio 2021 omina transpar'!EP292+'[1]02 de julio 2021 omina transpar'!FD292</f>
        <v>0</v>
      </c>
      <c r="D293" s="17" t="str">
        <f t="shared" si="17"/>
        <v>NO APLICA</v>
      </c>
      <c r="E293" s="17" t="str">
        <f t="shared" si="18"/>
        <v>NO APLICA</v>
      </c>
      <c r="F293" s="17" t="str">
        <f t="shared" si="19"/>
        <v>NO APLICA</v>
      </c>
    </row>
    <row r="294" spans="1:6" ht="30" x14ac:dyDescent="0.25">
      <c r="A294" s="5">
        <v>291</v>
      </c>
      <c r="B294" s="17" t="str">
        <f t="shared" si="16"/>
        <v>DURANTE EL PERIODO NO SE OTORGARON GRATIGICACIONES</v>
      </c>
      <c r="C294" s="15">
        <f>'[1]02 de julio 2021 omina transpar'!U293+'[1]02 de julio 2021 omina transpar'!AH293+'[1]02 de julio 2021 omina transpar'!DE293+'[1]02 de julio 2021 omina transpar'!EP293+'[1]02 de julio 2021 omina transpar'!FD293</f>
        <v>0</v>
      </c>
      <c r="D294" s="17" t="str">
        <f t="shared" si="17"/>
        <v>NO APLICA</v>
      </c>
      <c r="E294" s="17" t="str">
        <f t="shared" si="18"/>
        <v>NO APLICA</v>
      </c>
      <c r="F294" s="17" t="str">
        <f t="shared" si="19"/>
        <v>NO APLICA</v>
      </c>
    </row>
    <row r="295" spans="1:6" ht="45" x14ac:dyDescent="0.25">
      <c r="A295" s="5">
        <v>292</v>
      </c>
      <c r="B295" s="17" t="str">
        <f t="shared" si="16"/>
        <v>PARTE PROPORCIONAL DE AGUINALDO</v>
      </c>
      <c r="C295" s="15">
        <f>'[1]02 de julio 2021 omina transpar'!U294+'[1]02 de julio 2021 omina transpar'!AH294+'[1]02 de julio 2021 omina transpar'!DE294+'[1]02 de julio 2021 omina transpar'!EP294+'[1]02 de julio 2021 omina transpar'!FD294</f>
        <v>26145.68</v>
      </c>
      <c r="D295" s="17" t="str">
        <f t="shared" si="17"/>
        <v>EL IMPUESTO DE LA PRESTACIÓN FUE CALCULADA CON OTROS INGRESOS</v>
      </c>
      <c r="E295" s="17" t="str">
        <f t="shared" si="18"/>
        <v>PESOS MEXICANOS</v>
      </c>
      <c r="F295" s="17" t="str">
        <f t="shared" si="19"/>
        <v>ANUAL, POR TERMINO DE LEGISLATURA SE PAGARON PROPORCIONALES POR FINIQUITOS</v>
      </c>
    </row>
    <row r="296" spans="1:6" ht="30" x14ac:dyDescent="0.25">
      <c r="A296" s="5">
        <v>293</v>
      </c>
      <c r="B296" s="17" t="str">
        <f t="shared" si="16"/>
        <v>DURANTE EL PERIODO NO SE OTORGARON GRATIGICACIONES</v>
      </c>
      <c r="C296" s="15">
        <f>'[1]02 de julio 2021 omina transpar'!U295+'[1]02 de julio 2021 omina transpar'!AH295+'[1]02 de julio 2021 omina transpar'!DE295+'[1]02 de julio 2021 omina transpar'!EP295+'[1]02 de julio 2021 omina transpar'!FD295</f>
        <v>0</v>
      </c>
      <c r="D296" s="17" t="str">
        <f t="shared" si="17"/>
        <v>NO APLICA</v>
      </c>
      <c r="E296" s="17" t="str">
        <f t="shared" si="18"/>
        <v>NO APLICA</v>
      </c>
      <c r="F296" s="17" t="str">
        <f t="shared" si="19"/>
        <v>NO APLICA</v>
      </c>
    </row>
    <row r="297" spans="1:6" ht="45" x14ac:dyDescent="0.25">
      <c r="A297" s="5">
        <v>294</v>
      </c>
      <c r="B297" s="17" t="str">
        <f t="shared" si="16"/>
        <v>PARTE PROPORCIONAL DE AGUINALDO</v>
      </c>
      <c r="C297" s="15">
        <f>'[1]02 de julio 2021 omina transpar'!U296+'[1]02 de julio 2021 omina transpar'!AH296+'[1]02 de julio 2021 omina transpar'!DE296+'[1]02 de julio 2021 omina transpar'!EP296+'[1]02 de julio 2021 omina transpar'!FD296</f>
        <v>12325.11</v>
      </c>
      <c r="D297" s="17" t="str">
        <f t="shared" si="17"/>
        <v>EL IMPUESTO DE LA PRESTACIÓN FUE CALCULADA CON OTROS INGRESOS</v>
      </c>
      <c r="E297" s="17" t="str">
        <f t="shared" si="18"/>
        <v>PESOS MEXICANOS</v>
      </c>
      <c r="F297" s="17" t="str">
        <f t="shared" si="19"/>
        <v>ANUAL, POR TERMINO DE LEGISLATURA SE PAGARON PROPORCIONALES POR FINIQUITOS</v>
      </c>
    </row>
    <row r="298" spans="1:6" ht="30" x14ac:dyDescent="0.25">
      <c r="A298" s="5">
        <v>295</v>
      </c>
      <c r="B298" s="17" t="str">
        <f t="shared" si="16"/>
        <v>DURANTE EL PERIODO NO SE OTORGARON GRATIGICACIONES</v>
      </c>
      <c r="C298" s="15">
        <f>'[1]02 de julio 2021 omina transpar'!U297+'[1]02 de julio 2021 omina transpar'!AH297+'[1]02 de julio 2021 omina transpar'!DE297+'[1]02 de julio 2021 omina transpar'!EP297+'[1]02 de julio 2021 omina transpar'!FD297</f>
        <v>0</v>
      </c>
      <c r="D298" s="17" t="str">
        <f t="shared" si="17"/>
        <v>NO APLICA</v>
      </c>
      <c r="E298" s="17" t="str">
        <f t="shared" si="18"/>
        <v>NO APLICA</v>
      </c>
      <c r="F298" s="17" t="str">
        <f t="shared" si="19"/>
        <v>NO APLICA</v>
      </c>
    </row>
    <row r="299" spans="1:6" ht="45" x14ac:dyDescent="0.25">
      <c r="A299" s="5">
        <v>296</v>
      </c>
      <c r="B299" s="17" t="str">
        <f t="shared" si="16"/>
        <v>PARTE PROPORCIONAL DE AGUINALDO</v>
      </c>
      <c r="C299" s="15">
        <f>'[1]02 de julio 2021 omina transpar'!U298+'[1]02 de julio 2021 omina transpar'!AH298+'[1]02 de julio 2021 omina transpar'!DE298+'[1]02 de julio 2021 omina transpar'!EP298+'[1]02 de julio 2021 omina transpar'!FD298</f>
        <v>6602.74</v>
      </c>
      <c r="D299" s="17" t="str">
        <f t="shared" si="17"/>
        <v>EL IMPUESTO DE LA PRESTACIÓN FUE CALCULADA CON OTROS INGRESOS</v>
      </c>
      <c r="E299" s="17" t="str">
        <f t="shared" si="18"/>
        <v>PESOS MEXICANOS</v>
      </c>
      <c r="F299" s="17" t="str">
        <f t="shared" si="19"/>
        <v>ANUAL, POR TERMINO DE LEGISLATURA SE PAGARON PROPORCIONALES POR FINIQUITOS</v>
      </c>
    </row>
    <row r="300" spans="1:6" ht="30" x14ac:dyDescent="0.25">
      <c r="A300" s="5">
        <v>297</v>
      </c>
      <c r="B300" s="17" t="str">
        <f t="shared" si="16"/>
        <v>DURANTE EL PERIODO NO SE OTORGARON GRATIGICACIONES</v>
      </c>
      <c r="C300" s="15">
        <f>'[1]02 de julio 2021 omina transpar'!U299+'[1]02 de julio 2021 omina transpar'!AH299+'[1]02 de julio 2021 omina transpar'!DE299+'[1]02 de julio 2021 omina transpar'!EP299+'[1]02 de julio 2021 omina transpar'!FD299</f>
        <v>0</v>
      </c>
      <c r="D300" s="17" t="str">
        <f t="shared" si="17"/>
        <v>NO APLICA</v>
      </c>
      <c r="E300" s="17" t="str">
        <f t="shared" si="18"/>
        <v>NO APLICA</v>
      </c>
      <c r="F300" s="17" t="str">
        <f t="shared" si="19"/>
        <v>NO APLICA</v>
      </c>
    </row>
    <row r="301" spans="1:6" ht="45" x14ac:dyDescent="0.25">
      <c r="A301" s="5">
        <v>298</v>
      </c>
      <c r="B301" s="17" t="str">
        <f t="shared" si="16"/>
        <v>PARTE PROPORCIONAL DE AGUINALDO</v>
      </c>
      <c r="C301" s="15">
        <f>'[1]02 de julio 2021 omina transpar'!U300+'[1]02 de julio 2021 omina transpar'!AH300+'[1]02 de julio 2021 omina transpar'!DE300+'[1]02 de julio 2021 omina transpar'!EP300+'[1]02 de julio 2021 omina transpar'!FD300</f>
        <v>11444.75</v>
      </c>
      <c r="D301" s="17" t="str">
        <f t="shared" si="17"/>
        <v>EL IMPUESTO DE LA PRESTACIÓN FUE CALCULADA CON OTROS INGRESOS</v>
      </c>
      <c r="E301" s="17" t="str">
        <f t="shared" si="18"/>
        <v>PESOS MEXICANOS</v>
      </c>
      <c r="F301" s="17" t="str">
        <f t="shared" si="19"/>
        <v>ANUAL, POR TERMINO DE LEGISLATURA SE PAGARON PROPORCIONALES POR FINIQUITOS</v>
      </c>
    </row>
    <row r="302" spans="1:6" ht="30" x14ac:dyDescent="0.25">
      <c r="A302" s="5">
        <v>299</v>
      </c>
      <c r="B302" s="17" t="str">
        <f t="shared" si="16"/>
        <v>DURANTE EL PERIODO NO SE OTORGARON GRATIGICACIONES</v>
      </c>
      <c r="C302" s="15">
        <f>'[1]02 de julio 2021 omina transpar'!U301+'[1]02 de julio 2021 omina transpar'!AH301+'[1]02 de julio 2021 omina transpar'!DE301+'[1]02 de julio 2021 omina transpar'!EP301+'[1]02 de julio 2021 omina transpar'!FD301</f>
        <v>0</v>
      </c>
      <c r="D302" s="17" t="str">
        <f t="shared" si="17"/>
        <v>NO APLICA</v>
      </c>
      <c r="E302" s="17" t="str">
        <f t="shared" si="18"/>
        <v>NO APLICA</v>
      </c>
      <c r="F302" s="17" t="str">
        <f t="shared" si="19"/>
        <v>NO APLICA</v>
      </c>
    </row>
    <row r="303" spans="1:6" ht="30" x14ac:dyDescent="0.25">
      <c r="A303" s="5">
        <v>300</v>
      </c>
      <c r="B303" s="17" t="str">
        <f t="shared" si="16"/>
        <v>DURANTE EL PERIODO NO SE OTORGARON GRATIGICACIONES</v>
      </c>
      <c r="C303" s="15">
        <f>'[1]02 de julio 2021 omina transpar'!U302+'[1]02 de julio 2021 omina transpar'!AH302+'[1]02 de julio 2021 omina transpar'!DE302+'[1]02 de julio 2021 omina transpar'!EP302+'[1]02 de julio 2021 omina transpar'!FD302</f>
        <v>0</v>
      </c>
      <c r="D303" s="17" t="str">
        <f t="shared" si="17"/>
        <v>NO APLICA</v>
      </c>
      <c r="E303" s="17" t="str">
        <f t="shared" si="18"/>
        <v>NO APLICA</v>
      </c>
      <c r="F303" s="17" t="str">
        <f t="shared" si="19"/>
        <v>NO APLICA</v>
      </c>
    </row>
    <row r="304" spans="1:6" ht="45" x14ac:dyDescent="0.25">
      <c r="A304" s="5">
        <v>301</v>
      </c>
      <c r="B304" s="17" t="str">
        <f t="shared" si="16"/>
        <v>PARTE PROPORCIONAL DE AGUINALDO</v>
      </c>
      <c r="C304" s="15">
        <f>'[1]02 de julio 2021 omina transpar'!U303+'[1]02 de julio 2021 omina transpar'!AH303+'[1]02 de julio 2021 omina transpar'!DE303+'[1]02 de julio 2021 omina transpar'!EP303+'[1]02 de julio 2021 omina transpar'!FD303</f>
        <v>5324.18</v>
      </c>
      <c r="D304" s="17" t="str">
        <f t="shared" si="17"/>
        <v>EL IMPUESTO DE LA PRESTACIÓN FUE CALCULADA CON OTROS INGRESOS</v>
      </c>
      <c r="E304" s="17" t="str">
        <f t="shared" si="18"/>
        <v>PESOS MEXICANOS</v>
      </c>
      <c r="F304" s="17" t="str">
        <f t="shared" si="19"/>
        <v>ANUAL, POR TERMINO DE LEGISLATURA SE PAGARON PROPORCIONALES POR FINIQUITOS</v>
      </c>
    </row>
    <row r="305" spans="1:6" ht="45" x14ac:dyDescent="0.25">
      <c r="A305" s="5">
        <v>302</v>
      </c>
      <c r="B305" s="17" t="str">
        <f t="shared" si="16"/>
        <v>PARTE PROPORCIONAL DE AGUINALDO</v>
      </c>
      <c r="C305" s="15">
        <f>'[1]02 de julio 2021 omina transpar'!U304+'[1]02 de julio 2021 omina transpar'!AH304+'[1]02 de julio 2021 omina transpar'!DE304+'[1]02 de julio 2021 omina transpar'!EP304+'[1]02 de julio 2021 omina transpar'!FD304</f>
        <v>5880.04</v>
      </c>
      <c r="D305" s="17" t="str">
        <f t="shared" si="17"/>
        <v>EL IMPUESTO DE LA PRESTACIÓN FUE CALCULADA CON OTROS INGRESOS</v>
      </c>
      <c r="E305" s="17" t="str">
        <f t="shared" si="18"/>
        <v>PESOS MEXICANOS</v>
      </c>
      <c r="F305" s="17" t="str">
        <f t="shared" si="19"/>
        <v>ANUAL, POR TERMINO DE LEGISLATURA SE PAGARON PROPORCIONALES POR FINIQUITOS</v>
      </c>
    </row>
    <row r="306" spans="1:6" ht="30" x14ac:dyDescent="0.25">
      <c r="A306" s="5">
        <v>303</v>
      </c>
      <c r="B306" s="17" t="str">
        <f t="shared" si="16"/>
        <v>DURANTE EL PERIODO NO SE OTORGARON GRATIGICACIONES</v>
      </c>
      <c r="C306" s="15">
        <f>'[1]02 de julio 2021 omina transpar'!U305+'[1]02 de julio 2021 omina transpar'!AH305+'[1]02 de julio 2021 omina transpar'!DE305+'[1]02 de julio 2021 omina transpar'!EP305+'[1]02 de julio 2021 omina transpar'!FD305</f>
        <v>0</v>
      </c>
      <c r="D306" s="17" t="str">
        <f t="shared" si="17"/>
        <v>NO APLICA</v>
      </c>
      <c r="E306" s="17" t="str">
        <f t="shared" si="18"/>
        <v>NO APLICA</v>
      </c>
      <c r="F306" s="17" t="str">
        <f t="shared" si="19"/>
        <v>NO APLICA</v>
      </c>
    </row>
    <row r="307" spans="1:6" ht="30" x14ac:dyDescent="0.25">
      <c r="A307" s="5">
        <v>304</v>
      </c>
      <c r="B307" s="17" t="str">
        <f t="shared" si="16"/>
        <v>DURANTE EL PERIODO NO SE OTORGARON GRATIGICACIONES</v>
      </c>
      <c r="C307" s="15">
        <f>'[1]02 de julio 2021 omina transpar'!U306+'[1]02 de julio 2021 omina transpar'!AH306+'[1]02 de julio 2021 omina transpar'!DE306+'[1]02 de julio 2021 omina transpar'!EP306+'[1]02 de julio 2021 omina transpar'!FD306</f>
        <v>0</v>
      </c>
      <c r="D307" s="17" t="str">
        <f t="shared" si="17"/>
        <v>NO APLICA</v>
      </c>
      <c r="E307" s="17" t="str">
        <f t="shared" si="18"/>
        <v>NO APLICA</v>
      </c>
      <c r="F307" s="17" t="str">
        <f t="shared" si="19"/>
        <v>NO APLICA</v>
      </c>
    </row>
    <row r="308" spans="1:6" ht="30" x14ac:dyDescent="0.25">
      <c r="A308" s="5">
        <v>305</v>
      </c>
      <c r="B308" s="17" t="str">
        <f t="shared" si="16"/>
        <v>DURANTE EL PERIODO NO SE OTORGARON GRATIGICACIONES</v>
      </c>
      <c r="C308" s="15">
        <f>'[1]02 de julio 2021 omina transpar'!U307+'[1]02 de julio 2021 omina transpar'!AH307+'[1]02 de julio 2021 omina transpar'!DE307+'[1]02 de julio 2021 omina transpar'!EP307+'[1]02 de julio 2021 omina transpar'!FD307</f>
        <v>0</v>
      </c>
      <c r="D308" s="17" t="str">
        <f t="shared" si="17"/>
        <v>NO APLICA</v>
      </c>
      <c r="E308" s="17" t="str">
        <f t="shared" si="18"/>
        <v>NO APLICA</v>
      </c>
      <c r="F308" s="17" t="str">
        <f t="shared" si="19"/>
        <v>NO APLICA</v>
      </c>
    </row>
    <row r="309" spans="1:6" ht="30" x14ac:dyDescent="0.25">
      <c r="A309" s="5">
        <v>306</v>
      </c>
      <c r="B309" s="17" t="str">
        <f t="shared" si="16"/>
        <v>DURANTE EL PERIODO NO SE OTORGARON GRATIGICACIONES</v>
      </c>
      <c r="C309" s="15">
        <f>'[1]02 de julio 2021 omina transpar'!U308+'[1]02 de julio 2021 omina transpar'!AH308+'[1]02 de julio 2021 omina transpar'!DE308+'[1]02 de julio 2021 omina transpar'!EP308+'[1]02 de julio 2021 omina transpar'!FD308</f>
        <v>0</v>
      </c>
      <c r="D309" s="17" t="str">
        <f t="shared" si="17"/>
        <v>NO APLICA</v>
      </c>
      <c r="E309" s="17" t="str">
        <f t="shared" si="18"/>
        <v>NO APLICA</v>
      </c>
      <c r="F309" s="17" t="str">
        <f t="shared" si="19"/>
        <v>NO APLICA</v>
      </c>
    </row>
    <row r="310" spans="1:6" ht="30" x14ac:dyDescent="0.25">
      <c r="A310" s="5">
        <v>307</v>
      </c>
      <c r="B310" s="17" t="str">
        <f t="shared" si="16"/>
        <v>DURANTE EL PERIODO NO SE OTORGARON GRATIGICACIONES</v>
      </c>
      <c r="C310" s="15">
        <f>'[1]02 de julio 2021 omina transpar'!U309+'[1]02 de julio 2021 omina transpar'!AH309+'[1]02 de julio 2021 omina transpar'!DE309+'[1]02 de julio 2021 omina transpar'!EP309+'[1]02 de julio 2021 omina transpar'!FD309</f>
        <v>0</v>
      </c>
      <c r="D310" s="17" t="str">
        <f t="shared" si="17"/>
        <v>NO APLICA</v>
      </c>
      <c r="E310" s="17" t="str">
        <f t="shared" si="18"/>
        <v>NO APLICA</v>
      </c>
      <c r="F310" s="17" t="str">
        <f t="shared" si="19"/>
        <v>NO APLICA</v>
      </c>
    </row>
    <row r="311" spans="1:6" ht="30" x14ac:dyDescent="0.25">
      <c r="A311" s="5">
        <v>308</v>
      </c>
      <c r="B311" s="17" t="str">
        <f t="shared" si="16"/>
        <v>DURANTE EL PERIODO NO SE OTORGARON GRATIGICACIONES</v>
      </c>
      <c r="C311" s="15">
        <f>'[1]02 de julio 2021 omina transpar'!U310+'[1]02 de julio 2021 omina transpar'!AH310+'[1]02 de julio 2021 omina transpar'!DE310+'[1]02 de julio 2021 omina transpar'!EP310+'[1]02 de julio 2021 omina transpar'!FD310</f>
        <v>0</v>
      </c>
      <c r="D311" s="17" t="str">
        <f t="shared" si="17"/>
        <v>NO APLICA</v>
      </c>
      <c r="E311" s="17" t="str">
        <f t="shared" si="18"/>
        <v>NO APLICA</v>
      </c>
      <c r="F311" s="17" t="str">
        <f t="shared" si="19"/>
        <v>NO APLICA</v>
      </c>
    </row>
    <row r="312" spans="1:6" ht="30" x14ac:dyDescent="0.25">
      <c r="A312" s="5">
        <v>309</v>
      </c>
      <c r="B312" s="17" t="str">
        <f t="shared" si="16"/>
        <v>DURANTE EL PERIODO NO SE OTORGARON GRATIGICACIONES</v>
      </c>
      <c r="C312" s="15">
        <f>'[1]02 de julio 2021 omina transpar'!U311+'[1]02 de julio 2021 omina transpar'!AH311+'[1]02 de julio 2021 omina transpar'!DE311+'[1]02 de julio 2021 omina transpar'!EP311+'[1]02 de julio 2021 omina transpar'!FD311</f>
        <v>0</v>
      </c>
      <c r="D312" s="17" t="str">
        <f t="shared" si="17"/>
        <v>NO APLICA</v>
      </c>
      <c r="E312" s="17" t="str">
        <f t="shared" si="18"/>
        <v>NO APLICA</v>
      </c>
      <c r="F312" s="17" t="str">
        <f t="shared" si="19"/>
        <v>NO APLICA</v>
      </c>
    </row>
    <row r="313" spans="1:6" ht="30" x14ac:dyDescent="0.25">
      <c r="A313" s="5">
        <v>310</v>
      </c>
      <c r="B313" s="17" t="str">
        <f t="shared" si="16"/>
        <v>DURANTE EL PERIODO NO SE OTORGARON GRATIGICACIONES</v>
      </c>
      <c r="C313" s="15">
        <f>'[1]02 de julio 2021 omina transpar'!U312+'[1]02 de julio 2021 omina transpar'!AH312+'[1]02 de julio 2021 omina transpar'!DE312+'[1]02 de julio 2021 omina transpar'!EP312+'[1]02 de julio 2021 omina transpar'!FD312</f>
        <v>0</v>
      </c>
      <c r="D313" s="17" t="str">
        <f t="shared" si="17"/>
        <v>NO APLICA</v>
      </c>
      <c r="E313" s="17" t="str">
        <f t="shared" si="18"/>
        <v>NO APLICA</v>
      </c>
      <c r="F313" s="17" t="str">
        <f t="shared" si="19"/>
        <v>NO APLICA</v>
      </c>
    </row>
    <row r="314" spans="1:6" ht="30" x14ac:dyDescent="0.25">
      <c r="A314" s="5">
        <v>311</v>
      </c>
      <c r="B314" s="17" t="str">
        <f t="shared" si="16"/>
        <v>DURANTE EL PERIODO NO SE OTORGARON GRATIGICACIONES</v>
      </c>
      <c r="C314" s="15">
        <f>'[1]02 de julio 2021 omina transpar'!U313+'[1]02 de julio 2021 omina transpar'!AH313+'[1]02 de julio 2021 omina transpar'!DE313+'[1]02 de julio 2021 omina transpar'!EP313+'[1]02 de julio 2021 omina transpar'!FD313</f>
        <v>0</v>
      </c>
      <c r="D314" s="17" t="str">
        <f t="shared" si="17"/>
        <v>NO APLICA</v>
      </c>
      <c r="E314" s="17" t="str">
        <f t="shared" si="18"/>
        <v>NO APLICA</v>
      </c>
      <c r="F314" s="17" t="str">
        <f t="shared" si="19"/>
        <v>NO APLICA</v>
      </c>
    </row>
    <row r="315" spans="1:6" ht="30" x14ac:dyDescent="0.25">
      <c r="A315" s="5">
        <v>312</v>
      </c>
      <c r="B315" s="17" t="str">
        <f t="shared" si="16"/>
        <v>DURANTE EL PERIODO NO SE OTORGARON GRATIGICACIONES</v>
      </c>
      <c r="C315" s="15">
        <f>'[1]02 de julio 2021 omina transpar'!U314+'[1]02 de julio 2021 omina transpar'!AH314+'[1]02 de julio 2021 omina transpar'!DE314+'[1]02 de julio 2021 omina transpar'!EP314+'[1]02 de julio 2021 omina transpar'!FD314</f>
        <v>0</v>
      </c>
      <c r="D315" s="17" t="str">
        <f t="shared" si="17"/>
        <v>NO APLICA</v>
      </c>
      <c r="E315" s="17" t="str">
        <f t="shared" si="18"/>
        <v>NO APLICA</v>
      </c>
      <c r="F315" s="17" t="str">
        <f t="shared" si="19"/>
        <v>NO APLICA</v>
      </c>
    </row>
    <row r="316" spans="1:6" ht="30" x14ac:dyDescent="0.25">
      <c r="A316" s="5">
        <v>313</v>
      </c>
      <c r="B316" s="17" t="str">
        <f t="shared" si="16"/>
        <v>DURANTE EL PERIODO NO SE OTORGARON GRATIGICACIONES</v>
      </c>
      <c r="C316" s="15">
        <f>'[1]02 de julio 2021 omina transpar'!U315+'[1]02 de julio 2021 omina transpar'!AH315+'[1]02 de julio 2021 omina transpar'!DE315+'[1]02 de julio 2021 omina transpar'!EP315+'[1]02 de julio 2021 omina transpar'!FD315</f>
        <v>0</v>
      </c>
      <c r="D316" s="17" t="str">
        <f t="shared" si="17"/>
        <v>NO APLICA</v>
      </c>
      <c r="E316" s="17" t="str">
        <f t="shared" si="18"/>
        <v>NO APLICA</v>
      </c>
      <c r="F316" s="17" t="str">
        <f t="shared" si="19"/>
        <v>NO APLICA</v>
      </c>
    </row>
    <row r="317" spans="1:6" ht="30" x14ac:dyDescent="0.25">
      <c r="A317" s="5">
        <v>314</v>
      </c>
      <c r="B317" s="17" t="str">
        <f t="shared" si="16"/>
        <v>DURANTE EL PERIODO NO SE OTORGARON GRATIGICACIONES</v>
      </c>
      <c r="C317" s="15">
        <f>'[1]02 de julio 2021 omina transpar'!U316+'[1]02 de julio 2021 omina transpar'!AH316+'[1]02 de julio 2021 omina transpar'!DE316+'[1]02 de julio 2021 omina transpar'!EP316+'[1]02 de julio 2021 omina transpar'!FD316</f>
        <v>0</v>
      </c>
      <c r="D317" s="17" t="str">
        <f t="shared" si="17"/>
        <v>NO APLICA</v>
      </c>
      <c r="E317" s="17" t="str">
        <f t="shared" si="18"/>
        <v>NO APLICA</v>
      </c>
      <c r="F317" s="17" t="str">
        <f t="shared" si="19"/>
        <v>NO APLICA</v>
      </c>
    </row>
    <row r="318" spans="1:6" ht="30" x14ac:dyDescent="0.25">
      <c r="A318" s="5">
        <v>315</v>
      </c>
      <c r="B318" s="17" t="str">
        <f t="shared" si="16"/>
        <v>DURANTE EL PERIODO NO SE OTORGARON GRATIGICACIONES</v>
      </c>
      <c r="C318" s="15">
        <f>'[1]02 de julio 2021 omina transpar'!U317+'[1]02 de julio 2021 omina transpar'!AH317+'[1]02 de julio 2021 omina transpar'!DE317+'[1]02 de julio 2021 omina transpar'!EP317+'[1]02 de julio 2021 omina transpar'!FD317</f>
        <v>0</v>
      </c>
      <c r="D318" s="17" t="str">
        <f t="shared" si="17"/>
        <v>NO APLICA</v>
      </c>
      <c r="E318" s="17" t="str">
        <f t="shared" si="18"/>
        <v>NO APLICA</v>
      </c>
      <c r="F318" s="17" t="str">
        <f t="shared" si="19"/>
        <v>NO APLICA</v>
      </c>
    </row>
    <row r="319" spans="1:6" ht="30" x14ac:dyDescent="0.25">
      <c r="A319" s="5">
        <v>316</v>
      </c>
      <c r="B319" s="17" t="str">
        <f t="shared" si="16"/>
        <v>DURANTE EL PERIODO NO SE OTORGARON GRATIGICACIONES</v>
      </c>
      <c r="C319" s="15">
        <f>'[1]02 de julio 2021 omina transpar'!U318+'[1]02 de julio 2021 omina transpar'!AH318+'[1]02 de julio 2021 omina transpar'!DE318+'[1]02 de julio 2021 omina transpar'!EP318+'[1]02 de julio 2021 omina transpar'!FD318</f>
        <v>0</v>
      </c>
      <c r="D319" s="17" t="str">
        <f t="shared" si="17"/>
        <v>NO APLICA</v>
      </c>
      <c r="E319" s="17" t="str">
        <f t="shared" si="18"/>
        <v>NO APLICA</v>
      </c>
      <c r="F319" s="17" t="str">
        <f t="shared" si="19"/>
        <v>NO APLICA</v>
      </c>
    </row>
    <row r="320" spans="1:6" ht="30" x14ac:dyDescent="0.25">
      <c r="A320" s="5">
        <v>317</v>
      </c>
      <c r="B320" s="17" t="str">
        <f t="shared" si="16"/>
        <v>DURANTE EL PERIODO NO SE OTORGARON GRATIGICACIONES</v>
      </c>
      <c r="C320" s="15">
        <f>'[1]02 de julio 2021 omina transpar'!U319+'[1]02 de julio 2021 omina transpar'!AH319+'[1]02 de julio 2021 omina transpar'!DE319+'[1]02 de julio 2021 omina transpar'!EP319+'[1]02 de julio 2021 omina transpar'!FD319</f>
        <v>0</v>
      </c>
      <c r="D320" s="17" t="str">
        <f t="shared" si="17"/>
        <v>NO APLICA</v>
      </c>
      <c r="E320" s="17" t="str">
        <f t="shared" si="18"/>
        <v>NO APLICA</v>
      </c>
      <c r="F320" s="17" t="str">
        <f t="shared" si="19"/>
        <v>NO APLICA</v>
      </c>
    </row>
    <row r="321" spans="1:6" ht="30" x14ac:dyDescent="0.25">
      <c r="A321" s="5">
        <v>318</v>
      </c>
      <c r="B321" s="17" t="str">
        <f t="shared" si="16"/>
        <v>DURANTE EL PERIODO NO SE OTORGARON GRATIGICACIONES</v>
      </c>
      <c r="C321" s="15">
        <f>'[1]02 de julio 2021 omina transpar'!U320+'[1]02 de julio 2021 omina transpar'!AH320+'[1]02 de julio 2021 omina transpar'!DE320+'[1]02 de julio 2021 omina transpar'!EP320+'[1]02 de julio 2021 omina transpar'!FD320</f>
        <v>0</v>
      </c>
      <c r="D321" s="17" t="str">
        <f t="shared" si="17"/>
        <v>NO APLICA</v>
      </c>
      <c r="E321" s="17" t="str">
        <f t="shared" si="18"/>
        <v>NO APLICA</v>
      </c>
      <c r="F321" s="17" t="str">
        <f t="shared" si="19"/>
        <v>NO APLICA</v>
      </c>
    </row>
    <row r="322" spans="1:6" ht="30" x14ac:dyDescent="0.25">
      <c r="A322" s="5">
        <v>319</v>
      </c>
      <c r="B322" s="17" t="str">
        <f t="shared" si="16"/>
        <v>DURANTE EL PERIODO NO SE OTORGARON GRATIGICACIONES</v>
      </c>
      <c r="C322" s="15">
        <f>'[1]02 de julio 2021 omina transpar'!U321+'[1]02 de julio 2021 omina transpar'!AH321+'[1]02 de julio 2021 omina transpar'!DE321+'[1]02 de julio 2021 omina transpar'!EP321+'[1]02 de julio 2021 omina transpar'!FD321</f>
        <v>0</v>
      </c>
      <c r="D322" s="17" t="str">
        <f t="shared" si="17"/>
        <v>NO APLICA</v>
      </c>
      <c r="E322" s="17" t="str">
        <f t="shared" si="18"/>
        <v>NO APLICA</v>
      </c>
      <c r="F322" s="17" t="str">
        <f t="shared" si="19"/>
        <v>NO APLICA</v>
      </c>
    </row>
    <row r="323" spans="1:6" ht="30" x14ac:dyDescent="0.25">
      <c r="A323" s="5">
        <v>320</v>
      </c>
      <c r="B323" s="17" t="str">
        <f t="shared" si="16"/>
        <v>DURANTE EL PERIODO NO SE OTORGARON GRATIGICACIONES</v>
      </c>
      <c r="C323" s="15">
        <f>'[1]02 de julio 2021 omina transpar'!U322+'[1]02 de julio 2021 omina transpar'!AH322+'[1]02 de julio 2021 omina transpar'!DE322+'[1]02 de julio 2021 omina transpar'!EP322+'[1]02 de julio 2021 omina transpar'!FD322</f>
        <v>0</v>
      </c>
      <c r="D323" s="17" t="str">
        <f t="shared" si="17"/>
        <v>NO APLICA</v>
      </c>
      <c r="E323" s="17" t="str">
        <f t="shared" si="18"/>
        <v>NO APLICA</v>
      </c>
      <c r="F323" s="17" t="str">
        <f t="shared" si="19"/>
        <v>NO APLICA</v>
      </c>
    </row>
    <row r="324" spans="1:6" ht="30" x14ac:dyDescent="0.25">
      <c r="A324" s="5">
        <v>321</v>
      </c>
      <c r="B324" s="17" t="str">
        <f t="shared" si="16"/>
        <v>DURANTE EL PERIODO NO SE OTORGARON GRATIGICACIONES</v>
      </c>
      <c r="C324" s="15">
        <f>'[1]02 de julio 2021 omina transpar'!U323+'[1]02 de julio 2021 omina transpar'!AH323+'[1]02 de julio 2021 omina transpar'!DE323+'[1]02 de julio 2021 omina transpar'!EP323+'[1]02 de julio 2021 omina transpar'!FD323</f>
        <v>0</v>
      </c>
      <c r="D324" s="17" t="str">
        <f t="shared" si="17"/>
        <v>NO APLICA</v>
      </c>
      <c r="E324" s="17" t="str">
        <f t="shared" si="18"/>
        <v>NO APLICA</v>
      </c>
      <c r="F324" s="17" t="str">
        <f t="shared" si="19"/>
        <v>NO APLICA</v>
      </c>
    </row>
    <row r="325" spans="1:6" ht="30" x14ac:dyDescent="0.25">
      <c r="A325" s="5">
        <v>322</v>
      </c>
      <c r="B325" s="17" t="str">
        <f t="shared" ref="B325:B388" si="20">IF(C325&gt;0,"PARTE PROPORCIONAL DE AGUINALDO","DURANTE EL PERIODO NO SE OTORGARON GRATIGICACIONES")</f>
        <v>DURANTE EL PERIODO NO SE OTORGARON GRATIGICACIONES</v>
      </c>
      <c r="C325" s="15">
        <f>'[1]02 de julio 2021 omina transpar'!U324+'[1]02 de julio 2021 omina transpar'!AH324+'[1]02 de julio 2021 omina transpar'!DE324+'[1]02 de julio 2021 omina transpar'!EP324+'[1]02 de julio 2021 omina transpar'!FD324</f>
        <v>0</v>
      </c>
      <c r="D325" s="17" t="str">
        <f t="shared" ref="D325:D388" si="21">IF(C325&gt;0,"EL IMPUESTO DE LA PRESTACIÓN FUE CALCULADA CON OTROS INGRESOS","NO APLICA")</f>
        <v>NO APLICA</v>
      </c>
      <c r="E325" s="17" t="str">
        <f t="shared" ref="E325:E388" si="22">IF(C325&gt;0,"PESOS MEXICANOS","NO APLICA")</f>
        <v>NO APLICA</v>
      </c>
      <c r="F325" s="17" t="str">
        <f t="shared" ref="F325:F388" si="23">IF(C325&gt;0,"ANUAL, POR TERMINO DE LEGISLATURA SE PAGARON PROPORCIONALES POR FINIQUITOS","NO APLICA")</f>
        <v>NO APLICA</v>
      </c>
    </row>
    <row r="326" spans="1:6" ht="30" x14ac:dyDescent="0.25">
      <c r="A326" s="5">
        <v>323</v>
      </c>
      <c r="B326" s="17" t="str">
        <f t="shared" si="20"/>
        <v>DURANTE EL PERIODO NO SE OTORGARON GRATIGICACIONES</v>
      </c>
      <c r="C326" s="15">
        <f>'[1]02 de julio 2021 omina transpar'!U325+'[1]02 de julio 2021 omina transpar'!AH325+'[1]02 de julio 2021 omina transpar'!DE325+'[1]02 de julio 2021 omina transpar'!EP325+'[1]02 de julio 2021 omina transpar'!FD325</f>
        <v>0</v>
      </c>
      <c r="D326" s="17" t="str">
        <f t="shared" si="21"/>
        <v>NO APLICA</v>
      </c>
      <c r="E326" s="17" t="str">
        <f t="shared" si="22"/>
        <v>NO APLICA</v>
      </c>
      <c r="F326" s="17" t="str">
        <f t="shared" si="23"/>
        <v>NO APLICA</v>
      </c>
    </row>
    <row r="327" spans="1:6" ht="30" x14ac:dyDescent="0.25">
      <c r="A327" s="5">
        <v>324</v>
      </c>
      <c r="B327" s="17" t="str">
        <f t="shared" si="20"/>
        <v>DURANTE EL PERIODO NO SE OTORGARON GRATIGICACIONES</v>
      </c>
      <c r="C327" s="15">
        <f>'[1]02 de julio 2021 omina transpar'!U326+'[1]02 de julio 2021 omina transpar'!AH326+'[1]02 de julio 2021 omina transpar'!DE326+'[1]02 de julio 2021 omina transpar'!EP326+'[1]02 de julio 2021 omina transpar'!FD326</f>
        <v>0</v>
      </c>
      <c r="D327" s="17" t="str">
        <f t="shared" si="21"/>
        <v>NO APLICA</v>
      </c>
      <c r="E327" s="17" t="str">
        <f t="shared" si="22"/>
        <v>NO APLICA</v>
      </c>
      <c r="F327" s="17" t="str">
        <f t="shared" si="23"/>
        <v>NO APLICA</v>
      </c>
    </row>
    <row r="328" spans="1:6" ht="30" x14ac:dyDescent="0.25">
      <c r="A328" s="5">
        <v>325</v>
      </c>
      <c r="B328" s="17" t="str">
        <f t="shared" si="20"/>
        <v>DURANTE EL PERIODO NO SE OTORGARON GRATIGICACIONES</v>
      </c>
      <c r="C328" s="15">
        <f>'[1]02 de julio 2021 omina transpar'!U327+'[1]02 de julio 2021 omina transpar'!AH327+'[1]02 de julio 2021 omina transpar'!DE327+'[1]02 de julio 2021 omina transpar'!EP327+'[1]02 de julio 2021 omina transpar'!FD327</f>
        <v>0</v>
      </c>
      <c r="D328" s="17" t="str">
        <f t="shared" si="21"/>
        <v>NO APLICA</v>
      </c>
      <c r="E328" s="17" t="str">
        <f t="shared" si="22"/>
        <v>NO APLICA</v>
      </c>
      <c r="F328" s="17" t="str">
        <f t="shared" si="23"/>
        <v>NO APLICA</v>
      </c>
    </row>
    <row r="329" spans="1:6" ht="30" x14ac:dyDescent="0.25">
      <c r="A329" s="5">
        <v>326</v>
      </c>
      <c r="B329" s="17" t="str">
        <f t="shared" si="20"/>
        <v>DURANTE EL PERIODO NO SE OTORGARON GRATIGICACIONES</v>
      </c>
      <c r="C329" s="15">
        <f>'[1]02 de julio 2021 omina transpar'!U328+'[1]02 de julio 2021 omina transpar'!AH328+'[1]02 de julio 2021 omina transpar'!DE328+'[1]02 de julio 2021 omina transpar'!EP328+'[1]02 de julio 2021 omina transpar'!FD328</f>
        <v>0</v>
      </c>
      <c r="D329" s="17" t="str">
        <f t="shared" si="21"/>
        <v>NO APLICA</v>
      </c>
      <c r="E329" s="17" t="str">
        <f t="shared" si="22"/>
        <v>NO APLICA</v>
      </c>
      <c r="F329" s="17" t="str">
        <f t="shared" si="23"/>
        <v>NO APLICA</v>
      </c>
    </row>
    <row r="330" spans="1:6" ht="30" x14ac:dyDescent="0.25">
      <c r="A330" s="5">
        <v>327</v>
      </c>
      <c r="B330" s="17" t="str">
        <f t="shared" si="20"/>
        <v>DURANTE EL PERIODO NO SE OTORGARON GRATIGICACIONES</v>
      </c>
      <c r="C330" s="15">
        <f>'[1]02 de julio 2021 omina transpar'!U329+'[1]02 de julio 2021 omina transpar'!AH329+'[1]02 de julio 2021 omina transpar'!DE329+'[1]02 de julio 2021 omina transpar'!EP329+'[1]02 de julio 2021 omina transpar'!FD329</f>
        <v>0</v>
      </c>
      <c r="D330" s="17" t="str">
        <f t="shared" si="21"/>
        <v>NO APLICA</v>
      </c>
      <c r="E330" s="17" t="str">
        <f t="shared" si="22"/>
        <v>NO APLICA</v>
      </c>
      <c r="F330" s="17" t="str">
        <f t="shared" si="23"/>
        <v>NO APLICA</v>
      </c>
    </row>
    <row r="331" spans="1:6" ht="30" x14ac:dyDescent="0.25">
      <c r="A331" s="5">
        <v>328</v>
      </c>
      <c r="B331" s="17" t="str">
        <f t="shared" si="20"/>
        <v>DURANTE EL PERIODO NO SE OTORGARON GRATIGICACIONES</v>
      </c>
      <c r="C331" s="15">
        <f>'[1]02 de julio 2021 omina transpar'!U330+'[1]02 de julio 2021 omina transpar'!AH330+'[1]02 de julio 2021 omina transpar'!DE330+'[1]02 de julio 2021 omina transpar'!EP330+'[1]02 de julio 2021 omina transpar'!FD330</f>
        <v>0</v>
      </c>
      <c r="D331" s="17" t="str">
        <f t="shared" si="21"/>
        <v>NO APLICA</v>
      </c>
      <c r="E331" s="17" t="str">
        <f t="shared" si="22"/>
        <v>NO APLICA</v>
      </c>
      <c r="F331" s="17" t="str">
        <f t="shared" si="23"/>
        <v>NO APLICA</v>
      </c>
    </row>
    <row r="332" spans="1:6" ht="30" x14ac:dyDescent="0.25">
      <c r="A332" s="5">
        <v>329</v>
      </c>
      <c r="B332" s="17" t="str">
        <f t="shared" si="20"/>
        <v>DURANTE EL PERIODO NO SE OTORGARON GRATIGICACIONES</v>
      </c>
      <c r="C332" s="15">
        <f>'[1]02 de julio 2021 omina transpar'!U331+'[1]02 de julio 2021 omina transpar'!AH331+'[1]02 de julio 2021 omina transpar'!DE331+'[1]02 de julio 2021 omina transpar'!EP331+'[1]02 de julio 2021 omina transpar'!FD331</f>
        <v>0</v>
      </c>
      <c r="D332" s="17" t="str">
        <f t="shared" si="21"/>
        <v>NO APLICA</v>
      </c>
      <c r="E332" s="17" t="str">
        <f t="shared" si="22"/>
        <v>NO APLICA</v>
      </c>
      <c r="F332" s="17" t="str">
        <f t="shared" si="23"/>
        <v>NO APLICA</v>
      </c>
    </row>
    <row r="333" spans="1:6" ht="30" x14ac:dyDescent="0.25">
      <c r="A333" s="5">
        <v>330</v>
      </c>
      <c r="B333" s="17" t="str">
        <f t="shared" si="20"/>
        <v>DURANTE EL PERIODO NO SE OTORGARON GRATIGICACIONES</v>
      </c>
      <c r="C333" s="15">
        <f>'[1]02 de julio 2021 omina transpar'!U332+'[1]02 de julio 2021 omina transpar'!AH332+'[1]02 de julio 2021 omina transpar'!DE332+'[1]02 de julio 2021 omina transpar'!EP332+'[1]02 de julio 2021 omina transpar'!FD332</f>
        <v>0</v>
      </c>
      <c r="D333" s="17" t="str">
        <f t="shared" si="21"/>
        <v>NO APLICA</v>
      </c>
      <c r="E333" s="17" t="str">
        <f t="shared" si="22"/>
        <v>NO APLICA</v>
      </c>
      <c r="F333" s="17" t="str">
        <f t="shared" si="23"/>
        <v>NO APLICA</v>
      </c>
    </row>
    <row r="334" spans="1:6" ht="30" x14ac:dyDescent="0.25">
      <c r="A334" s="5">
        <v>331</v>
      </c>
      <c r="B334" s="17" t="str">
        <f t="shared" si="20"/>
        <v>DURANTE EL PERIODO NO SE OTORGARON GRATIGICACIONES</v>
      </c>
      <c r="C334" s="15">
        <f>'[1]02 de julio 2021 omina transpar'!U333+'[1]02 de julio 2021 omina transpar'!AH333+'[1]02 de julio 2021 omina transpar'!DE333+'[1]02 de julio 2021 omina transpar'!EP333+'[1]02 de julio 2021 omina transpar'!FD333</f>
        <v>0</v>
      </c>
      <c r="D334" s="17" t="str">
        <f t="shared" si="21"/>
        <v>NO APLICA</v>
      </c>
      <c r="E334" s="17" t="str">
        <f t="shared" si="22"/>
        <v>NO APLICA</v>
      </c>
      <c r="F334" s="17" t="str">
        <f t="shared" si="23"/>
        <v>NO APLICA</v>
      </c>
    </row>
    <row r="335" spans="1:6" ht="30" x14ac:dyDescent="0.25">
      <c r="A335" s="5">
        <v>332</v>
      </c>
      <c r="B335" s="17" t="str">
        <f t="shared" si="20"/>
        <v>DURANTE EL PERIODO NO SE OTORGARON GRATIGICACIONES</v>
      </c>
      <c r="C335" s="15">
        <f>'[1]02 de julio 2021 omina transpar'!U334+'[1]02 de julio 2021 omina transpar'!AH334+'[1]02 de julio 2021 omina transpar'!DE334+'[1]02 de julio 2021 omina transpar'!EP334+'[1]02 de julio 2021 omina transpar'!FD334</f>
        <v>0</v>
      </c>
      <c r="D335" s="17" t="str">
        <f t="shared" si="21"/>
        <v>NO APLICA</v>
      </c>
      <c r="E335" s="17" t="str">
        <f t="shared" si="22"/>
        <v>NO APLICA</v>
      </c>
      <c r="F335" s="17" t="str">
        <f t="shared" si="23"/>
        <v>NO APLICA</v>
      </c>
    </row>
    <row r="336" spans="1:6" ht="30" x14ac:dyDescent="0.25">
      <c r="A336" s="5">
        <v>333</v>
      </c>
      <c r="B336" s="17" t="str">
        <f t="shared" si="20"/>
        <v>DURANTE EL PERIODO NO SE OTORGARON GRATIGICACIONES</v>
      </c>
      <c r="C336" s="15">
        <f>'[1]02 de julio 2021 omina transpar'!U335+'[1]02 de julio 2021 omina transpar'!AH335+'[1]02 de julio 2021 omina transpar'!DE335+'[1]02 de julio 2021 omina transpar'!EP335+'[1]02 de julio 2021 omina transpar'!FD335</f>
        <v>0</v>
      </c>
      <c r="D336" s="17" t="str">
        <f t="shared" si="21"/>
        <v>NO APLICA</v>
      </c>
      <c r="E336" s="17" t="str">
        <f t="shared" si="22"/>
        <v>NO APLICA</v>
      </c>
      <c r="F336" s="17" t="str">
        <f t="shared" si="23"/>
        <v>NO APLICA</v>
      </c>
    </row>
    <row r="337" spans="1:6" ht="30" x14ac:dyDescent="0.25">
      <c r="A337" s="5">
        <v>334</v>
      </c>
      <c r="B337" s="17" t="str">
        <f t="shared" si="20"/>
        <v>DURANTE EL PERIODO NO SE OTORGARON GRATIGICACIONES</v>
      </c>
      <c r="C337" s="15">
        <f>'[1]02 de julio 2021 omina transpar'!U336+'[1]02 de julio 2021 omina transpar'!AH336+'[1]02 de julio 2021 omina transpar'!DE336+'[1]02 de julio 2021 omina transpar'!EP336+'[1]02 de julio 2021 omina transpar'!FD336</f>
        <v>0</v>
      </c>
      <c r="D337" s="17" t="str">
        <f t="shared" si="21"/>
        <v>NO APLICA</v>
      </c>
      <c r="E337" s="17" t="str">
        <f t="shared" si="22"/>
        <v>NO APLICA</v>
      </c>
      <c r="F337" s="17" t="str">
        <f t="shared" si="23"/>
        <v>NO APLICA</v>
      </c>
    </row>
    <row r="338" spans="1:6" ht="30" x14ac:dyDescent="0.25">
      <c r="A338" s="5">
        <v>335</v>
      </c>
      <c r="B338" s="17" t="str">
        <f t="shared" si="20"/>
        <v>DURANTE EL PERIODO NO SE OTORGARON GRATIGICACIONES</v>
      </c>
      <c r="C338" s="15">
        <f>'[1]02 de julio 2021 omina transpar'!U337+'[1]02 de julio 2021 omina transpar'!AH337+'[1]02 de julio 2021 omina transpar'!DE337+'[1]02 de julio 2021 omina transpar'!EP337+'[1]02 de julio 2021 omina transpar'!FD337</f>
        <v>0</v>
      </c>
      <c r="D338" s="17" t="str">
        <f t="shared" si="21"/>
        <v>NO APLICA</v>
      </c>
      <c r="E338" s="17" t="str">
        <f t="shared" si="22"/>
        <v>NO APLICA</v>
      </c>
      <c r="F338" s="17" t="str">
        <f t="shared" si="23"/>
        <v>NO APLICA</v>
      </c>
    </row>
    <row r="339" spans="1:6" ht="30" x14ac:dyDescent="0.25">
      <c r="A339" s="5">
        <v>336</v>
      </c>
      <c r="B339" s="17" t="str">
        <f t="shared" si="20"/>
        <v>DURANTE EL PERIODO NO SE OTORGARON GRATIGICACIONES</v>
      </c>
      <c r="C339" s="15">
        <f>'[1]02 de julio 2021 omina transpar'!U338+'[1]02 de julio 2021 omina transpar'!AH338+'[1]02 de julio 2021 omina transpar'!DE338+'[1]02 de julio 2021 omina transpar'!EP338+'[1]02 de julio 2021 omina transpar'!FD338</f>
        <v>0</v>
      </c>
      <c r="D339" s="17" t="str">
        <f t="shared" si="21"/>
        <v>NO APLICA</v>
      </c>
      <c r="E339" s="17" t="str">
        <f t="shared" si="22"/>
        <v>NO APLICA</v>
      </c>
      <c r="F339" s="17" t="str">
        <f t="shared" si="23"/>
        <v>NO APLICA</v>
      </c>
    </row>
    <row r="340" spans="1:6" ht="30" x14ac:dyDescent="0.25">
      <c r="A340" s="5">
        <v>337</v>
      </c>
      <c r="B340" s="17" t="str">
        <f t="shared" si="20"/>
        <v>DURANTE EL PERIODO NO SE OTORGARON GRATIGICACIONES</v>
      </c>
      <c r="C340" s="15">
        <f>'[1]02 de julio 2021 omina transpar'!U339+'[1]02 de julio 2021 omina transpar'!AH339+'[1]02 de julio 2021 omina transpar'!DE339+'[1]02 de julio 2021 omina transpar'!EP339+'[1]02 de julio 2021 omina transpar'!FD339</f>
        <v>0</v>
      </c>
      <c r="D340" s="17" t="str">
        <f t="shared" si="21"/>
        <v>NO APLICA</v>
      </c>
      <c r="E340" s="17" t="str">
        <f t="shared" si="22"/>
        <v>NO APLICA</v>
      </c>
      <c r="F340" s="17" t="str">
        <f t="shared" si="23"/>
        <v>NO APLICA</v>
      </c>
    </row>
    <row r="341" spans="1:6" ht="30" x14ac:dyDescent="0.25">
      <c r="A341" s="5">
        <v>338</v>
      </c>
      <c r="B341" s="17" t="str">
        <f t="shared" si="20"/>
        <v>DURANTE EL PERIODO NO SE OTORGARON GRATIGICACIONES</v>
      </c>
      <c r="C341" s="15">
        <f>'[1]02 de julio 2021 omina transpar'!U340+'[1]02 de julio 2021 omina transpar'!AH340+'[1]02 de julio 2021 omina transpar'!DE340+'[1]02 de julio 2021 omina transpar'!EP340+'[1]02 de julio 2021 omina transpar'!FD340</f>
        <v>0</v>
      </c>
      <c r="D341" s="17" t="str">
        <f t="shared" si="21"/>
        <v>NO APLICA</v>
      </c>
      <c r="E341" s="17" t="str">
        <f t="shared" si="22"/>
        <v>NO APLICA</v>
      </c>
      <c r="F341" s="17" t="str">
        <f t="shared" si="23"/>
        <v>NO APLICA</v>
      </c>
    </row>
    <row r="342" spans="1:6" ht="30" x14ac:dyDescent="0.25">
      <c r="A342" s="5">
        <v>339</v>
      </c>
      <c r="B342" s="17" t="str">
        <f t="shared" si="20"/>
        <v>DURANTE EL PERIODO NO SE OTORGARON GRATIGICACIONES</v>
      </c>
      <c r="C342" s="15">
        <f>'[1]02 de julio 2021 omina transpar'!U341+'[1]02 de julio 2021 omina transpar'!AH341+'[1]02 de julio 2021 omina transpar'!DE341+'[1]02 de julio 2021 omina transpar'!EP341+'[1]02 de julio 2021 omina transpar'!FD341</f>
        <v>0</v>
      </c>
      <c r="D342" s="17" t="str">
        <f t="shared" si="21"/>
        <v>NO APLICA</v>
      </c>
      <c r="E342" s="17" t="str">
        <f t="shared" si="22"/>
        <v>NO APLICA</v>
      </c>
      <c r="F342" s="17" t="str">
        <f t="shared" si="23"/>
        <v>NO APLICA</v>
      </c>
    </row>
    <row r="343" spans="1:6" ht="30" x14ac:dyDescent="0.25">
      <c r="A343" s="5">
        <v>340</v>
      </c>
      <c r="B343" s="17" t="str">
        <f t="shared" si="20"/>
        <v>DURANTE EL PERIODO NO SE OTORGARON GRATIGICACIONES</v>
      </c>
      <c r="C343" s="15">
        <f>'[1]02 de julio 2021 omina transpar'!U342+'[1]02 de julio 2021 omina transpar'!AH342+'[1]02 de julio 2021 omina transpar'!DE342+'[1]02 de julio 2021 omina transpar'!EP342+'[1]02 de julio 2021 omina transpar'!FD342</f>
        <v>0</v>
      </c>
      <c r="D343" s="17" t="str">
        <f t="shared" si="21"/>
        <v>NO APLICA</v>
      </c>
      <c r="E343" s="17" t="str">
        <f t="shared" si="22"/>
        <v>NO APLICA</v>
      </c>
      <c r="F343" s="17" t="str">
        <f t="shared" si="23"/>
        <v>NO APLICA</v>
      </c>
    </row>
    <row r="344" spans="1:6" ht="30" x14ac:dyDescent="0.25">
      <c r="A344" s="5">
        <v>341</v>
      </c>
      <c r="B344" s="17" t="str">
        <f t="shared" si="20"/>
        <v>DURANTE EL PERIODO NO SE OTORGARON GRATIGICACIONES</v>
      </c>
      <c r="C344" s="15">
        <f>'[1]02 de julio 2021 omina transpar'!U343+'[1]02 de julio 2021 omina transpar'!AH343+'[1]02 de julio 2021 omina transpar'!DE343+'[1]02 de julio 2021 omina transpar'!EP343+'[1]02 de julio 2021 omina transpar'!FD343</f>
        <v>0</v>
      </c>
      <c r="D344" s="17" t="str">
        <f t="shared" si="21"/>
        <v>NO APLICA</v>
      </c>
      <c r="E344" s="17" t="str">
        <f t="shared" si="22"/>
        <v>NO APLICA</v>
      </c>
      <c r="F344" s="17" t="str">
        <f t="shared" si="23"/>
        <v>NO APLICA</v>
      </c>
    </row>
    <row r="345" spans="1:6" ht="30" x14ac:dyDescent="0.25">
      <c r="A345" s="5">
        <v>342</v>
      </c>
      <c r="B345" s="17" t="str">
        <f t="shared" si="20"/>
        <v>DURANTE EL PERIODO NO SE OTORGARON GRATIGICACIONES</v>
      </c>
      <c r="C345" s="15">
        <f>'[1]02 de julio 2021 omina transpar'!U344+'[1]02 de julio 2021 omina transpar'!AH344+'[1]02 de julio 2021 omina transpar'!DE344+'[1]02 de julio 2021 omina transpar'!EP344+'[1]02 de julio 2021 omina transpar'!FD344</f>
        <v>0</v>
      </c>
      <c r="D345" s="17" t="str">
        <f t="shared" si="21"/>
        <v>NO APLICA</v>
      </c>
      <c r="E345" s="17" t="str">
        <f t="shared" si="22"/>
        <v>NO APLICA</v>
      </c>
      <c r="F345" s="17" t="str">
        <f t="shared" si="23"/>
        <v>NO APLICA</v>
      </c>
    </row>
    <row r="346" spans="1:6" ht="30" x14ac:dyDescent="0.25">
      <c r="A346" s="5">
        <v>343</v>
      </c>
      <c r="B346" s="17" t="str">
        <f t="shared" si="20"/>
        <v>DURANTE EL PERIODO NO SE OTORGARON GRATIGICACIONES</v>
      </c>
      <c r="C346" s="15">
        <f>'[1]02 de julio 2021 omina transpar'!U345+'[1]02 de julio 2021 omina transpar'!AH345+'[1]02 de julio 2021 omina transpar'!DE345+'[1]02 de julio 2021 omina transpar'!EP345+'[1]02 de julio 2021 omina transpar'!FD345</f>
        <v>0</v>
      </c>
      <c r="D346" s="17" t="str">
        <f t="shared" si="21"/>
        <v>NO APLICA</v>
      </c>
      <c r="E346" s="17" t="str">
        <f t="shared" si="22"/>
        <v>NO APLICA</v>
      </c>
      <c r="F346" s="17" t="str">
        <f t="shared" si="23"/>
        <v>NO APLICA</v>
      </c>
    </row>
    <row r="347" spans="1:6" ht="30" x14ac:dyDescent="0.25">
      <c r="A347" s="5">
        <v>344</v>
      </c>
      <c r="B347" s="17" t="str">
        <f t="shared" si="20"/>
        <v>DURANTE EL PERIODO NO SE OTORGARON GRATIGICACIONES</v>
      </c>
      <c r="C347" s="15">
        <f>'[1]02 de julio 2021 omina transpar'!U346+'[1]02 de julio 2021 omina transpar'!AH346+'[1]02 de julio 2021 omina transpar'!DE346+'[1]02 de julio 2021 omina transpar'!EP346+'[1]02 de julio 2021 omina transpar'!FD346</f>
        <v>0</v>
      </c>
      <c r="D347" s="17" t="str">
        <f t="shared" si="21"/>
        <v>NO APLICA</v>
      </c>
      <c r="E347" s="17" t="str">
        <f t="shared" si="22"/>
        <v>NO APLICA</v>
      </c>
      <c r="F347" s="17" t="str">
        <f t="shared" si="23"/>
        <v>NO APLICA</v>
      </c>
    </row>
    <row r="348" spans="1:6" ht="30" x14ac:dyDescent="0.25">
      <c r="A348" s="5">
        <v>345</v>
      </c>
      <c r="B348" s="17" t="str">
        <f t="shared" si="20"/>
        <v>DURANTE EL PERIODO NO SE OTORGARON GRATIGICACIONES</v>
      </c>
      <c r="C348" s="15">
        <f>'[1]02 de julio 2021 omina transpar'!U347+'[1]02 de julio 2021 omina transpar'!AH347+'[1]02 de julio 2021 omina transpar'!DE347+'[1]02 de julio 2021 omina transpar'!EP347+'[1]02 de julio 2021 omina transpar'!FD347</f>
        <v>0</v>
      </c>
      <c r="D348" s="17" t="str">
        <f t="shared" si="21"/>
        <v>NO APLICA</v>
      </c>
      <c r="E348" s="17" t="str">
        <f t="shared" si="22"/>
        <v>NO APLICA</v>
      </c>
      <c r="F348" s="17" t="str">
        <f t="shared" si="23"/>
        <v>NO APLICA</v>
      </c>
    </row>
    <row r="349" spans="1:6" ht="30" x14ac:dyDescent="0.25">
      <c r="A349" s="5">
        <v>346</v>
      </c>
      <c r="B349" s="17" t="str">
        <f t="shared" si="20"/>
        <v>DURANTE EL PERIODO NO SE OTORGARON GRATIGICACIONES</v>
      </c>
      <c r="C349" s="15">
        <f>'[1]02 de julio 2021 omina transpar'!U348+'[1]02 de julio 2021 omina transpar'!AH348+'[1]02 de julio 2021 omina transpar'!DE348+'[1]02 de julio 2021 omina transpar'!EP348+'[1]02 de julio 2021 omina transpar'!FD348</f>
        <v>0</v>
      </c>
      <c r="D349" s="17" t="str">
        <f t="shared" si="21"/>
        <v>NO APLICA</v>
      </c>
      <c r="E349" s="17" t="str">
        <f t="shared" si="22"/>
        <v>NO APLICA</v>
      </c>
      <c r="F349" s="17" t="str">
        <f t="shared" si="23"/>
        <v>NO APLICA</v>
      </c>
    </row>
    <row r="350" spans="1:6" ht="30" x14ac:dyDescent="0.25">
      <c r="A350" s="5">
        <v>347</v>
      </c>
      <c r="B350" s="17" t="str">
        <f t="shared" si="20"/>
        <v>DURANTE EL PERIODO NO SE OTORGARON GRATIGICACIONES</v>
      </c>
      <c r="C350" s="15">
        <f>'[1]02 de julio 2021 omina transpar'!U349+'[1]02 de julio 2021 omina transpar'!AH349+'[1]02 de julio 2021 omina transpar'!DE349+'[1]02 de julio 2021 omina transpar'!EP349+'[1]02 de julio 2021 omina transpar'!FD349</f>
        <v>0</v>
      </c>
      <c r="D350" s="17" t="str">
        <f t="shared" si="21"/>
        <v>NO APLICA</v>
      </c>
      <c r="E350" s="17" t="str">
        <f t="shared" si="22"/>
        <v>NO APLICA</v>
      </c>
      <c r="F350" s="17" t="str">
        <f t="shared" si="23"/>
        <v>NO APLICA</v>
      </c>
    </row>
    <row r="351" spans="1:6" ht="30" x14ac:dyDescent="0.25">
      <c r="A351" s="5">
        <v>348</v>
      </c>
      <c r="B351" s="17" t="str">
        <f t="shared" si="20"/>
        <v>DURANTE EL PERIODO NO SE OTORGARON GRATIGICACIONES</v>
      </c>
      <c r="C351" s="15">
        <f>'[1]02 de julio 2021 omina transpar'!U350+'[1]02 de julio 2021 omina transpar'!AH350+'[1]02 de julio 2021 omina transpar'!DE350+'[1]02 de julio 2021 omina transpar'!EP350+'[1]02 de julio 2021 omina transpar'!FD350</f>
        <v>0</v>
      </c>
      <c r="D351" s="17" t="str">
        <f t="shared" si="21"/>
        <v>NO APLICA</v>
      </c>
      <c r="E351" s="17" t="str">
        <f t="shared" si="22"/>
        <v>NO APLICA</v>
      </c>
      <c r="F351" s="17" t="str">
        <f t="shared" si="23"/>
        <v>NO APLICA</v>
      </c>
    </row>
    <row r="352" spans="1:6" ht="30" x14ac:dyDescent="0.25">
      <c r="A352" s="5">
        <v>349</v>
      </c>
      <c r="B352" s="17" t="str">
        <f t="shared" si="20"/>
        <v>DURANTE EL PERIODO NO SE OTORGARON GRATIGICACIONES</v>
      </c>
      <c r="C352" s="15">
        <f>'[1]02 de julio 2021 omina transpar'!U351+'[1]02 de julio 2021 omina transpar'!AH351+'[1]02 de julio 2021 omina transpar'!DE351+'[1]02 de julio 2021 omina transpar'!EP351+'[1]02 de julio 2021 omina transpar'!FD351</f>
        <v>0</v>
      </c>
      <c r="D352" s="17" t="str">
        <f t="shared" si="21"/>
        <v>NO APLICA</v>
      </c>
      <c r="E352" s="17" t="str">
        <f t="shared" si="22"/>
        <v>NO APLICA</v>
      </c>
      <c r="F352" s="17" t="str">
        <f t="shared" si="23"/>
        <v>NO APLICA</v>
      </c>
    </row>
    <row r="353" spans="1:6" ht="30" x14ac:dyDescent="0.25">
      <c r="A353" s="5">
        <v>350</v>
      </c>
      <c r="B353" s="17" t="str">
        <f t="shared" si="20"/>
        <v>DURANTE EL PERIODO NO SE OTORGARON GRATIGICACIONES</v>
      </c>
      <c r="C353" s="15">
        <f>'[1]02 de julio 2021 omina transpar'!U352+'[1]02 de julio 2021 omina transpar'!AH352+'[1]02 de julio 2021 omina transpar'!DE352+'[1]02 de julio 2021 omina transpar'!EP352+'[1]02 de julio 2021 omina transpar'!FD352</f>
        <v>0</v>
      </c>
      <c r="D353" s="17" t="str">
        <f t="shared" si="21"/>
        <v>NO APLICA</v>
      </c>
      <c r="E353" s="17" t="str">
        <f t="shared" si="22"/>
        <v>NO APLICA</v>
      </c>
      <c r="F353" s="17" t="str">
        <f t="shared" si="23"/>
        <v>NO APLICA</v>
      </c>
    </row>
    <row r="354" spans="1:6" ht="30" x14ac:dyDescent="0.25">
      <c r="A354" s="5">
        <v>351</v>
      </c>
      <c r="B354" s="17" t="str">
        <f t="shared" si="20"/>
        <v>DURANTE EL PERIODO NO SE OTORGARON GRATIGICACIONES</v>
      </c>
      <c r="C354" s="15">
        <f>'[1]02 de julio 2021 omina transpar'!U353+'[1]02 de julio 2021 omina transpar'!AH353+'[1]02 de julio 2021 omina transpar'!DE353+'[1]02 de julio 2021 omina transpar'!EP353+'[1]02 de julio 2021 omina transpar'!FD353</f>
        <v>0</v>
      </c>
      <c r="D354" s="17" t="str">
        <f t="shared" si="21"/>
        <v>NO APLICA</v>
      </c>
      <c r="E354" s="17" t="str">
        <f t="shared" si="22"/>
        <v>NO APLICA</v>
      </c>
      <c r="F354" s="17" t="str">
        <f t="shared" si="23"/>
        <v>NO APLICA</v>
      </c>
    </row>
    <row r="355" spans="1:6" ht="30" x14ac:dyDescent="0.25">
      <c r="A355" s="5">
        <v>352</v>
      </c>
      <c r="B355" s="17" t="str">
        <f t="shared" si="20"/>
        <v>DURANTE EL PERIODO NO SE OTORGARON GRATIGICACIONES</v>
      </c>
      <c r="C355" s="15">
        <f>'[1]02 de julio 2021 omina transpar'!U354+'[1]02 de julio 2021 omina transpar'!AH354+'[1]02 de julio 2021 omina transpar'!DE354+'[1]02 de julio 2021 omina transpar'!EP354+'[1]02 de julio 2021 omina transpar'!FD354</f>
        <v>0</v>
      </c>
      <c r="D355" s="17" t="str">
        <f t="shared" si="21"/>
        <v>NO APLICA</v>
      </c>
      <c r="E355" s="17" t="str">
        <f t="shared" si="22"/>
        <v>NO APLICA</v>
      </c>
      <c r="F355" s="17" t="str">
        <f t="shared" si="23"/>
        <v>NO APLICA</v>
      </c>
    </row>
    <row r="356" spans="1:6" ht="30" x14ac:dyDescent="0.25">
      <c r="A356" s="5">
        <v>353</v>
      </c>
      <c r="B356" s="17" t="str">
        <f t="shared" si="20"/>
        <v>DURANTE EL PERIODO NO SE OTORGARON GRATIGICACIONES</v>
      </c>
      <c r="C356" s="15">
        <f>'[1]02 de julio 2021 omina transpar'!U355+'[1]02 de julio 2021 omina transpar'!AH355+'[1]02 de julio 2021 omina transpar'!DE355+'[1]02 de julio 2021 omina transpar'!EP355+'[1]02 de julio 2021 omina transpar'!FD355</f>
        <v>0</v>
      </c>
      <c r="D356" s="17" t="str">
        <f t="shared" si="21"/>
        <v>NO APLICA</v>
      </c>
      <c r="E356" s="17" t="str">
        <f t="shared" si="22"/>
        <v>NO APLICA</v>
      </c>
      <c r="F356" s="17" t="str">
        <f t="shared" si="23"/>
        <v>NO APLICA</v>
      </c>
    </row>
    <row r="357" spans="1:6" ht="30" x14ac:dyDescent="0.25">
      <c r="A357" s="5">
        <v>354</v>
      </c>
      <c r="B357" s="17" t="str">
        <f t="shared" si="20"/>
        <v>DURANTE EL PERIODO NO SE OTORGARON GRATIGICACIONES</v>
      </c>
      <c r="C357" s="15">
        <f>'[1]02 de julio 2021 omina transpar'!U356+'[1]02 de julio 2021 omina transpar'!AH356+'[1]02 de julio 2021 omina transpar'!DE356+'[1]02 de julio 2021 omina transpar'!EP356+'[1]02 de julio 2021 omina transpar'!FD356</f>
        <v>0</v>
      </c>
      <c r="D357" s="17" t="str">
        <f t="shared" si="21"/>
        <v>NO APLICA</v>
      </c>
      <c r="E357" s="17" t="str">
        <f t="shared" si="22"/>
        <v>NO APLICA</v>
      </c>
      <c r="F357" s="17" t="str">
        <f t="shared" si="23"/>
        <v>NO APLICA</v>
      </c>
    </row>
    <row r="358" spans="1:6" ht="30" x14ac:dyDescent="0.25">
      <c r="A358" s="5">
        <v>355</v>
      </c>
      <c r="B358" s="17" t="str">
        <f t="shared" si="20"/>
        <v>DURANTE EL PERIODO NO SE OTORGARON GRATIGICACIONES</v>
      </c>
      <c r="C358" s="15">
        <f>'[1]02 de julio 2021 omina transpar'!U357+'[1]02 de julio 2021 omina transpar'!AH357+'[1]02 de julio 2021 omina transpar'!DE357+'[1]02 de julio 2021 omina transpar'!EP357+'[1]02 de julio 2021 omina transpar'!FD357</f>
        <v>0</v>
      </c>
      <c r="D358" s="17" t="str">
        <f t="shared" si="21"/>
        <v>NO APLICA</v>
      </c>
      <c r="E358" s="17" t="str">
        <f t="shared" si="22"/>
        <v>NO APLICA</v>
      </c>
      <c r="F358" s="17" t="str">
        <f t="shared" si="23"/>
        <v>NO APLICA</v>
      </c>
    </row>
    <row r="359" spans="1:6" ht="30" x14ac:dyDescent="0.25">
      <c r="A359" s="5">
        <v>356</v>
      </c>
      <c r="B359" s="17" t="str">
        <f t="shared" si="20"/>
        <v>DURANTE EL PERIODO NO SE OTORGARON GRATIGICACIONES</v>
      </c>
      <c r="C359" s="15">
        <f>'[1]02 de julio 2021 omina transpar'!U358+'[1]02 de julio 2021 omina transpar'!AH358+'[1]02 de julio 2021 omina transpar'!DE358+'[1]02 de julio 2021 omina transpar'!EP358+'[1]02 de julio 2021 omina transpar'!FD358</f>
        <v>0</v>
      </c>
      <c r="D359" s="17" t="str">
        <f t="shared" si="21"/>
        <v>NO APLICA</v>
      </c>
      <c r="E359" s="17" t="str">
        <f t="shared" si="22"/>
        <v>NO APLICA</v>
      </c>
      <c r="F359" s="17" t="str">
        <f t="shared" si="23"/>
        <v>NO APLICA</v>
      </c>
    </row>
    <row r="360" spans="1:6" ht="30" x14ac:dyDescent="0.25">
      <c r="A360" s="5">
        <v>357</v>
      </c>
      <c r="B360" s="17" t="str">
        <f t="shared" si="20"/>
        <v>DURANTE EL PERIODO NO SE OTORGARON GRATIGICACIONES</v>
      </c>
      <c r="C360" s="15">
        <f>'[1]02 de julio 2021 omina transpar'!U359+'[1]02 de julio 2021 omina transpar'!AH359+'[1]02 de julio 2021 omina transpar'!DE359+'[1]02 de julio 2021 omina transpar'!EP359+'[1]02 de julio 2021 omina transpar'!FD359</f>
        <v>0</v>
      </c>
      <c r="D360" s="17" t="str">
        <f t="shared" si="21"/>
        <v>NO APLICA</v>
      </c>
      <c r="E360" s="17" t="str">
        <f t="shared" si="22"/>
        <v>NO APLICA</v>
      </c>
      <c r="F360" s="17" t="str">
        <f t="shared" si="23"/>
        <v>NO APLICA</v>
      </c>
    </row>
    <row r="361" spans="1:6" ht="30" x14ac:dyDescent="0.25">
      <c r="A361" s="5">
        <v>358</v>
      </c>
      <c r="B361" s="17" t="str">
        <f t="shared" si="20"/>
        <v>DURANTE EL PERIODO NO SE OTORGARON GRATIGICACIONES</v>
      </c>
      <c r="C361" s="15">
        <f>'[1]02 de julio 2021 omina transpar'!U360+'[1]02 de julio 2021 omina transpar'!AH360+'[1]02 de julio 2021 omina transpar'!DE360+'[1]02 de julio 2021 omina transpar'!EP360+'[1]02 de julio 2021 omina transpar'!FD360</f>
        <v>0</v>
      </c>
      <c r="D361" s="17" t="str">
        <f t="shared" si="21"/>
        <v>NO APLICA</v>
      </c>
      <c r="E361" s="17" t="str">
        <f t="shared" si="22"/>
        <v>NO APLICA</v>
      </c>
      <c r="F361" s="17" t="str">
        <f t="shared" si="23"/>
        <v>NO APLICA</v>
      </c>
    </row>
    <row r="362" spans="1:6" ht="30" x14ac:dyDescent="0.25">
      <c r="A362" s="5">
        <v>359</v>
      </c>
      <c r="B362" s="17" t="str">
        <f t="shared" si="20"/>
        <v>DURANTE EL PERIODO NO SE OTORGARON GRATIGICACIONES</v>
      </c>
      <c r="C362" s="15">
        <f>'[1]02 de julio 2021 omina transpar'!U361+'[1]02 de julio 2021 omina transpar'!AH361+'[1]02 de julio 2021 omina transpar'!DE361+'[1]02 de julio 2021 omina transpar'!EP361+'[1]02 de julio 2021 omina transpar'!FD361</f>
        <v>0</v>
      </c>
      <c r="D362" s="17" t="str">
        <f t="shared" si="21"/>
        <v>NO APLICA</v>
      </c>
      <c r="E362" s="17" t="str">
        <f t="shared" si="22"/>
        <v>NO APLICA</v>
      </c>
      <c r="F362" s="17" t="str">
        <f t="shared" si="23"/>
        <v>NO APLICA</v>
      </c>
    </row>
    <row r="363" spans="1:6" ht="30" x14ac:dyDescent="0.25">
      <c r="A363" s="5">
        <v>360</v>
      </c>
      <c r="B363" s="17" t="str">
        <f t="shared" si="20"/>
        <v>DURANTE EL PERIODO NO SE OTORGARON GRATIGICACIONES</v>
      </c>
      <c r="C363" s="15">
        <f>'[1]02 de julio 2021 omina transpar'!U362+'[1]02 de julio 2021 omina transpar'!AH362+'[1]02 de julio 2021 omina transpar'!DE362+'[1]02 de julio 2021 omina transpar'!EP362+'[1]02 de julio 2021 omina transpar'!FD362</f>
        <v>0</v>
      </c>
      <c r="D363" s="17" t="str">
        <f t="shared" si="21"/>
        <v>NO APLICA</v>
      </c>
      <c r="E363" s="17" t="str">
        <f t="shared" si="22"/>
        <v>NO APLICA</v>
      </c>
      <c r="F363" s="17" t="str">
        <f t="shared" si="23"/>
        <v>NO APLICA</v>
      </c>
    </row>
    <row r="364" spans="1:6" ht="30" x14ac:dyDescent="0.25">
      <c r="A364" s="5">
        <v>361</v>
      </c>
      <c r="B364" s="17" t="str">
        <f t="shared" si="20"/>
        <v>DURANTE EL PERIODO NO SE OTORGARON GRATIGICACIONES</v>
      </c>
      <c r="C364" s="15">
        <f>'[1]02 de julio 2021 omina transpar'!U363+'[1]02 de julio 2021 omina transpar'!AH363+'[1]02 de julio 2021 omina transpar'!DE363+'[1]02 de julio 2021 omina transpar'!EP363+'[1]02 de julio 2021 omina transpar'!FD363</f>
        <v>0</v>
      </c>
      <c r="D364" s="17" t="str">
        <f t="shared" si="21"/>
        <v>NO APLICA</v>
      </c>
      <c r="E364" s="17" t="str">
        <f t="shared" si="22"/>
        <v>NO APLICA</v>
      </c>
      <c r="F364" s="17" t="str">
        <f t="shared" si="23"/>
        <v>NO APLICA</v>
      </c>
    </row>
    <row r="365" spans="1:6" ht="30" x14ac:dyDescent="0.25">
      <c r="A365" s="5">
        <v>362</v>
      </c>
      <c r="B365" s="17" t="str">
        <f t="shared" si="20"/>
        <v>DURANTE EL PERIODO NO SE OTORGARON GRATIGICACIONES</v>
      </c>
      <c r="C365" s="15">
        <f>'[1]02 de julio 2021 omina transpar'!U364+'[1]02 de julio 2021 omina transpar'!AH364+'[1]02 de julio 2021 omina transpar'!DE364+'[1]02 de julio 2021 omina transpar'!EP364+'[1]02 de julio 2021 omina transpar'!FD364</f>
        <v>0</v>
      </c>
      <c r="D365" s="17" t="str">
        <f t="shared" si="21"/>
        <v>NO APLICA</v>
      </c>
      <c r="E365" s="17" t="str">
        <f t="shared" si="22"/>
        <v>NO APLICA</v>
      </c>
      <c r="F365" s="17" t="str">
        <f t="shared" si="23"/>
        <v>NO APLICA</v>
      </c>
    </row>
    <row r="366" spans="1:6" ht="30" x14ac:dyDescent="0.25">
      <c r="A366" s="5">
        <v>363</v>
      </c>
      <c r="B366" s="17" t="str">
        <f t="shared" si="20"/>
        <v>DURANTE EL PERIODO NO SE OTORGARON GRATIGICACIONES</v>
      </c>
      <c r="C366" s="15">
        <f>'[1]02 de julio 2021 omina transpar'!U365+'[1]02 de julio 2021 omina transpar'!AH365+'[1]02 de julio 2021 omina transpar'!DE365+'[1]02 de julio 2021 omina transpar'!EP365+'[1]02 de julio 2021 omina transpar'!FD365</f>
        <v>0</v>
      </c>
      <c r="D366" s="17" t="str">
        <f t="shared" si="21"/>
        <v>NO APLICA</v>
      </c>
      <c r="E366" s="17" t="str">
        <f t="shared" si="22"/>
        <v>NO APLICA</v>
      </c>
      <c r="F366" s="17" t="str">
        <f t="shared" si="23"/>
        <v>NO APLICA</v>
      </c>
    </row>
    <row r="367" spans="1:6" ht="30" x14ac:dyDescent="0.25">
      <c r="A367" s="5">
        <v>364</v>
      </c>
      <c r="B367" s="17" t="str">
        <f t="shared" si="20"/>
        <v>DURANTE EL PERIODO NO SE OTORGARON GRATIGICACIONES</v>
      </c>
      <c r="C367" s="15">
        <f>'[1]02 de julio 2021 omina transpar'!U366+'[1]02 de julio 2021 omina transpar'!AH366+'[1]02 de julio 2021 omina transpar'!DE366+'[1]02 de julio 2021 omina transpar'!EP366+'[1]02 de julio 2021 omina transpar'!FD366</f>
        <v>0</v>
      </c>
      <c r="D367" s="17" t="str">
        <f t="shared" si="21"/>
        <v>NO APLICA</v>
      </c>
      <c r="E367" s="17" t="str">
        <f t="shared" si="22"/>
        <v>NO APLICA</v>
      </c>
      <c r="F367" s="17" t="str">
        <f t="shared" si="23"/>
        <v>NO APLICA</v>
      </c>
    </row>
    <row r="368" spans="1:6" ht="30" x14ac:dyDescent="0.25">
      <c r="A368" s="5">
        <v>365</v>
      </c>
      <c r="B368" s="17" t="str">
        <f t="shared" si="20"/>
        <v>DURANTE EL PERIODO NO SE OTORGARON GRATIGICACIONES</v>
      </c>
      <c r="C368" s="15">
        <f>'[1]02 de julio 2021 omina transpar'!U367+'[1]02 de julio 2021 omina transpar'!AH367+'[1]02 de julio 2021 omina transpar'!DE367+'[1]02 de julio 2021 omina transpar'!EP367+'[1]02 de julio 2021 omina transpar'!FD367</f>
        <v>0</v>
      </c>
      <c r="D368" s="17" t="str">
        <f t="shared" si="21"/>
        <v>NO APLICA</v>
      </c>
      <c r="E368" s="17" t="str">
        <f t="shared" si="22"/>
        <v>NO APLICA</v>
      </c>
      <c r="F368" s="17" t="str">
        <f t="shared" si="23"/>
        <v>NO APLICA</v>
      </c>
    </row>
    <row r="369" spans="1:6" ht="30" x14ac:dyDescent="0.25">
      <c r="A369" s="5">
        <v>366</v>
      </c>
      <c r="B369" s="17" t="str">
        <f t="shared" si="20"/>
        <v>DURANTE EL PERIODO NO SE OTORGARON GRATIGICACIONES</v>
      </c>
      <c r="C369" s="15">
        <f>'[1]02 de julio 2021 omina transpar'!U368+'[1]02 de julio 2021 omina transpar'!AH368+'[1]02 de julio 2021 omina transpar'!DE368+'[1]02 de julio 2021 omina transpar'!EP368+'[1]02 de julio 2021 omina transpar'!FD368</f>
        <v>0</v>
      </c>
      <c r="D369" s="17" t="str">
        <f t="shared" si="21"/>
        <v>NO APLICA</v>
      </c>
      <c r="E369" s="17" t="str">
        <f t="shared" si="22"/>
        <v>NO APLICA</v>
      </c>
      <c r="F369" s="17" t="str">
        <f t="shared" si="23"/>
        <v>NO APLICA</v>
      </c>
    </row>
    <row r="370" spans="1:6" ht="30" x14ac:dyDescent="0.25">
      <c r="A370" s="5">
        <v>367</v>
      </c>
      <c r="B370" s="17" t="str">
        <f t="shared" si="20"/>
        <v>DURANTE EL PERIODO NO SE OTORGARON GRATIGICACIONES</v>
      </c>
      <c r="C370" s="15">
        <f>'[1]02 de julio 2021 omina transpar'!U369+'[1]02 de julio 2021 omina transpar'!AH369+'[1]02 de julio 2021 omina transpar'!DE369+'[1]02 de julio 2021 omina transpar'!EP369+'[1]02 de julio 2021 omina transpar'!FD369</f>
        <v>0</v>
      </c>
      <c r="D370" s="17" t="str">
        <f t="shared" si="21"/>
        <v>NO APLICA</v>
      </c>
      <c r="E370" s="17" t="str">
        <f t="shared" si="22"/>
        <v>NO APLICA</v>
      </c>
      <c r="F370" s="17" t="str">
        <f t="shared" si="23"/>
        <v>NO APLICA</v>
      </c>
    </row>
    <row r="371" spans="1:6" ht="30" x14ac:dyDescent="0.25">
      <c r="A371" s="5">
        <v>368</v>
      </c>
      <c r="B371" s="17" t="str">
        <f t="shared" si="20"/>
        <v>DURANTE EL PERIODO NO SE OTORGARON GRATIGICACIONES</v>
      </c>
      <c r="C371" s="15">
        <f>'[1]02 de julio 2021 omina transpar'!U370+'[1]02 de julio 2021 omina transpar'!AH370+'[1]02 de julio 2021 omina transpar'!DE370+'[1]02 de julio 2021 omina transpar'!EP370+'[1]02 de julio 2021 omina transpar'!FD370</f>
        <v>0</v>
      </c>
      <c r="D371" s="17" t="str">
        <f t="shared" si="21"/>
        <v>NO APLICA</v>
      </c>
      <c r="E371" s="17" t="str">
        <f t="shared" si="22"/>
        <v>NO APLICA</v>
      </c>
      <c r="F371" s="17" t="str">
        <f t="shared" si="23"/>
        <v>NO APLICA</v>
      </c>
    </row>
    <row r="372" spans="1:6" ht="30" x14ac:dyDescent="0.25">
      <c r="A372" s="5">
        <v>369</v>
      </c>
      <c r="B372" s="17" t="str">
        <f t="shared" si="20"/>
        <v>DURANTE EL PERIODO NO SE OTORGARON GRATIGICACIONES</v>
      </c>
      <c r="C372" s="15">
        <f>'[1]02 de julio 2021 omina transpar'!U371+'[1]02 de julio 2021 omina transpar'!AH371+'[1]02 de julio 2021 omina transpar'!DE371+'[1]02 de julio 2021 omina transpar'!EP371+'[1]02 de julio 2021 omina transpar'!FD371</f>
        <v>0</v>
      </c>
      <c r="D372" s="17" t="str">
        <f t="shared" si="21"/>
        <v>NO APLICA</v>
      </c>
      <c r="E372" s="17" t="str">
        <f t="shared" si="22"/>
        <v>NO APLICA</v>
      </c>
      <c r="F372" s="17" t="str">
        <f t="shared" si="23"/>
        <v>NO APLICA</v>
      </c>
    </row>
    <row r="373" spans="1:6" ht="30" x14ac:dyDescent="0.25">
      <c r="A373" s="5">
        <v>370</v>
      </c>
      <c r="B373" s="17" t="str">
        <f t="shared" si="20"/>
        <v>DURANTE EL PERIODO NO SE OTORGARON GRATIGICACIONES</v>
      </c>
      <c r="C373" s="15">
        <f>'[1]02 de julio 2021 omina transpar'!U372+'[1]02 de julio 2021 omina transpar'!AH372+'[1]02 de julio 2021 omina transpar'!DE372+'[1]02 de julio 2021 omina transpar'!EP372+'[1]02 de julio 2021 omina transpar'!FD372</f>
        <v>0</v>
      </c>
      <c r="D373" s="17" t="str">
        <f t="shared" si="21"/>
        <v>NO APLICA</v>
      </c>
      <c r="E373" s="17" t="str">
        <f t="shared" si="22"/>
        <v>NO APLICA</v>
      </c>
      <c r="F373" s="17" t="str">
        <f t="shared" si="23"/>
        <v>NO APLICA</v>
      </c>
    </row>
    <row r="374" spans="1:6" ht="30" x14ac:dyDescent="0.25">
      <c r="A374" s="5">
        <v>371</v>
      </c>
      <c r="B374" s="17" t="str">
        <f t="shared" si="20"/>
        <v>DURANTE EL PERIODO NO SE OTORGARON GRATIGICACIONES</v>
      </c>
      <c r="C374" s="15">
        <f>'[1]02 de julio 2021 omina transpar'!U373+'[1]02 de julio 2021 omina transpar'!AH373+'[1]02 de julio 2021 omina transpar'!DE373+'[1]02 de julio 2021 omina transpar'!EP373+'[1]02 de julio 2021 omina transpar'!FD373</f>
        <v>0</v>
      </c>
      <c r="D374" s="17" t="str">
        <f t="shared" si="21"/>
        <v>NO APLICA</v>
      </c>
      <c r="E374" s="17" t="str">
        <f t="shared" si="22"/>
        <v>NO APLICA</v>
      </c>
      <c r="F374" s="17" t="str">
        <f t="shared" si="23"/>
        <v>NO APLICA</v>
      </c>
    </row>
    <row r="375" spans="1:6" ht="30" x14ac:dyDescent="0.25">
      <c r="A375" s="5">
        <v>372</v>
      </c>
      <c r="B375" s="17" t="str">
        <f t="shared" si="20"/>
        <v>DURANTE EL PERIODO NO SE OTORGARON GRATIGICACIONES</v>
      </c>
      <c r="C375" s="15">
        <f>'[1]02 de julio 2021 omina transpar'!U374+'[1]02 de julio 2021 omina transpar'!AH374+'[1]02 de julio 2021 omina transpar'!DE374+'[1]02 de julio 2021 omina transpar'!EP374+'[1]02 de julio 2021 omina transpar'!FD374</f>
        <v>0</v>
      </c>
      <c r="D375" s="17" t="str">
        <f t="shared" si="21"/>
        <v>NO APLICA</v>
      </c>
      <c r="E375" s="17" t="str">
        <f t="shared" si="22"/>
        <v>NO APLICA</v>
      </c>
      <c r="F375" s="17" t="str">
        <f t="shared" si="23"/>
        <v>NO APLICA</v>
      </c>
    </row>
    <row r="376" spans="1:6" ht="30" x14ac:dyDescent="0.25">
      <c r="A376" s="5">
        <v>373</v>
      </c>
      <c r="B376" s="17" t="str">
        <f t="shared" si="20"/>
        <v>DURANTE EL PERIODO NO SE OTORGARON GRATIGICACIONES</v>
      </c>
      <c r="C376" s="15">
        <f>'[1]02 de julio 2021 omina transpar'!U375+'[1]02 de julio 2021 omina transpar'!AH375+'[1]02 de julio 2021 omina transpar'!DE375+'[1]02 de julio 2021 omina transpar'!EP375+'[1]02 de julio 2021 omina transpar'!FD375</f>
        <v>0</v>
      </c>
      <c r="D376" s="17" t="str">
        <f t="shared" si="21"/>
        <v>NO APLICA</v>
      </c>
      <c r="E376" s="17" t="str">
        <f t="shared" si="22"/>
        <v>NO APLICA</v>
      </c>
      <c r="F376" s="17" t="str">
        <f t="shared" si="23"/>
        <v>NO APLICA</v>
      </c>
    </row>
    <row r="377" spans="1:6" ht="30" x14ac:dyDescent="0.25">
      <c r="A377" s="5">
        <v>374</v>
      </c>
      <c r="B377" s="17" t="str">
        <f t="shared" si="20"/>
        <v>DURANTE EL PERIODO NO SE OTORGARON GRATIGICACIONES</v>
      </c>
      <c r="C377" s="15">
        <f>'[1]02 de julio 2021 omina transpar'!U376+'[1]02 de julio 2021 omina transpar'!AH376+'[1]02 de julio 2021 omina transpar'!DE376+'[1]02 de julio 2021 omina transpar'!EP376+'[1]02 de julio 2021 omina transpar'!FD376</f>
        <v>0</v>
      </c>
      <c r="D377" s="17" t="str">
        <f t="shared" si="21"/>
        <v>NO APLICA</v>
      </c>
      <c r="E377" s="17" t="str">
        <f t="shared" si="22"/>
        <v>NO APLICA</v>
      </c>
      <c r="F377" s="17" t="str">
        <f t="shared" si="23"/>
        <v>NO APLICA</v>
      </c>
    </row>
    <row r="378" spans="1:6" ht="30" x14ac:dyDescent="0.25">
      <c r="A378" s="5">
        <v>375</v>
      </c>
      <c r="B378" s="17" t="str">
        <f t="shared" si="20"/>
        <v>DURANTE EL PERIODO NO SE OTORGARON GRATIGICACIONES</v>
      </c>
      <c r="C378" s="15">
        <f>'[1]02 de julio 2021 omina transpar'!U377+'[1]02 de julio 2021 omina transpar'!AH377+'[1]02 de julio 2021 omina transpar'!DE377+'[1]02 de julio 2021 omina transpar'!EP377+'[1]02 de julio 2021 omina transpar'!FD377</f>
        <v>0</v>
      </c>
      <c r="D378" s="17" t="str">
        <f t="shared" si="21"/>
        <v>NO APLICA</v>
      </c>
      <c r="E378" s="17" t="str">
        <f t="shared" si="22"/>
        <v>NO APLICA</v>
      </c>
      <c r="F378" s="17" t="str">
        <f t="shared" si="23"/>
        <v>NO APLICA</v>
      </c>
    </row>
    <row r="379" spans="1:6" ht="30" x14ac:dyDescent="0.25">
      <c r="A379" s="5">
        <v>376</v>
      </c>
      <c r="B379" s="17" t="str">
        <f t="shared" si="20"/>
        <v>DURANTE EL PERIODO NO SE OTORGARON GRATIGICACIONES</v>
      </c>
      <c r="C379" s="15">
        <f>'[1]02 de julio 2021 omina transpar'!U378+'[1]02 de julio 2021 omina transpar'!AH378+'[1]02 de julio 2021 omina transpar'!DE378+'[1]02 de julio 2021 omina transpar'!EP378+'[1]02 de julio 2021 omina transpar'!FD378</f>
        <v>0</v>
      </c>
      <c r="D379" s="17" t="str">
        <f t="shared" si="21"/>
        <v>NO APLICA</v>
      </c>
      <c r="E379" s="17" t="str">
        <f t="shared" si="22"/>
        <v>NO APLICA</v>
      </c>
      <c r="F379" s="17" t="str">
        <f t="shared" si="23"/>
        <v>NO APLICA</v>
      </c>
    </row>
    <row r="380" spans="1:6" ht="30" x14ac:dyDescent="0.25">
      <c r="A380" s="5">
        <v>377</v>
      </c>
      <c r="B380" s="17" t="str">
        <f t="shared" si="20"/>
        <v>DURANTE EL PERIODO NO SE OTORGARON GRATIGICACIONES</v>
      </c>
      <c r="C380" s="15">
        <f>'[1]02 de julio 2021 omina transpar'!U379+'[1]02 de julio 2021 omina transpar'!AH379+'[1]02 de julio 2021 omina transpar'!DE379+'[1]02 de julio 2021 omina transpar'!EP379+'[1]02 de julio 2021 omina transpar'!FD379</f>
        <v>0</v>
      </c>
      <c r="D380" s="17" t="str">
        <f t="shared" si="21"/>
        <v>NO APLICA</v>
      </c>
      <c r="E380" s="17" t="str">
        <f t="shared" si="22"/>
        <v>NO APLICA</v>
      </c>
      <c r="F380" s="17" t="str">
        <f t="shared" si="23"/>
        <v>NO APLICA</v>
      </c>
    </row>
    <row r="381" spans="1:6" ht="30" x14ac:dyDescent="0.25">
      <c r="A381" s="5">
        <v>378</v>
      </c>
      <c r="B381" s="17" t="str">
        <f t="shared" si="20"/>
        <v>DURANTE EL PERIODO NO SE OTORGARON GRATIGICACIONES</v>
      </c>
      <c r="C381" s="15">
        <f>'[1]02 de julio 2021 omina transpar'!U380+'[1]02 de julio 2021 omina transpar'!AH380+'[1]02 de julio 2021 omina transpar'!DE380+'[1]02 de julio 2021 omina transpar'!EP380+'[1]02 de julio 2021 omina transpar'!FD380</f>
        <v>0</v>
      </c>
      <c r="D381" s="17" t="str">
        <f t="shared" si="21"/>
        <v>NO APLICA</v>
      </c>
      <c r="E381" s="17" t="str">
        <f t="shared" si="22"/>
        <v>NO APLICA</v>
      </c>
      <c r="F381" s="17" t="str">
        <f t="shared" si="23"/>
        <v>NO APLICA</v>
      </c>
    </row>
    <row r="382" spans="1:6" ht="30" x14ac:dyDescent="0.25">
      <c r="A382" s="5">
        <v>379</v>
      </c>
      <c r="B382" s="17" t="str">
        <f t="shared" si="20"/>
        <v>DURANTE EL PERIODO NO SE OTORGARON GRATIGICACIONES</v>
      </c>
      <c r="C382" s="15">
        <f>'[1]02 de julio 2021 omina transpar'!U381+'[1]02 de julio 2021 omina transpar'!AH381+'[1]02 de julio 2021 omina transpar'!DE381+'[1]02 de julio 2021 omina transpar'!EP381+'[1]02 de julio 2021 omina transpar'!FD381</f>
        <v>0</v>
      </c>
      <c r="D382" s="17" t="str">
        <f t="shared" si="21"/>
        <v>NO APLICA</v>
      </c>
      <c r="E382" s="17" t="str">
        <f t="shared" si="22"/>
        <v>NO APLICA</v>
      </c>
      <c r="F382" s="17" t="str">
        <f t="shared" si="23"/>
        <v>NO APLICA</v>
      </c>
    </row>
    <row r="383" spans="1:6" ht="30" x14ac:dyDescent="0.25">
      <c r="A383" s="5">
        <v>380</v>
      </c>
      <c r="B383" s="17" t="str">
        <f t="shared" si="20"/>
        <v>DURANTE EL PERIODO NO SE OTORGARON GRATIGICACIONES</v>
      </c>
      <c r="C383" s="15">
        <f>'[1]02 de julio 2021 omina transpar'!U382+'[1]02 de julio 2021 omina transpar'!AH382+'[1]02 de julio 2021 omina transpar'!DE382+'[1]02 de julio 2021 omina transpar'!EP382+'[1]02 de julio 2021 omina transpar'!FD382</f>
        <v>0</v>
      </c>
      <c r="D383" s="17" t="str">
        <f t="shared" si="21"/>
        <v>NO APLICA</v>
      </c>
      <c r="E383" s="17" t="str">
        <f t="shared" si="22"/>
        <v>NO APLICA</v>
      </c>
      <c r="F383" s="17" t="str">
        <f t="shared" si="23"/>
        <v>NO APLICA</v>
      </c>
    </row>
    <row r="384" spans="1:6" ht="30" x14ac:dyDescent="0.25">
      <c r="A384" s="5">
        <v>381</v>
      </c>
      <c r="B384" s="17" t="str">
        <f t="shared" si="20"/>
        <v>DURANTE EL PERIODO NO SE OTORGARON GRATIGICACIONES</v>
      </c>
      <c r="C384" s="15">
        <f>'[1]02 de julio 2021 omina transpar'!U383+'[1]02 de julio 2021 omina transpar'!AH383+'[1]02 de julio 2021 omina transpar'!DE383+'[1]02 de julio 2021 omina transpar'!EP383+'[1]02 de julio 2021 omina transpar'!FD383</f>
        <v>0</v>
      </c>
      <c r="D384" s="17" t="str">
        <f t="shared" si="21"/>
        <v>NO APLICA</v>
      </c>
      <c r="E384" s="17" t="str">
        <f t="shared" si="22"/>
        <v>NO APLICA</v>
      </c>
      <c r="F384" s="17" t="str">
        <f t="shared" si="23"/>
        <v>NO APLICA</v>
      </c>
    </row>
    <row r="385" spans="1:6" ht="30" x14ac:dyDescent="0.25">
      <c r="A385" s="5">
        <v>382</v>
      </c>
      <c r="B385" s="17" t="str">
        <f t="shared" si="20"/>
        <v>DURANTE EL PERIODO NO SE OTORGARON GRATIGICACIONES</v>
      </c>
      <c r="C385" s="15">
        <f>'[1]02 de julio 2021 omina transpar'!U384+'[1]02 de julio 2021 omina transpar'!AH384+'[1]02 de julio 2021 omina transpar'!DE384+'[1]02 de julio 2021 omina transpar'!EP384+'[1]02 de julio 2021 omina transpar'!FD384</f>
        <v>0</v>
      </c>
      <c r="D385" s="17" t="str">
        <f t="shared" si="21"/>
        <v>NO APLICA</v>
      </c>
      <c r="E385" s="17" t="str">
        <f t="shared" si="22"/>
        <v>NO APLICA</v>
      </c>
      <c r="F385" s="17" t="str">
        <f t="shared" si="23"/>
        <v>NO APLICA</v>
      </c>
    </row>
    <row r="386" spans="1:6" ht="30" x14ac:dyDescent="0.25">
      <c r="A386" s="5">
        <v>383</v>
      </c>
      <c r="B386" s="17" t="str">
        <f t="shared" si="20"/>
        <v>DURANTE EL PERIODO NO SE OTORGARON GRATIGICACIONES</v>
      </c>
      <c r="C386" s="15">
        <f>'[1]02 de julio 2021 omina transpar'!U385+'[1]02 de julio 2021 omina transpar'!AH385+'[1]02 de julio 2021 omina transpar'!DE385+'[1]02 de julio 2021 omina transpar'!EP385+'[1]02 de julio 2021 omina transpar'!FD385</f>
        <v>0</v>
      </c>
      <c r="D386" s="17" t="str">
        <f t="shared" si="21"/>
        <v>NO APLICA</v>
      </c>
      <c r="E386" s="17" t="str">
        <f t="shared" si="22"/>
        <v>NO APLICA</v>
      </c>
      <c r="F386" s="17" t="str">
        <f t="shared" si="23"/>
        <v>NO APLICA</v>
      </c>
    </row>
    <row r="387" spans="1:6" ht="30" x14ac:dyDescent="0.25">
      <c r="A387" s="5">
        <v>384</v>
      </c>
      <c r="B387" s="17" t="str">
        <f t="shared" si="20"/>
        <v>DURANTE EL PERIODO NO SE OTORGARON GRATIGICACIONES</v>
      </c>
      <c r="C387" s="15">
        <f>'[1]02 de julio 2021 omina transpar'!U386+'[1]02 de julio 2021 omina transpar'!AH386+'[1]02 de julio 2021 omina transpar'!DE386+'[1]02 de julio 2021 omina transpar'!EP386+'[1]02 de julio 2021 omina transpar'!FD386</f>
        <v>0</v>
      </c>
      <c r="D387" s="17" t="str">
        <f t="shared" si="21"/>
        <v>NO APLICA</v>
      </c>
      <c r="E387" s="17" t="str">
        <f t="shared" si="22"/>
        <v>NO APLICA</v>
      </c>
      <c r="F387" s="17" t="str">
        <f t="shared" si="23"/>
        <v>NO APLICA</v>
      </c>
    </row>
    <row r="388" spans="1:6" ht="30" x14ac:dyDescent="0.25">
      <c r="A388" s="5">
        <v>385</v>
      </c>
      <c r="B388" s="17" t="str">
        <f t="shared" si="20"/>
        <v>DURANTE EL PERIODO NO SE OTORGARON GRATIGICACIONES</v>
      </c>
      <c r="C388" s="15">
        <f>'[1]02 de julio 2021 omina transpar'!U387+'[1]02 de julio 2021 omina transpar'!AH387+'[1]02 de julio 2021 omina transpar'!DE387+'[1]02 de julio 2021 omina transpar'!EP387+'[1]02 de julio 2021 omina transpar'!FD387</f>
        <v>0</v>
      </c>
      <c r="D388" s="17" t="str">
        <f t="shared" si="21"/>
        <v>NO APLICA</v>
      </c>
      <c r="E388" s="17" t="str">
        <f t="shared" si="22"/>
        <v>NO APLICA</v>
      </c>
      <c r="F388" s="17" t="str">
        <f t="shared" si="23"/>
        <v>NO APLICA</v>
      </c>
    </row>
    <row r="389" spans="1:6" ht="30" x14ac:dyDescent="0.25">
      <c r="A389" s="5">
        <v>386</v>
      </c>
      <c r="B389" s="17" t="str">
        <f t="shared" ref="B389:B452" si="24">IF(C389&gt;0,"PARTE PROPORCIONAL DE AGUINALDO","DURANTE EL PERIODO NO SE OTORGARON GRATIGICACIONES")</f>
        <v>DURANTE EL PERIODO NO SE OTORGARON GRATIGICACIONES</v>
      </c>
      <c r="C389" s="15">
        <f>'[1]02 de julio 2021 omina transpar'!U388+'[1]02 de julio 2021 omina transpar'!AH388+'[1]02 de julio 2021 omina transpar'!DE388+'[1]02 de julio 2021 omina transpar'!EP388+'[1]02 de julio 2021 omina transpar'!FD388</f>
        <v>0</v>
      </c>
      <c r="D389" s="17" t="str">
        <f t="shared" ref="D389:D452" si="25">IF(C389&gt;0,"EL IMPUESTO DE LA PRESTACIÓN FUE CALCULADA CON OTROS INGRESOS","NO APLICA")</f>
        <v>NO APLICA</v>
      </c>
      <c r="E389" s="17" t="str">
        <f t="shared" ref="E389:E452" si="26">IF(C389&gt;0,"PESOS MEXICANOS","NO APLICA")</f>
        <v>NO APLICA</v>
      </c>
      <c r="F389" s="17" t="str">
        <f t="shared" ref="F389:F452" si="27">IF(C389&gt;0,"ANUAL, POR TERMINO DE LEGISLATURA SE PAGARON PROPORCIONALES POR FINIQUITOS","NO APLICA")</f>
        <v>NO APLICA</v>
      </c>
    </row>
    <row r="390" spans="1:6" ht="30" x14ac:dyDescent="0.25">
      <c r="A390" s="5">
        <v>387</v>
      </c>
      <c r="B390" s="17" t="str">
        <f t="shared" si="24"/>
        <v>DURANTE EL PERIODO NO SE OTORGARON GRATIGICACIONES</v>
      </c>
      <c r="C390" s="15">
        <f>'[1]02 de julio 2021 omina transpar'!U389+'[1]02 de julio 2021 omina transpar'!AH389+'[1]02 de julio 2021 omina transpar'!DE389+'[1]02 de julio 2021 omina transpar'!EP389+'[1]02 de julio 2021 omina transpar'!FD389</f>
        <v>0</v>
      </c>
      <c r="D390" s="17" t="str">
        <f t="shared" si="25"/>
        <v>NO APLICA</v>
      </c>
      <c r="E390" s="17" t="str">
        <f t="shared" si="26"/>
        <v>NO APLICA</v>
      </c>
      <c r="F390" s="17" t="str">
        <f t="shared" si="27"/>
        <v>NO APLICA</v>
      </c>
    </row>
    <row r="391" spans="1:6" ht="30" x14ac:dyDescent="0.25">
      <c r="A391" s="5">
        <v>388</v>
      </c>
      <c r="B391" s="17" t="str">
        <f t="shared" si="24"/>
        <v>DURANTE EL PERIODO NO SE OTORGARON GRATIGICACIONES</v>
      </c>
      <c r="C391" s="15">
        <f>'[1]02 de julio 2021 omina transpar'!U390+'[1]02 de julio 2021 omina transpar'!AH390+'[1]02 de julio 2021 omina transpar'!DE390+'[1]02 de julio 2021 omina transpar'!EP390+'[1]02 de julio 2021 omina transpar'!FD390</f>
        <v>0</v>
      </c>
      <c r="D391" s="17" t="str">
        <f t="shared" si="25"/>
        <v>NO APLICA</v>
      </c>
      <c r="E391" s="17" t="str">
        <f t="shared" si="26"/>
        <v>NO APLICA</v>
      </c>
      <c r="F391" s="17" t="str">
        <f t="shared" si="27"/>
        <v>NO APLICA</v>
      </c>
    </row>
    <row r="392" spans="1:6" ht="30" x14ac:dyDescent="0.25">
      <c r="A392" s="5">
        <v>389</v>
      </c>
      <c r="B392" s="17" t="str">
        <f t="shared" si="24"/>
        <v>DURANTE EL PERIODO NO SE OTORGARON GRATIGICACIONES</v>
      </c>
      <c r="C392" s="15">
        <f>'[1]02 de julio 2021 omina transpar'!U391+'[1]02 de julio 2021 omina transpar'!AH391+'[1]02 de julio 2021 omina transpar'!DE391+'[1]02 de julio 2021 omina transpar'!EP391+'[1]02 de julio 2021 omina transpar'!FD391</f>
        <v>0</v>
      </c>
      <c r="D392" s="17" t="str">
        <f t="shared" si="25"/>
        <v>NO APLICA</v>
      </c>
      <c r="E392" s="17" t="str">
        <f t="shared" si="26"/>
        <v>NO APLICA</v>
      </c>
      <c r="F392" s="17" t="str">
        <f t="shared" si="27"/>
        <v>NO APLICA</v>
      </c>
    </row>
    <row r="393" spans="1:6" ht="30" x14ac:dyDescent="0.25">
      <c r="A393" s="5">
        <v>390</v>
      </c>
      <c r="B393" s="17" t="str">
        <f t="shared" si="24"/>
        <v>DURANTE EL PERIODO NO SE OTORGARON GRATIGICACIONES</v>
      </c>
      <c r="C393" s="15">
        <f>'[1]02 de julio 2021 omina transpar'!U392+'[1]02 de julio 2021 omina transpar'!AH392+'[1]02 de julio 2021 omina transpar'!DE392+'[1]02 de julio 2021 omina transpar'!EP392+'[1]02 de julio 2021 omina transpar'!FD392</f>
        <v>0</v>
      </c>
      <c r="D393" s="17" t="str">
        <f t="shared" si="25"/>
        <v>NO APLICA</v>
      </c>
      <c r="E393" s="17" t="str">
        <f t="shared" si="26"/>
        <v>NO APLICA</v>
      </c>
      <c r="F393" s="17" t="str">
        <f t="shared" si="27"/>
        <v>NO APLICA</v>
      </c>
    </row>
    <row r="394" spans="1:6" ht="30" x14ac:dyDescent="0.25">
      <c r="A394" s="5">
        <v>391</v>
      </c>
      <c r="B394" s="17" t="str">
        <f t="shared" si="24"/>
        <v>DURANTE EL PERIODO NO SE OTORGARON GRATIGICACIONES</v>
      </c>
      <c r="C394" s="15">
        <f>'[1]02 de julio 2021 omina transpar'!U393+'[1]02 de julio 2021 omina transpar'!AH393+'[1]02 de julio 2021 omina transpar'!DE393+'[1]02 de julio 2021 omina transpar'!EP393+'[1]02 de julio 2021 omina transpar'!FD393</f>
        <v>0</v>
      </c>
      <c r="D394" s="17" t="str">
        <f t="shared" si="25"/>
        <v>NO APLICA</v>
      </c>
      <c r="E394" s="17" t="str">
        <f t="shared" si="26"/>
        <v>NO APLICA</v>
      </c>
      <c r="F394" s="17" t="str">
        <f t="shared" si="27"/>
        <v>NO APLICA</v>
      </c>
    </row>
    <row r="395" spans="1:6" ht="30" x14ac:dyDescent="0.25">
      <c r="A395" s="5">
        <v>392</v>
      </c>
      <c r="B395" s="17" t="str">
        <f t="shared" si="24"/>
        <v>DURANTE EL PERIODO NO SE OTORGARON GRATIGICACIONES</v>
      </c>
      <c r="C395" s="15">
        <f>'[1]02 de julio 2021 omina transpar'!U394+'[1]02 de julio 2021 omina transpar'!AH394+'[1]02 de julio 2021 omina transpar'!DE394+'[1]02 de julio 2021 omina transpar'!EP394+'[1]02 de julio 2021 omina transpar'!FD394</f>
        <v>0</v>
      </c>
      <c r="D395" s="17" t="str">
        <f t="shared" si="25"/>
        <v>NO APLICA</v>
      </c>
      <c r="E395" s="17" t="str">
        <f t="shared" si="26"/>
        <v>NO APLICA</v>
      </c>
      <c r="F395" s="17" t="str">
        <f t="shared" si="27"/>
        <v>NO APLICA</v>
      </c>
    </row>
    <row r="396" spans="1:6" ht="30" x14ac:dyDescent="0.25">
      <c r="A396" s="5">
        <v>393</v>
      </c>
      <c r="B396" s="17" t="str">
        <f t="shared" si="24"/>
        <v>DURANTE EL PERIODO NO SE OTORGARON GRATIGICACIONES</v>
      </c>
      <c r="C396" s="15">
        <f>'[1]02 de julio 2021 omina transpar'!U395+'[1]02 de julio 2021 omina transpar'!AH395+'[1]02 de julio 2021 omina transpar'!DE395+'[1]02 de julio 2021 omina transpar'!EP395+'[1]02 de julio 2021 omina transpar'!FD395</f>
        <v>0</v>
      </c>
      <c r="D396" s="17" t="str">
        <f t="shared" si="25"/>
        <v>NO APLICA</v>
      </c>
      <c r="E396" s="17" t="str">
        <f t="shared" si="26"/>
        <v>NO APLICA</v>
      </c>
      <c r="F396" s="17" t="str">
        <f t="shared" si="27"/>
        <v>NO APLICA</v>
      </c>
    </row>
    <row r="397" spans="1:6" ht="30" x14ac:dyDescent="0.25">
      <c r="A397" s="5">
        <v>394</v>
      </c>
      <c r="B397" s="17" t="str">
        <f t="shared" si="24"/>
        <v>DURANTE EL PERIODO NO SE OTORGARON GRATIGICACIONES</v>
      </c>
      <c r="C397" s="15">
        <f>'[1]02 de julio 2021 omina transpar'!U396+'[1]02 de julio 2021 omina transpar'!AH396+'[1]02 de julio 2021 omina transpar'!DE396+'[1]02 de julio 2021 omina transpar'!EP396+'[1]02 de julio 2021 omina transpar'!FD396</f>
        <v>0</v>
      </c>
      <c r="D397" s="17" t="str">
        <f t="shared" si="25"/>
        <v>NO APLICA</v>
      </c>
      <c r="E397" s="17" t="str">
        <f t="shared" si="26"/>
        <v>NO APLICA</v>
      </c>
      <c r="F397" s="17" t="str">
        <f t="shared" si="27"/>
        <v>NO APLICA</v>
      </c>
    </row>
    <row r="398" spans="1:6" ht="30" x14ac:dyDescent="0.25">
      <c r="A398" s="5">
        <v>395</v>
      </c>
      <c r="B398" s="17" t="str">
        <f t="shared" si="24"/>
        <v>DURANTE EL PERIODO NO SE OTORGARON GRATIGICACIONES</v>
      </c>
      <c r="C398" s="15">
        <f>'[1]02 de julio 2021 omina transpar'!U397+'[1]02 de julio 2021 omina transpar'!AH397+'[1]02 de julio 2021 omina transpar'!DE397+'[1]02 de julio 2021 omina transpar'!EP397+'[1]02 de julio 2021 omina transpar'!FD397</f>
        <v>0</v>
      </c>
      <c r="D398" s="17" t="str">
        <f t="shared" si="25"/>
        <v>NO APLICA</v>
      </c>
      <c r="E398" s="17" t="str">
        <f t="shared" si="26"/>
        <v>NO APLICA</v>
      </c>
      <c r="F398" s="17" t="str">
        <f t="shared" si="27"/>
        <v>NO APLICA</v>
      </c>
    </row>
    <row r="399" spans="1:6" ht="30" x14ac:dyDescent="0.25">
      <c r="A399" s="5">
        <v>396</v>
      </c>
      <c r="B399" s="17" t="str">
        <f t="shared" si="24"/>
        <v>DURANTE EL PERIODO NO SE OTORGARON GRATIGICACIONES</v>
      </c>
      <c r="C399" s="15">
        <f>'[1]02 de julio 2021 omina transpar'!U398+'[1]02 de julio 2021 omina transpar'!AH398+'[1]02 de julio 2021 omina transpar'!DE398+'[1]02 de julio 2021 omina transpar'!EP398+'[1]02 de julio 2021 omina transpar'!FD398</f>
        <v>0</v>
      </c>
      <c r="D399" s="17" t="str">
        <f t="shared" si="25"/>
        <v>NO APLICA</v>
      </c>
      <c r="E399" s="17" t="str">
        <f t="shared" si="26"/>
        <v>NO APLICA</v>
      </c>
      <c r="F399" s="17" t="str">
        <f t="shared" si="27"/>
        <v>NO APLICA</v>
      </c>
    </row>
    <row r="400" spans="1:6" ht="30" x14ac:dyDescent="0.25">
      <c r="A400" s="5">
        <v>397</v>
      </c>
      <c r="B400" s="17" t="str">
        <f t="shared" si="24"/>
        <v>DURANTE EL PERIODO NO SE OTORGARON GRATIGICACIONES</v>
      </c>
      <c r="C400" s="15">
        <f>'[1]02 de julio 2021 omina transpar'!U399+'[1]02 de julio 2021 omina transpar'!AH399+'[1]02 de julio 2021 omina transpar'!DE399+'[1]02 de julio 2021 omina transpar'!EP399+'[1]02 de julio 2021 omina transpar'!FD399</f>
        <v>0</v>
      </c>
      <c r="D400" s="17" t="str">
        <f t="shared" si="25"/>
        <v>NO APLICA</v>
      </c>
      <c r="E400" s="17" t="str">
        <f t="shared" si="26"/>
        <v>NO APLICA</v>
      </c>
      <c r="F400" s="17" t="str">
        <f t="shared" si="27"/>
        <v>NO APLICA</v>
      </c>
    </row>
    <row r="401" spans="1:6" ht="30" x14ac:dyDescent="0.25">
      <c r="A401" s="5">
        <v>398</v>
      </c>
      <c r="B401" s="17" t="str">
        <f t="shared" si="24"/>
        <v>DURANTE EL PERIODO NO SE OTORGARON GRATIGICACIONES</v>
      </c>
      <c r="C401" s="15">
        <f>'[1]02 de julio 2021 omina transpar'!U400+'[1]02 de julio 2021 omina transpar'!AH400+'[1]02 de julio 2021 omina transpar'!DE400+'[1]02 de julio 2021 omina transpar'!EP400+'[1]02 de julio 2021 omina transpar'!FD400</f>
        <v>0</v>
      </c>
      <c r="D401" s="17" t="str">
        <f t="shared" si="25"/>
        <v>NO APLICA</v>
      </c>
      <c r="E401" s="17" t="str">
        <f t="shared" si="26"/>
        <v>NO APLICA</v>
      </c>
      <c r="F401" s="17" t="str">
        <f t="shared" si="27"/>
        <v>NO APLICA</v>
      </c>
    </row>
    <row r="402" spans="1:6" ht="30" x14ac:dyDescent="0.25">
      <c r="A402" s="5">
        <v>399</v>
      </c>
      <c r="B402" s="17" t="str">
        <f t="shared" si="24"/>
        <v>DURANTE EL PERIODO NO SE OTORGARON GRATIGICACIONES</v>
      </c>
      <c r="C402" s="15">
        <f>'[1]02 de julio 2021 omina transpar'!U401+'[1]02 de julio 2021 omina transpar'!AH401+'[1]02 de julio 2021 omina transpar'!DE401+'[1]02 de julio 2021 omina transpar'!EP401+'[1]02 de julio 2021 omina transpar'!FD401</f>
        <v>0</v>
      </c>
      <c r="D402" s="17" t="str">
        <f t="shared" si="25"/>
        <v>NO APLICA</v>
      </c>
      <c r="E402" s="17" t="str">
        <f t="shared" si="26"/>
        <v>NO APLICA</v>
      </c>
      <c r="F402" s="17" t="str">
        <f t="shared" si="27"/>
        <v>NO APLICA</v>
      </c>
    </row>
    <row r="403" spans="1:6" ht="30" x14ac:dyDescent="0.25">
      <c r="A403" s="5">
        <v>400</v>
      </c>
      <c r="B403" s="17" t="str">
        <f t="shared" si="24"/>
        <v>DURANTE EL PERIODO NO SE OTORGARON GRATIGICACIONES</v>
      </c>
      <c r="C403" s="15">
        <f>'[1]02 de julio 2021 omina transpar'!U402+'[1]02 de julio 2021 omina transpar'!AH402+'[1]02 de julio 2021 omina transpar'!DE402+'[1]02 de julio 2021 omina transpar'!EP402+'[1]02 de julio 2021 omina transpar'!FD402</f>
        <v>0</v>
      </c>
      <c r="D403" s="17" t="str">
        <f t="shared" si="25"/>
        <v>NO APLICA</v>
      </c>
      <c r="E403" s="17" t="str">
        <f t="shared" si="26"/>
        <v>NO APLICA</v>
      </c>
      <c r="F403" s="17" t="str">
        <f t="shared" si="27"/>
        <v>NO APLICA</v>
      </c>
    </row>
    <row r="404" spans="1:6" ht="30" x14ac:dyDescent="0.25">
      <c r="A404" s="5">
        <v>401</v>
      </c>
      <c r="B404" s="17" t="str">
        <f t="shared" si="24"/>
        <v>DURANTE EL PERIODO NO SE OTORGARON GRATIGICACIONES</v>
      </c>
      <c r="C404" s="15">
        <f>'[1]02 de julio 2021 omina transpar'!U403+'[1]02 de julio 2021 omina transpar'!AH403+'[1]02 de julio 2021 omina transpar'!DE403+'[1]02 de julio 2021 omina transpar'!EP403+'[1]02 de julio 2021 omina transpar'!FD403</f>
        <v>0</v>
      </c>
      <c r="D404" s="17" t="str">
        <f t="shared" si="25"/>
        <v>NO APLICA</v>
      </c>
      <c r="E404" s="17" t="str">
        <f t="shared" si="26"/>
        <v>NO APLICA</v>
      </c>
      <c r="F404" s="17" t="str">
        <f t="shared" si="27"/>
        <v>NO APLICA</v>
      </c>
    </row>
    <row r="405" spans="1:6" ht="30" x14ac:dyDescent="0.25">
      <c r="A405" s="5">
        <v>402</v>
      </c>
      <c r="B405" s="17" t="str">
        <f t="shared" si="24"/>
        <v>DURANTE EL PERIODO NO SE OTORGARON GRATIGICACIONES</v>
      </c>
      <c r="C405" s="15">
        <f>'[1]02 de julio 2021 omina transpar'!U404+'[1]02 de julio 2021 omina transpar'!AH404+'[1]02 de julio 2021 omina transpar'!DE404+'[1]02 de julio 2021 omina transpar'!EP404+'[1]02 de julio 2021 omina transpar'!FD404</f>
        <v>0</v>
      </c>
      <c r="D405" s="17" t="str">
        <f t="shared" si="25"/>
        <v>NO APLICA</v>
      </c>
      <c r="E405" s="17" t="str">
        <f t="shared" si="26"/>
        <v>NO APLICA</v>
      </c>
      <c r="F405" s="17" t="str">
        <f t="shared" si="27"/>
        <v>NO APLICA</v>
      </c>
    </row>
    <row r="406" spans="1:6" ht="30" x14ac:dyDescent="0.25">
      <c r="A406" s="5">
        <v>403</v>
      </c>
      <c r="B406" s="17" t="str">
        <f t="shared" si="24"/>
        <v>DURANTE EL PERIODO NO SE OTORGARON GRATIGICACIONES</v>
      </c>
      <c r="C406" s="15">
        <f>'[1]02 de julio 2021 omina transpar'!U405+'[1]02 de julio 2021 omina transpar'!AH405+'[1]02 de julio 2021 omina transpar'!DE405+'[1]02 de julio 2021 omina transpar'!EP405+'[1]02 de julio 2021 omina transpar'!FD405</f>
        <v>0</v>
      </c>
      <c r="D406" s="17" t="str">
        <f t="shared" si="25"/>
        <v>NO APLICA</v>
      </c>
      <c r="E406" s="17" t="str">
        <f t="shared" si="26"/>
        <v>NO APLICA</v>
      </c>
      <c r="F406" s="17" t="str">
        <f t="shared" si="27"/>
        <v>NO APLICA</v>
      </c>
    </row>
    <row r="407" spans="1:6" ht="30" x14ac:dyDescent="0.25">
      <c r="A407" s="5">
        <v>404</v>
      </c>
      <c r="B407" s="17" t="str">
        <f t="shared" si="24"/>
        <v>DURANTE EL PERIODO NO SE OTORGARON GRATIGICACIONES</v>
      </c>
      <c r="C407" s="15">
        <f>'[1]02 de julio 2021 omina transpar'!U406+'[1]02 de julio 2021 omina transpar'!AH406+'[1]02 de julio 2021 omina transpar'!DE406+'[1]02 de julio 2021 omina transpar'!EP406+'[1]02 de julio 2021 omina transpar'!FD406</f>
        <v>0</v>
      </c>
      <c r="D407" s="17" t="str">
        <f t="shared" si="25"/>
        <v>NO APLICA</v>
      </c>
      <c r="E407" s="17" t="str">
        <f t="shared" si="26"/>
        <v>NO APLICA</v>
      </c>
      <c r="F407" s="17" t="str">
        <f t="shared" si="27"/>
        <v>NO APLICA</v>
      </c>
    </row>
    <row r="408" spans="1:6" ht="30" x14ac:dyDescent="0.25">
      <c r="A408" s="5">
        <v>405</v>
      </c>
      <c r="B408" s="17" t="str">
        <f t="shared" si="24"/>
        <v>DURANTE EL PERIODO NO SE OTORGARON GRATIGICACIONES</v>
      </c>
      <c r="C408" s="15">
        <f>'[1]02 de julio 2021 omina transpar'!U407+'[1]02 de julio 2021 omina transpar'!AH407+'[1]02 de julio 2021 omina transpar'!DE407+'[1]02 de julio 2021 omina transpar'!EP407+'[1]02 de julio 2021 omina transpar'!FD407</f>
        <v>0</v>
      </c>
      <c r="D408" s="17" t="str">
        <f t="shared" si="25"/>
        <v>NO APLICA</v>
      </c>
      <c r="E408" s="17" t="str">
        <f t="shared" si="26"/>
        <v>NO APLICA</v>
      </c>
      <c r="F408" s="17" t="str">
        <f t="shared" si="27"/>
        <v>NO APLICA</v>
      </c>
    </row>
    <row r="409" spans="1:6" ht="30" x14ac:dyDescent="0.25">
      <c r="A409" s="5">
        <v>406</v>
      </c>
      <c r="B409" s="17" t="str">
        <f t="shared" si="24"/>
        <v>DURANTE EL PERIODO NO SE OTORGARON GRATIGICACIONES</v>
      </c>
      <c r="C409" s="15">
        <f>'[1]02 de julio 2021 omina transpar'!U408+'[1]02 de julio 2021 omina transpar'!AH408+'[1]02 de julio 2021 omina transpar'!DE408+'[1]02 de julio 2021 omina transpar'!EP408+'[1]02 de julio 2021 omina transpar'!FD408</f>
        <v>0</v>
      </c>
      <c r="D409" s="17" t="str">
        <f t="shared" si="25"/>
        <v>NO APLICA</v>
      </c>
      <c r="E409" s="17" t="str">
        <f t="shared" si="26"/>
        <v>NO APLICA</v>
      </c>
      <c r="F409" s="17" t="str">
        <f t="shared" si="27"/>
        <v>NO APLICA</v>
      </c>
    </row>
    <row r="410" spans="1:6" ht="30" x14ac:dyDescent="0.25">
      <c r="A410" s="5">
        <v>407</v>
      </c>
      <c r="B410" s="17" t="str">
        <f t="shared" si="24"/>
        <v>DURANTE EL PERIODO NO SE OTORGARON GRATIGICACIONES</v>
      </c>
      <c r="C410" s="15">
        <f>'[1]02 de julio 2021 omina transpar'!U409+'[1]02 de julio 2021 omina transpar'!AH409+'[1]02 de julio 2021 omina transpar'!DE409+'[1]02 de julio 2021 omina transpar'!EP409+'[1]02 de julio 2021 omina transpar'!FD409</f>
        <v>0</v>
      </c>
      <c r="D410" s="17" t="str">
        <f t="shared" si="25"/>
        <v>NO APLICA</v>
      </c>
      <c r="E410" s="17" t="str">
        <f t="shared" si="26"/>
        <v>NO APLICA</v>
      </c>
      <c r="F410" s="17" t="str">
        <f t="shared" si="27"/>
        <v>NO APLICA</v>
      </c>
    </row>
    <row r="411" spans="1:6" ht="30" x14ac:dyDescent="0.25">
      <c r="A411" s="5">
        <v>408</v>
      </c>
      <c r="B411" s="17" t="str">
        <f t="shared" si="24"/>
        <v>DURANTE EL PERIODO NO SE OTORGARON GRATIGICACIONES</v>
      </c>
      <c r="C411" s="15">
        <f>'[1]02 de julio 2021 omina transpar'!U410+'[1]02 de julio 2021 omina transpar'!AH410+'[1]02 de julio 2021 omina transpar'!DE410+'[1]02 de julio 2021 omina transpar'!EP410+'[1]02 de julio 2021 omina transpar'!FD410</f>
        <v>0</v>
      </c>
      <c r="D411" s="17" t="str">
        <f t="shared" si="25"/>
        <v>NO APLICA</v>
      </c>
      <c r="E411" s="17" t="str">
        <f t="shared" si="26"/>
        <v>NO APLICA</v>
      </c>
      <c r="F411" s="17" t="str">
        <f t="shared" si="27"/>
        <v>NO APLICA</v>
      </c>
    </row>
    <row r="412" spans="1:6" ht="30" x14ac:dyDescent="0.25">
      <c r="A412" s="5">
        <v>409</v>
      </c>
      <c r="B412" s="17" t="str">
        <f t="shared" si="24"/>
        <v>DURANTE EL PERIODO NO SE OTORGARON GRATIGICACIONES</v>
      </c>
      <c r="C412" s="15">
        <f>'[1]02 de julio 2021 omina transpar'!U411+'[1]02 de julio 2021 omina transpar'!AH411+'[1]02 de julio 2021 omina transpar'!DE411+'[1]02 de julio 2021 omina transpar'!EP411+'[1]02 de julio 2021 omina transpar'!FD411</f>
        <v>0</v>
      </c>
      <c r="D412" s="17" t="str">
        <f t="shared" si="25"/>
        <v>NO APLICA</v>
      </c>
      <c r="E412" s="17" t="str">
        <f t="shared" si="26"/>
        <v>NO APLICA</v>
      </c>
      <c r="F412" s="17" t="str">
        <f t="shared" si="27"/>
        <v>NO APLICA</v>
      </c>
    </row>
    <row r="413" spans="1:6" ht="30" x14ac:dyDescent="0.25">
      <c r="A413" s="5">
        <v>410</v>
      </c>
      <c r="B413" s="17" t="str">
        <f t="shared" si="24"/>
        <v>DURANTE EL PERIODO NO SE OTORGARON GRATIGICACIONES</v>
      </c>
      <c r="C413" s="15">
        <f>'[1]02 de julio 2021 omina transpar'!U412+'[1]02 de julio 2021 omina transpar'!AH412+'[1]02 de julio 2021 omina transpar'!DE412+'[1]02 de julio 2021 omina transpar'!EP412+'[1]02 de julio 2021 omina transpar'!FD412</f>
        <v>0</v>
      </c>
      <c r="D413" s="17" t="str">
        <f t="shared" si="25"/>
        <v>NO APLICA</v>
      </c>
      <c r="E413" s="17" t="str">
        <f t="shared" si="26"/>
        <v>NO APLICA</v>
      </c>
      <c r="F413" s="17" t="str">
        <f t="shared" si="27"/>
        <v>NO APLICA</v>
      </c>
    </row>
    <row r="414" spans="1:6" ht="30" x14ac:dyDescent="0.25">
      <c r="A414" s="5">
        <v>411</v>
      </c>
      <c r="B414" s="17" t="str">
        <f t="shared" si="24"/>
        <v>DURANTE EL PERIODO NO SE OTORGARON GRATIGICACIONES</v>
      </c>
      <c r="C414" s="15">
        <f>'[1]02 de julio 2021 omina transpar'!U413+'[1]02 de julio 2021 omina transpar'!AH413+'[1]02 de julio 2021 omina transpar'!DE413+'[1]02 de julio 2021 omina transpar'!EP413+'[1]02 de julio 2021 omina transpar'!FD413</f>
        <v>0</v>
      </c>
      <c r="D414" s="17" t="str">
        <f t="shared" si="25"/>
        <v>NO APLICA</v>
      </c>
      <c r="E414" s="17" t="str">
        <f t="shared" si="26"/>
        <v>NO APLICA</v>
      </c>
      <c r="F414" s="17" t="str">
        <f t="shared" si="27"/>
        <v>NO APLICA</v>
      </c>
    </row>
    <row r="415" spans="1:6" ht="30" x14ac:dyDescent="0.25">
      <c r="A415" s="5">
        <v>412</v>
      </c>
      <c r="B415" s="17" t="str">
        <f t="shared" si="24"/>
        <v>DURANTE EL PERIODO NO SE OTORGARON GRATIGICACIONES</v>
      </c>
      <c r="C415" s="15">
        <f>'[1]02 de julio 2021 omina transpar'!U414+'[1]02 de julio 2021 omina transpar'!AH414+'[1]02 de julio 2021 omina transpar'!DE414+'[1]02 de julio 2021 omina transpar'!EP414+'[1]02 de julio 2021 omina transpar'!FD414</f>
        <v>0</v>
      </c>
      <c r="D415" s="17" t="str">
        <f t="shared" si="25"/>
        <v>NO APLICA</v>
      </c>
      <c r="E415" s="17" t="str">
        <f t="shared" si="26"/>
        <v>NO APLICA</v>
      </c>
      <c r="F415" s="17" t="str">
        <f t="shared" si="27"/>
        <v>NO APLICA</v>
      </c>
    </row>
    <row r="416" spans="1:6" ht="30" x14ac:dyDescent="0.25">
      <c r="A416" s="5">
        <v>413</v>
      </c>
      <c r="B416" s="17" t="str">
        <f t="shared" si="24"/>
        <v>DURANTE EL PERIODO NO SE OTORGARON GRATIGICACIONES</v>
      </c>
      <c r="C416" s="15">
        <f>'[1]02 de julio 2021 omina transpar'!U415+'[1]02 de julio 2021 omina transpar'!AH415+'[1]02 de julio 2021 omina transpar'!DE415+'[1]02 de julio 2021 omina transpar'!EP415+'[1]02 de julio 2021 omina transpar'!FD415</f>
        <v>0</v>
      </c>
      <c r="D416" s="17" t="str">
        <f t="shared" si="25"/>
        <v>NO APLICA</v>
      </c>
      <c r="E416" s="17" t="str">
        <f t="shared" si="26"/>
        <v>NO APLICA</v>
      </c>
      <c r="F416" s="17" t="str">
        <f t="shared" si="27"/>
        <v>NO APLICA</v>
      </c>
    </row>
    <row r="417" spans="1:6" ht="30" x14ac:dyDescent="0.25">
      <c r="A417" s="5">
        <v>414</v>
      </c>
      <c r="B417" s="17" t="str">
        <f t="shared" si="24"/>
        <v>DURANTE EL PERIODO NO SE OTORGARON GRATIGICACIONES</v>
      </c>
      <c r="C417" s="15">
        <f>'[1]02 de julio 2021 omina transpar'!U416+'[1]02 de julio 2021 omina transpar'!AH416+'[1]02 de julio 2021 omina transpar'!DE416+'[1]02 de julio 2021 omina transpar'!EP416+'[1]02 de julio 2021 omina transpar'!FD416</f>
        <v>0</v>
      </c>
      <c r="D417" s="17" t="str">
        <f t="shared" si="25"/>
        <v>NO APLICA</v>
      </c>
      <c r="E417" s="17" t="str">
        <f t="shared" si="26"/>
        <v>NO APLICA</v>
      </c>
      <c r="F417" s="17" t="str">
        <f t="shared" si="27"/>
        <v>NO APLICA</v>
      </c>
    </row>
    <row r="418" spans="1:6" ht="30" x14ac:dyDescent="0.25">
      <c r="A418" s="5">
        <v>415</v>
      </c>
      <c r="B418" s="17" t="str">
        <f t="shared" si="24"/>
        <v>DURANTE EL PERIODO NO SE OTORGARON GRATIGICACIONES</v>
      </c>
      <c r="C418" s="15">
        <f>'[1]02 de julio 2021 omina transpar'!U417+'[1]02 de julio 2021 omina transpar'!AH417+'[1]02 de julio 2021 omina transpar'!DE417+'[1]02 de julio 2021 omina transpar'!EP417+'[1]02 de julio 2021 omina transpar'!FD417</f>
        <v>0</v>
      </c>
      <c r="D418" s="17" t="str">
        <f t="shared" si="25"/>
        <v>NO APLICA</v>
      </c>
      <c r="E418" s="17" t="str">
        <f t="shared" si="26"/>
        <v>NO APLICA</v>
      </c>
      <c r="F418" s="17" t="str">
        <f t="shared" si="27"/>
        <v>NO APLICA</v>
      </c>
    </row>
    <row r="419" spans="1:6" ht="30" x14ac:dyDescent="0.25">
      <c r="A419" s="5">
        <v>416</v>
      </c>
      <c r="B419" s="17" t="str">
        <f t="shared" si="24"/>
        <v>DURANTE EL PERIODO NO SE OTORGARON GRATIGICACIONES</v>
      </c>
      <c r="C419" s="15">
        <f>'[1]02 de julio 2021 omina transpar'!U418+'[1]02 de julio 2021 omina transpar'!AH418+'[1]02 de julio 2021 omina transpar'!DE418+'[1]02 de julio 2021 omina transpar'!EP418+'[1]02 de julio 2021 omina transpar'!FD418</f>
        <v>0</v>
      </c>
      <c r="D419" s="17" t="str">
        <f t="shared" si="25"/>
        <v>NO APLICA</v>
      </c>
      <c r="E419" s="17" t="str">
        <f t="shared" si="26"/>
        <v>NO APLICA</v>
      </c>
      <c r="F419" s="17" t="str">
        <f t="shared" si="27"/>
        <v>NO APLICA</v>
      </c>
    </row>
    <row r="420" spans="1:6" ht="30" x14ac:dyDescent="0.25">
      <c r="A420" s="5">
        <v>417</v>
      </c>
      <c r="B420" s="17" t="str">
        <f t="shared" si="24"/>
        <v>DURANTE EL PERIODO NO SE OTORGARON GRATIGICACIONES</v>
      </c>
      <c r="C420" s="15">
        <f>'[1]02 de julio 2021 omina transpar'!U419+'[1]02 de julio 2021 omina transpar'!AH419+'[1]02 de julio 2021 omina transpar'!DE419+'[1]02 de julio 2021 omina transpar'!EP419+'[1]02 de julio 2021 omina transpar'!FD419</f>
        <v>0</v>
      </c>
      <c r="D420" s="17" t="str">
        <f t="shared" si="25"/>
        <v>NO APLICA</v>
      </c>
      <c r="E420" s="17" t="str">
        <f t="shared" si="26"/>
        <v>NO APLICA</v>
      </c>
      <c r="F420" s="17" t="str">
        <f t="shared" si="27"/>
        <v>NO APLICA</v>
      </c>
    </row>
    <row r="421" spans="1:6" ht="30" x14ac:dyDescent="0.25">
      <c r="A421" s="5">
        <v>418</v>
      </c>
      <c r="B421" s="17" t="str">
        <f t="shared" si="24"/>
        <v>DURANTE EL PERIODO NO SE OTORGARON GRATIGICACIONES</v>
      </c>
      <c r="C421" s="15">
        <f>'[1]02 de julio 2021 omina transpar'!U420+'[1]02 de julio 2021 omina transpar'!AH420+'[1]02 de julio 2021 omina transpar'!DE420+'[1]02 de julio 2021 omina transpar'!EP420+'[1]02 de julio 2021 omina transpar'!FD420</f>
        <v>0</v>
      </c>
      <c r="D421" s="17" t="str">
        <f t="shared" si="25"/>
        <v>NO APLICA</v>
      </c>
      <c r="E421" s="17" t="str">
        <f t="shared" si="26"/>
        <v>NO APLICA</v>
      </c>
      <c r="F421" s="17" t="str">
        <f t="shared" si="27"/>
        <v>NO APLICA</v>
      </c>
    </row>
    <row r="422" spans="1:6" ht="30" x14ac:dyDescent="0.25">
      <c r="A422" s="5">
        <v>419</v>
      </c>
      <c r="B422" s="17" t="str">
        <f t="shared" si="24"/>
        <v>DURANTE EL PERIODO NO SE OTORGARON GRATIGICACIONES</v>
      </c>
      <c r="C422" s="15">
        <f>'[1]02 de julio 2021 omina transpar'!U421+'[1]02 de julio 2021 omina transpar'!AH421+'[1]02 de julio 2021 omina transpar'!DE421+'[1]02 de julio 2021 omina transpar'!EP421+'[1]02 de julio 2021 omina transpar'!FD421</f>
        <v>0</v>
      </c>
      <c r="D422" s="17" t="str">
        <f t="shared" si="25"/>
        <v>NO APLICA</v>
      </c>
      <c r="E422" s="17" t="str">
        <f t="shared" si="26"/>
        <v>NO APLICA</v>
      </c>
      <c r="F422" s="17" t="str">
        <f t="shared" si="27"/>
        <v>NO APLICA</v>
      </c>
    </row>
    <row r="423" spans="1:6" ht="30" x14ac:dyDescent="0.25">
      <c r="A423" s="5">
        <v>420</v>
      </c>
      <c r="B423" s="17" t="str">
        <f t="shared" si="24"/>
        <v>DURANTE EL PERIODO NO SE OTORGARON GRATIGICACIONES</v>
      </c>
      <c r="C423" s="15">
        <f>'[1]02 de julio 2021 omina transpar'!U422+'[1]02 de julio 2021 omina transpar'!AH422+'[1]02 de julio 2021 omina transpar'!DE422+'[1]02 de julio 2021 omina transpar'!EP422+'[1]02 de julio 2021 omina transpar'!FD422</f>
        <v>0</v>
      </c>
      <c r="D423" s="17" t="str">
        <f t="shared" si="25"/>
        <v>NO APLICA</v>
      </c>
      <c r="E423" s="17" t="str">
        <f t="shared" si="26"/>
        <v>NO APLICA</v>
      </c>
      <c r="F423" s="17" t="str">
        <f t="shared" si="27"/>
        <v>NO APLICA</v>
      </c>
    </row>
    <row r="424" spans="1:6" ht="30" x14ac:dyDescent="0.25">
      <c r="A424" s="5">
        <v>421</v>
      </c>
      <c r="B424" s="17" t="str">
        <f t="shared" si="24"/>
        <v>DURANTE EL PERIODO NO SE OTORGARON GRATIGICACIONES</v>
      </c>
      <c r="C424" s="15">
        <f>'[1]02 de julio 2021 omina transpar'!U423+'[1]02 de julio 2021 omina transpar'!AH423+'[1]02 de julio 2021 omina transpar'!DE423+'[1]02 de julio 2021 omina transpar'!EP423+'[1]02 de julio 2021 omina transpar'!FD423</f>
        <v>0</v>
      </c>
      <c r="D424" s="17" t="str">
        <f t="shared" si="25"/>
        <v>NO APLICA</v>
      </c>
      <c r="E424" s="17" t="str">
        <f t="shared" si="26"/>
        <v>NO APLICA</v>
      </c>
      <c r="F424" s="17" t="str">
        <f t="shared" si="27"/>
        <v>NO APLICA</v>
      </c>
    </row>
    <row r="425" spans="1:6" ht="30" x14ac:dyDescent="0.25">
      <c r="A425" s="5">
        <v>422</v>
      </c>
      <c r="B425" s="17" t="str">
        <f t="shared" si="24"/>
        <v>DURANTE EL PERIODO NO SE OTORGARON GRATIGICACIONES</v>
      </c>
      <c r="C425" s="15">
        <f>'[1]02 de julio 2021 omina transpar'!U424+'[1]02 de julio 2021 omina transpar'!AH424+'[1]02 de julio 2021 omina transpar'!DE424+'[1]02 de julio 2021 omina transpar'!EP424+'[1]02 de julio 2021 omina transpar'!FD424</f>
        <v>0</v>
      </c>
      <c r="D425" s="17" t="str">
        <f t="shared" si="25"/>
        <v>NO APLICA</v>
      </c>
      <c r="E425" s="17" t="str">
        <f t="shared" si="26"/>
        <v>NO APLICA</v>
      </c>
      <c r="F425" s="17" t="str">
        <f t="shared" si="27"/>
        <v>NO APLICA</v>
      </c>
    </row>
    <row r="426" spans="1:6" ht="30" x14ac:dyDescent="0.25">
      <c r="A426" s="5">
        <v>423</v>
      </c>
      <c r="B426" s="17" t="str">
        <f t="shared" si="24"/>
        <v>DURANTE EL PERIODO NO SE OTORGARON GRATIGICACIONES</v>
      </c>
      <c r="C426" s="15">
        <f>'[1]02 de julio 2021 omina transpar'!U425+'[1]02 de julio 2021 omina transpar'!AH425+'[1]02 de julio 2021 omina transpar'!DE425+'[1]02 de julio 2021 omina transpar'!EP425+'[1]02 de julio 2021 omina transpar'!FD425</f>
        <v>0</v>
      </c>
      <c r="D426" s="17" t="str">
        <f t="shared" si="25"/>
        <v>NO APLICA</v>
      </c>
      <c r="E426" s="17" t="str">
        <f t="shared" si="26"/>
        <v>NO APLICA</v>
      </c>
      <c r="F426" s="17" t="str">
        <f t="shared" si="27"/>
        <v>NO APLICA</v>
      </c>
    </row>
    <row r="427" spans="1:6" ht="30" x14ac:dyDescent="0.25">
      <c r="A427" s="5">
        <v>424</v>
      </c>
      <c r="B427" s="17" t="str">
        <f t="shared" si="24"/>
        <v>DURANTE EL PERIODO NO SE OTORGARON GRATIGICACIONES</v>
      </c>
      <c r="C427" s="15">
        <f>'[1]02 de julio 2021 omina transpar'!U426+'[1]02 de julio 2021 omina transpar'!AH426+'[1]02 de julio 2021 omina transpar'!DE426+'[1]02 de julio 2021 omina transpar'!EP426+'[1]02 de julio 2021 omina transpar'!FD426</f>
        <v>0</v>
      </c>
      <c r="D427" s="17" t="str">
        <f t="shared" si="25"/>
        <v>NO APLICA</v>
      </c>
      <c r="E427" s="17" t="str">
        <f t="shared" si="26"/>
        <v>NO APLICA</v>
      </c>
      <c r="F427" s="17" t="str">
        <f t="shared" si="27"/>
        <v>NO APLICA</v>
      </c>
    </row>
    <row r="428" spans="1:6" ht="30" x14ac:dyDescent="0.25">
      <c r="A428" s="5">
        <v>425</v>
      </c>
      <c r="B428" s="17" t="str">
        <f t="shared" si="24"/>
        <v>DURANTE EL PERIODO NO SE OTORGARON GRATIGICACIONES</v>
      </c>
      <c r="C428" s="15">
        <f>'[1]02 de julio 2021 omina transpar'!U427+'[1]02 de julio 2021 omina transpar'!AH427+'[1]02 de julio 2021 omina transpar'!DE427+'[1]02 de julio 2021 omina transpar'!EP427+'[1]02 de julio 2021 omina transpar'!FD427</f>
        <v>0</v>
      </c>
      <c r="D428" s="17" t="str">
        <f t="shared" si="25"/>
        <v>NO APLICA</v>
      </c>
      <c r="E428" s="17" t="str">
        <f t="shared" si="26"/>
        <v>NO APLICA</v>
      </c>
      <c r="F428" s="17" t="str">
        <f t="shared" si="27"/>
        <v>NO APLICA</v>
      </c>
    </row>
    <row r="429" spans="1:6" ht="30" x14ac:dyDescent="0.25">
      <c r="A429" s="5">
        <v>426</v>
      </c>
      <c r="B429" s="17" t="str">
        <f t="shared" si="24"/>
        <v>DURANTE EL PERIODO NO SE OTORGARON GRATIGICACIONES</v>
      </c>
      <c r="C429" s="15">
        <f>'[1]02 de julio 2021 omina transpar'!U428+'[1]02 de julio 2021 omina transpar'!AH428+'[1]02 de julio 2021 omina transpar'!DE428+'[1]02 de julio 2021 omina transpar'!EP428+'[1]02 de julio 2021 omina transpar'!FD428</f>
        <v>0</v>
      </c>
      <c r="D429" s="17" t="str">
        <f t="shared" si="25"/>
        <v>NO APLICA</v>
      </c>
      <c r="E429" s="17" t="str">
        <f t="shared" si="26"/>
        <v>NO APLICA</v>
      </c>
      <c r="F429" s="17" t="str">
        <f t="shared" si="27"/>
        <v>NO APLICA</v>
      </c>
    </row>
    <row r="430" spans="1:6" ht="30" x14ac:dyDescent="0.25">
      <c r="A430" s="5">
        <v>427</v>
      </c>
      <c r="B430" s="17" t="str">
        <f t="shared" si="24"/>
        <v>DURANTE EL PERIODO NO SE OTORGARON GRATIGICACIONES</v>
      </c>
      <c r="C430" s="15">
        <f>'[1]02 de julio 2021 omina transpar'!U429+'[1]02 de julio 2021 omina transpar'!AH429+'[1]02 de julio 2021 omina transpar'!DE429+'[1]02 de julio 2021 omina transpar'!EP429+'[1]02 de julio 2021 omina transpar'!FD429</f>
        <v>0</v>
      </c>
      <c r="D430" s="17" t="str">
        <f t="shared" si="25"/>
        <v>NO APLICA</v>
      </c>
      <c r="E430" s="17" t="str">
        <f t="shared" si="26"/>
        <v>NO APLICA</v>
      </c>
      <c r="F430" s="17" t="str">
        <f t="shared" si="27"/>
        <v>NO APLICA</v>
      </c>
    </row>
    <row r="431" spans="1:6" ht="30" x14ac:dyDescent="0.25">
      <c r="A431" s="5">
        <v>428</v>
      </c>
      <c r="B431" s="17" t="str">
        <f t="shared" si="24"/>
        <v>DURANTE EL PERIODO NO SE OTORGARON GRATIGICACIONES</v>
      </c>
      <c r="C431" s="15">
        <f>'[1]02 de julio 2021 omina transpar'!U430+'[1]02 de julio 2021 omina transpar'!AH430+'[1]02 de julio 2021 omina transpar'!DE430+'[1]02 de julio 2021 omina transpar'!EP430+'[1]02 de julio 2021 omina transpar'!FD430</f>
        <v>0</v>
      </c>
      <c r="D431" s="17" t="str">
        <f t="shared" si="25"/>
        <v>NO APLICA</v>
      </c>
      <c r="E431" s="17" t="str">
        <f t="shared" si="26"/>
        <v>NO APLICA</v>
      </c>
      <c r="F431" s="17" t="str">
        <f t="shared" si="27"/>
        <v>NO APLICA</v>
      </c>
    </row>
    <row r="432" spans="1:6" ht="30" x14ac:dyDescent="0.25">
      <c r="A432" s="5">
        <v>429</v>
      </c>
      <c r="B432" s="17" t="str">
        <f t="shared" si="24"/>
        <v>DURANTE EL PERIODO NO SE OTORGARON GRATIGICACIONES</v>
      </c>
      <c r="C432" s="15">
        <f>'[1]02 de julio 2021 omina transpar'!U431+'[1]02 de julio 2021 omina transpar'!AH431+'[1]02 de julio 2021 omina transpar'!DE431+'[1]02 de julio 2021 omina transpar'!EP431+'[1]02 de julio 2021 omina transpar'!FD431</f>
        <v>0</v>
      </c>
      <c r="D432" s="17" t="str">
        <f t="shared" si="25"/>
        <v>NO APLICA</v>
      </c>
      <c r="E432" s="17" t="str">
        <f t="shared" si="26"/>
        <v>NO APLICA</v>
      </c>
      <c r="F432" s="17" t="str">
        <f t="shared" si="27"/>
        <v>NO APLICA</v>
      </c>
    </row>
    <row r="433" spans="1:6" ht="30" x14ac:dyDescent="0.25">
      <c r="A433" s="5">
        <v>430</v>
      </c>
      <c r="B433" s="17" t="str">
        <f t="shared" si="24"/>
        <v>DURANTE EL PERIODO NO SE OTORGARON GRATIGICACIONES</v>
      </c>
      <c r="C433" s="15">
        <f>'[1]02 de julio 2021 omina transpar'!U432+'[1]02 de julio 2021 omina transpar'!AH432+'[1]02 de julio 2021 omina transpar'!DE432+'[1]02 de julio 2021 omina transpar'!EP432+'[1]02 de julio 2021 omina transpar'!FD432</f>
        <v>0</v>
      </c>
      <c r="D433" s="17" t="str">
        <f t="shared" si="25"/>
        <v>NO APLICA</v>
      </c>
      <c r="E433" s="17" t="str">
        <f t="shared" si="26"/>
        <v>NO APLICA</v>
      </c>
      <c r="F433" s="17" t="str">
        <f t="shared" si="27"/>
        <v>NO APLICA</v>
      </c>
    </row>
    <row r="434" spans="1:6" ht="30" x14ac:dyDescent="0.25">
      <c r="A434" s="5">
        <v>431</v>
      </c>
      <c r="B434" s="17" t="str">
        <f t="shared" si="24"/>
        <v>DURANTE EL PERIODO NO SE OTORGARON GRATIGICACIONES</v>
      </c>
      <c r="C434" s="15">
        <f>'[1]02 de julio 2021 omina transpar'!U433+'[1]02 de julio 2021 omina transpar'!AH433+'[1]02 de julio 2021 omina transpar'!DE433+'[1]02 de julio 2021 omina transpar'!EP433+'[1]02 de julio 2021 omina transpar'!FD433</f>
        <v>0</v>
      </c>
      <c r="D434" s="17" t="str">
        <f t="shared" si="25"/>
        <v>NO APLICA</v>
      </c>
      <c r="E434" s="17" t="str">
        <f t="shared" si="26"/>
        <v>NO APLICA</v>
      </c>
      <c r="F434" s="17" t="str">
        <f t="shared" si="27"/>
        <v>NO APLICA</v>
      </c>
    </row>
    <row r="435" spans="1:6" ht="30" x14ac:dyDescent="0.25">
      <c r="A435" s="5">
        <v>432</v>
      </c>
      <c r="B435" s="17" t="str">
        <f t="shared" si="24"/>
        <v>DURANTE EL PERIODO NO SE OTORGARON GRATIGICACIONES</v>
      </c>
      <c r="C435" s="15">
        <f>'[1]02 de julio 2021 omina transpar'!U434+'[1]02 de julio 2021 omina transpar'!AH434+'[1]02 de julio 2021 omina transpar'!DE434+'[1]02 de julio 2021 omina transpar'!EP434+'[1]02 de julio 2021 omina transpar'!FD434</f>
        <v>0</v>
      </c>
      <c r="D435" s="17" t="str">
        <f t="shared" si="25"/>
        <v>NO APLICA</v>
      </c>
      <c r="E435" s="17" t="str">
        <f t="shared" si="26"/>
        <v>NO APLICA</v>
      </c>
      <c r="F435" s="17" t="str">
        <f t="shared" si="27"/>
        <v>NO APLICA</v>
      </c>
    </row>
    <row r="436" spans="1:6" ht="30" x14ac:dyDescent="0.25">
      <c r="A436" s="5">
        <v>433</v>
      </c>
      <c r="B436" s="17" t="str">
        <f t="shared" si="24"/>
        <v>DURANTE EL PERIODO NO SE OTORGARON GRATIGICACIONES</v>
      </c>
      <c r="C436" s="15">
        <f>'[1]02 de julio 2021 omina transpar'!U435+'[1]02 de julio 2021 omina transpar'!AH435+'[1]02 de julio 2021 omina transpar'!DE435+'[1]02 de julio 2021 omina transpar'!EP435+'[1]02 de julio 2021 omina transpar'!FD435</f>
        <v>0</v>
      </c>
      <c r="D436" s="17" t="str">
        <f t="shared" si="25"/>
        <v>NO APLICA</v>
      </c>
      <c r="E436" s="17" t="str">
        <f t="shared" si="26"/>
        <v>NO APLICA</v>
      </c>
      <c r="F436" s="17" t="str">
        <f t="shared" si="27"/>
        <v>NO APLICA</v>
      </c>
    </row>
    <row r="437" spans="1:6" ht="30" x14ac:dyDescent="0.25">
      <c r="A437" s="5">
        <v>434</v>
      </c>
      <c r="B437" s="17" t="str">
        <f t="shared" si="24"/>
        <v>DURANTE EL PERIODO NO SE OTORGARON GRATIGICACIONES</v>
      </c>
      <c r="C437" s="15">
        <f>'[1]02 de julio 2021 omina transpar'!U436+'[1]02 de julio 2021 omina transpar'!AH436+'[1]02 de julio 2021 omina transpar'!DE436+'[1]02 de julio 2021 omina transpar'!EP436+'[1]02 de julio 2021 omina transpar'!FD436</f>
        <v>0</v>
      </c>
      <c r="D437" s="17" t="str">
        <f t="shared" si="25"/>
        <v>NO APLICA</v>
      </c>
      <c r="E437" s="17" t="str">
        <f t="shared" si="26"/>
        <v>NO APLICA</v>
      </c>
      <c r="F437" s="17" t="str">
        <f t="shared" si="27"/>
        <v>NO APLICA</v>
      </c>
    </row>
    <row r="438" spans="1:6" ht="30" x14ac:dyDescent="0.25">
      <c r="A438" s="5">
        <v>435</v>
      </c>
      <c r="B438" s="17" t="str">
        <f t="shared" si="24"/>
        <v>DURANTE EL PERIODO NO SE OTORGARON GRATIGICACIONES</v>
      </c>
      <c r="C438" s="15">
        <f>'[1]02 de julio 2021 omina transpar'!U437+'[1]02 de julio 2021 omina transpar'!AH437+'[1]02 de julio 2021 omina transpar'!DE437+'[1]02 de julio 2021 omina transpar'!EP437+'[1]02 de julio 2021 omina transpar'!FD437</f>
        <v>0</v>
      </c>
      <c r="D438" s="17" t="str">
        <f t="shared" si="25"/>
        <v>NO APLICA</v>
      </c>
      <c r="E438" s="17" t="str">
        <f t="shared" si="26"/>
        <v>NO APLICA</v>
      </c>
      <c r="F438" s="17" t="str">
        <f t="shared" si="27"/>
        <v>NO APLICA</v>
      </c>
    </row>
    <row r="439" spans="1:6" ht="30" x14ac:dyDescent="0.25">
      <c r="A439" s="5">
        <v>436</v>
      </c>
      <c r="B439" s="17" t="str">
        <f t="shared" si="24"/>
        <v>DURANTE EL PERIODO NO SE OTORGARON GRATIGICACIONES</v>
      </c>
      <c r="C439" s="15">
        <f>'[1]02 de julio 2021 omina transpar'!U438+'[1]02 de julio 2021 omina transpar'!AH438+'[1]02 de julio 2021 omina transpar'!DE438+'[1]02 de julio 2021 omina transpar'!EP438+'[1]02 de julio 2021 omina transpar'!FD438</f>
        <v>0</v>
      </c>
      <c r="D439" s="17" t="str">
        <f t="shared" si="25"/>
        <v>NO APLICA</v>
      </c>
      <c r="E439" s="17" t="str">
        <f t="shared" si="26"/>
        <v>NO APLICA</v>
      </c>
      <c r="F439" s="17" t="str">
        <f t="shared" si="27"/>
        <v>NO APLICA</v>
      </c>
    </row>
    <row r="440" spans="1:6" ht="30" x14ac:dyDescent="0.25">
      <c r="A440" s="5">
        <v>437</v>
      </c>
      <c r="B440" s="17" t="str">
        <f t="shared" si="24"/>
        <v>DURANTE EL PERIODO NO SE OTORGARON GRATIGICACIONES</v>
      </c>
      <c r="C440" s="15">
        <f>'[1]02 de julio 2021 omina transpar'!U439+'[1]02 de julio 2021 omina transpar'!AH439+'[1]02 de julio 2021 omina transpar'!DE439+'[1]02 de julio 2021 omina transpar'!EP439+'[1]02 de julio 2021 omina transpar'!FD439</f>
        <v>0</v>
      </c>
      <c r="D440" s="17" t="str">
        <f t="shared" si="25"/>
        <v>NO APLICA</v>
      </c>
      <c r="E440" s="17" t="str">
        <f t="shared" si="26"/>
        <v>NO APLICA</v>
      </c>
      <c r="F440" s="17" t="str">
        <f t="shared" si="27"/>
        <v>NO APLICA</v>
      </c>
    </row>
    <row r="441" spans="1:6" ht="30" x14ac:dyDescent="0.25">
      <c r="A441" s="5">
        <v>438</v>
      </c>
      <c r="B441" s="17" t="str">
        <f t="shared" si="24"/>
        <v>DURANTE EL PERIODO NO SE OTORGARON GRATIGICACIONES</v>
      </c>
      <c r="C441" s="15">
        <f>'[1]02 de julio 2021 omina transpar'!U440+'[1]02 de julio 2021 omina transpar'!AH440+'[1]02 de julio 2021 omina transpar'!DE440+'[1]02 de julio 2021 omina transpar'!EP440+'[1]02 de julio 2021 omina transpar'!FD440</f>
        <v>0</v>
      </c>
      <c r="D441" s="17" t="str">
        <f t="shared" si="25"/>
        <v>NO APLICA</v>
      </c>
      <c r="E441" s="17" t="str">
        <f t="shared" si="26"/>
        <v>NO APLICA</v>
      </c>
      <c r="F441" s="17" t="str">
        <f t="shared" si="27"/>
        <v>NO APLICA</v>
      </c>
    </row>
    <row r="442" spans="1:6" ht="30" x14ac:dyDescent="0.25">
      <c r="A442" s="5">
        <v>439</v>
      </c>
      <c r="B442" s="17" t="str">
        <f t="shared" si="24"/>
        <v>DURANTE EL PERIODO NO SE OTORGARON GRATIGICACIONES</v>
      </c>
      <c r="C442" s="15">
        <f>'[1]02 de julio 2021 omina transpar'!U441+'[1]02 de julio 2021 omina transpar'!AH441+'[1]02 de julio 2021 omina transpar'!DE441+'[1]02 de julio 2021 omina transpar'!EP441+'[1]02 de julio 2021 omina transpar'!FD441</f>
        <v>0</v>
      </c>
      <c r="D442" s="17" t="str">
        <f t="shared" si="25"/>
        <v>NO APLICA</v>
      </c>
      <c r="E442" s="17" t="str">
        <f t="shared" si="26"/>
        <v>NO APLICA</v>
      </c>
      <c r="F442" s="17" t="str">
        <f t="shared" si="27"/>
        <v>NO APLICA</v>
      </c>
    </row>
    <row r="443" spans="1:6" ht="30" x14ac:dyDescent="0.25">
      <c r="A443" s="5">
        <v>440</v>
      </c>
      <c r="B443" s="17" t="str">
        <f t="shared" si="24"/>
        <v>DURANTE EL PERIODO NO SE OTORGARON GRATIGICACIONES</v>
      </c>
      <c r="C443" s="15">
        <f>'[1]02 de julio 2021 omina transpar'!U442+'[1]02 de julio 2021 omina transpar'!AH442+'[1]02 de julio 2021 omina transpar'!DE442+'[1]02 de julio 2021 omina transpar'!EP442+'[1]02 de julio 2021 omina transpar'!FD442</f>
        <v>0</v>
      </c>
      <c r="D443" s="17" t="str">
        <f t="shared" si="25"/>
        <v>NO APLICA</v>
      </c>
      <c r="E443" s="17" t="str">
        <f t="shared" si="26"/>
        <v>NO APLICA</v>
      </c>
      <c r="F443" s="17" t="str">
        <f t="shared" si="27"/>
        <v>NO APLICA</v>
      </c>
    </row>
    <row r="444" spans="1:6" ht="30" x14ac:dyDescent="0.25">
      <c r="A444" s="5">
        <v>441</v>
      </c>
      <c r="B444" s="17" t="str">
        <f t="shared" si="24"/>
        <v>DURANTE EL PERIODO NO SE OTORGARON GRATIGICACIONES</v>
      </c>
      <c r="C444" s="15">
        <f>'[1]02 de julio 2021 omina transpar'!U443+'[1]02 de julio 2021 omina transpar'!AH443+'[1]02 de julio 2021 omina transpar'!DE443+'[1]02 de julio 2021 omina transpar'!EP443+'[1]02 de julio 2021 omina transpar'!FD443</f>
        <v>0</v>
      </c>
      <c r="D444" s="17" t="str">
        <f t="shared" si="25"/>
        <v>NO APLICA</v>
      </c>
      <c r="E444" s="17" t="str">
        <f t="shared" si="26"/>
        <v>NO APLICA</v>
      </c>
      <c r="F444" s="17" t="str">
        <f t="shared" si="27"/>
        <v>NO APLICA</v>
      </c>
    </row>
    <row r="445" spans="1:6" ht="30" x14ac:dyDescent="0.25">
      <c r="A445" s="5">
        <v>442</v>
      </c>
      <c r="B445" s="17" t="str">
        <f t="shared" si="24"/>
        <v>DURANTE EL PERIODO NO SE OTORGARON GRATIGICACIONES</v>
      </c>
      <c r="C445" s="15">
        <f>'[1]02 de julio 2021 omina transpar'!U444+'[1]02 de julio 2021 omina transpar'!AH444+'[1]02 de julio 2021 omina transpar'!DE444+'[1]02 de julio 2021 omina transpar'!EP444+'[1]02 de julio 2021 omina transpar'!FD444</f>
        <v>0</v>
      </c>
      <c r="D445" s="17" t="str">
        <f t="shared" si="25"/>
        <v>NO APLICA</v>
      </c>
      <c r="E445" s="17" t="str">
        <f t="shared" si="26"/>
        <v>NO APLICA</v>
      </c>
      <c r="F445" s="17" t="str">
        <f t="shared" si="27"/>
        <v>NO APLICA</v>
      </c>
    </row>
    <row r="446" spans="1:6" ht="30" x14ac:dyDescent="0.25">
      <c r="A446" s="5">
        <v>443</v>
      </c>
      <c r="B446" s="17" t="str">
        <f t="shared" si="24"/>
        <v>DURANTE EL PERIODO NO SE OTORGARON GRATIGICACIONES</v>
      </c>
      <c r="C446" s="15">
        <f>'[1]02 de julio 2021 omina transpar'!U445+'[1]02 de julio 2021 omina transpar'!AH445+'[1]02 de julio 2021 omina transpar'!DE445+'[1]02 de julio 2021 omina transpar'!EP445+'[1]02 de julio 2021 omina transpar'!FD445</f>
        <v>0</v>
      </c>
      <c r="D446" s="17" t="str">
        <f t="shared" si="25"/>
        <v>NO APLICA</v>
      </c>
      <c r="E446" s="17" t="str">
        <f t="shared" si="26"/>
        <v>NO APLICA</v>
      </c>
      <c r="F446" s="17" t="str">
        <f t="shared" si="27"/>
        <v>NO APLICA</v>
      </c>
    </row>
    <row r="447" spans="1:6" ht="30" x14ac:dyDescent="0.25">
      <c r="A447" s="5">
        <v>444</v>
      </c>
      <c r="B447" s="17" t="str">
        <f t="shared" si="24"/>
        <v>DURANTE EL PERIODO NO SE OTORGARON GRATIGICACIONES</v>
      </c>
      <c r="C447" s="15">
        <f>'[1]02 de julio 2021 omina transpar'!U446+'[1]02 de julio 2021 omina transpar'!AH446+'[1]02 de julio 2021 omina transpar'!DE446+'[1]02 de julio 2021 omina transpar'!EP446+'[1]02 de julio 2021 omina transpar'!FD446</f>
        <v>0</v>
      </c>
      <c r="D447" s="17" t="str">
        <f t="shared" si="25"/>
        <v>NO APLICA</v>
      </c>
      <c r="E447" s="17" t="str">
        <f t="shared" si="26"/>
        <v>NO APLICA</v>
      </c>
      <c r="F447" s="17" t="str">
        <f t="shared" si="27"/>
        <v>NO APLICA</v>
      </c>
    </row>
    <row r="448" spans="1:6" ht="30" x14ac:dyDescent="0.25">
      <c r="A448" s="5">
        <v>445</v>
      </c>
      <c r="B448" s="17" t="str">
        <f t="shared" si="24"/>
        <v>DURANTE EL PERIODO NO SE OTORGARON GRATIGICACIONES</v>
      </c>
      <c r="C448" s="15">
        <f>'[1]02 de julio 2021 omina transpar'!U447+'[1]02 de julio 2021 omina transpar'!AH447+'[1]02 de julio 2021 omina transpar'!DE447+'[1]02 de julio 2021 omina transpar'!EP447+'[1]02 de julio 2021 omina transpar'!FD447</f>
        <v>0</v>
      </c>
      <c r="D448" s="17" t="str">
        <f t="shared" si="25"/>
        <v>NO APLICA</v>
      </c>
      <c r="E448" s="17" t="str">
        <f t="shared" si="26"/>
        <v>NO APLICA</v>
      </c>
      <c r="F448" s="17" t="str">
        <f t="shared" si="27"/>
        <v>NO APLICA</v>
      </c>
    </row>
    <row r="449" spans="1:6" ht="30" x14ac:dyDescent="0.25">
      <c r="A449" s="5">
        <v>446</v>
      </c>
      <c r="B449" s="17" t="str">
        <f t="shared" si="24"/>
        <v>DURANTE EL PERIODO NO SE OTORGARON GRATIGICACIONES</v>
      </c>
      <c r="C449" s="15">
        <f>'[1]02 de julio 2021 omina transpar'!U448+'[1]02 de julio 2021 omina transpar'!AH448+'[1]02 de julio 2021 omina transpar'!DE448+'[1]02 de julio 2021 omina transpar'!EP448+'[1]02 de julio 2021 omina transpar'!FD448</f>
        <v>0</v>
      </c>
      <c r="D449" s="17" t="str">
        <f t="shared" si="25"/>
        <v>NO APLICA</v>
      </c>
      <c r="E449" s="17" t="str">
        <f t="shared" si="26"/>
        <v>NO APLICA</v>
      </c>
      <c r="F449" s="17" t="str">
        <f t="shared" si="27"/>
        <v>NO APLICA</v>
      </c>
    </row>
    <row r="450" spans="1:6" ht="30" x14ac:dyDescent="0.25">
      <c r="A450" s="5">
        <v>447</v>
      </c>
      <c r="B450" s="17" t="str">
        <f t="shared" si="24"/>
        <v>DURANTE EL PERIODO NO SE OTORGARON GRATIGICACIONES</v>
      </c>
      <c r="C450" s="15">
        <f>'[1]02 de julio 2021 omina transpar'!U449+'[1]02 de julio 2021 omina transpar'!AH449+'[1]02 de julio 2021 omina transpar'!DE449+'[1]02 de julio 2021 omina transpar'!EP449+'[1]02 de julio 2021 omina transpar'!FD449</f>
        <v>0</v>
      </c>
      <c r="D450" s="17" t="str">
        <f t="shared" si="25"/>
        <v>NO APLICA</v>
      </c>
      <c r="E450" s="17" t="str">
        <f t="shared" si="26"/>
        <v>NO APLICA</v>
      </c>
      <c r="F450" s="17" t="str">
        <f t="shared" si="27"/>
        <v>NO APLICA</v>
      </c>
    </row>
    <row r="451" spans="1:6" ht="30" x14ac:dyDescent="0.25">
      <c r="A451" s="5">
        <v>448</v>
      </c>
      <c r="B451" s="17" t="str">
        <f t="shared" si="24"/>
        <v>DURANTE EL PERIODO NO SE OTORGARON GRATIGICACIONES</v>
      </c>
      <c r="C451" s="15">
        <f>'[1]02 de julio 2021 omina transpar'!U450+'[1]02 de julio 2021 omina transpar'!AH450+'[1]02 de julio 2021 omina transpar'!DE450+'[1]02 de julio 2021 omina transpar'!EP450+'[1]02 de julio 2021 omina transpar'!FD450</f>
        <v>0</v>
      </c>
      <c r="D451" s="17" t="str">
        <f t="shared" si="25"/>
        <v>NO APLICA</v>
      </c>
      <c r="E451" s="17" t="str">
        <f t="shared" si="26"/>
        <v>NO APLICA</v>
      </c>
      <c r="F451" s="17" t="str">
        <f t="shared" si="27"/>
        <v>NO APLICA</v>
      </c>
    </row>
    <row r="452" spans="1:6" ht="30" x14ac:dyDescent="0.25">
      <c r="A452" s="5">
        <v>449</v>
      </c>
      <c r="B452" s="17" t="str">
        <f t="shared" si="24"/>
        <v>DURANTE EL PERIODO NO SE OTORGARON GRATIGICACIONES</v>
      </c>
      <c r="C452" s="15">
        <f>'[1]02 de julio 2021 omina transpar'!U451+'[1]02 de julio 2021 omina transpar'!AH451+'[1]02 de julio 2021 omina transpar'!DE451+'[1]02 de julio 2021 omina transpar'!EP451+'[1]02 de julio 2021 omina transpar'!FD451</f>
        <v>0</v>
      </c>
      <c r="D452" s="17" t="str">
        <f t="shared" si="25"/>
        <v>NO APLICA</v>
      </c>
      <c r="E452" s="17" t="str">
        <f t="shared" si="26"/>
        <v>NO APLICA</v>
      </c>
      <c r="F452" s="17" t="str">
        <f t="shared" si="27"/>
        <v>NO APLICA</v>
      </c>
    </row>
    <row r="453" spans="1:6" ht="30" x14ac:dyDescent="0.25">
      <c r="A453" s="5">
        <v>450</v>
      </c>
      <c r="B453" s="17" t="str">
        <f t="shared" ref="B453:B516" si="28">IF(C453&gt;0,"PARTE PROPORCIONAL DE AGUINALDO","DURANTE EL PERIODO NO SE OTORGARON GRATIGICACIONES")</f>
        <v>DURANTE EL PERIODO NO SE OTORGARON GRATIGICACIONES</v>
      </c>
      <c r="C453" s="15">
        <f>'[1]02 de julio 2021 omina transpar'!U452+'[1]02 de julio 2021 omina transpar'!AH452+'[1]02 de julio 2021 omina transpar'!DE452+'[1]02 de julio 2021 omina transpar'!EP452+'[1]02 de julio 2021 omina transpar'!FD452</f>
        <v>0</v>
      </c>
      <c r="D453" s="17" t="str">
        <f t="shared" ref="D453:D516" si="29">IF(C453&gt;0,"EL IMPUESTO DE LA PRESTACIÓN FUE CALCULADA CON OTROS INGRESOS","NO APLICA")</f>
        <v>NO APLICA</v>
      </c>
      <c r="E453" s="17" t="str">
        <f t="shared" ref="E453:E516" si="30">IF(C453&gt;0,"PESOS MEXICANOS","NO APLICA")</f>
        <v>NO APLICA</v>
      </c>
      <c r="F453" s="17" t="str">
        <f t="shared" ref="F453:F516" si="31">IF(C453&gt;0,"ANUAL, POR TERMINO DE LEGISLATURA SE PAGARON PROPORCIONALES POR FINIQUITOS","NO APLICA")</f>
        <v>NO APLICA</v>
      </c>
    </row>
    <row r="454" spans="1:6" ht="30" x14ac:dyDescent="0.25">
      <c r="A454" s="5">
        <v>451</v>
      </c>
      <c r="B454" s="17" t="str">
        <f t="shared" si="28"/>
        <v>DURANTE EL PERIODO NO SE OTORGARON GRATIGICACIONES</v>
      </c>
      <c r="C454" s="15">
        <f>'[1]02 de julio 2021 omina transpar'!U453+'[1]02 de julio 2021 omina transpar'!AH453+'[1]02 de julio 2021 omina transpar'!DE453+'[1]02 de julio 2021 omina transpar'!EP453+'[1]02 de julio 2021 omina transpar'!FD453</f>
        <v>0</v>
      </c>
      <c r="D454" s="17" t="str">
        <f t="shared" si="29"/>
        <v>NO APLICA</v>
      </c>
      <c r="E454" s="17" t="str">
        <f t="shared" si="30"/>
        <v>NO APLICA</v>
      </c>
      <c r="F454" s="17" t="str">
        <f t="shared" si="31"/>
        <v>NO APLICA</v>
      </c>
    </row>
    <row r="455" spans="1:6" ht="30" x14ac:dyDescent="0.25">
      <c r="A455" s="5">
        <v>452</v>
      </c>
      <c r="B455" s="17" t="str">
        <f t="shared" si="28"/>
        <v>DURANTE EL PERIODO NO SE OTORGARON GRATIGICACIONES</v>
      </c>
      <c r="C455" s="15">
        <f>'[1]02 de julio 2021 omina transpar'!U454+'[1]02 de julio 2021 omina transpar'!AH454+'[1]02 de julio 2021 omina transpar'!DE454+'[1]02 de julio 2021 omina transpar'!EP454+'[1]02 de julio 2021 omina transpar'!FD454</f>
        <v>0</v>
      </c>
      <c r="D455" s="17" t="str">
        <f t="shared" si="29"/>
        <v>NO APLICA</v>
      </c>
      <c r="E455" s="17" t="str">
        <f t="shared" si="30"/>
        <v>NO APLICA</v>
      </c>
      <c r="F455" s="17" t="str">
        <f t="shared" si="31"/>
        <v>NO APLICA</v>
      </c>
    </row>
    <row r="456" spans="1:6" ht="30" x14ac:dyDescent="0.25">
      <c r="A456" s="5">
        <v>453</v>
      </c>
      <c r="B456" s="17" t="str">
        <f t="shared" si="28"/>
        <v>DURANTE EL PERIODO NO SE OTORGARON GRATIGICACIONES</v>
      </c>
      <c r="C456" s="15">
        <f>'[1]02 de julio 2021 omina transpar'!U455+'[1]02 de julio 2021 omina transpar'!AH455+'[1]02 de julio 2021 omina transpar'!DE455+'[1]02 de julio 2021 omina transpar'!EP455+'[1]02 de julio 2021 omina transpar'!FD455</f>
        <v>0</v>
      </c>
      <c r="D456" s="17" t="str">
        <f t="shared" si="29"/>
        <v>NO APLICA</v>
      </c>
      <c r="E456" s="17" t="str">
        <f t="shared" si="30"/>
        <v>NO APLICA</v>
      </c>
      <c r="F456" s="17" t="str">
        <f t="shared" si="31"/>
        <v>NO APLICA</v>
      </c>
    </row>
    <row r="457" spans="1:6" ht="30" x14ac:dyDescent="0.25">
      <c r="A457" s="5">
        <v>454</v>
      </c>
      <c r="B457" s="17" t="str">
        <f t="shared" si="28"/>
        <v>DURANTE EL PERIODO NO SE OTORGARON GRATIGICACIONES</v>
      </c>
      <c r="C457" s="15">
        <f>'[1]02 de julio 2021 omina transpar'!U456+'[1]02 de julio 2021 omina transpar'!AH456+'[1]02 de julio 2021 omina transpar'!DE456+'[1]02 de julio 2021 omina transpar'!EP456+'[1]02 de julio 2021 omina transpar'!FD456</f>
        <v>0</v>
      </c>
      <c r="D457" s="17" t="str">
        <f t="shared" si="29"/>
        <v>NO APLICA</v>
      </c>
      <c r="E457" s="17" t="str">
        <f t="shared" si="30"/>
        <v>NO APLICA</v>
      </c>
      <c r="F457" s="17" t="str">
        <f t="shared" si="31"/>
        <v>NO APLICA</v>
      </c>
    </row>
    <row r="458" spans="1:6" ht="30" x14ac:dyDescent="0.25">
      <c r="A458" s="5">
        <v>455</v>
      </c>
      <c r="B458" s="17" t="str">
        <f t="shared" si="28"/>
        <v>DURANTE EL PERIODO NO SE OTORGARON GRATIGICACIONES</v>
      </c>
      <c r="C458" s="15">
        <f>'[1]02 de julio 2021 omina transpar'!U457+'[1]02 de julio 2021 omina transpar'!AH457+'[1]02 de julio 2021 omina transpar'!DE457+'[1]02 de julio 2021 omina transpar'!EP457+'[1]02 de julio 2021 omina transpar'!FD457</f>
        <v>0</v>
      </c>
      <c r="D458" s="17" t="str">
        <f t="shared" si="29"/>
        <v>NO APLICA</v>
      </c>
      <c r="E458" s="17" t="str">
        <f t="shared" si="30"/>
        <v>NO APLICA</v>
      </c>
      <c r="F458" s="17" t="str">
        <f t="shared" si="31"/>
        <v>NO APLICA</v>
      </c>
    </row>
    <row r="459" spans="1:6" ht="30" x14ac:dyDescent="0.25">
      <c r="A459" s="5">
        <v>456</v>
      </c>
      <c r="B459" s="17" t="str">
        <f t="shared" si="28"/>
        <v>DURANTE EL PERIODO NO SE OTORGARON GRATIGICACIONES</v>
      </c>
      <c r="C459" s="15">
        <f>'[1]02 de julio 2021 omina transpar'!U458+'[1]02 de julio 2021 omina transpar'!AH458+'[1]02 de julio 2021 omina transpar'!DE458+'[1]02 de julio 2021 omina transpar'!EP458+'[1]02 de julio 2021 omina transpar'!FD458</f>
        <v>0</v>
      </c>
      <c r="D459" s="17" t="str">
        <f t="shared" si="29"/>
        <v>NO APLICA</v>
      </c>
      <c r="E459" s="17" t="str">
        <f t="shared" si="30"/>
        <v>NO APLICA</v>
      </c>
      <c r="F459" s="17" t="str">
        <f t="shared" si="31"/>
        <v>NO APLICA</v>
      </c>
    </row>
    <row r="460" spans="1:6" ht="45" x14ac:dyDescent="0.25">
      <c r="A460" s="5">
        <v>457</v>
      </c>
      <c r="B460" s="17" t="str">
        <f t="shared" si="28"/>
        <v>PARTE PROPORCIONAL DE AGUINALDO</v>
      </c>
      <c r="C460" s="15">
        <f>'[1]02 de julio 2021 omina transpar'!U459+'[1]02 de julio 2021 omina transpar'!AH459+'[1]02 de julio 2021 omina transpar'!DE459+'[1]02 de julio 2021 omina transpar'!EP459+'[1]02 de julio 2021 omina transpar'!FD459</f>
        <v>20478.3</v>
      </c>
      <c r="D460" s="17" t="str">
        <f t="shared" si="29"/>
        <v>EL IMPUESTO DE LA PRESTACIÓN FUE CALCULADA CON OTROS INGRESOS</v>
      </c>
      <c r="E460" s="17" t="str">
        <f t="shared" si="30"/>
        <v>PESOS MEXICANOS</v>
      </c>
      <c r="F460" s="17" t="str">
        <f t="shared" si="31"/>
        <v>ANUAL, POR TERMINO DE LEGISLATURA SE PAGARON PROPORCIONALES POR FINIQUITOS</v>
      </c>
    </row>
    <row r="461" spans="1:6" ht="30" x14ac:dyDescent="0.25">
      <c r="A461" s="5">
        <v>458</v>
      </c>
      <c r="B461" s="17" t="str">
        <f t="shared" si="28"/>
        <v>DURANTE EL PERIODO NO SE OTORGARON GRATIGICACIONES</v>
      </c>
      <c r="C461" s="15">
        <f>'[1]02 de julio 2021 omina transpar'!U460+'[1]02 de julio 2021 omina transpar'!AH460+'[1]02 de julio 2021 omina transpar'!DE460+'[1]02 de julio 2021 omina transpar'!EP460+'[1]02 de julio 2021 omina transpar'!FD460</f>
        <v>0</v>
      </c>
      <c r="D461" s="17" t="str">
        <f t="shared" si="29"/>
        <v>NO APLICA</v>
      </c>
      <c r="E461" s="17" t="str">
        <f t="shared" si="30"/>
        <v>NO APLICA</v>
      </c>
      <c r="F461" s="17" t="str">
        <f t="shared" si="31"/>
        <v>NO APLICA</v>
      </c>
    </row>
    <row r="462" spans="1:6" ht="30" x14ac:dyDescent="0.25">
      <c r="A462" s="5">
        <v>459</v>
      </c>
      <c r="B462" s="17" t="str">
        <f t="shared" si="28"/>
        <v>DURANTE EL PERIODO NO SE OTORGARON GRATIGICACIONES</v>
      </c>
      <c r="C462" s="15">
        <f>'[1]02 de julio 2021 omina transpar'!U461+'[1]02 de julio 2021 omina transpar'!AH461+'[1]02 de julio 2021 omina transpar'!DE461+'[1]02 de julio 2021 omina transpar'!EP461+'[1]02 de julio 2021 omina transpar'!FD461</f>
        <v>0</v>
      </c>
      <c r="D462" s="17" t="str">
        <f t="shared" si="29"/>
        <v>NO APLICA</v>
      </c>
      <c r="E462" s="17" t="str">
        <f t="shared" si="30"/>
        <v>NO APLICA</v>
      </c>
      <c r="F462" s="17" t="str">
        <f t="shared" si="31"/>
        <v>NO APLICA</v>
      </c>
    </row>
    <row r="463" spans="1:6" ht="30" x14ac:dyDescent="0.25">
      <c r="A463" s="5">
        <v>460</v>
      </c>
      <c r="B463" s="17" t="str">
        <f t="shared" si="28"/>
        <v>DURANTE EL PERIODO NO SE OTORGARON GRATIGICACIONES</v>
      </c>
      <c r="C463" s="15">
        <f>'[1]02 de julio 2021 omina transpar'!U462+'[1]02 de julio 2021 omina transpar'!AH462+'[1]02 de julio 2021 omina transpar'!DE462+'[1]02 de julio 2021 omina transpar'!EP462+'[1]02 de julio 2021 omina transpar'!FD462</f>
        <v>0</v>
      </c>
      <c r="D463" s="17" t="str">
        <f t="shared" si="29"/>
        <v>NO APLICA</v>
      </c>
      <c r="E463" s="17" t="str">
        <f t="shared" si="30"/>
        <v>NO APLICA</v>
      </c>
      <c r="F463" s="17" t="str">
        <f t="shared" si="31"/>
        <v>NO APLICA</v>
      </c>
    </row>
    <row r="464" spans="1:6" ht="30" x14ac:dyDescent="0.25">
      <c r="A464" s="5">
        <v>461</v>
      </c>
      <c r="B464" s="17" t="str">
        <f t="shared" si="28"/>
        <v>DURANTE EL PERIODO NO SE OTORGARON GRATIGICACIONES</v>
      </c>
      <c r="C464" s="15">
        <f>'[1]02 de julio 2021 omina transpar'!U463+'[1]02 de julio 2021 omina transpar'!AH463+'[1]02 de julio 2021 omina transpar'!DE463+'[1]02 de julio 2021 omina transpar'!EP463+'[1]02 de julio 2021 omina transpar'!FD463</f>
        <v>0</v>
      </c>
      <c r="D464" s="17" t="str">
        <f t="shared" si="29"/>
        <v>NO APLICA</v>
      </c>
      <c r="E464" s="17" t="str">
        <f t="shared" si="30"/>
        <v>NO APLICA</v>
      </c>
      <c r="F464" s="17" t="str">
        <f t="shared" si="31"/>
        <v>NO APLICA</v>
      </c>
    </row>
    <row r="465" spans="1:6" ht="30" x14ac:dyDescent="0.25">
      <c r="A465" s="5">
        <v>462</v>
      </c>
      <c r="B465" s="17" t="str">
        <f t="shared" si="28"/>
        <v>DURANTE EL PERIODO NO SE OTORGARON GRATIGICACIONES</v>
      </c>
      <c r="C465" s="15">
        <f>'[1]02 de julio 2021 omina transpar'!U464+'[1]02 de julio 2021 omina transpar'!AH464+'[1]02 de julio 2021 omina transpar'!DE464+'[1]02 de julio 2021 omina transpar'!EP464+'[1]02 de julio 2021 omina transpar'!FD464</f>
        <v>0</v>
      </c>
      <c r="D465" s="17" t="str">
        <f t="shared" si="29"/>
        <v>NO APLICA</v>
      </c>
      <c r="E465" s="17" t="str">
        <f t="shared" si="30"/>
        <v>NO APLICA</v>
      </c>
      <c r="F465" s="17" t="str">
        <f t="shared" si="31"/>
        <v>NO APLICA</v>
      </c>
    </row>
    <row r="466" spans="1:6" ht="30" x14ac:dyDescent="0.25">
      <c r="A466" s="5">
        <v>463</v>
      </c>
      <c r="B466" s="17" t="str">
        <f t="shared" si="28"/>
        <v>DURANTE EL PERIODO NO SE OTORGARON GRATIGICACIONES</v>
      </c>
      <c r="C466" s="15">
        <f>'[1]02 de julio 2021 omina transpar'!U465+'[1]02 de julio 2021 omina transpar'!AH465+'[1]02 de julio 2021 omina transpar'!DE465+'[1]02 de julio 2021 omina transpar'!EP465+'[1]02 de julio 2021 omina transpar'!FD465</f>
        <v>0</v>
      </c>
      <c r="D466" s="17" t="str">
        <f t="shared" si="29"/>
        <v>NO APLICA</v>
      </c>
      <c r="E466" s="17" t="str">
        <f t="shared" si="30"/>
        <v>NO APLICA</v>
      </c>
      <c r="F466" s="17" t="str">
        <f t="shared" si="31"/>
        <v>NO APLICA</v>
      </c>
    </row>
    <row r="467" spans="1:6" ht="45" x14ac:dyDescent="0.25">
      <c r="A467" s="5">
        <v>464</v>
      </c>
      <c r="B467" s="17" t="str">
        <f t="shared" si="28"/>
        <v>PARTE PROPORCIONAL DE AGUINALDO</v>
      </c>
      <c r="C467" s="15">
        <f>'[1]02 de julio 2021 omina transpar'!U466+'[1]02 de julio 2021 omina transpar'!AH466+'[1]02 de julio 2021 omina transpar'!DE466+'[1]02 de julio 2021 omina transpar'!EP466+'[1]02 de julio 2021 omina transpar'!FD466</f>
        <v>12864.18</v>
      </c>
      <c r="D467" s="17" t="str">
        <f t="shared" si="29"/>
        <v>EL IMPUESTO DE LA PRESTACIÓN FUE CALCULADA CON OTROS INGRESOS</v>
      </c>
      <c r="E467" s="17" t="str">
        <f t="shared" si="30"/>
        <v>PESOS MEXICANOS</v>
      </c>
      <c r="F467" s="17" t="str">
        <f t="shared" si="31"/>
        <v>ANUAL, POR TERMINO DE LEGISLATURA SE PAGARON PROPORCIONALES POR FINIQUITOS</v>
      </c>
    </row>
    <row r="468" spans="1:6" ht="30" x14ac:dyDescent="0.25">
      <c r="A468" s="5">
        <v>465</v>
      </c>
      <c r="B468" s="17" t="str">
        <f t="shared" si="28"/>
        <v>DURANTE EL PERIODO NO SE OTORGARON GRATIGICACIONES</v>
      </c>
      <c r="C468" s="15">
        <f>'[1]02 de julio 2021 omina transpar'!U467+'[1]02 de julio 2021 omina transpar'!AH467+'[1]02 de julio 2021 omina transpar'!DE467+'[1]02 de julio 2021 omina transpar'!EP467+'[1]02 de julio 2021 omina transpar'!FD467</f>
        <v>0</v>
      </c>
      <c r="D468" s="17" t="str">
        <f t="shared" si="29"/>
        <v>NO APLICA</v>
      </c>
      <c r="E468" s="17" t="str">
        <f t="shared" si="30"/>
        <v>NO APLICA</v>
      </c>
      <c r="F468" s="17" t="str">
        <f t="shared" si="31"/>
        <v>NO APLICA</v>
      </c>
    </row>
    <row r="469" spans="1:6" ht="30" x14ac:dyDescent="0.25">
      <c r="A469" s="5">
        <v>466</v>
      </c>
      <c r="B469" s="17" t="str">
        <f t="shared" si="28"/>
        <v>DURANTE EL PERIODO NO SE OTORGARON GRATIGICACIONES</v>
      </c>
      <c r="C469" s="15">
        <f>'[1]02 de julio 2021 omina transpar'!U468+'[1]02 de julio 2021 omina transpar'!AH468+'[1]02 de julio 2021 omina transpar'!DE468+'[1]02 de julio 2021 omina transpar'!EP468+'[1]02 de julio 2021 omina transpar'!FD468</f>
        <v>0</v>
      </c>
      <c r="D469" s="17" t="str">
        <f t="shared" si="29"/>
        <v>NO APLICA</v>
      </c>
      <c r="E469" s="17" t="str">
        <f t="shared" si="30"/>
        <v>NO APLICA</v>
      </c>
      <c r="F469" s="17" t="str">
        <f t="shared" si="31"/>
        <v>NO APLICA</v>
      </c>
    </row>
    <row r="470" spans="1:6" ht="45" x14ac:dyDescent="0.25">
      <c r="A470" s="5">
        <v>467</v>
      </c>
      <c r="B470" s="17" t="str">
        <f t="shared" si="28"/>
        <v>PARTE PROPORCIONAL DE AGUINALDO</v>
      </c>
      <c r="C470" s="15">
        <f>'[1]02 de julio 2021 omina transpar'!U469+'[1]02 de julio 2021 omina transpar'!AH469+'[1]02 de julio 2021 omina transpar'!DE469+'[1]02 de julio 2021 omina transpar'!EP469+'[1]02 de julio 2021 omina transpar'!FD469</f>
        <v>9424.31</v>
      </c>
      <c r="D470" s="17" t="str">
        <f t="shared" si="29"/>
        <v>EL IMPUESTO DE LA PRESTACIÓN FUE CALCULADA CON OTROS INGRESOS</v>
      </c>
      <c r="E470" s="17" t="str">
        <f t="shared" si="30"/>
        <v>PESOS MEXICANOS</v>
      </c>
      <c r="F470" s="17" t="str">
        <f t="shared" si="31"/>
        <v>ANUAL, POR TERMINO DE LEGISLATURA SE PAGARON PROPORCIONALES POR FINIQUITOS</v>
      </c>
    </row>
    <row r="471" spans="1:6" ht="45" x14ac:dyDescent="0.25">
      <c r="A471" s="5">
        <v>468</v>
      </c>
      <c r="B471" s="17" t="str">
        <f t="shared" si="28"/>
        <v>PARTE PROPORCIONAL DE AGUINALDO</v>
      </c>
      <c r="C471" s="15">
        <f>'[1]02 de julio 2021 omina transpar'!U470+'[1]02 de julio 2021 omina transpar'!AH470+'[1]02 de julio 2021 omina transpar'!DE470+'[1]02 de julio 2021 omina transpar'!EP470+'[1]02 de julio 2021 omina transpar'!FD470</f>
        <v>11020.27</v>
      </c>
      <c r="D471" s="17" t="str">
        <f t="shared" si="29"/>
        <v>EL IMPUESTO DE LA PRESTACIÓN FUE CALCULADA CON OTROS INGRESOS</v>
      </c>
      <c r="E471" s="17" t="str">
        <f t="shared" si="30"/>
        <v>PESOS MEXICANOS</v>
      </c>
      <c r="F471" s="17" t="str">
        <f t="shared" si="31"/>
        <v>ANUAL, POR TERMINO DE LEGISLATURA SE PAGARON PROPORCIONALES POR FINIQUITOS</v>
      </c>
    </row>
    <row r="472" spans="1:6" ht="30" x14ac:dyDescent="0.25">
      <c r="A472" s="5">
        <v>469</v>
      </c>
      <c r="B472" s="17" t="str">
        <f t="shared" si="28"/>
        <v>DURANTE EL PERIODO NO SE OTORGARON GRATIGICACIONES</v>
      </c>
      <c r="C472" s="15">
        <f>'[1]02 de julio 2021 omina transpar'!U471+'[1]02 de julio 2021 omina transpar'!AH471+'[1]02 de julio 2021 omina transpar'!DE471+'[1]02 de julio 2021 omina transpar'!EP471+'[1]02 de julio 2021 omina transpar'!FD471</f>
        <v>0</v>
      </c>
      <c r="D472" s="17" t="str">
        <f t="shared" si="29"/>
        <v>NO APLICA</v>
      </c>
      <c r="E472" s="17" t="str">
        <f t="shared" si="30"/>
        <v>NO APLICA</v>
      </c>
      <c r="F472" s="17" t="str">
        <f t="shared" si="31"/>
        <v>NO APLICA</v>
      </c>
    </row>
    <row r="473" spans="1:6" ht="30" x14ac:dyDescent="0.25">
      <c r="A473" s="5">
        <v>470</v>
      </c>
      <c r="B473" s="17" t="str">
        <f t="shared" si="28"/>
        <v>DURANTE EL PERIODO NO SE OTORGARON GRATIGICACIONES</v>
      </c>
      <c r="C473" s="15">
        <f>'[1]02 de julio 2021 omina transpar'!U472+'[1]02 de julio 2021 omina transpar'!AH472+'[1]02 de julio 2021 omina transpar'!DE472+'[1]02 de julio 2021 omina transpar'!EP472+'[1]02 de julio 2021 omina transpar'!FD472</f>
        <v>0</v>
      </c>
      <c r="D473" s="17" t="str">
        <f t="shared" si="29"/>
        <v>NO APLICA</v>
      </c>
      <c r="E473" s="17" t="str">
        <f t="shared" si="30"/>
        <v>NO APLICA</v>
      </c>
      <c r="F473" s="17" t="str">
        <f t="shared" si="31"/>
        <v>NO APLICA</v>
      </c>
    </row>
    <row r="474" spans="1:6" ht="30" x14ac:dyDescent="0.25">
      <c r="A474" s="5">
        <v>471</v>
      </c>
      <c r="B474" s="17" t="str">
        <f t="shared" si="28"/>
        <v>DURANTE EL PERIODO NO SE OTORGARON GRATIGICACIONES</v>
      </c>
      <c r="C474" s="15">
        <f>'[1]02 de julio 2021 omina transpar'!U473+'[1]02 de julio 2021 omina transpar'!AH473+'[1]02 de julio 2021 omina transpar'!DE473+'[1]02 de julio 2021 omina transpar'!EP473+'[1]02 de julio 2021 omina transpar'!FD473</f>
        <v>0</v>
      </c>
      <c r="D474" s="17" t="str">
        <f t="shared" si="29"/>
        <v>NO APLICA</v>
      </c>
      <c r="E474" s="17" t="str">
        <f t="shared" si="30"/>
        <v>NO APLICA</v>
      </c>
      <c r="F474" s="17" t="str">
        <f t="shared" si="31"/>
        <v>NO APLICA</v>
      </c>
    </row>
    <row r="475" spans="1:6" ht="30" x14ac:dyDescent="0.25">
      <c r="A475" s="5">
        <v>472</v>
      </c>
      <c r="B475" s="17" t="str">
        <f t="shared" si="28"/>
        <v>DURANTE EL PERIODO NO SE OTORGARON GRATIGICACIONES</v>
      </c>
      <c r="C475" s="15">
        <f>'[1]02 de julio 2021 omina transpar'!U474+'[1]02 de julio 2021 omina transpar'!AH474+'[1]02 de julio 2021 omina transpar'!DE474+'[1]02 de julio 2021 omina transpar'!EP474+'[1]02 de julio 2021 omina transpar'!FD474</f>
        <v>0</v>
      </c>
      <c r="D475" s="17" t="str">
        <f t="shared" si="29"/>
        <v>NO APLICA</v>
      </c>
      <c r="E475" s="17" t="str">
        <f t="shared" si="30"/>
        <v>NO APLICA</v>
      </c>
      <c r="F475" s="17" t="str">
        <f t="shared" si="31"/>
        <v>NO APLICA</v>
      </c>
    </row>
    <row r="476" spans="1:6" ht="30" x14ac:dyDescent="0.25">
      <c r="A476" s="5">
        <v>473</v>
      </c>
      <c r="B476" s="17" t="str">
        <f t="shared" si="28"/>
        <v>DURANTE EL PERIODO NO SE OTORGARON GRATIGICACIONES</v>
      </c>
      <c r="C476" s="15">
        <f>'[1]02 de julio 2021 omina transpar'!U475+'[1]02 de julio 2021 omina transpar'!AH475+'[1]02 de julio 2021 omina transpar'!DE475+'[1]02 de julio 2021 omina transpar'!EP475+'[1]02 de julio 2021 omina transpar'!FD475</f>
        <v>0</v>
      </c>
      <c r="D476" s="17" t="str">
        <f t="shared" si="29"/>
        <v>NO APLICA</v>
      </c>
      <c r="E476" s="17" t="str">
        <f t="shared" si="30"/>
        <v>NO APLICA</v>
      </c>
      <c r="F476" s="17" t="str">
        <f t="shared" si="31"/>
        <v>NO APLICA</v>
      </c>
    </row>
    <row r="477" spans="1:6" ht="30" x14ac:dyDescent="0.25">
      <c r="A477" s="5">
        <v>474</v>
      </c>
      <c r="B477" s="17" t="str">
        <f t="shared" si="28"/>
        <v>DURANTE EL PERIODO NO SE OTORGARON GRATIGICACIONES</v>
      </c>
      <c r="C477" s="15">
        <f>'[1]02 de julio 2021 omina transpar'!U476+'[1]02 de julio 2021 omina transpar'!AH476+'[1]02 de julio 2021 omina transpar'!DE476+'[1]02 de julio 2021 omina transpar'!EP476+'[1]02 de julio 2021 omina transpar'!FD476</f>
        <v>0</v>
      </c>
      <c r="D477" s="17" t="str">
        <f t="shared" si="29"/>
        <v>NO APLICA</v>
      </c>
      <c r="E477" s="17" t="str">
        <f t="shared" si="30"/>
        <v>NO APLICA</v>
      </c>
      <c r="F477" s="17" t="str">
        <f t="shared" si="31"/>
        <v>NO APLICA</v>
      </c>
    </row>
    <row r="478" spans="1:6" ht="30" x14ac:dyDescent="0.25">
      <c r="A478" s="5">
        <v>475</v>
      </c>
      <c r="B478" s="17" t="str">
        <f t="shared" si="28"/>
        <v>DURANTE EL PERIODO NO SE OTORGARON GRATIGICACIONES</v>
      </c>
      <c r="C478" s="15">
        <f>'[1]02 de julio 2021 omina transpar'!U477+'[1]02 de julio 2021 omina transpar'!AH477+'[1]02 de julio 2021 omina transpar'!DE477+'[1]02 de julio 2021 omina transpar'!EP477+'[1]02 de julio 2021 omina transpar'!FD477</f>
        <v>0</v>
      </c>
      <c r="D478" s="17" t="str">
        <f t="shared" si="29"/>
        <v>NO APLICA</v>
      </c>
      <c r="E478" s="17" t="str">
        <f t="shared" si="30"/>
        <v>NO APLICA</v>
      </c>
      <c r="F478" s="17" t="str">
        <f t="shared" si="31"/>
        <v>NO APLICA</v>
      </c>
    </row>
    <row r="479" spans="1:6" ht="30" x14ac:dyDescent="0.25">
      <c r="A479" s="5">
        <v>476</v>
      </c>
      <c r="B479" s="17" t="str">
        <f t="shared" si="28"/>
        <v>DURANTE EL PERIODO NO SE OTORGARON GRATIGICACIONES</v>
      </c>
      <c r="C479" s="15">
        <f>'[1]02 de julio 2021 omina transpar'!U478+'[1]02 de julio 2021 omina transpar'!AH478+'[1]02 de julio 2021 omina transpar'!DE478+'[1]02 de julio 2021 omina transpar'!EP478+'[1]02 de julio 2021 omina transpar'!FD478</f>
        <v>0</v>
      </c>
      <c r="D479" s="17" t="str">
        <f t="shared" si="29"/>
        <v>NO APLICA</v>
      </c>
      <c r="E479" s="17" t="str">
        <f t="shared" si="30"/>
        <v>NO APLICA</v>
      </c>
      <c r="F479" s="17" t="str">
        <f t="shared" si="31"/>
        <v>NO APLICA</v>
      </c>
    </row>
    <row r="480" spans="1:6" ht="30" x14ac:dyDescent="0.25">
      <c r="A480" s="5">
        <v>477</v>
      </c>
      <c r="B480" s="17" t="str">
        <f t="shared" si="28"/>
        <v>DURANTE EL PERIODO NO SE OTORGARON GRATIGICACIONES</v>
      </c>
      <c r="C480" s="15">
        <f>'[1]02 de julio 2021 omina transpar'!U479+'[1]02 de julio 2021 omina transpar'!AH479+'[1]02 de julio 2021 omina transpar'!DE479+'[1]02 de julio 2021 omina transpar'!EP479+'[1]02 de julio 2021 omina transpar'!FD479</f>
        <v>0</v>
      </c>
      <c r="D480" s="17" t="str">
        <f t="shared" si="29"/>
        <v>NO APLICA</v>
      </c>
      <c r="E480" s="17" t="str">
        <f t="shared" si="30"/>
        <v>NO APLICA</v>
      </c>
      <c r="F480" s="17" t="str">
        <f t="shared" si="31"/>
        <v>NO APLICA</v>
      </c>
    </row>
    <row r="481" spans="1:6" ht="30" x14ac:dyDescent="0.25">
      <c r="A481" s="5">
        <v>478</v>
      </c>
      <c r="B481" s="17" t="str">
        <f t="shared" si="28"/>
        <v>DURANTE EL PERIODO NO SE OTORGARON GRATIGICACIONES</v>
      </c>
      <c r="C481" s="15">
        <f>'[1]02 de julio 2021 omina transpar'!U480+'[1]02 de julio 2021 omina transpar'!AH480+'[1]02 de julio 2021 omina transpar'!DE480+'[1]02 de julio 2021 omina transpar'!EP480+'[1]02 de julio 2021 omina transpar'!FD480</f>
        <v>0</v>
      </c>
      <c r="D481" s="17" t="str">
        <f t="shared" si="29"/>
        <v>NO APLICA</v>
      </c>
      <c r="E481" s="17" t="str">
        <f t="shared" si="30"/>
        <v>NO APLICA</v>
      </c>
      <c r="F481" s="17" t="str">
        <f t="shared" si="31"/>
        <v>NO APLICA</v>
      </c>
    </row>
    <row r="482" spans="1:6" ht="30" x14ac:dyDescent="0.25">
      <c r="A482" s="5">
        <v>479</v>
      </c>
      <c r="B482" s="17" t="str">
        <f t="shared" si="28"/>
        <v>DURANTE EL PERIODO NO SE OTORGARON GRATIGICACIONES</v>
      </c>
      <c r="C482" s="15">
        <f>'[1]02 de julio 2021 omina transpar'!U481+'[1]02 de julio 2021 omina transpar'!AH481+'[1]02 de julio 2021 omina transpar'!DE481+'[1]02 de julio 2021 omina transpar'!EP481+'[1]02 de julio 2021 omina transpar'!FD481</f>
        <v>0</v>
      </c>
      <c r="D482" s="17" t="str">
        <f t="shared" si="29"/>
        <v>NO APLICA</v>
      </c>
      <c r="E482" s="17" t="str">
        <f t="shared" si="30"/>
        <v>NO APLICA</v>
      </c>
      <c r="F482" s="17" t="str">
        <f t="shared" si="31"/>
        <v>NO APLICA</v>
      </c>
    </row>
    <row r="483" spans="1:6" ht="30" x14ac:dyDescent="0.25">
      <c r="A483" s="5">
        <v>480</v>
      </c>
      <c r="B483" s="17" t="str">
        <f t="shared" si="28"/>
        <v>DURANTE EL PERIODO NO SE OTORGARON GRATIGICACIONES</v>
      </c>
      <c r="C483" s="15">
        <f>'[1]02 de julio 2021 omina transpar'!U482+'[1]02 de julio 2021 omina transpar'!AH482+'[1]02 de julio 2021 omina transpar'!DE482+'[1]02 de julio 2021 omina transpar'!EP482+'[1]02 de julio 2021 omina transpar'!FD482</f>
        <v>0</v>
      </c>
      <c r="D483" s="17" t="str">
        <f t="shared" si="29"/>
        <v>NO APLICA</v>
      </c>
      <c r="E483" s="17" t="str">
        <f t="shared" si="30"/>
        <v>NO APLICA</v>
      </c>
      <c r="F483" s="17" t="str">
        <f t="shared" si="31"/>
        <v>NO APLICA</v>
      </c>
    </row>
    <row r="484" spans="1:6" ht="30" x14ac:dyDescent="0.25">
      <c r="A484" s="5">
        <v>481</v>
      </c>
      <c r="B484" s="17" t="str">
        <f t="shared" si="28"/>
        <v>DURANTE EL PERIODO NO SE OTORGARON GRATIGICACIONES</v>
      </c>
      <c r="C484" s="15">
        <f>'[1]02 de julio 2021 omina transpar'!U483+'[1]02 de julio 2021 omina transpar'!AH483+'[1]02 de julio 2021 omina transpar'!DE483+'[1]02 de julio 2021 omina transpar'!EP483+'[1]02 de julio 2021 omina transpar'!FD483</f>
        <v>0</v>
      </c>
      <c r="D484" s="17" t="str">
        <f t="shared" si="29"/>
        <v>NO APLICA</v>
      </c>
      <c r="E484" s="17" t="str">
        <f t="shared" si="30"/>
        <v>NO APLICA</v>
      </c>
      <c r="F484" s="17" t="str">
        <f t="shared" si="31"/>
        <v>NO APLICA</v>
      </c>
    </row>
    <row r="485" spans="1:6" ht="30" x14ac:dyDescent="0.25">
      <c r="A485" s="5">
        <v>482</v>
      </c>
      <c r="B485" s="17" t="str">
        <f t="shared" si="28"/>
        <v>DURANTE EL PERIODO NO SE OTORGARON GRATIGICACIONES</v>
      </c>
      <c r="C485" s="15">
        <f>'[1]02 de julio 2021 omina transpar'!U484+'[1]02 de julio 2021 omina transpar'!AH484+'[1]02 de julio 2021 omina transpar'!DE484+'[1]02 de julio 2021 omina transpar'!EP484+'[1]02 de julio 2021 omina transpar'!FD484</f>
        <v>0</v>
      </c>
      <c r="D485" s="17" t="str">
        <f t="shared" si="29"/>
        <v>NO APLICA</v>
      </c>
      <c r="E485" s="17" t="str">
        <f t="shared" si="30"/>
        <v>NO APLICA</v>
      </c>
      <c r="F485" s="17" t="str">
        <f t="shared" si="31"/>
        <v>NO APLICA</v>
      </c>
    </row>
    <row r="486" spans="1:6" ht="30" x14ac:dyDescent="0.25">
      <c r="A486" s="5">
        <v>483</v>
      </c>
      <c r="B486" s="17" t="str">
        <f t="shared" si="28"/>
        <v>DURANTE EL PERIODO NO SE OTORGARON GRATIGICACIONES</v>
      </c>
      <c r="C486" s="15">
        <f>'[1]02 de julio 2021 omina transpar'!U485+'[1]02 de julio 2021 omina transpar'!AH485+'[1]02 de julio 2021 omina transpar'!DE485+'[1]02 de julio 2021 omina transpar'!EP485+'[1]02 de julio 2021 omina transpar'!FD485</f>
        <v>0</v>
      </c>
      <c r="D486" s="17" t="str">
        <f t="shared" si="29"/>
        <v>NO APLICA</v>
      </c>
      <c r="E486" s="17" t="str">
        <f t="shared" si="30"/>
        <v>NO APLICA</v>
      </c>
      <c r="F486" s="17" t="str">
        <f t="shared" si="31"/>
        <v>NO APLICA</v>
      </c>
    </row>
    <row r="487" spans="1:6" ht="30" x14ac:dyDescent="0.25">
      <c r="A487" s="5">
        <v>484</v>
      </c>
      <c r="B487" s="17" t="str">
        <f t="shared" si="28"/>
        <v>DURANTE EL PERIODO NO SE OTORGARON GRATIGICACIONES</v>
      </c>
      <c r="C487" s="15">
        <f>'[1]02 de julio 2021 omina transpar'!U486+'[1]02 de julio 2021 omina transpar'!AH486+'[1]02 de julio 2021 omina transpar'!DE486+'[1]02 de julio 2021 omina transpar'!EP486+'[1]02 de julio 2021 omina transpar'!FD486</f>
        <v>0</v>
      </c>
      <c r="D487" s="17" t="str">
        <f t="shared" si="29"/>
        <v>NO APLICA</v>
      </c>
      <c r="E487" s="17" t="str">
        <f t="shared" si="30"/>
        <v>NO APLICA</v>
      </c>
      <c r="F487" s="17" t="str">
        <f t="shared" si="31"/>
        <v>NO APLICA</v>
      </c>
    </row>
    <row r="488" spans="1:6" ht="30" x14ac:dyDescent="0.25">
      <c r="A488" s="5">
        <v>485</v>
      </c>
      <c r="B488" s="17" t="str">
        <f t="shared" si="28"/>
        <v>DURANTE EL PERIODO NO SE OTORGARON GRATIGICACIONES</v>
      </c>
      <c r="C488" s="15">
        <f>'[1]02 de julio 2021 omina transpar'!U487+'[1]02 de julio 2021 omina transpar'!AH487+'[1]02 de julio 2021 omina transpar'!DE487+'[1]02 de julio 2021 omina transpar'!EP487+'[1]02 de julio 2021 omina transpar'!FD487</f>
        <v>0</v>
      </c>
      <c r="D488" s="17" t="str">
        <f t="shared" si="29"/>
        <v>NO APLICA</v>
      </c>
      <c r="E488" s="17" t="str">
        <f t="shared" si="30"/>
        <v>NO APLICA</v>
      </c>
      <c r="F488" s="17" t="str">
        <f t="shared" si="31"/>
        <v>NO APLICA</v>
      </c>
    </row>
    <row r="489" spans="1:6" ht="30" x14ac:dyDescent="0.25">
      <c r="A489" s="5">
        <v>486</v>
      </c>
      <c r="B489" s="17" t="str">
        <f t="shared" si="28"/>
        <v>DURANTE EL PERIODO NO SE OTORGARON GRATIGICACIONES</v>
      </c>
      <c r="C489" s="15">
        <f>'[1]02 de julio 2021 omina transpar'!U488+'[1]02 de julio 2021 omina transpar'!AH488+'[1]02 de julio 2021 omina transpar'!DE488+'[1]02 de julio 2021 omina transpar'!EP488+'[1]02 de julio 2021 omina transpar'!FD488</f>
        <v>0</v>
      </c>
      <c r="D489" s="17" t="str">
        <f t="shared" si="29"/>
        <v>NO APLICA</v>
      </c>
      <c r="E489" s="17" t="str">
        <f t="shared" si="30"/>
        <v>NO APLICA</v>
      </c>
      <c r="F489" s="17" t="str">
        <f t="shared" si="31"/>
        <v>NO APLICA</v>
      </c>
    </row>
    <row r="490" spans="1:6" ht="30" x14ac:dyDescent="0.25">
      <c r="A490" s="5">
        <v>487</v>
      </c>
      <c r="B490" s="17" t="str">
        <f t="shared" si="28"/>
        <v>DURANTE EL PERIODO NO SE OTORGARON GRATIGICACIONES</v>
      </c>
      <c r="C490" s="15">
        <f>'[1]02 de julio 2021 omina transpar'!U489+'[1]02 de julio 2021 omina transpar'!AH489+'[1]02 de julio 2021 omina transpar'!DE489+'[1]02 de julio 2021 omina transpar'!EP489+'[1]02 de julio 2021 omina transpar'!FD489</f>
        <v>0</v>
      </c>
      <c r="D490" s="17" t="str">
        <f t="shared" si="29"/>
        <v>NO APLICA</v>
      </c>
      <c r="E490" s="17" t="str">
        <f t="shared" si="30"/>
        <v>NO APLICA</v>
      </c>
      <c r="F490" s="17" t="str">
        <f t="shared" si="31"/>
        <v>NO APLICA</v>
      </c>
    </row>
    <row r="491" spans="1:6" ht="30" x14ac:dyDescent="0.25">
      <c r="A491" s="5">
        <v>488</v>
      </c>
      <c r="B491" s="17" t="str">
        <f t="shared" si="28"/>
        <v>DURANTE EL PERIODO NO SE OTORGARON GRATIGICACIONES</v>
      </c>
      <c r="C491" s="15">
        <f>'[1]02 de julio 2021 omina transpar'!U490+'[1]02 de julio 2021 omina transpar'!AH490+'[1]02 de julio 2021 omina transpar'!DE490+'[1]02 de julio 2021 omina transpar'!EP490+'[1]02 de julio 2021 omina transpar'!FD490</f>
        <v>0</v>
      </c>
      <c r="D491" s="17" t="str">
        <f t="shared" si="29"/>
        <v>NO APLICA</v>
      </c>
      <c r="E491" s="17" t="str">
        <f t="shared" si="30"/>
        <v>NO APLICA</v>
      </c>
      <c r="F491" s="17" t="str">
        <f t="shared" si="31"/>
        <v>NO APLICA</v>
      </c>
    </row>
    <row r="492" spans="1:6" ht="30" x14ac:dyDescent="0.25">
      <c r="A492" s="5">
        <v>489</v>
      </c>
      <c r="B492" s="17" t="str">
        <f t="shared" si="28"/>
        <v>DURANTE EL PERIODO NO SE OTORGARON GRATIGICACIONES</v>
      </c>
      <c r="C492" s="15">
        <f>'[1]02 de julio 2021 omina transpar'!U491+'[1]02 de julio 2021 omina transpar'!AH491+'[1]02 de julio 2021 omina transpar'!DE491+'[1]02 de julio 2021 omina transpar'!EP491+'[1]02 de julio 2021 omina transpar'!FD491</f>
        <v>0</v>
      </c>
      <c r="D492" s="17" t="str">
        <f t="shared" si="29"/>
        <v>NO APLICA</v>
      </c>
      <c r="E492" s="17" t="str">
        <f t="shared" si="30"/>
        <v>NO APLICA</v>
      </c>
      <c r="F492" s="17" t="str">
        <f t="shared" si="31"/>
        <v>NO APLICA</v>
      </c>
    </row>
    <row r="493" spans="1:6" ht="30" x14ac:dyDescent="0.25">
      <c r="A493" s="5">
        <v>490</v>
      </c>
      <c r="B493" s="17" t="str">
        <f t="shared" si="28"/>
        <v>DURANTE EL PERIODO NO SE OTORGARON GRATIGICACIONES</v>
      </c>
      <c r="C493" s="15">
        <f>'[1]02 de julio 2021 omina transpar'!U492+'[1]02 de julio 2021 omina transpar'!AH492+'[1]02 de julio 2021 omina transpar'!DE492+'[1]02 de julio 2021 omina transpar'!EP492+'[1]02 de julio 2021 omina transpar'!FD492</f>
        <v>0</v>
      </c>
      <c r="D493" s="17" t="str">
        <f t="shared" si="29"/>
        <v>NO APLICA</v>
      </c>
      <c r="E493" s="17" t="str">
        <f t="shared" si="30"/>
        <v>NO APLICA</v>
      </c>
      <c r="F493" s="17" t="str">
        <f t="shared" si="31"/>
        <v>NO APLICA</v>
      </c>
    </row>
    <row r="494" spans="1:6" ht="30" x14ac:dyDescent="0.25">
      <c r="A494" s="5">
        <v>491</v>
      </c>
      <c r="B494" s="17" t="str">
        <f t="shared" si="28"/>
        <v>DURANTE EL PERIODO NO SE OTORGARON GRATIGICACIONES</v>
      </c>
      <c r="C494" s="15">
        <f>'[1]02 de julio 2021 omina transpar'!U493+'[1]02 de julio 2021 omina transpar'!AH493+'[1]02 de julio 2021 omina transpar'!DE493+'[1]02 de julio 2021 omina transpar'!EP493+'[1]02 de julio 2021 omina transpar'!FD493</f>
        <v>0</v>
      </c>
      <c r="D494" s="17" t="str">
        <f t="shared" si="29"/>
        <v>NO APLICA</v>
      </c>
      <c r="E494" s="17" t="str">
        <f t="shared" si="30"/>
        <v>NO APLICA</v>
      </c>
      <c r="F494" s="17" t="str">
        <f t="shared" si="31"/>
        <v>NO APLICA</v>
      </c>
    </row>
    <row r="495" spans="1:6" ht="30" x14ac:dyDescent="0.25">
      <c r="A495" s="5">
        <v>492</v>
      </c>
      <c r="B495" s="17" t="str">
        <f t="shared" si="28"/>
        <v>DURANTE EL PERIODO NO SE OTORGARON GRATIGICACIONES</v>
      </c>
      <c r="C495" s="15">
        <f>'[1]02 de julio 2021 omina transpar'!U494+'[1]02 de julio 2021 omina transpar'!AH494+'[1]02 de julio 2021 omina transpar'!DE494+'[1]02 de julio 2021 omina transpar'!EP494+'[1]02 de julio 2021 omina transpar'!FD494</f>
        <v>0</v>
      </c>
      <c r="D495" s="17" t="str">
        <f t="shared" si="29"/>
        <v>NO APLICA</v>
      </c>
      <c r="E495" s="17" t="str">
        <f t="shared" si="30"/>
        <v>NO APLICA</v>
      </c>
      <c r="F495" s="17" t="str">
        <f t="shared" si="31"/>
        <v>NO APLICA</v>
      </c>
    </row>
    <row r="496" spans="1:6" ht="30" x14ac:dyDescent="0.25">
      <c r="A496" s="5">
        <v>493</v>
      </c>
      <c r="B496" s="17" t="str">
        <f t="shared" si="28"/>
        <v>DURANTE EL PERIODO NO SE OTORGARON GRATIGICACIONES</v>
      </c>
      <c r="C496" s="15">
        <f>'[1]02 de julio 2021 omina transpar'!U495+'[1]02 de julio 2021 omina transpar'!AH495+'[1]02 de julio 2021 omina transpar'!DE495+'[1]02 de julio 2021 omina transpar'!EP495+'[1]02 de julio 2021 omina transpar'!FD495</f>
        <v>0</v>
      </c>
      <c r="D496" s="17" t="str">
        <f t="shared" si="29"/>
        <v>NO APLICA</v>
      </c>
      <c r="E496" s="17" t="str">
        <f t="shared" si="30"/>
        <v>NO APLICA</v>
      </c>
      <c r="F496" s="17" t="str">
        <f t="shared" si="31"/>
        <v>NO APLICA</v>
      </c>
    </row>
    <row r="497" spans="1:6" ht="30" x14ac:dyDescent="0.25">
      <c r="A497" s="5">
        <v>494</v>
      </c>
      <c r="B497" s="17" t="str">
        <f t="shared" si="28"/>
        <v>DURANTE EL PERIODO NO SE OTORGARON GRATIGICACIONES</v>
      </c>
      <c r="C497" s="15">
        <f>'[1]02 de julio 2021 omina transpar'!U496+'[1]02 de julio 2021 omina transpar'!AH496+'[1]02 de julio 2021 omina transpar'!DE496+'[1]02 de julio 2021 omina transpar'!EP496+'[1]02 de julio 2021 omina transpar'!FD496</f>
        <v>0</v>
      </c>
      <c r="D497" s="17" t="str">
        <f t="shared" si="29"/>
        <v>NO APLICA</v>
      </c>
      <c r="E497" s="17" t="str">
        <f t="shared" si="30"/>
        <v>NO APLICA</v>
      </c>
      <c r="F497" s="17" t="str">
        <f t="shared" si="31"/>
        <v>NO APLICA</v>
      </c>
    </row>
    <row r="498" spans="1:6" ht="30" x14ac:dyDescent="0.25">
      <c r="A498" s="5">
        <v>495</v>
      </c>
      <c r="B498" s="17" t="str">
        <f t="shared" si="28"/>
        <v>DURANTE EL PERIODO NO SE OTORGARON GRATIGICACIONES</v>
      </c>
      <c r="C498" s="15">
        <f>'[1]02 de julio 2021 omina transpar'!U497+'[1]02 de julio 2021 omina transpar'!AH497+'[1]02 de julio 2021 omina transpar'!DE497+'[1]02 de julio 2021 omina transpar'!EP497+'[1]02 de julio 2021 omina transpar'!FD497</f>
        <v>0</v>
      </c>
      <c r="D498" s="17" t="str">
        <f t="shared" si="29"/>
        <v>NO APLICA</v>
      </c>
      <c r="E498" s="17" t="str">
        <f t="shared" si="30"/>
        <v>NO APLICA</v>
      </c>
      <c r="F498" s="17" t="str">
        <f t="shared" si="31"/>
        <v>NO APLICA</v>
      </c>
    </row>
    <row r="499" spans="1:6" ht="30" x14ac:dyDescent="0.25">
      <c r="A499" s="5">
        <v>496</v>
      </c>
      <c r="B499" s="17" t="str">
        <f t="shared" si="28"/>
        <v>DURANTE EL PERIODO NO SE OTORGARON GRATIGICACIONES</v>
      </c>
      <c r="C499" s="15">
        <f>'[1]02 de julio 2021 omina transpar'!U498+'[1]02 de julio 2021 omina transpar'!AH498+'[1]02 de julio 2021 omina transpar'!DE498+'[1]02 de julio 2021 omina transpar'!EP498+'[1]02 de julio 2021 omina transpar'!FD498</f>
        <v>0</v>
      </c>
      <c r="D499" s="17" t="str">
        <f t="shared" si="29"/>
        <v>NO APLICA</v>
      </c>
      <c r="E499" s="17" t="str">
        <f t="shared" si="30"/>
        <v>NO APLICA</v>
      </c>
      <c r="F499" s="17" t="str">
        <f t="shared" si="31"/>
        <v>NO APLICA</v>
      </c>
    </row>
    <row r="500" spans="1:6" ht="30" x14ac:dyDescent="0.25">
      <c r="A500" s="5">
        <v>497</v>
      </c>
      <c r="B500" s="17" t="str">
        <f t="shared" si="28"/>
        <v>DURANTE EL PERIODO NO SE OTORGARON GRATIGICACIONES</v>
      </c>
      <c r="C500" s="15">
        <f>'[1]02 de julio 2021 omina transpar'!U499+'[1]02 de julio 2021 omina transpar'!AH499+'[1]02 de julio 2021 omina transpar'!DE499+'[1]02 de julio 2021 omina transpar'!EP499+'[1]02 de julio 2021 omina transpar'!FD499</f>
        <v>0</v>
      </c>
      <c r="D500" s="17" t="str">
        <f t="shared" si="29"/>
        <v>NO APLICA</v>
      </c>
      <c r="E500" s="17" t="str">
        <f t="shared" si="30"/>
        <v>NO APLICA</v>
      </c>
      <c r="F500" s="17" t="str">
        <f t="shared" si="31"/>
        <v>NO APLICA</v>
      </c>
    </row>
    <row r="501" spans="1:6" ht="30" x14ac:dyDescent="0.25">
      <c r="A501" s="5">
        <v>498</v>
      </c>
      <c r="B501" s="17" t="str">
        <f t="shared" si="28"/>
        <v>DURANTE EL PERIODO NO SE OTORGARON GRATIGICACIONES</v>
      </c>
      <c r="C501" s="15">
        <f>'[1]02 de julio 2021 omina transpar'!U500+'[1]02 de julio 2021 omina transpar'!AH500+'[1]02 de julio 2021 omina transpar'!DE500+'[1]02 de julio 2021 omina transpar'!EP500+'[1]02 de julio 2021 omina transpar'!FD500</f>
        <v>0</v>
      </c>
      <c r="D501" s="17" t="str">
        <f t="shared" si="29"/>
        <v>NO APLICA</v>
      </c>
      <c r="E501" s="17" t="str">
        <f t="shared" si="30"/>
        <v>NO APLICA</v>
      </c>
      <c r="F501" s="17" t="str">
        <f t="shared" si="31"/>
        <v>NO APLICA</v>
      </c>
    </row>
    <row r="502" spans="1:6" ht="30" x14ac:dyDescent="0.25">
      <c r="A502" s="5">
        <v>499</v>
      </c>
      <c r="B502" s="17" t="str">
        <f t="shared" si="28"/>
        <v>DURANTE EL PERIODO NO SE OTORGARON GRATIGICACIONES</v>
      </c>
      <c r="C502" s="15">
        <f>'[1]02 de julio 2021 omina transpar'!U501+'[1]02 de julio 2021 omina transpar'!AH501+'[1]02 de julio 2021 omina transpar'!DE501+'[1]02 de julio 2021 omina transpar'!EP501+'[1]02 de julio 2021 omina transpar'!FD501</f>
        <v>0</v>
      </c>
      <c r="D502" s="17" t="str">
        <f t="shared" si="29"/>
        <v>NO APLICA</v>
      </c>
      <c r="E502" s="17" t="str">
        <f t="shared" si="30"/>
        <v>NO APLICA</v>
      </c>
      <c r="F502" s="17" t="str">
        <f t="shared" si="31"/>
        <v>NO APLICA</v>
      </c>
    </row>
    <row r="503" spans="1:6" ht="30" x14ac:dyDescent="0.25">
      <c r="A503" s="5">
        <v>500</v>
      </c>
      <c r="B503" s="17" t="str">
        <f t="shared" si="28"/>
        <v>DURANTE EL PERIODO NO SE OTORGARON GRATIGICACIONES</v>
      </c>
      <c r="C503" s="15">
        <f>'[1]02 de julio 2021 omina transpar'!U502+'[1]02 de julio 2021 omina transpar'!AH502+'[1]02 de julio 2021 omina transpar'!DE502+'[1]02 de julio 2021 omina transpar'!EP502+'[1]02 de julio 2021 omina transpar'!FD502</f>
        <v>0</v>
      </c>
      <c r="D503" s="17" t="str">
        <f t="shared" si="29"/>
        <v>NO APLICA</v>
      </c>
      <c r="E503" s="17" t="str">
        <f t="shared" si="30"/>
        <v>NO APLICA</v>
      </c>
      <c r="F503" s="17" t="str">
        <f t="shared" si="31"/>
        <v>NO APLICA</v>
      </c>
    </row>
    <row r="504" spans="1:6" ht="30" x14ac:dyDescent="0.25">
      <c r="A504" s="5">
        <v>501</v>
      </c>
      <c r="B504" s="17" t="str">
        <f t="shared" si="28"/>
        <v>DURANTE EL PERIODO NO SE OTORGARON GRATIGICACIONES</v>
      </c>
      <c r="C504" s="15">
        <f>'[1]02 de julio 2021 omina transpar'!U503+'[1]02 de julio 2021 omina transpar'!AH503+'[1]02 de julio 2021 omina transpar'!DE503+'[1]02 de julio 2021 omina transpar'!EP503+'[1]02 de julio 2021 omina transpar'!FD503</f>
        <v>0</v>
      </c>
      <c r="D504" s="17" t="str">
        <f t="shared" si="29"/>
        <v>NO APLICA</v>
      </c>
      <c r="E504" s="17" t="str">
        <f t="shared" si="30"/>
        <v>NO APLICA</v>
      </c>
      <c r="F504" s="17" t="str">
        <f t="shared" si="31"/>
        <v>NO APLICA</v>
      </c>
    </row>
    <row r="505" spans="1:6" ht="30" x14ac:dyDescent="0.25">
      <c r="A505" s="5">
        <v>502</v>
      </c>
      <c r="B505" s="17" t="str">
        <f t="shared" si="28"/>
        <v>DURANTE EL PERIODO NO SE OTORGARON GRATIGICACIONES</v>
      </c>
      <c r="C505" s="15">
        <f>'[1]02 de julio 2021 omina transpar'!U504+'[1]02 de julio 2021 omina transpar'!AH504+'[1]02 de julio 2021 omina transpar'!DE504+'[1]02 de julio 2021 omina transpar'!EP504+'[1]02 de julio 2021 omina transpar'!FD504</f>
        <v>0</v>
      </c>
      <c r="D505" s="17" t="str">
        <f t="shared" si="29"/>
        <v>NO APLICA</v>
      </c>
      <c r="E505" s="17" t="str">
        <f t="shared" si="30"/>
        <v>NO APLICA</v>
      </c>
      <c r="F505" s="17" t="str">
        <f t="shared" si="31"/>
        <v>NO APLICA</v>
      </c>
    </row>
    <row r="506" spans="1:6" ht="30" x14ac:dyDescent="0.25">
      <c r="A506" s="5">
        <v>503</v>
      </c>
      <c r="B506" s="17" t="str">
        <f t="shared" si="28"/>
        <v>DURANTE EL PERIODO NO SE OTORGARON GRATIGICACIONES</v>
      </c>
      <c r="C506" s="15">
        <f>'[1]02 de julio 2021 omina transpar'!U505+'[1]02 de julio 2021 omina transpar'!AH505+'[1]02 de julio 2021 omina transpar'!DE505+'[1]02 de julio 2021 omina transpar'!EP505+'[1]02 de julio 2021 omina transpar'!FD505</f>
        <v>0</v>
      </c>
      <c r="D506" s="17" t="str">
        <f t="shared" si="29"/>
        <v>NO APLICA</v>
      </c>
      <c r="E506" s="17" t="str">
        <f t="shared" si="30"/>
        <v>NO APLICA</v>
      </c>
      <c r="F506" s="17" t="str">
        <f t="shared" si="31"/>
        <v>NO APLICA</v>
      </c>
    </row>
    <row r="507" spans="1:6" ht="30" x14ac:dyDescent="0.25">
      <c r="A507" s="5">
        <v>504</v>
      </c>
      <c r="B507" s="17" t="str">
        <f t="shared" si="28"/>
        <v>DURANTE EL PERIODO NO SE OTORGARON GRATIGICACIONES</v>
      </c>
      <c r="C507" s="15">
        <f>'[1]02 de julio 2021 omina transpar'!U506+'[1]02 de julio 2021 omina transpar'!AH506+'[1]02 de julio 2021 omina transpar'!DE506+'[1]02 de julio 2021 omina transpar'!EP506+'[1]02 de julio 2021 omina transpar'!FD506</f>
        <v>0</v>
      </c>
      <c r="D507" s="17" t="str">
        <f t="shared" si="29"/>
        <v>NO APLICA</v>
      </c>
      <c r="E507" s="17" t="str">
        <f t="shared" si="30"/>
        <v>NO APLICA</v>
      </c>
      <c r="F507" s="17" t="str">
        <f t="shared" si="31"/>
        <v>NO APLICA</v>
      </c>
    </row>
    <row r="508" spans="1:6" ht="30" x14ac:dyDescent="0.25">
      <c r="A508" s="5">
        <v>505</v>
      </c>
      <c r="B508" s="17" t="str">
        <f t="shared" si="28"/>
        <v>DURANTE EL PERIODO NO SE OTORGARON GRATIGICACIONES</v>
      </c>
      <c r="C508" s="15">
        <f>'[1]02 de julio 2021 omina transpar'!U507+'[1]02 de julio 2021 omina transpar'!AH507+'[1]02 de julio 2021 omina transpar'!DE507+'[1]02 de julio 2021 omina transpar'!EP507+'[1]02 de julio 2021 omina transpar'!FD507</f>
        <v>0</v>
      </c>
      <c r="D508" s="17" t="str">
        <f t="shared" si="29"/>
        <v>NO APLICA</v>
      </c>
      <c r="E508" s="17" t="str">
        <f t="shared" si="30"/>
        <v>NO APLICA</v>
      </c>
      <c r="F508" s="17" t="str">
        <f t="shared" si="31"/>
        <v>NO APLICA</v>
      </c>
    </row>
    <row r="509" spans="1:6" ht="30" x14ac:dyDescent="0.25">
      <c r="A509" s="5">
        <v>506</v>
      </c>
      <c r="B509" s="17" t="str">
        <f t="shared" si="28"/>
        <v>DURANTE EL PERIODO NO SE OTORGARON GRATIGICACIONES</v>
      </c>
      <c r="C509" s="15">
        <f>'[1]02 de julio 2021 omina transpar'!U508+'[1]02 de julio 2021 omina transpar'!AH508+'[1]02 de julio 2021 omina transpar'!DE508+'[1]02 de julio 2021 omina transpar'!EP508+'[1]02 de julio 2021 omina transpar'!FD508</f>
        <v>0</v>
      </c>
      <c r="D509" s="17" t="str">
        <f t="shared" si="29"/>
        <v>NO APLICA</v>
      </c>
      <c r="E509" s="17" t="str">
        <f t="shared" si="30"/>
        <v>NO APLICA</v>
      </c>
      <c r="F509" s="17" t="str">
        <f t="shared" si="31"/>
        <v>NO APLICA</v>
      </c>
    </row>
    <row r="510" spans="1:6" ht="30" x14ac:dyDescent="0.25">
      <c r="A510" s="5">
        <v>507</v>
      </c>
      <c r="B510" s="17" t="str">
        <f t="shared" si="28"/>
        <v>DURANTE EL PERIODO NO SE OTORGARON GRATIGICACIONES</v>
      </c>
      <c r="C510" s="15">
        <f>'[1]02 de julio 2021 omina transpar'!U509+'[1]02 de julio 2021 omina transpar'!AH509+'[1]02 de julio 2021 omina transpar'!DE509+'[1]02 de julio 2021 omina transpar'!EP509+'[1]02 de julio 2021 omina transpar'!FD509</f>
        <v>0</v>
      </c>
      <c r="D510" s="17" t="str">
        <f t="shared" si="29"/>
        <v>NO APLICA</v>
      </c>
      <c r="E510" s="17" t="str">
        <f t="shared" si="30"/>
        <v>NO APLICA</v>
      </c>
      <c r="F510" s="17" t="str">
        <f t="shared" si="31"/>
        <v>NO APLICA</v>
      </c>
    </row>
    <row r="511" spans="1:6" ht="30" x14ac:dyDescent="0.25">
      <c r="A511" s="5">
        <v>508</v>
      </c>
      <c r="B511" s="17" t="str">
        <f t="shared" si="28"/>
        <v>DURANTE EL PERIODO NO SE OTORGARON GRATIGICACIONES</v>
      </c>
      <c r="C511" s="15">
        <f>'[1]02 de julio 2021 omina transpar'!U510+'[1]02 de julio 2021 omina transpar'!AH510+'[1]02 de julio 2021 omina transpar'!DE510+'[1]02 de julio 2021 omina transpar'!EP510+'[1]02 de julio 2021 omina transpar'!FD510</f>
        <v>0</v>
      </c>
      <c r="D511" s="17" t="str">
        <f t="shared" si="29"/>
        <v>NO APLICA</v>
      </c>
      <c r="E511" s="17" t="str">
        <f t="shared" si="30"/>
        <v>NO APLICA</v>
      </c>
      <c r="F511" s="17" t="str">
        <f t="shared" si="31"/>
        <v>NO APLICA</v>
      </c>
    </row>
    <row r="512" spans="1:6" ht="30" x14ac:dyDescent="0.25">
      <c r="A512" s="5">
        <v>509</v>
      </c>
      <c r="B512" s="17" t="str">
        <f t="shared" si="28"/>
        <v>DURANTE EL PERIODO NO SE OTORGARON GRATIGICACIONES</v>
      </c>
      <c r="C512" s="15">
        <f>'[1]02 de julio 2021 omina transpar'!U511+'[1]02 de julio 2021 omina transpar'!AH511+'[1]02 de julio 2021 omina transpar'!DE511+'[1]02 de julio 2021 omina transpar'!EP511+'[1]02 de julio 2021 omina transpar'!FD511</f>
        <v>0</v>
      </c>
      <c r="D512" s="17" t="str">
        <f t="shared" si="29"/>
        <v>NO APLICA</v>
      </c>
      <c r="E512" s="17" t="str">
        <f t="shared" si="30"/>
        <v>NO APLICA</v>
      </c>
      <c r="F512" s="17" t="str">
        <f t="shared" si="31"/>
        <v>NO APLICA</v>
      </c>
    </row>
    <row r="513" spans="1:6" ht="30" x14ac:dyDescent="0.25">
      <c r="A513" s="5">
        <v>510</v>
      </c>
      <c r="B513" s="17" t="str">
        <f t="shared" si="28"/>
        <v>DURANTE EL PERIODO NO SE OTORGARON GRATIGICACIONES</v>
      </c>
      <c r="C513" s="15">
        <f>'[1]02 de julio 2021 omina transpar'!U512+'[1]02 de julio 2021 omina transpar'!AH512+'[1]02 de julio 2021 omina transpar'!DE512+'[1]02 de julio 2021 omina transpar'!EP512+'[1]02 de julio 2021 omina transpar'!FD512</f>
        <v>0</v>
      </c>
      <c r="D513" s="17" t="str">
        <f t="shared" si="29"/>
        <v>NO APLICA</v>
      </c>
      <c r="E513" s="17" t="str">
        <f t="shared" si="30"/>
        <v>NO APLICA</v>
      </c>
      <c r="F513" s="17" t="str">
        <f t="shared" si="31"/>
        <v>NO APLICA</v>
      </c>
    </row>
    <row r="514" spans="1:6" ht="30" x14ac:dyDescent="0.25">
      <c r="A514" s="5">
        <v>511</v>
      </c>
      <c r="B514" s="17" t="str">
        <f t="shared" si="28"/>
        <v>DURANTE EL PERIODO NO SE OTORGARON GRATIGICACIONES</v>
      </c>
      <c r="C514" s="15">
        <f>'[1]02 de julio 2021 omina transpar'!U513+'[1]02 de julio 2021 omina transpar'!AH513+'[1]02 de julio 2021 omina transpar'!DE513+'[1]02 de julio 2021 omina transpar'!EP513+'[1]02 de julio 2021 omina transpar'!FD513</f>
        <v>0</v>
      </c>
      <c r="D514" s="17" t="str">
        <f t="shared" si="29"/>
        <v>NO APLICA</v>
      </c>
      <c r="E514" s="17" t="str">
        <f t="shared" si="30"/>
        <v>NO APLICA</v>
      </c>
      <c r="F514" s="17" t="str">
        <f t="shared" si="31"/>
        <v>NO APLICA</v>
      </c>
    </row>
    <row r="515" spans="1:6" ht="30" x14ac:dyDescent="0.25">
      <c r="A515" s="5">
        <v>512</v>
      </c>
      <c r="B515" s="17" t="str">
        <f t="shared" si="28"/>
        <v>DURANTE EL PERIODO NO SE OTORGARON GRATIGICACIONES</v>
      </c>
      <c r="C515" s="15">
        <f>'[1]02 de julio 2021 omina transpar'!U514+'[1]02 de julio 2021 omina transpar'!AH514+'[1]02 de julio 2021 omina transpar'!DE514+'[1]02 de julio 2021 omina transpar'!EP514+'[1]02 de julio 2021 omina transpar'!FD514</f>
        <v>0</v>
      </c>
      <c r="D515" s="17" t="str">
        <f t="shared" si="29"/>
        <v>NO APLICA</v>
      </c>
      <c r="E515" s="17" t="str">
        <f t="shared" si="30"/>
        <v>NO APLICA</v>
      </c>
      <c r="F515" s="17" t="str">
        <f t="shared" si="31"/>
        <v>NO APLICA</v>
      </c>
    </row>
    <row r="516" spans="1:6" ht="30" x14ac:dyDescent="0.25">
      <c r="A516" s="5">
        <v>513</v>
      </c>
      <c r="B516" s="17" t="str">
        <f t="shared" si="28"/>
        <v>DURANTE EL PERIODO NO SE OTORGARON GRATIGICACIONES</v>
      </c>
      <c r="C516" s="15">
        <f>'[1]02 de julio 2021 omina transpar'!U515+'[1]02 de julio 2021 omina transpar'!AH515+'[1]02 de julio 2021 omina transpar'!DE515+'[1]02 de julio 2021 omina transpar'!EP515+'[1]02 de julio 2021 omina transpar'!FD515</f>
        <v>0</v>
      </c>
      <c r="D516" s="17" t="str">
        <f t="shared" si="29"/>
        <v>NO APLICA</v>
      </c>
      <c r="E516" s="17" t="str">
        <f t="shared" si="30"/>
        <v>NO APLICA</v>
      </c>
      <c r="F516" s="17" t="str">
        <f t="shared" si="31"/>
        <v>NO APLICA</v>
      </c>
    </row>
    <row r="517" spans="1:6" ht="30" x14ac:dyDescent="0.25">
      <c r="A517" s="5">
        <v>514</v>
      </c>
      <c r="B517" s="17" t="str">
        <f t="shared" ref="B517:B530" si="32">IF(C517&gt;0,"PARTE PROPORCIONAL DE AGUINALDO","DURANTE EL PERIODO NO SE OTORGARON GRATIGICACIONES")</f>
        <v>DURANTE EL PERIODO NO SE OTORGARON GRATIGICACIONES</v>
      </c>
      <c r="C517" s="15">
        <f>'[1]02 de julio 2021 omina transpar'!U516+'[1]02 de julio 2021 omina transpar'!AH516+'[1]02 de julio 2021 omina transpar'!DE516+'[1]02 de julio 2021 omina transpar'!EP516+'[1]02 de julio 2021 omina transpar'!FD516</f>
        <v>0</v>
      </c>
      <c r="D517" s="17" t="str">
        <f t="shared" ref="D517:D530" si="33">IF(C517&gt;0,"EL IMPUESTO DE LA PRESTACIÓN FUE CALCULADA CON OTROS INGRESOS","NO APLICA")</f>
        <v>NO APLICA</v>
      </c>
      <c r="E517" s="17" t="str">
        <f t="shared" ref="E517:E530" si="34">IF(C517&gt;0,"PESOS MEXICANOS","NO APLICA")</f>
        <v>NO APLICA</v>
      </c>
      <c r="F517" s="17" t="str">
        <f t="shared" ref="F517:F530" si="35">IF(C517&gt;0,"ANUAL, POR TERMINO DE LEGISLATURA SE PAGARON PROPORCIONALES POR FINIQUITOS","NO APLICA")</f>
        <v>NO APLICA</v>
      </c>
    </row>
    <row r="518" spans="1:6" ht="30" x14ac:dyDescent="0.25">
      <c r="A518" s="5">
        <v>515</v>
      </c>
      <c r="B518" s="17" t="str">
        <f t="shared" si="32"/>
        <v>DURANTE EL PERIODO NO SE OTORGARON GRATIGICACIONES</v>
      </c>
      <c r="C518" s="15">
        <f>'[1]02 de julio 2021 omina transpar'!U517+'[1]02 de julio 2021 omina transpar'!AH517+'[1]02 de julio 2021 omina transpar'!DE517+'[1]02 de julio 2021 omina transpar'!EP517+'[1]02 de julio 2021 omina transpar'!FD517</f>
        <v>0</v>
      </c>
      <c r="D518" s="17" t="str">
        <f t="shared" si="33"/>
        <v>NO APLICA</v>
      </c>
      <c r="E518" s="17" t="str">
        <f t="shared" si="34"/>
        <v>NO APLICA</v>
      </c>
      <c r="F518" s="17" t="str">
        <f t="shared" si="35"/>
        <v>NO APLICA</v>
      </c>
    </row>
    <row r="519" spans="1:6" ht="30" x14ac:dyDescent="0.25">
      <c r="A519" s="5">
        <v>516</v>
      </c>
      <c r="B519" s="17" t="str">
        <f t="shared" si="32"/>
        <v>DURANTE EL PERIODO NO SE OTORGARON GRATIGICACIONES</v>
      </c>
      <c r="C519" s="15">
        <f>'[1]02 de julio 2021 omina transpar'!U518+'[1]02 de julio 2021 omina transpar'!AH518+'[1]02 de julio 2021 omina transpar'!DE518+'[1]02 de julio 2021 omina transpar'!EP518+'[1]02 de julio 2021 omina transpar'!FD518</f>
        <v>0</v>
      </c>
      <c r="D519" s="17" t="str">
        <f t="shared" si="33"/>
        <v>NO APLICA</v>
      </c>
      <c r="E519" s="17" t="str">
        <f t="shared" si="34"/>
        <v>NO APLICA</v>
      </c>
      <c r="F519" s="17" t="str">
        <f t="shared" si="35"/>
        <v>NO APLICA</v>
      </c>
    </row>
    <row r="520" spans="1:6" ht="30" x14ac:dyDescent="0.25">
      <c r="A520" s="5">
        <v>517</v>
      </c>
      <c r="B520" s="17" t="str">
        <f t="shared" si="32"/>
        <v>DURANTE EL PERIODO NO SE OTORGARON GRATIGICACIONES</v>
      </c>
      <c r="C520" s="15">
        <f>'[1]02 de julio 2021 omina transpar'!U519+'[1]02 de julio 2021 omina transpar'!AH519+'[1]02 de julio 2021 omina transpar'!DE519+'[1]02 de julio 2021 omina transpar'!EP519+'[1]02 de julio 2021 omina transpar'!FD519</f>
        <v>0</v>
      </c>
      <c r="D520" s="17" t="str">
        <f t="shared" si="33"/>
        <v>NO APLICA</v>
      </c>
      <c r="E520" s="17" t="str">
        <f t="shared" si="34"/>
        <v>NO APLICA</v>
      </c>
      <c r="F520" s="17" t="str">
        <f t="shared" si="35"/>
        <v>NO APLICA</v>
      </c>
    </row>
    <row r="521" spans="1:6" ht="30" x14ac:dyDescent="0.25">
      <c r="A521" s="5">
        <v>518</v>
      </c>
      <c r="B521" s="17" t="str">
        <f t="shared" si="32"/>
        <v>DURANTE EL PERIODO NO SE OTORGARON GRATIGICACIONES</v>
      </c>
      <c r="C521" s="15">
        <f>'[1]02 de julio 2021 omina transpar'!U520+'[1]02 de julio 2021 omina transpar'!AH520+'[1]02 de julio 2021 omina transpar'!DE520+'[1]02 de julio 2021 omina transpar'!EP520+'[1]02 de julio 2021 omina transpar'!FD520</f>
        <v>0</v>
      </c>
      <c r="D521" s="17" t="str">
        <f t="shared" si="33"/>
        <v>NO APLICA</v>
      </c>
      <c r="E521" s="17" t="str">
        <f t="shared" si="34"/>
        <v>NO APLICA</v>
      </c>
      <c r="F521" s="17" t="str">
        <f t="shared" si="35"/>
        <v>NO APLICA</v>
      </c>
    </row>
    <row r="522" spans="1:6" ht="30" x14ac:dyDescent="0.25">
      <c r="A522" s="5">
        <v>519</v>
      </c>
      <c r="B522" s="17" t="str">
        <f t="shared" si="32"/>
        <v>DURANTE EL PERIODO NO SE OTORGARON GRATIGICACIONES</v>
      </c>
      <c r="C522" s="15">
        <f>'[1]02 de julio 2021 omina transpar'!U521+'[1]02 de julio 2021 omina transpar'!AH521+'[1]02 de julio 2021 omina transpar'!DE521+'[1]02 de julio 2021 omina transpar'!EP521+'[1]02 de julio 2021 omina transpar'!FD521</f>
        <v>0</v>
      </c>
      <c r="D522" s="17" t="str">
        <f t="shared" si="33"/>
        <v>NO APLICA</v>
      </c>
      <c r="E522" s="17" t="str">
        <f t="shared" si="34"/>
        <v>NO APLICA</v>
      </c>
      <c r="F522" s="17" t="str">
        <f t="shared" si="35"/>
        <v>NO APLICA</v>
      </c>
    </row>
    <row r="523" spans="1:6" ht="30" x14ac:dyDescent="0.25">
      <c r="A523" s="5">
        <v>520</v>
      </c>
      <c r="B523" s="17" t="str">
        <f t="shared" si="32"/>
        <v>DURANTE EL PERIODO NO SE OTORGARON GRATIGICACIONES</v>
      </c>
      <c r="C523" s="15">
        <f>'[1]02 de julio 2021 omina transpar'!U522+'[1]02 de julio 2021 omina transpar'!AH522+'[1]02 de julio 2021 omina transpar'!DE522+'[1]02 de julio 2021 omina transpar'!EP522+'[1]02 de julio 2021 omina transpar'!FD522</f>
        <v>0</v>
      </c>
      <c r="D523" s="17" t="str">
        <f t="shared" si="33"/>
        <v>NO APLICA</v>
      </c>
      <c r="E523" s="17" t="str">
        <f t="shared" si="34"/>
        <v>NO APLICA</v>
      </c>
      <c r="F523" s="17" t="str">
        <f t="shared" si="35"/>
        <v>NO APLICA</v>
      </c>
    </row>
    <row r="524" spans="1:6" ht="30" x14ac:dyDescent="0.25">
      <c r="A524" s="5">
        <v>521</v>
      </c>
      <c r="B524" s="17" t="str">
        <f t="shared" si="32"/>
        <v>DURANTE EL PERIODO NO SE OTORGARON GRATIGICACIONES</v>
      </c>
      <c r="C524" s="15">
        <f>'[1]02 de julio 2021 omina transpar'!U523+'[1]02 de julio 2021 omina transpar'!AH523+'[1]02 de julio 2021 omina transpar'!DE523+'[1]02 de julio 2021 omina transpar'!EP523+'[1]02 de julio 2021 omina transpar'!FD523</f>
        <v>0</v>
      </c>
      <c r="D524" s="17" t="str">
        <f t="shared" si="33"/>
        <v>NO APLICA</v>
      </c>
      <c r="E524" s="17" t="str">
        <f t="shared" si="34"/>
        <v>NO APLICA</v>
      </c>
      <c r="F524" s="17" t="str">
        <f t="shared" si="35"/>
        <v>NO APLICA</v>
      </c>
    </row>
    <row r="525" spans="1:6" ht="45" x14ac:dyDescent="0.25">
      <c r="A525" s="5">
        <v>522</v>
      </c>
      <c r="B525" s="17" t="str">
        <f t="shared" si="32"/>
        <v>PARTE PROPORCIONAL DE AGUINALDO</v>
      </c>
      <c r="C525" s="15">
        <f>'[1]02 de julio 2021 omina transpar'!U524+'[1]02 de julio 2021 omina transpar'!AH524+'[1]02 de julio 2021 omina transpar'!DE524+'[1]02 de julio 2021 omina transpar'!EP524+'[1]02 de julio 2021 omina transpar'!FD524</f>
        <v>65890.83</v>
      </c>
      <c r="D525" s="17" t="str">
        <f t="shared" si="33"/>
        <v>EL IMPUESTO DE LA PRESTACIÓN FUE CALCULADA CON OTROS INGRESOS</v>
      </c>
      <c r="E525" s="17" t="str">
        <f t="shared" si="34"/>
        <v>PESOS MEXICANOS</v>
      </c>
      <c r="F525" s="17" t="str">
        <f t="shared" si="35"/>
        <v>ANUAL, POR TERMINO DE LEGISLATURA SE PAGARON PROPORCIONALES POR FINIQUITOS</v>
      </c>
    </row>
    <row r="526" spans="1:6" ht="45" x14ac:dyDescent="0.25">
      <c r="A526" s="5">
        <v>523</v>
      </c>
      <c r="B526" s="17" t="str">
        <f t="shared" si="32"/>
        <v>PARTE PROPORCIONAL DE AGUINALDO</v>
      </c>
      <c r="C526" s="15">
        <f>'[1]02 de julio 2021 omina transpar'!U525+'[1]02 de julio 2021 omina transpar'!AH525+'[1]02 de julio 2021 omina transpar'!DE525+'[1]02 de julio 2021 omina transpar'!EP525+'[1]02 de julio 2021 omina transpar'!FD525</f>
        <v>110055.41</v>
      </c>
      <c r="D526" s="17" t="str">
        <f t="shared" si="33"/>
        <v>EL IMPUESTO DE LA PRESTACIÓN FUE CALCULADA CON OTROS INGRESOS</v>
      </c>
      <c r="E526" s="17" t="str">
        <f t="shared" si="34"/>
        <v>PESOS MEXICANOS</v>
      </c>
      <c r="F526" s="17" t="str">
        <f t="shared" si="35"/>
        <v>ANUAL, POR TERMINO DE LEGISLATURA SE PAGARON PROPORCIONALES POR FINIQUITOS</v>
      </c>
    </row>
    <row r="527" spans="1:6" ht="45" x14ac:dyDescent="0.25">
      <c r="A527" s="5">
        <v>524</v>
      </c>
      <c r="B527" s="17" t="str">
        <f t="shared" si="32"/>
        <v>PARTE PROPORCIONAL DE AGUINALDO</v>
      </c>
      <c r="C527" s="15">
        <f>'[1]02 de julio 2021 omina transpar'!U526+'[1]02 de julio 2021 omina transpar'!AH526+'[1]02 de julio 2021 omina transpar'!DE526+'[1]02 de julio 2021 omina transpar'!EP526+'[1]02 de julio 2021 omina transpar'!FD526</f>
        <v>38416.76</v>
      </c>
      <c r="D527" s="17" t="str">
        <f t="shared" si="33"/>
        <v>EL IMPUESTO DE LA PRESTACIÓN FUE CALCULADA CON OTROS INGRESOS</v>
      </c>
      <c r="E527" s="17" t="str">
        <f t="shared" si="34"/>
        <v>PESOS MEXICANOS</v>
      </c>
      <c r="F527" s="17" t="str">
        <f t="shared" si="35"/>
        <v>ANUAL, POR TERMINO DE LEGISLATURA SE PAGARON PROPORCIONALES POR FINIQUITOS</v>
      </c>
    </row>
    <row r="528" spans="1:6" ht="30" x14ac:dyDescent="0.25">
      <c r="A528" s="5">
        <v>525</v>
      </c>
      <c r="B528" s="17" t="str">
        <f t="shared" si="32"/>
        <v>DURANTE EL PERIODO NO SE OTORGARON GRATIGICACIONES</v>
      </c>
      <c r="C528" s="15">
        <f>'[1]02 de julio 2021 omina transpar'!U527+'[1]02 de julio 2021 omina transpar'!AH527+'[1]02 de julio 2021 omina transpar'!DE527+'[1]02 de julio 2021 omina transpar'!EP527+'[1]02 de julio 2021 omina transpar'!FD527</f>
        <v>0</v>
      </c>
      <c r="D528" s="17" t="str">
        <f t="shared" si="33"/>
        <v>NO APLICA</v>
      </c>
      <c r="E528" s="17" t="str">
        <f t="shared" si="34"/>
        <v>NO APLICA</v>
      </c>
      <c r="F528" s="17" t="str">
        <f t="shared" si="35"/>
        <v>NO APLICA</v>
      </c>
    </row>
    <row r="529" spans="1:6" ht="30" x14ac:dyDescent="0.25">
      <c r="A529" s="5">
        <v>526</v>
      </c>
      <c r="B529" s="17" t="str">
        <f t="shared" si="32"/>
        <v>DURANTE EL PERIODO NO SE OTORGARON GRATIGICACIONES</v>
      </c>
      <c r="C529" s="15">
        <f>'[1]02 de julio 2021 omina transpar'!U528+'[1]02 de julio 2021 omina transpar'!AH528+'[1]02 de julio 2021 omina transpar'!DE528+'[1]02 de julio 2021 omina transpar'!EP528+'[1]02 de julio 2021 omina transpar'!FD528</f>
        <v>0</v>
      </c>
      <c r="D529" s="17" t="str">
        <f t="shared" si="33"/>
        <v>NO APLICA</v>
      </c>
      <c r="E529" s="17" t="str">
        <f t="shared" si="34"/>
        <v>NO APLICA</v>
      </c>
      <c r="F529" s="17" t="str">
        <f t="shared" si="35"/>
        <v>NO APLICA</v>
      </c>
    </row>
    <row r="530" spans="1:6" ht="30" x14ac:dyDescent="0.25">
      <c r="A530" s="5">
        <v>527</v>
      </c>
      <c r="B530" s="17" t="str">
        <f t="shared" si="32"/>
        <v>DURANTE EL PERIODO NO SE OTORGARON GRATIGICACIONES</v>
      </c>
      <c r="C530" s="15">
        <f>'[1]02 de julio 2021 omina transpar'!U529+'[1]02 de julio 2021 omina transpar'!AH529+'[1]02 de julio 2021 omina transpar'!DE529+'[1]02 de julio 2021 omina transpar'!EP529+'[1]02 de julio 2021 omina transpar'!FD529</f>
        <v>0</v>
      </c>
      <c r="D530" s="17" t="str">
        <f t="shared" si="33"/>
        <v>NO APLICA</v>
      </c>
      <c r="E530" s="17" t="str">
        <f t="shared" si="34"/>
        <v>NO APLICA</v>
      </c>
      <c r="F530" s="17" t="str">
        <f t="shared" si="35"/>
        <v>NO APLICA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30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4" bestFit="1" customWidth="1"/>
    <col min="2" max="2" width="30.42578125" style="17" bestFit="1" customWidth="1"/>
    <col min="3" max="3" width="28.5703125" style="15" bestFit="1" customWidth="1"/>
    <col min="4" max="4" width="27.5703125" style="15" bestFit="1" customWidth="1"/>
    <col min="5" max="5" width="32.85546875" style="17" bestFit="1" customWidth="1"/>
    <col min="6" max="6" width="28.5703125" style="17" bestFit="1" customWidth="1"/>
  </cols>
  <sheetData>
    <row r="1" spans="1:6" hidden="1" x14ac:dyDescent="0.25">
      <c r="B1" s="17" t="s">
        <v>7</v>
      </c>
      <c r="C1" s="15" t="s">
        <v>11</v>
      </c>
      <c r="D1" s="15" t="s">
        <v>11</v>
      </c>
      <c r="E1" s="17" t="s">
        <v>7</v>
      </c>
      <c r="F1" s="17" t="s">
        <v>7</v>
      </c>
    </row>
    <row r="2" spans="1:6" hidden="1" x14ac:dyDescent="0.25">
      <c r="B2" s="17" t="s">
        <v>140</v>
      </c>
      <c r="C2" s="15" t="s">
        <v>141</v>
      </c>
      <c r="D2" s="15" t="s">
        <v>142</v>
      </c>
      <c r="E2" s="17" t="s">
        <v>143</v>
      </c>
      <c r="F2" s="17" t="s">
        <v>144</v>
      </c>
    </row>
    <row r="3" spans="1:6" x14ac:dyDescent="0.25">
      <c r="A3" s="1" t="s">
        <v>100</v>
      </c>
      <c r="B3" s="13" t="s">
        <v>145</v>
      </c>
      <c r="C3" s="16" t="s">
        <v>146</v>
      </c>
      <c r="D3" s="16" t="s">
        <v>147</v>
      </c>
      <c r="E3" s="13" t="s">
        <v>148</v>
      </c>
      <c r="F3" s="13" t="s">
        <v>149</v>
      </c>
    </row>
    <row r="4" spans="1:6" x14ac:dyDescent="0.25">
      <c r="A4" s="5">
        <v>1</v>
      </c>
      <c r="B4" s="17" t="str">
        <f>IF(C4&gt;1,"PRIMA VACACIONAL", "NO APLICA")</f>
        <v>NO APLICA</v>
      </c>
      <c r="C4" s="15">
        <f>SUM('[1]02 de julio 2021 omina transpar'!W3,'[1]02 de julio 2021 omina transpar'!AK3,'[1]02 de julio 2021 omina transpar'!DG3,'[1]02 de julio 2021 omina transpar'!EQ3,'[1]02 de julio 2021 omina transpar'!FF3,)</f>
        <v>0</v>
      </c>
      <c r="D4" s="15">
        <f>C4-'[1]02 de julio 2021 omina transpar'!Y3</f>
        <v>0</v>
      </c>
      <c r="E4" s="17" t="str">
        <f>IF(C4&gt;0,"PESOS MEXICANOS","NO APLICA" )</f>
        <v>NO APLICA</v>
      </c>
      <c r="F4" s="17" t="str">
        <f>IF(C4&gt;0,"PESOS MEXICANOS","NO APLICA")</f>
        <v>NO APLICA</v>
      </c>
    </row>
    <row r="5" spans="1:6" x14ac:dyDescent="0.25">
      <c r="A5" s="5">
        <v>2</v>
      </c>
      <c r="B5" s="17" t="str">
        <f t="shared" ref="B5:B68" si="0">IF(C5&gt;1,"PRIMA VACACIONAL", "NO APLICA")</f>
        <v>NO APLICA</v>
      </c>
      <c r="C5" s="15">
        <f>SUM('[1]02 de julio 2021 omina transpar'!W4,'[1]02 de julio 2021 omina transpar'!AK4,'[1]02 de julio 2021 omina transpar'!DG4,'[1]02 de julio 2021 omina transpar'!EQ4,'[1]02 de julio 2021 omina transpar'!FF4,)</f>
        <v>0</v>
      </c>
      <c r="D5" s="15">
        <f>C5-'[1]02 de julio 2021 omina transpar'!Y4</f>
        <v>0</v>
      </c>
      <c r="E5" s="17" t="str">
        <f t="shared" ref="E5:E68" si="1">IF(C5&gt;0,"PESOS MEXICANOS","NO APLICA" )</f>
        <v>NO APLICA</v>
      </c>
      <c r="F5" s="17" t="str">
        <f t="shared" ref="F5:F68" si="2">IF(C5&gt;0,"PESOS MEXICANOS","NO APLICA")</f>
        <v>NO APLICA</v>
      </c>
    </row>
    <row r="6" spans="1:6" x14ac:dyDescent="0.25">
      <c r="A6" s="5">
        <v>3</v>
      </c>
      <c r="B6" s="17" t="str">
        <f t="shared" si="0"/>
        <v>PRIMA VACACIONAL</v>
      </c>
      <c r="C6" s="15">
        <f>SUM('[1]02 de julio 2021 omina transpar'!W5,'[1]02 de julio 2021 omina transpar'!AK5,'[1]02 de julio 2021 omina transpar'!DG5,'[1]02 de julio 2021 omina transpar'!EQ5,'[1]02 de julio 2021 omina transpar'!FF5,)</f>
        <v>2760.8</v>
      </c>
      <c r="D6" s="15">
        <f>C6-'[1]02 de julio 2021 omina transpar'!Y5</f>
        <v>2760.8</v>
      </c>
      <c r="E6" s="17" t="str">
        <f t="shared" si="1"/>
        <v>PESOS MEXICANOS</v>
      </c>
      <c r="F6" s="17" t="str">
        <f t="shared" si="2"/>
        <v>PESOS MEXICANOS</v>
      </c>
    </row>
    <row r="7" spans="1:6" x14ac:dyDescent="0.25">
      <c r="A7" s="5">
        <v>4</v>
      </c>
      <c r="B7" s="17" t="str">
        <f t="shared" si="0"/>
        <v>PRIMA VACACIONAL</v>
      </c>
      <c r="C7" s="15">
        <f>SUM('[1]02 de julio 2021 omina transpar'!W6,'[1]02 de julio 2021 omina transpar'!AK6,'[1]02 de julio 2021 omina transpar'!DG6,'[1]02 de julio 2021 omina transpar'!EQ6,'[1]02 de julio 2021 omina transpar'!FF6,)</f>
        <v>12511.5</v>
      </c>
      <c r="D7" s="15">
        <f>C7-'[1]02 de julio 2021 omina transpar'!Y6</f>
        <v>7068.44</v>
      </c>
      <c r="E7" s="17" t="str">
        <f t="shared" si="1"/>
        <v>PESOS MEXICANOS</v>
      </c>
      <c r="F7" s="17" t="str">
        <f t="shared" si="2"/>
        <v>PESOS MEXICANOS</v>
      </c>
    </row>
    <row r="8" spans="1:6" x14ac:dyDescent="0.25">
      <c r="A8" s="5">
        <v>5</v>
      </c>
      <c r="B8" s="17" t="str">
        <f t="shared" si="0"/>
        <v>NO APLICA</v>
      </c>
      <c r="C8" s="15">
        <f>SUM('[1]02 de julio 2021 omina transpar'!W7,'[1]02 de julio 2021 omina transpar'!AK7,'[1]02 de julio 2021 omina transpar'!DG7,'[1]02 de julio 2021 omina transpar'!EQ7,'[1]02 de julio 2021 omina transpar'!FF7,)</f>
        <v>0</v>
      </c>
      <c r="D8" s="15">
        <f>C8-'[1]02 de julio 2021 omina transpar'!Y7</f>
        <v>0</v>
      </c>
      <c r="E8" s="17" t="str">
        <f t="shared" si="1"/>
        <v>NO APLICA</v>
      </c>
      <c r="F8" s="17" t="str">
        <f t="shared" si="2"/>
        <v>NO APLICA</v>
      </c>
    </row>
    <row r="9" spans="1:6" x14ac:dyDescent="0.25">
      <c r="A9" s="5">
        <v>6</v>
      </c>
      <c r="B9" s="17" t="str">
        <f t="shared" si="0"/>
        <v>NO APLICA</v>
      </c>
      <c r="C9" s="15">
        <f>SUM('[1]02 de julio 2021 omina transpar'!W8,'[1]02 de julio 2021 omina transpar'!AK8,'[1]02 de julio 2021 omina transpar'!DG8,'[1]02 de julio 2021 omina transpar'!EQ8,'[1]02 de julio 2021 omina transpar'!FF8,)</f>
        <v>0</v>
      </c>
      <c r="D9" s="15">
        <f>C9-'[1]02 de julio 2021 omina transpar'!Y8</f>
        <v>0</v>
      </c>
      <c r="E9" s="17" t="str">
        <f t="shared" si="1"/>
        <v>NO APLICA</v>
      </c>
      <c r="F9" s="17" t="str">
        <f t="shared" si="2"/>
        <v>NO APLICA</v>
      </c>
    </row>
    <row r="10" spans="1:6" x14ac:dyDescent="0.25">
      <c r="A10" s="5">
        <v>7</v>
      </c>
      <c r="B10" s="17" t="str">
        <f t="shared" si="0"/>
        <v>PRIMA VACACIONAL</v>
      </c>
      <c r="C10" s="15">
        <f>SUM('[1]02 de julio 2021 omina transpar'!W9,'[1]02 de julio 2021 omina transpar'!AK9,'[1]02 de julio 2021 omina transpar'!DG9,'[1]02 de julio 2021 omina transpar'!EQ9,'[1]02 de julio 2021 omina transpar'!FF9,)</f>
        <v>7391.75</v>
      </c>
      <c r="D10" s="15">
        <f>C10-'[1]02 de julio 2021 omina transpar'!Y9</f>
        <v>7391.75</v>
      </c>
      <c r="E10" s="17" t="str">
        <f t="shared" si="1"/>
        <v>PESOS MEXICANOS</v>
      </c>
      <c r="F10" s="17" t="str">
        <f t="shared" si="2"/>
        <v>PESOS MEXICANOS</v>
      </c>
    </row>
    <row r="11" spans="1:6" x14ac:dyDescent="0.25">
      <c r="A11" s="5">
        <v>8</v>
      </c>
      <c r="B11" s="17" t="str">
        <f t="shared" si="0"/>
        <v>NO APLICA</v>
      </c>
      <c r="C11" s="15">
        <f>SUM('[1]02 de julio 2021 omina transpar'!W10,'[1]02 de julio 2021 omina transpar'!AK10,'[1]02 de julio 2021 omina transpar'!DG10,'[1]02 de julio 2021 omina transpar'!EQ10,'[1]02 de julio 2021 omina transpar'!FF10,)</f>
        <v>0</v>
      </c>
      <c r="D11" s="15">
        <f>C11-'[1]02 de julio 2021 omina transpar'!Y10</f>
        <v>0</v>
      </c>
      <c r="E11" s="17" t="str">
        <f t="shared" si="1"/>
        <v>NO APLICA</v>
      </c>
      <c r="F11" s="17" t="str">
        <f t="shared" si="2"/>
        <v>NO APLICA</v>
      </c>
    </row>
    <row r="12" spans="1:6" x14ac:dyDescent="0.25">
      <c r="A12" s="5">
        <v>9</v>
      </c>
      <c r="B12" s="17" t="str">
        <f t="shared" si="0"/>
        <v>NO APLICA</v>
      </c>
      <c r="C12" s="15">
        <f>SUM('[1]02 de julio 2021 omina transpar'!W11,'[1]02 de julio 2021 omina transpar'!AK11,'[1]02 de julio 2021 omina transpar'!DG11,'[1]02 de julio 2021 omina transpar'!EQ11,'[1]02 de julio 2021 omina transpar'!FF11,)</f>
        <v>0</v>
      </c>
      <c r="D12" s="15">
        <f>C12-'[1]02 de julio 2021 omina transpar'!Y11</f>
        <v>0</v>
      </c>
      <c r="E12" s="17" t="str">
        <f t="shared" si="1"/>
        <v>NO APLICA</v>
      </c>
      <c r="F12" s="17" t="str">
        <f t="shared" si="2"/>
        <v>NO APLICA</v>
      </c>
    </row>
    <row r="13" spans="1:6" x14ac:dyDescent="0.25">
      <c r="A13" s="5">
        <v>10</v>
      </c>
      <c r="B13" s="17" t="str">
        <f t="shared" si="0"/>
        <v>NO APLICA</v>
      </c>
      <c r="C13" s="15">
        <f>SUM('[1]02 de julio 2021 omina transpar'!W12,'[1]02 de julio 2021 omina transpar'!AK12,'[1]02 de julio 2021 omina transpar'!DG12,'[1]02 de julio 2021 omina transpar'!EQ12,'[1]02 de julio 2021 omina transpar'!FF12,)</f>
        <v>0</v>
      </c>
      <c r="D13" s="15">
        <f>C13-'[1]02 de julio 2021 omina transpar'!Y12</f>
        <v>0</v>
      </c>
      <c r="E13" s="17" t="str">
        <f t="shared" si="1"/>
        <v>NO APLICA</v>
      </c>
      <c r="F13" s="17" t="str">
        <f t="shared" si="2"/>
        <v>NO APLICA</v>
      </c>
    </row>
    <row r="14" spans="1:6" x14ac:dyDescent="0.25">
      <c r="A14" s="5">
        <v>11</v>
      </c>
      <c r="B14" s="17" t="str">
        <f t="shared" si="0"/>
        <v>NO APLICA</v>
      </c>
      <c r="C14" s="15">
        <f>SUM('[1]02 de julio 2021 omina transpar'!W13,'[1]02 de julio 2021 omina transpar'!AK13,'[1]02 de julio 2021 omina transpar'!DG13,'[1]02 de julio 2021 omina transpar'!EQ13,'[1]02 de julio 2021 omina transpar'!FF13,)</f>
        <v>0</v>
      </c>
      <c r="D14" s="15">
        <f>C14-'[1]02 de julio 2021 omina transpar'!Y13</f>
        <v>0</v>
      </c>
      <c r="E14" s="17" t="str">
        <f t="shared" si="1"/>
        <v>NO APLICA</v>
      </c>
      <c r="F14" s="17" t="str">
        <f t="shared" si="2"/>
        <v>NO APLICA</v>
      </c>
    </row>
    <row r="15" spans="1:6" x14ac:dyDescent="0.25">
      <c r="A15" s="5">
        <v>12</v>
      </c>
      <c r="B15" s="17" t="str">
        <f t="shared" si="0"/>
        <v>NO APLICA</v>
      </c>
      <c r="C15" s="15">
        <f>SUM('[1]02 de julio 2021 omina transpar'!W14,'[1]02 de julio 2021 omina transpar'!AK14,'[1]02 de julio 2021 omina transpar'!DG14,'[1]02 de julio 2021 omina transpar'!EQ14,'[1]02 de julio 2021 omina transpar'!FF14,)</f>
        <v>0</v>
      </c>
      <c r="D15" s="15">
        <f>C15-'[1]02 de julio 2021 omina transpar'!Y14</f>
        <v>0</v>
      </c>
      <c r="E15" s="17" t="str">
        <f t="shared" si="1"/>
        <v>NO APLICA</v>
      </c>
      <c r="F15" s="17" t="str">
        <f t="shared" si="2"/>
        <v>NO APLICA</v>
      </c>
    </row>
    <row r="16" spans="1:6" x14ac:dyDescent="0.25">
      <c r="A16" s="5">
        <v>13</v>
      </c>
      <c r="B16" s="17" t="str">
        <f t="shared" si="0"/>
        <v>NO APLICA</v>
      </c>
      <c r="C16" s="15">
        <f>SUM('[1]02 de julio 2021 omina transpar'!W15,'[1]02 de julio 2021 omina transpar'!AK15,'[1]02 de julio 2021 omina transpar'!DG15,'[1]02 de julio 2021 omina transpar'!EQ15,'[1]02 de julio 2021 omina transpar'!FF15,)</f>
        <v>0</v>
      </c>
      <c r="D16" s="15">
        <f>C16-'[1]02 de julio 2021 omina transpar'!Y15</f>
        <v>0</v>
      </c>
      <c r="E16" s="17" t="str">
        <f t="shared" si="1"/>
        <v>NO APLICA</v>
      </c>
      <c r="F16" s="17" t="str">
        <f t="shared" si="2"/>
        <v>NO APLICA</v>
      </c>
    </row>
    <row r="17" spans="1:6" x14ac:dyDescent="0.25">
      <c r="A17" s="5">
        <v>14</v>
      </c>
      <c r="B17" s="17" t="str">
        <f t="shared" si="0"/>
        <v>PRIMA VACACIONAL</v>
      </c>
      <c r="C17" s="15">
        <f>SUM('[1]02 de julio 2021 omina transpar'!W16,'[1]02 de julio 2021 omina transpar'!AK16,'[1]02 de julio 2021 omina transpar'!DG16,'[1]02 de julio 2021 omina transpar'!EQ16,'[1]02 de julio 2021 omina transpar'!FF16,)</f>
        <v>1980.82</v>
      </c>
      <c r="D17" s="15">
        <f>C17-'[1]02 de julio 2021 omina transpar'!Y16</f>
        <v>1980.82</v>
      </c>
      <c r="E17" s="17" t="str">
        <f t="shared" si="1"/>
        <v>PESOS MEXICANOS</v>
      </c>
      <c r="F17" s="17" t="str">
        <f t="shared" si="2"/>
        <v>PESOS MEXICANOS</v>
      </c>
    </row>
    <row r="18" spans="1:6" x14ac:dyDescent="0.25">
      <c r="A18" s="5">
        <v>15</v>
      </c>
      <c r="B18" s="17" t="str">
        <f t="shared" si="0"/>
        <v>NO APLICA</v>
      </c>
      <c r="C18" s="15">
        <f>SUM('[1]02 de julio 2021 omina transpar'!W17,'[1]02 de julio 2021 omina transpar'!AK17,'[1]02 de julio 2021 omina transpar'!DG17,'[1]02 de julio 2021 omina transpar'!EQ17,'[1]02 de julio 2021 omina transpar'!FF17,)</f>
        <v>0</v>
      </c>
      <c r="D18" s="15">
        <f>C18-'[1]02 de julio 2021 omina transpar'!Y17</f>
        <v>0</v>
      </c>
      <c r="E18" s="17" t="str">
        <f t="shared" si="1"/>
        <v>NO APLICA</v>
      </c>
      <c r="F18" s="17" t="str">
        <f t="shared" si="2"/>
        <v>NO APLICA</v>
      </c>
    </row>
    <row r="19" spans="1:6" x14ac:dyDescent="0.25">
      <c r="A19" s="5">
        <v>16</v>
      </c>
      <c r="B19" s="17" t="str">
        <f t="shared" si="0"/>
        <v>PRIMA VACACIONAL</v>
      </c>
      <c r="C19" s="15">
        <f>SUM('[1]02 de julio 2021 omina transpar'!W18,'[1]02 de julio 2021 omina transpar'!AK18,'[1]02 de julio 2021 omina transpar'!DG18,'[1]02 de julio 2021 omina transpar'!EQ18,'[1]02 de julio 2021 omina transpar'!FF18,)</f>
        <v>6211.5</v>
      </c>
      <c r="D19" s="15">
        <f>C19-'[1]02 de julio 2021 omina transpar'!Y18</f>
        <v>4476.1900000000005</v>
      </c>
      <c r="E19" s="17" t="str">
        <f t="shared" si="1"/>
        <v>PESOS MEXICANOS</v>
      </c>
      <c r="F19" s="17" t="str">
        <f t="shared" si="2"/>
        <v>PESOS MEXICANOS</v>
      </c>
    </row>
    <row r="20" spans="1:6" x14ac:dyDescent="0.25">
      <c r="A20" s="5">
        <v>17</v>
      </c>
      <c r="B20" s="17" t="str">
        <f t="shared" si="0"/>
        <v>NO APLICA</v>
      </c>
      <c r="C20" s="15">
        <f>SUM('[1]02 de julio 2021 omina transpar'!W19,'[1]02 de julio 2021 omina transpar'!AK19,'[1]02 de julio 2021 omina transpar'!DG19,'[1]02 de julio 2021 omina transpar'!EQ19,'[1]02 de julio 2021 omina transpar'!FF19,)</f>
        <v>0</v>
      </c>
      <c r="D20" s="15">
        <f>C20-'[1]02 de julio 2021 omina transpar'!Y19</f>
        <v>0</v>
      </c>
      <c r="E20" s="17" t="str">
        <f t="shared" si="1"/>
        <v>NO APLICA</v>
      </c>
      <c r="F20" s="17" t="str">
        <f t="shared" si="2"/>
        <v>NO APLICA</v>
      </c>
    </row>
    <row r="21" spans="1:6" x14ac:dyDescent="0.25">
      <c r="A21" s="5">
        <v>18</v>
      </c>
      <c r="B21" s="17" t="str">
        <f t="shared" si="0"/>
        <v>NO APLICA</v>
      </c>
      <c r="C21" s="15">
        <f>SUM('[1]02 de julio 2021 omina transpar'!W20,'[1]02 de julio 2021 omina transpar'!AK20,'[1]02 de julio 2021 omina transpar'!DG20,'[1]02 de julio 2021 omina transpar'!EQ20,'[1]02 de julio 2021 omina transpar'!FF20,)</f>
        <v>0</v>
      </c>
      <c r="D21" s="15">
        <f>C21-'[1]02 de julio 2021 omina transpar'!Y20</f>
        <v>0</v>
      </c>
      <c r="E21" s="17" t="str">
        <f t="shared" si="1"/>
        <v>NO APLICA</v>
      </c>
      <c r="F21" s="17" t="str">
        <f t="shared" si="2"/>
        <v>NO APLICA</v>
      </c>
    </row>
    <row r="22" spans="1:6" x14ac:dyDescent="0.25">
      <c r="A22" s="5">
        <v>19</v>
      </c>
      <c r="B22" s="17" t="str">
        <f t="shared" si="0"/>
        <v>NO APLICA</v>
      </c>
      <c r="C22" s="15">
        <f>SUM('[1]02 de julio 2021 omina transpar'!W21,'[1]02 de julio 2021 omina transpar'!AK21,'[1]02 de julio 2021 omina transpar'!DG21,'[1]02 de julio 2021 omina transpar'!EQ21,'[1]02 de julio 2021 omina transpar'!FF21,)</f>
        <v>0</v>
      </c>
      <c r="D22" s="15">
        <f>C22-'[1]02 de julio 2021 omina transpar'!Y21</f>
        <v>0</v>
      </c>
      <c r="E22" s="17" t="str">
        <f t="shared" si="1"/>
        <v>NO APLICA</v>
      </c>
      <c r="F22" s="17" t="str">
        <f t="shared" si="2"/>
        <v>NO APLICA</v>
      </c>
    </row>
    <row r="23" spans="1:6" x14ac:dyDescent="0.25">
      <c r="A23" s="5">
        <v>20</v>
      </c>
      <c r="B23" s="17" t="str">
        <f t="shared" si="0"/>
        <v>PRIMA VACACIONAL</v>
      </c>
      <c r="C23" s="15">
        <f>SUM('[1]02 de julio 2021 omina transpar'!W22,'[1]02 de julio 2021 omina transpar'!AK22,'[1]02 de julio 2021 omina transpar'!DG22,'[1]02 de julio 2021 omina transpar'!EQ22,'[1]02 de julio 2021 omina transpar'!FF22,)</f>
        <v>3961.6</v>
      </c>
      <c r="D23" s="15">
        <f>C23-'[1]02 de julio 2021 omina transpar'!Y22</f>
        <v>3961.6</v>
      </c>
      <c r="E23" s="17" t="str">
        <f t="shared" si="1"/>
        <v>PESOS MEXICANOS</v>
      </c>
      <c r="F23" s="17" t="str">
        <f t="shared" si="2"/>
        <v>PESOS MEXICANOS</v>
      </c>
    </row>
    <row r="24" spans="1:6" x14ac:dyDescent="0.25">
      <c r="A24" s="5">
        <v>21</v>
      </c>
      <c r="B24" s="17" t="str">
        <f t="shared" si="0"/>
        <v>PRIMA VACACIONAL</v>
      </c>
      <c r="C24" s="15">
        <f>SUM('[1]02 de julio 2021 omina transpar'!W23,'[1]02 de julio 2021 omina transpar'!AK23,'[1]02 de julio 2021 omina transpar'!DG23,'[1]02 de julio 2021 omina transpar'!EQ23,'[1]02 de julio 2021 omina transpar'!FF23,)</f>
        <v>1498.7</v>
      </c>
      <c r="D24" s="15">
        <f>C24-'[1]02 de julio 2021 omina transpar'!Y23</f>
        <v>1226.17</v>
      </c>
      <c r="E24" s="17" t="str">
        <f t="shared" si="1"/>
        <v>PESOS MEXICANOS</v>
      </c>
      <c r="F24" s="17" t="str">
        <f t="shared" si="2"/>
        <v>PESOS MEXICANOS</v>
      </c>
    </row>
    <row r="25" spans="1:6" x14ac:dyDescent="0.25">
      <c r="A25" s="5">
        <v>22</v>
      </c>
      <c r="B25" s="17" t="str">
        <f t="shared" si="0"/>
        <v>PRIMA VACACIONAL</v>
      </c>
      <c r="C25" s="15">
        <f>SUM('[1]02 de julio 2021 omina transpar'!W24,'[1]02 de julio 2021 omina transpar'!AK24,'[1]02 de julio 2021 omina transpar'!DG24,'[1]02 de julio 2021 omina transpar'!EQ24,'[1]02 de julio 2021 omina transpar'!FF24,)</f>
        <v>8564.3700000000008</v>
      </c>
      <c r="D25" s="15">
        <f>C25-'[1]02 de julio 2021 omina transpar'!Y24</f>
        <v>8564.3700000000008</v>
      </c>
      <c r="E25" s="17" t="str">
        <f t="shared" si="1"/>
        <v>PESOS MEXICANOS</v>
      </c>
      <c r="F25" s="17" t="str">
        <f t="shared" si="2"/>
        <v>PESOS MEXICANOS</v>
      </c>
    </row>
    <row r="26" spans="1:6" x14ac:dyDescent="0.25">
      <c r="A26" s="5">
        <v>23</v>
      </c>
      <c r="B26" s="17" t="str">
        <f t="shared" si="0"/>
        <v>PRIMA VACACIONAL</v>
      </c>
      <c r="C26" s="15">
        <f>SUM('[1]02 de julio 2021 omina transpar'!W25,'[1]02 de julio 2021 omina transpar'!AK25,'[1]02 de julio 2021 omina transpar'!DG25,'[1]02 de julio 2021 omina transpar'!EQ25,'[1]02 de julio 2021 omina transpar'!FF25,)</f>
        <v>3961.64</v>
      </c>
      <c r="D26" s="15">
        <f>C26-'[1]02 de julio 2021 omina transpar'!Y25</f>
        <v>3961.64</v>
      </c>
      <c r="E26" s="17" t="str">
        <f t="shared" si="1"/>
        <v>PESOS MEXICANOS</v>
      </c>
      <c r="F26" s="17" t="str">
        <f t="shared" si="2"/>
        <v>PESOS MEXICANOS</v>
      </c>
    </row>
    <row r="27" spans="1:6" x14ac:dyDescent="0.25">
      <c r="A27" s="5">
        <v>24</v>
      </c>
      <c r="B27" s="17" t="str">
        <f t="shared" si="0"/>
        <v>PRIMA VACACIONAL</v>
      </c>
      <c r="C27" s="15">
        <f>SUM('[1]02 de julio 2021 omina transpar'!W26,'[1]02 de julio 2021 omina transpar'!AK26,'[1]02 de julio 2021 omina transpar'!DG26,'[1]02 de julio 2021 omina transpar'!EQ26,'[1]02 de julio 2021 omina transpar'!FF26,)</f>
        <v>10696.44</v>
      </c>
      <c r="D27" s="15">
        <f>C27-'[1]02 de julio 2021 omina transpar'!Y26</f>
        <v>10696.44</v>
      </c>
      <c r="E27" s="17" t="str">
        <f t="shared" si="1"/>
        <v>PESOS MEXICANOS</v>
      </c>
      <c r="F27" s="17" t="str">
        <f t="shared" si="2"/>
        <v>PESOS MEXICANOS</v>
      </c>
    </row>
    <row r="28" spans="1:6" x14ac:dyDescent="0.25">
      <c r="A28" s="5">
        <v>25</v>
      </c>
      <c r="B28" s="17" t="str">
        <f t="shared" si="0"/>
        <v>NO APLICA</v>
      </c>
      <c r="C28" s="15">
        <f>SUM('[1]02 de julio 2021 omina transpar'!W27,'[1]02 de julio 2021 omina transpar'!AK27,'[1]02 de julio 2021 omina transpar'!DG27,'[1]02 de julio 2021 omina transpar'!EQ27,'[1]02 de julio 2021 omina transpar'!FF27,)</f>
        <v>0</v>
      </c>
      <c r="D28" s="15">
        <f>C28-'[1]02 de julio 2021 omina transpar'!Y27</f>
        <v>0</v>
      </c>
      <c r="E28" s="17" t="str">
        <f t="shared" si="1"/>
        <v>NO APLICA</v>
      </c>
      <c r="F28" s="17" t="str">
        <f t="shared" si="2"/>
        <v>NO APLICA</v>
      </c>
    </row>
    <row r="29" spans="1:6" x14ac:dyDescent="0.25">
      <c r="A29" s="5">
        <v>26</v>
      </c>
      <c r="B29" s="17" t="str">
        <f t="shared" si="0"/>
        <v>NO APLICA</v>
      </c>
      <c r="C29" s="15">
        <f>SUM('[1]02 de julio 2021 omina transpar'!W28,'[1]02 de julio 2021 omina transpar'!AK28,'[1]02 de julio 2021 omina transpar'!DG28,'[1]02 de julio 2021 omina transpar'!EQ28,'[1]02 de julio 2021 omina transpar'!FF28,)</f>
        <v>0</v>
      </c>
      <c r="D29" s="15">
        <f>C29-'[1]02 de julio 2021 omina transpar'!Y28</f>
        <v>0</v>
      </c>
      <c r="E29" s="17" t="str">
        <f t="shared" si="1"/>
        <v>NO APLICA</v>
      </c>
      <c r="F29" s="17" t="str">
        <f t="shared" si="2"/>
        <v>NO APLICA</v>
      </c>
    </row>
    <row r="30" spans="1:6" x14ac:dyDescent="0.25">
      <c r="A30" s="5">
        <v>27</v>
      </c>
      <c r="B30" s="17" t="str">
        <f t="shared" si="0"/>
        <v>PRIMA VACACIONAL</v>
      </c>
      <c r="C30" s="15">
        <f>SUM('[1]02 de julio 2021 omina transpar'!W29,'[1]02 de julio 2021 omina transpar'!AK29,'[1]02 de julio 2021 omina transpar'!DG29,'[1]02 de julio 2021 omina transpar'!EQ29,'[1]02 de julio 2021 omina transpar'!FF29,)</f>
        <v>3169.32</v>
      </c>
      <c r="D30" s="15">
        <f>C30-'[1]02 de julio 2021 omina transpar'!Y29</f>
        <v>3169.32</v>
      </c>
      <c r="E30" s="17" t="str">
        <f t="shared" si="1"/>
        <v>PESOS MEXICANOS</v>
      </c>
      <c r="F30" s="17" t="str">
        <f t="shared" si="2"/>
        <v>PESOS MEXICANOS</v>
      </c>
    </row>
    <row r="31" spans="1:6" x14ac:dyDescent="0.25">
      <c r="A31" s="5">
        <v>28</v>
      </c>
      <c r="B31" s="17" t="str">
        <f t="shared" si="0"/>
        <v>NO APLICA</v>
      </c>
      <c r="C31" s="15">
        <f>SUM('[1]02 de julio 2021 omina transpar'!W30,'[1]02 de julio 2021 omina transpar'!AK30,'[1]02 de julio 2021 omina transpar'!DG30,'[1]02 de julio 2021 omina transpar'!EQ30,'[1]02 de julio 2021 omina transpar'!FF30,)</f>
        <v>0</v>
      </c>
      <c r="D31" s="15">
        <f>C31-'[1]02 de julio 2021 omina transpar'!Y30</f>
        <v>0</v>
      </c>
      <c r="E31" s="17" t="str">
        <f t="shared" si="1"/>
        <v>NO APLICA</v>
      </c>
      <c r="F31" s="17" t="str">
        <f t="shared" si="2"/>
        <v>NO APLICA</v>
      </c>
    </row>
    <row r="32" spans="1:6" x14ac:dyDescent="0.25">
      <c r="A32" s="5">
        <v>29</v>
      </c>
      <c r="B32" s="17" t="str">
        <f t="shared" si="0"/>
        <v>NO APLICA</v>
      </c>
      <c r="C32" s="15">
        <f>SUM('[1]02 de julio 2021 omina transpar'!W31,'[1]02 de julio 2021 omina transpar'!AK31,'[1]02 de julio 2021 omina transpar'!DG31,'[1]02 de julio 2021 omina transpar'!EQ31,'[1]02 de julio 2021 omina transpar'!FF31,)</f>
        <v>0</v>
      </c>
      <c r="D32" s="15">
        <f>C32-'[1]02 de julio 2021 omina transpar'!Y31</f>
        <v>0</v>
      </c>
      <c r="E32" s="17" t="str">
        <f t="shared" si="1"/>
        <v>NO APLICA</v>
      </c>
      <c r="F32" s="17" t="str">
        <f t="shared" si="2"/>
        <v>NO APLICA</v>
      </c>
    </row>
    <row r="33" spans="1:6" x14ac:dyDescent="0.25">
      <c r="A33" s="5">
        <v>30</v>
      </c>
      <c r="B33" s="17" t="str">
        <f t="shared" si="0"/>
        <v>PRIMA VACACIONAL</v>
      </c>
      <c r="C33" s="15">
        <f>SUM('[1]02 de julio 2021 omina transpar'!W32,'[1]02 de julio 2021 omina transpar'!AK32,'[1]02 de julio 2021 omina transpar'!DG32,'[1]02 de julio 2021 omina transpar'!EQ32,'[1]02 de julio 2021 omina transpar'!FF32,)</f>
        <v>1764</v>
      </c>
      <c r="D33" s="15">
        <f>C33-'[1]02 de julio 2021 omina transpar'!Y32</f>
        <v>1764</v>
      </c>
      <c r="E33" s="17" t="str">
        <f t="shared" si="1"/>
        <v>PESOS MEXICANOS</v>
      </c>
      <c r="F33" s="17" t="str">
        <f t="shared" si="2"/>
        <v>PESOS MEXICANOS</v>
      </c>
    </row>
    <row r="34" spans="1:6" x14ac:dyDescent="0.25">
      <c r="A34" s="5">
        <v>31</v>
      </c>
      <c r="B34" s="17" t="str">
        <f t="shared" si="0"/>
        <v>PRIMA VACACIONAL</v>
      </c>
      <c r="C34" s="15">
        <f>SUM('[1]02 de julio 2021 omina transpar'!W33,'[1]02 de julio 2021 omina transpar'!AK33,'[1]02 de julio 2021 omina transpar'!DG33,'[1]02 de julio 2021 omina transpar'!EQ33,'[1]02 de julio 2021 omina transpar'!FF33,)</f>
        <v>20264.400000000001</v>
      </c>
      <c r="D34" s="15">
        <f>C34-'[1]02 de julio 2021 omina transpar'!Y33</f>
        <v>9875.4400000000023</v>
      </c>
      <c r="E34" s="17" t="str">
        <f t="shared" si="1"/>
        <v>PESOS MEXICANOS</v>
      </c>
      <c r="F34" s="17" t="str">
        <f t="shared" si="2"/>
        <v>PESOS MEXICANOS</v>
      </c>
    </row>
    <row r="35" spans="1:6" x14ac:dyDescent="0.25">
      <c r="A35" s="5">
        <v>32</v>
      </c>
      <c r="B35" s="17" t="str">
        <f t="shared" si="0"/>
        <v>PRIMA VACACIONAL</v>
      </c>
      <c r="C35" s="15">
        <f>SUM('[1]02 de julio 2021 omina transpar'!W34,'[1]02 de julio 2021 omina transpar'!AK34,'[1]02 de julio 2021 omina transpar'!DG34,'[1]02 de julio 2021 omina transpar'!EQ34,'[1]02 de julio 2021 omina transpar'!FF34,)</f>
        <v>2658.08</v>
      </c>
      <c r="D35" s="15">
        <f>C35-'[1]02 de julio 2021 omina transpar'!Y34</f>
        <v>2658.08</v>
      </c>
      <c r="E35" s="17" t="str">
        <f t="shared" si="1"/>
        <v>PESOS MEXICANOS</v>
      </c>
      <c r="F35" s="17" t="str">
        <f t="shared" si="2"/>
        <v>PESOS MEXICANOS</v>
      </c>
    </row>
    <row r="36" spans="1:6" x14ac:dyDescent="0.25">
      <c r="A36" s="5">
        <v>33</v>
      </c>
      <c r="B36" s="17" t="str">
        <f t="shared" si="0"/>
        <v>PRIMA VACACIONAL</v>
      </c>
      <c r="C36" s="15">
        <f>SUM('[1]02 de julio 2021 omina transpar'!W35,'[1]02 de julio 2021 omina transpar'!AK35,'[1]02 de julio 2021 omina transpar'!DG35,'[1]02 de julio 2021 omina transpar'!EQ35,'[1]02 de julio 2021 omina transpar'!FF35,)</f>
        <v>4100.26</v>
      </c>
      <c r="D36" s="15">
        <f>C36-'[1]02 de julio 2021 omina transpar'!Y35</f>
        <v>4100.26</v>
      </c>
      <c r="E36" s="17" t="str">
        <f t="shared" si="1"/>
        <v>PESOS MEXICANOS</v>
      </c>
      <c r="F36" s="17" t="str">
        <f t="shared" si="2"/>
        <v>PESOS MEXICANOS</v>
      </c>
    </row>
    <row r="37" spans="1:6" x14ac:dyDescent="0.25">
      <c r="A37" s="5">
        <v>34</v>
      </c>
      <c r="B37" s="17" t="str">
        <f t="shared" si="0"/>
        <v>NO APLICA</v>
      </c>
      <c r="C37" s="15">
        <f>SUM('[1]02 de julio 2021 omina transpar'!W36,'[1]02 de julio 2021 omina transpar'!AK36,'[1]02 de julio 2021 omina transpar'!DG36,'[1]02 de julio 2021 omina transpar'!EQ36,'[1]02 de julio 2021 omina transpar'!FF36,)</f>
        <v>0</v>
      </c>
      <c r="D37" s="15">
        <f>C37-'[1]02 de julio 2021 omina transpar'!Y36</f>
        <v>0</v>
      </c>
      <c r="E37" s="17" t="str">
        <f t="shared" si="1"/>
        <v>NO APLICA</v>
      </c>
      <c r="F37" s="17" t="str">
        <f t="shared" si="2"/>
        <v>NO APLICA</v>
      </c>
    </row>
    <row r="38" spans="1:6" x14ac:dyDescent="0.25">
      <c r="A38" s="5">
        <v>35</v>
      </c>
      <c r="B38" s="17" t="str">
        <f t="shared" si="0"/>
        <v>NO APLICA</v>
      </c>
      <c r="C38" s="15">
        <f>SUM('[1]02 de julio 2021 omina transpar'!W37,'[1]02 de julio 2021 omina transpar'!AK37,'[1]02 de julio 2021 omina transpar'!DG37,'[1]02 de julio 2021 omina transpar'!EQ37,'[1]02 de julio 2021 omina transpar'!FF37,)</f>
        <v>0</v>
      </c>
      <c r="D38" s="15">
        <f>C38-'[1]02 de julio 2021 omina transpar'!Y37</f>
        <v>0</v>
      </c>
      <c r="E38" s="17" t="str">
        <f t="shared" si="1"/>
        <v>NO APLICA</v>
      </c>
      <c r="F38" s="17" t="str">
        <f t="shared" si="2"/>
        <v>NO APLICA</v>
      </c>
    </row>
    <row r="39" spans="1:6" x14ac:dyDescent="0.25">
      <c r="A39" s="5">
        <v>36</v>
      </c>
      <c r="B39" s="17" t="str">
        <f t="shared" si="0"/>
        <v>PRIMA VACACIONAL</v>
      </c>
      <c r="C39" s="15">
        <f>SUM('[1]02 de julio 2021 omina transpar'!W38,'[1]02 de julio 2021 omina transpar'!AK38,'[1]02 de julio 2021 omina transpar'!DG38,'[1]02 de julio 2021 omina transpar'!EQ38,'[1]02 de julio 2021 omina transpar'!FF38,)</f>
        <v>11765.56</v>
      </c>
      <c r="D39" s="15">
        <f>C39-'[1]02 de julio 2021 omina transpar'!Y38</f>
        <v>6747.37</v>
      </c>
      <c r="E39" s="17" t="str">
        <f t="shared" si="1"/>
        <v>PESOS MEXICANOS</v>
      </c>
      <c r="F39" s="17" t="str">
        <f t="shared" si="2"/>
        <v>PESOS MEXICANOS</v>
      </c>
    </row>
    <row r="40" spans="1:6" x14ac:dyDescent="0.25">
      <c r="A40" s="5">
        <v>37</v>
      </c>
      <c r="B40" s="17" t="str">
        <f t="shared" si="0"/>
        <v>PRIMA VACACIONAL</v>
      </c>
      <c r="C40" s="15">
        <f>SUM('[1]02 de julio 2021 omina transpar'!W39,'[1]02 de julio 2021 omina transpar'!AK39,'[1]02 de julio 2021 omina transpar'!DG39,'[1]02 de julio 2021 omina transpar'!EQ39,'[1]02 de julio 2021 omina transpar'!FF39,)</f>
        <v>5546.3</v>
      </c>
      <c r="D40" s="15">
        <f>C40-'[1]02 de julio 2021 omina transpar'!Y39</f>
        <v>5546.3</v>
      </c>
      <c r="E40" s="17" t="str">
        <f t="shared" si="1"/>
        <v>PESOS MEXICANOS</v>
      </c>
      <c r="F40" s="17" t="str">
        <f t="shared" si="2"/>
        <v>PESOS MEXICANOS</v>
      </c>
    </row>
    <row r="41" spans="1:6" x14ac:dyDescent="0.25">
      <c r="A41" s="5">
        <v>38</v>
      </c>
      <c r="B41" s="17" t="str">
        <f t="shared" si="0"/>
        <v>PRIMA VACACIONAL</v>
      </c>
      <c r="C41" s="15">
        <f>SUM('[1]02 de julio 2021 omina transpar'!W40,'[1]02 de julio 2021 omina transpar'!AK40,'[1]02 de julio 2021 omina transpar'!DG40,'[1]02 de julio 2021 omina transpar'!EQ40,'[1]02 de julio 2021 omina transpar'!FF40,)</f>
        <v>4753.97</v>
      </c>
      <c r="D41" s="15">
        <f>C41-'[1]02 de julio 2021 omina transpar'!Y40</f>
        <v>4753.97</v>
      </c>
      <c r="E41" s="17" t="str">
        <f t="shared" si="1"/>
        <v>PESOS MEXICANOS</v>
      </c>
      <c r="F41" s="17" t="str">
        <f t="shared" si="2"/>
        <v>PESOS MEXICANOS</v>
      </c>
    </row>
    <row r="42" spans="1:6" x14ac:dyDescent="0.25">
      <c r="A42" s="5">
        <v>39</v>
      </c>
      <c r="B42" s="17" t="str">
        <f t="shared" si="0"/>
        <v>NO APLICA</v>
      </c>
      <c r="C42" s="15">
        <f>SUM('[1]02 de julio 2021 omina transpar'!W41,'[1]02 de julio 2021 omina transpar'!AK41,'[1]02 de julio 2021 omina transpar'!DG41,'[1]02 de julio 2021 omina transpar'!EQ41,'[1]02 de julio 2021 omina transpar'!FF41,)</f>
        <v>0</v>
      </c>
      <c r="D42" s="15">
        <f>C42-'[1]02 de julio 2021 omina transpar'!Y41</f>
        <v>0</v>
      </c>
      <c r="E42" s="17" t="str">
        <f t="shared" si="1"/>
        <v>NO APLICA</v>
      </c>
      <c r="F42" s="17" t="str">
        <f t="shared" si="2"/>
        <v>NO APLICA</v>
      </c>
    </row>
    <row r="43" spans="1:6" x14ac:dyDescent="0.25">
      <c r="A43" s="5">
        <v>40</v>
      </c>
      <c r="B43" s="17" t="str">
        <f t="shared" si="0"/>
        <v>PRIMA VACACIONAL</v>
      </c>
      <c r="C43" s="15">
        <f>SUM('[1]02 de julio 2021 omina transpar'!W42,'[1]02 de julio 2021 omina transpar'!AK42,'[1]02 de julio 2021 omina transpar'!DG42,'[1]02 de julio 2021 omina transpar'!EQ42,'[1]02 de julio 2021 omina transpar'!FF42,)</f>
        <v>8319.4500000000007</v>
      </c>
      <c r="D43" s="15">
        <f>C43-'[1]02 de julio 2021 omina transpar'!Y42</f>
        <v>8319.4500000000007</v>
      </c>
      <c r="E43" s="17" t="str">
        <f t="shared" si="1"/>
        <v>PESOS MEXICANOS</v>
      </c>
      <c r="F43" s="17" t="str">
        <f t="shared" si="2"/>
        <v>PESOS MEXICANOS</v>
      </c>
    </row>
    <row r="44" spans="1:6" x14ac:dyDescent="0.25">
      <c r="A44" s="5">
        <v>41</v>
      </c>
      <c r="B44" s="17" t="str">
        <f t="shared" si="0"/>
        <v>NO APLICA</v>
      </c>
      <c r="C44" s="15">
        <f>SUM('[1]02 de julio 2021 omina transpar'!W43,'[1]02 de julio 2021 omina transpar'!AK43,'[1]02 de julio 2021 omina transpar'!DG43,'[1]02 de julio 2021 omina transpar'!EQ43,'[1]02 de julio 2021 omina transpar'!FF43,)</f>
        <v>0</v>
      </c>
      <c r="D44" s="15">
        <f>C44-'[1]02 de julio 2021 omina transpar'!Y43</f>
        <v>0</v>
      </c>
      <c r="E44" s="17" t="str">
        <f t="shared" si="1"/>
        <v>NO APLICA</v>
      </c>
      <c r="F44" s="17" t="str">
        <f t="shared" si="2"/>
        <v>NO APLICA</v>
      </c>
    </row>
    <row r="45" spans="1:6" x14ac:dyDescent="0.25">
      <c r="A45" s="5">
        <v>42</v>
      </c>
      <c r="B45" s="17" t="str">
        <f t="shared" si="0"/>
        <v>PRIMA VACACIONAL</v>
      </c>
      <c r="C45" s="15">
        <f>SUM('[1]02 de julio 2021 omina transpar'!W44,'[1]02 de julio 2021 omina transpar'!AK44,'[1]02 de julio 2021 omina transpar'!DG44,'[1]02 de julio 2021 omina transpar'!EQ44,'[1]02 de julio 2021 omina transpar'!FF44,)</f>
        <v>6249.65</v>
      </c>
      <c r="D45" s="15">
        <f>C45-'[1]02 de julio 2021 omina transpar'!Y44</f>
        <v>2593.9999999999995</v>
      </c>
      <c r="E45" s="17" t="str">
        <f t="shared" si="1"/>
        <v>PESOS MEXICANOS</v>
      </c>
      <c r="F45" s="17" t="str">
        <f t="shared" si="2"/>
        <v>PESOS MEXICANOS</v>
      </c>
    </row>
    <row r="46" spans="1:6" x14ac:dyDescent="0.25">
      <c r="A46" s="5">
        <v>43</v>
      </c>
      <c r="B46" s="17" t="str">
        <f t="shared" si="0"/>
        <v>NO APLICA</v>
      </c>
      <c r="C46" s="15">
        <f>SUM('[1]02 de julio 2021 omina transpar'!W45,'[1]02 de julio 2021 omina transpar'!AK45,'[1]02 de julio 2021 omina transpar'!DG45,'[1]02 de julio 2021 omina transpar'!EQ45,'[1]02 de julio 2021 omina transpar'!FF45,)</f>
        <v>0</v>
      </c>
      <c r="D46" s="15">
        <f>C46-'[1]02 de julio 2021 omina transpar'!Y45</f>
        <v>0</v>
      </c>
      <c r="E46" s="17" t="str">
        <f t="shared" si="1"/>
        <v>NO APLICA</v>
      </c>
      <c r="F46" s="17" t="str">
        <f t="shared" si="2"/>
        <v>NO APLICA</v>
      </c>
    </row>
    <row r="47" spans="1:6" x14ac:dyDescent="0.25">
      <c r="A47" s="5">
        <v>44</v>
      </c>
      <c r="B47" s="17" t="str">
        <f t="shared" si="0"/>
        <v>NO APLICA</v>
      </c>
      <c r="C47" s="15">
        <f>SUM('[1]02 de julio 2021 omina transpar'!W46,'[1]02 de julio 2021 omina transpar'!AK46,'[1]02 de julio 2021 omina transpar'!DG46,'[1]02 de julio 2021 omina transpar'!EQ46,'[1]02 de julio 2021 omina transpar'!FF46,)</f>
        <v>0</v>
      </c>
      <c r="D47" s="15">
        <f>C47-'[1]02 de julio 2021 omina transpar'!Y46</f>
        <v>0</v>
      </c>
      <c r="E47" s="17" t="str">
        <f t="shared" si="1"/>
        <v>NO APLICA</v>
      </c>
      <c r="F47" s="17" t="str">
        <f t="shared" si="2"/>
        <v>NO APLICA</v>
      </c>
    </row>
    <row r="48" spans="1:6" x14ac:dyDescent="0.25">
      <c r="A48" s="5">
        <v>45</v>
      </c>
      <c r="B48" s="17" t="str">
        <f t="shared" si="0"/>
        <v>NO APLICA</v>
      </c>
      <c r="C48" s="15">
        <f>SUM('[1]02 de julio 2021 omina transpar'!W47,'[1]02 de julio 2021 omina transpar'!AK47,'[1]02 de julio 2021 omina transpar'!DG47,'[1]02 de julio 2021 omina transpar'!EQ47,'[1]02 de julio 2021 omina transpar'!FF47,)</f>
        <v>0</v>
      </c>
      <c r="D48" s="15">
        <f>C48-'[1]02 de julio 2021 omina transpar'!Y47</f>
        <v>0</v>
      </c>
      <c r="E48" s="17" t="str">
        <f t="shared" si="1"/>
        <v>NO APLICA</v>
      </c>
      <c r="F48" s="17" t="str">
        <f t="shared" si="2"/>
        <v>NO APLICA</v>
      </c>
    </row>
    <row r="49" spans="1:6" x14ac:dyDescent="0.25">
      <c r="A49" s="5">
        <v>46</v>
      </c>
      <c r="B49" s="17" t="str">
        <f t="shared" si="0"/>
        <v>NO APLICA</v>
      </c>
      <c r="C49" s="15">
        <f>SUM('[1]02 de julio 2021 omina transpar'!W48,'[1]02 de julio 2021 omina transpar'!AK48,'[1]02 de julio 2021 omina transpar'!DG48,'[1]02 de julio 2021 omina transpar'!EQ48,'[1]02 de julio 2021 omina transpar'!FF48,)</f>
        <v>0</v>
      </c>
      <c r="D49" s="15">
        <f>C49-'[1]02 de julio 2021 omina transpar'!Y48</f>
        <v>0</v>
      </c>
      <c r="E49" s="17" t="str">
        <f t="shared" si="1"/>
        <v>NO APLICA</v>
      </c>
      <c r="F49" s="17" t="str">
        <f t="shared" si="2"/>
        <v>NO APLICA</v>
      </c>
    </row>
    <row r="50" spans="1:6" x14ac:dyDescent="0.25">
      <c r="A50" s="5">
        <v>47</v>
      </c>
      <c r="B50" s="17" t="str">
        <f t="shared" si="0"/>
        <v>NO APLICA</v>
      </c>
      <c r="C50" s="15">
        <f>SUM('[1]02 de julio 2021 omina transpar'!W49,'[1]02 de julio 2021 omina transpar'!AK49,'[1]02 de julio 2021 omina transpar'!DG49,'[1]02 de julio 2021 omina transpar'!EQ49,'[1]02 de julio 2021 omina transpar'!FF49,)</f>
        <v>0</v>
      </c>
      <c r="D50" s="15">
        <f>C50-'[1]02 de julio 2021 omina transpar'!Y49</f>
        <v>0</v>
      </c>
      <c r="E50" s="17" t="str">
        <f t="shared" si="1"/>
        <v>NO APLICA</v>
      </c>
      <c r="F50" s="17" t="str">
        <f t="shared" si="2"/>
        <v>NO APLICA</v>
      </c>
    </row>
    <row r="51" spans="1:6" x14ac:dyDescent="0.25">
      <c r="A51" s="5">
        <v>48</v>
      </c>
      <c r="B51" s="17" t="str">
        <f t="shared" si="0"/>
        <v>NO APLICA</v>
      </c>
      <c r="C51" s="15">
        <f>SUM('[1]02 de julio 2021 omina transpar'!W50,'[1]02 de julio 2021 omina transpar'!AK50,'[1]02 de julio 2021 omina transpar'!DG50,'[1]02 de julio 2021 omina transpar'!EQ50,'[1]02 de julio 2021 omina transpar'!FF50,)</f>
        <v>0</v>
      </c>
      <c r="D51" s="15">
        <f>C51-'[1]02 de julio 2021 omina transpar'!Y50</f>
        <v>0</v>
      </c>
      <c r="E51" s="17" t="str">
        <f t="shared" si="1"/>
        <v>NO APLICA</v>
      </c>
      <c r="F51" s="17" t="str">
        <f t="shared" si="2"/>
        <v>NO APLICA</v>
      </c>
    </row>
    <row r="52" spans="1:6" x14ac:dyDescent="0.25">
      <c r="A52" s="5">
        <v>49</v>
      </c>
      <c r="B52" s="17" t="str">
        <f t="shared" si="0"/>
        <v>NO APLICA</v>
      </c>
      <c r="C52" s="15">
        <f>SUM('[1]02 de julio 2021 omina transpar'!W51,'[1]02 de julio 2021 omina transpar'!AK51,'[1]02 de julio 2021 omina transpar'!DG51,'[1]02 de julio 2021 omina transpar'!EQ51,'[1]02 de julio 2021 omina transpar'!FF51,)</f>
        <v>0</v>
      </c>
      <c r="D52" s="15">
        <f>C52-'[1]02 de julio 2021 omina transpar'!Y51</f>
        <v>0</v>
      </c>
      <c r="E52" s="17" t="str">
        <f t="shared" si="1"/>
        <v>NO APLICA</v>
      </c>
      <c r="F52" s="17" t="str">
        <f t="shared" si="2"/>
        <v>NO APLICA</v>
      </c>
    </row>
    <row r="53" spans="1:6" x14ac:dyDescent="0.25">
      <c r="A53" s="9">
        <v>50</v>
      </c>
      <c r="B53" s="17" t="str">
        <f t="shared" si="0"/>
        <v>NO APLICA</v>
      </c>
      <c r="C53" s="15">
        <f>SUM('[1]02 de julio 2021 omina transpar'!W52,'[1]02 de julio 2021 omina transpar'!AK52,'[1]02 de julio 2021 omina transpar'!DG52,'[1]02 de julio 2021 omina transpar'!EQ52,'[1]02 de julio 2021 omina transpar'!FF52,)</f>
        <v>0</v>
      </c>
      <c r="D53" s="15">
        <f>C53-'[1]02 de julio 2021 omina transpar'!Y52</f>
        <v>0</v>
      </c>
      <c r="E53" s="17" t="str">
        <f t="shared" si="1"/>
        <v>NO APLICA</v>
      </c>
      <c r="F53" s="17" t="str">
        <f t="shared" si="2"/>
        <v>NO APLICA</v>
      </c>
    </row>
    <row r="54" spans="1:6" x14ac:dyDescent="0.25">
      <c r="A54" s="5">
        <v>51</v>
      </c>
      <c r="B54" s="17" t="str">
        <f t="shared" si="0"/>
        <v>NO APLICA</v>
      </c>
      <c r="C54" s="15">
        <f>SUM('[1]02 de julio 2021 omina transpar'!W53,'[1]02 de julio 2021 omina transpar'!AK53,'[1]02 de julio 2021 omina transpar'!DG53,'[1]02 de julio 2021 omina transpar'!EQ53,'[1]02 de julio 2021 omina transpar'!FF53,)</f>
        <v>0</v>
      </c>
      <c r="D54" s="15">
        <f>C54-'[1]02 de julio 2021 omina transpar'!Y53</f>
        <v>0</v>
      </c>
      <c r="E54" s="17" t="str">
        <f t="shared" si="1"/>
        <v>NO APLICA</v>
      </c>
      <c r="F54" s="17" t="str">
        <f t="shared" si="2"/>
        <v>NO APLICA</v>
      </c>
    </row>
    <row r="55" spans="1:6" x14ac:dyDescent="0.25">
      <c r="A55" s="5">
        <v>52</v>
      </c>
      <c r="B55" s="17" t="str">
        <f t="shared" si="0"/>
        <v>PRIMA VACACIONAL</v>
      </c>
      <c r="C55" s="15">
        <f>SUM('[1]02 de julio 2021 omina transpar'!W54,'[1]02 de julio 2021 omina transpar'!AK54,'[1]02 de julio 2021 omina transpar'!DG54,'[1]02 de julio 2021 omina transpar'!EQ54,'[1]02 de julio 2021 omina transpar'!FF54,)</f>
        <v>12008.92</v>
      </c>
      <c r="D55" s="15">
        <f>C55-'[1]02 de julio 2021 omina transpar'!Y54</f>
        <v>12008.92</v>
      </c>
      <c r="E55" s="17" t="str">
        <f t="shared" si="1"/>
        <v>PESOS MEXICANOS</v>
      </c>
      <c r="F55" s="17" t="str">
        <f t="shared" si="2"/>
        <v>PESOS MEXICANOS</v>
      </c>
    </row>
    <row r="56" spans="1:6" x14ac:dyDescent="0.25">
      <c r="A56" s="5">
        <v>53</v>
      </c>
      <c r="B56" s="17" t="str">
        <f t="shared" si="0"/>
        <v>PRIMA VACACIONAL</v>
      </c>
      <c r="C56" s="15">
        <f>SUM('[1]02 de julio 2021 omina transpar'!W55,'[1]02 de julio 2021 omina transpar'!AK55,'[1]02 de julio 2021 omina transpar'!DG55,'[1]02 de julio 2021 omina transpar'!EQ55,'[1]02 de julio 2021 omina transpar'!FF55,)</f>
        <v>2509.04</v>
      </c>
      <c r="D56" s="15">
        <f>C56-'[1]02 de julio 2021 omina transpar'!Y55</f>
        <v>2509.04</v>
      </c>
      <c r="E56" s="17" t="str">
        <f t="shared" si="1"/>
        <v>PESOS MEXICANOS</v>
      </c>
      <c r="F56" s="17" t="str">
        <f t="shared" si="2"/>
        <v>PESOS MEXICANOS</v>
      </c>
    </row>
    <row r="57" spans="1:6" x14ac:dyDescent="0.25">
      <c r="A57" s="5">
        <v>54</v>
      </c>
      <c r="B57" s="17" t="str">
        <f t="shared" si="0"/>
        <v>NO APLICA</v>
      </c>
      <c r="C57" s="15">
        <f>SUM('[1]02 de julio 2021 omina transpar'!W56,'[1]02 de julio 2021 omina transpar'!AK56,'[1]02 de julio 2021 omina transpar'!DG56,'[1]02 de julio 2021 omina transpar'!EQ56,'[1]02 de julio 2021 omina transpar'!FF56,)</f>
        <v>0</v>
      </c>
      <c r="D57" s="15">
        <f>C57-'[1]02 de julio 2021 omina transpar'!Y56</f>
        <v>0</v>
      </c>
      <c r="E57" s="17" t="str">
        <f t="shared" si="1"/>
        <v>NO APLICA</v>
      </c>
      <c r="F57" s="17" t="str">
        <f t="shared" si="2"/>
        <v>NO APLICA</v>
      </c>
    </row>
    <row r="58" spans="1:6" x14ac:dyDescent="0.25">
      <c r="A58" s="5">
        <v>55</v>
      </c>
      <c r="B58" s="17" t="str">
        <f t="shared" si="0"/>
        <v>NO APLICA</v>
      </c>
      <c r="C58" s="15">
        <f>SUM('[1]02 de julio 2021 omina transpar'!W57,'[1]02 de julio 2021 omina transpar'!AK57,'[1]02 de julio 2021 omina transpar'!DG57,'[1]02 de julio 2021 omina transpar'!EQ57,'[1]02 de julio 2021 omina transpar'!FF57,)</f>
        <v>0</v>
      </c>
      <c r="D58" s="15">
        <f>C58-'[1]02 de julio 2021 omina transpar'!Y57</f>
        <v>0</v>
      </c>
      <c r="E58" s="17" t="str">
        <f t="shared" si="1"/>
        <v>NO APLICA</v>
      </c>
      <c r="F58" s="17" t="str">
        <f t="shared" si="2"/>
        <v>NO APLICA</v>
      </c>
    </row>
    <row r="59" spans="1:6" x14ac:dyDescent="0.25">
      <c r="A59" s="5">
        <v>56</v>
      </c>
      <c r="B59" s="17" t="str">
        <f t="shared" si="0"/>
        <v>NO APLICA</v>
      </c>
      <c r="C59" s="15">
        <f>SUM('[1]02 de julio 2021 omina transpar'!W58,'[1]02 de julio 2021 omina transpar'!AK58,'[1]02 de julio 2021 omina transpar'!DG58,'[1]02 de julio 2021 omina transpar'!EQ58,'[1]02 de julio 2021 omina transpar'!FF58,)</f>
        <v>0</v>
      </c>
      <c r="D59" s="15">
        <f>C59-'[1]02 de julio 2021 omina transpar'!Y58</f>
        <v>0</v>
      </c>
      <c r="E59" s="17" t="str">
        <f t="shared" si="1"/>
        <v>NO APLICA</v>
      </c>
      <c r="F59" s="17" t="str">
        <f t="shared" si="2"/>
        <v>NO APLICA</v>
      </c>
    </row>
    <row r="60" spans="1:6" x14ac:dyDescent="0.25">
      <c r="A60" s="9">
        <v>57</v>
      </c>
      <c r="B60" s="17" t="str">
        <f t="shared" si="0"/>
        <v>NO APLICA</v>
      </c>
      <c r="C60" s="15">
        <f>SUM('[1]02 de julio 2021 omina transpar'!W59,'[1]02 de julio 2021 omina transpar'!AK59,'[1]02 de julio 2021 omina transpar'!DG59,'[1]02 de julio 2021 omina transpar'!EQ59,'[1]02 de julio 2021 omina transpar'!FF59,)</f>
        <v>0</v>
      </c>
      <c r="D60" s="15">
        <f>C60-'[1]02 de julio 2021 omina transpar'!Y59</f>
        <v>0</v>
      </c>
      <c r="E60" s="17" t="str">
        <f t="shared" si="1"/>
        <v>NO APLICA</v>
      </c>
      <c r="F60" s="17" t="str">
        <f t="shared" si="2"/>
        <v>NO APLICA</v>
      </c>
    </row>
    <row r="61" spans="1:6" x14ac:dyDescent="0.25">
      <c r="A61" s="5">
        <v>58</v>
      </c>
      <c r="B61" s="17" t="str">
        <f t="shared" si="0"/>
        <v>NO APLICA</v>
      </c>
      <c r="C61" s="15">
        <f>SUM('[1]02 de julio 2021 omina transpar'!W60,'[1]02 de julio 2021 omina transpar'!AK60,'[1]02 de julio 2021 omina transpar'!DG60,'[1]02 de julio 2021 omina transpar'!EQ60,'[1]02 de julio 2021 omina transpar'!FF60,)</f>
        <v>0</v>
      </c>
      <c r="D61" s="15">
        <f>C61-'[1]02 de julio 2021 omina transpar'!Y60</f>
        <v>0</v>
      </c>
      <c r="E61" s="17" t="str">
        <f t="shared" si="1"/>
        <v>NO APLICA</v>
      </c>
      <c r="F61" s="17" t="str">
        <f t="shared" si="2"/>
        <v>NO APLICA</v>
      </c>
    </row>
    <row r="62" spans="1:6" x14ac:dyDescent="0.25">
      <c r="A62" s="5">
        <v>59</v>
      </c>
      <c r="B62" s="17" t="str">
        <f t="shared" si="0"/>
        <v>NO APLICA</v>
      </c>
      <c r="C62" s="15">
        <f>SUM('[1]02 de julio 2021 omina transpar'!W61,'[1]02 de julio 2021 omina transpar'!AK61,'[1]02 de julio 2021 omina transpar'!DG61,'[1]02 de julio 2021 omina transpar'!EQ61,'[1]02 de julio 2021 omina transpar'!FF61,)</f>
        <v>0</v>
      </c>
      <c r="D62" s="15">
        <f>C62-'[1]02 de julio 2021 omina transpar'!Y61</f>
        <v>0</v>
      </c>
      <c r="E62" s="17" t="str">
        <f t="shared" si="1"/>
        <v>NO APLICA</v>
      </c>
      <c r="F62" s="17" t="str">
        <f t="shared" si="2"/>
        <v>NO APLICA</v>
      </c>
    </row>
    <row r="63" spans="1:6" x14ac:dyDescent="0.25">
      <c r="A63" s="9">
        <v>60</v>
      </c>
      <c r="B63" s="17" t="str">
        <f t="shared" si="0"/>
        <v>NO APLICA</v>
      </c>
      <c r="C63" s="15">
        <f>SUM('[1]02 de julio 2021 omina transpar'!W62,'[1]02 de julio 2021 omina transpar'!AK62,'[1]02 de julio 2021 omina transpar'!DG62,'[1]02 de julio 2021 omina transpar'!EQ62,'[1]02 de julio 2021 omina transpar'!FF62,)</f>
        <v>0</v>
      </c>
      <c r="D63" s="15">
        <f>C63-'[1]02 de julio 2021 omina transpar'!Y62</f>
        <v>0</v>
      </c>
      <c r="E63" s="17" t="str">
        <f t="shared" si="1"/>
        <v>NO APLICA</v>
      </c>
      <c r="F63" s="17" t="str">
        <f t="shared" si="2"/>
        <v>NO APLICA</v>
      </c>
    </row>
    <row r="64" spans="1:6" x14ac:dyDescent="0.25">
      <c r="A64" s="5">
        <v>61</v>
      </c>
      <c r="B64" s="17" t="str">
        <f t="shared" si="0"/>
        <v>NO APLICA</v>
      </c>
      <c r="C64" s="15">
        <f>SUM('[1]02 de julio 2021 omina transpar'!W63,'[1]02 de julio 2021 omina transpar'!AK63,'[1]02 de julio 2021 omina transpar'!DG63,'[1]02 de julio 2021 omina transpar'!EQ63,'[1]02 de julio 2021 omina transpar'!FF63,)</f>
        <v>0</v>
      </c>
      <c r="D64" s="15">
        <f>C64-'[1]02 de julio 2021 omina transpar'!Y63</f>
        <v>0</v>
      </c>
      <c r="E64" s="17" t="str">
        <f t="shared" si="1"/>
        <v>NO APLICA</v>
      </c>
      <c r="F64" s="17" t="str">
        <f t="shared" si="2"/>
        <v>NO APLICA</v>
      </c>
    </row>
    <row r="65" spans="1:6" x14ac:dyDescent="0.25">
      <c r="A65" s="5">
        <v>62</v>
      </c>
      <c r="B65" s="17" t="str">
        <f t="shared" si="0"/>
        <v>NO APLICA</v>
      </c>
      <c r="C65" s="15">
        <f>SUM('[1]02 de julio 2021 omina transpar'!W64,'[1]02 de julio 2021 omina transpar'!AK64,'[1]02 de julio 2021 omina transpar'!DG64,'[1]02 de julio 2021 omina transpar'!EQ64,'[1]02 de julio 2021 omina transpar'!FF64,)</f>
        <v>0</v>
      </c>
      <c r="D65" s="15">
        <f>C65-'[1]02 de julio 2021 omina transpar'!Y64</f>
        <v>0</v>
      </c>
      <c r="E65" s="17" t="str">
        <f t="shared" si="1"/>
        <v>NO APLICA</v>
      </c>
      <c r="F65" s="17" t="str">
        <f t="shared" si="2"/>
        <v>NO APLICA</v>
      </c>
    </row>
    <row r="66" spans="1:6" x14ac:dyDescent="0.25">
      <c r="A66" s="5">
        <v>63</v>
      </c>
      <c r="B66" s="17" t="str">
        <f t="shared" si="0"/>
        <v>NO APLICA</v>
      </c>
      <c r="C66" s="15">
        <f>SUM('[1]02 de julio 2021 omina transpar'!W65,'[1]02 de julio 2021 omina transpar'!AK65,'[1]02 de julio 2021 omina transpar'!DG65,'[1]02 de julio 2021 omina transpar'!EQ65,'[1]02 de julio 2021 omina transpar'!FF65,)</f>
        <v>0</v>
      </c>
      <c r="D66" s="15">
        <f>C66-'[1]02 de julio 2021 omina transpar'!Y65</f>
        <v>0</v>
      </c>
      <c r="E66" s="17" t="str">
        <f t="shared" si="1"/>
        <v>NO APLICA</v>
      </c>
      <c r="F66" s="17" t="str">
        <f t="shared" si="2"/>
        <v>NO APLICA</v>
      </c>
    </row>
    <row r="67" spans="1:6" x14ac:dyDescent="0.25">
      <c r="A67" s="5">
        <v>64</v>
      </c>
      <c r="B67" s="17" t="str">
        <f t="shared" si="0"/>
        <v>PRIMA VACACIONAL</v>
      </c>
      <c r="C67" s="15">
        <f>SUM('[1]02 de julio 2021 omina transpar'!W66,'[1]02 de julio 2021 omina transpar'!AK66,'[1]02 de julio 2021 omina transpar'!DG66,'[1]02 de julio 2021 omina transpar'!EQ66,'[1]02 de julio 2021 omina transpar'!FF66,)</f>
        <v>5546.3</v>
      </c>
      <c r="D67" s="15">
        <f>C67-'[1]02 de julio 2021 omina transpar'!Y66</f>
        <v>5546.3</v>
      </c>
      <c r="E67" s="17" t="str">
        <f t="shared" si="1"/>
        <v>PESOS MEXICANOS</v>
      </c>
      <c r="F67" s="17" t="str">
        <f t="shared" si="2"/>
        <v>PESOS MEXICANOS</v>
      </c>
    </row>
    <row r="68" spans="1:6" x14ac:dyDescent="0.25">
      <c r="A68" s="5">
        <v>65</v>
      </c>
      <c r="B68" s="17" t="str">
        <f t="shared" si="0"/>
        <v>NO APLICA</v>
      </c>
      <c r="C68" s="15">
        <f>SUM('[1]02 de julio 2021 omina transpar'!W67,'[1]02 de julio 2021 omina transpar'!AK67,'[1]02 de julio 2021 omina transpar'!DG67,'[1]02 de julio 2021 omina transpar'!EQ67,'[1]02 de julio 2021 omina transpar'!FF67,)</f>
        <v>0</v>
      </c>
      <c r="D68" s="15">
        <f>C68-'[1]02 de julio 2021 omina transpar'!Y67</f>
        <v>0</v>
      </c>
      <c r="E68" s="17" t="str">
        <f t="shared" si="1"/>
        <v>NO APLICA</v>
      </c>
      <c r="F68" s="17" t="str">
        <f t="shared" si="2"/>
        <v>NO APLICA</v>
      </c>
    </row>
    <row r="69" spans="1:6" x14ac:dyDescent="0.25">
      <c r="A69" s="5">
        <v>66</v>
      </c>
      <c r="B69" s="17" t="str">
        <f t="shared" ref="B69:B132" si="3">IF(C69&gt;1,"PRIMA VACACIONAL", "NO APLICA")</f>
        <v>PRIMA VACACIONAL</v>
      </c>
      <c r="C69" s="15">
        <f>SUM('[1]02 de julio 2021 omina transpar'!W68,'[1]02 de julio 2021 omina transpar'!AK68,'[1]02 de julio 2021 omina transpar'!DG68,'[1]02 de julio 2021 omina transpar'!EQ68,'[1]02 de julio 2021 omina transpar'!FF68,)</f>
        <v>3254.79</v>
      </c>
      <c r="D69" s="15">
        <f>C69-'[1]02 de julio 2021 omina transpar'!Y68</f>
        <v>3254.79</v>
      </c>
      <c r="E69" s="17" t="str">
        <f t="shared" ref="E69:E132" si="4">IF(C69&gt;0,"PESOS MEXICANOS","NO APLICA" )</f>
        <v>PESOS MEXICANOS</v>
      </c>
      <c r="F69" s="17" t="str">
        <f t="shared" ref="F69:F132" si="5">IF(C69&gt;0,"PESOS MEXICANOS","NO APLICA")</f>
        <v>PESOS MEXICANOS</v>
      </c>
    </row>
    <row r="70" spans="1:6" x14ac:dyDescent="0.25">
      <c r="A70" s="5">
        <v>67</v>
      </c>
      <c r="B70" s="17" t="str">
        <f t="shared" si="3"/>
        <v>NO APLICA</v>
      </c>
      <c r="C70" s="15">
        <f>SUM('[1]02 de julio 2021 omina transpar'!W69,'[1]02 de julio 2021 omina transpar'!AK69,'[1]02 de julio 2021 omina transpar'!DG69,'[1]02 de julio 2021 omina transpar'!EQ69,'[1]02 de julio 2021 omina transpar'!FF69,)</f>
        <v>0</v>
      </c>
      <c r="D70" s="15">
        <f>C70-'[1]02 de julio 2021 omina transpar'!Y69</f>
        <v>0</v>
      </c>
      <c r="E70" s="17" t="str">
        <f t="shared" si="4"/>
        <v>NO APLICA</v>
      </c>
      <c r="F70" s="17" t="str">
        <f t="shared" si="5"/>
        <v>NO APLICA</v>
      </c>
    </row>
    <row r="71" spans="1:6" x14ac:dyDescent="0.25">
      <c r="A71" s="5">
        <v>68</v>
      </c>
      <c r="B71" s="17" t="str">
        <f t="shared" si="3"/>
        <v>NO APLICA</v>
      </c>
      <c r="C71" s="15">
        <f>SUM('[1]02 de julio 2021 omina transpar'!W70,'[1]02 de julio 2021 omina transpar'!AK70,'[1]02 de julio 2021 omina transpar'!DG70,'[1]02 de julio 2021 omina transpar'!EQ70,'[1]02 de julio 2021 omina transpar'!FF70,)</f>
        <v>0</v>
      </c>
      <c r="D71" s="15">
        <f>C71-'[1]02 de julio 2021 omina transpar'!Y70</f>
        <v>0</v>
      </c>
      <c r="E71" s="17" t="str">
        <f t="shared" si="4"/>
        <v>NO APLICA</v>
      </c>
      <c r="F71" s="17" t="str">
        <f t="shared" si="5"/>
        <v>NO APLICA</v>
      </c>
    </row>
    <row r="72" spans="1:6" x14ac:dyDescent="0.25">
      <c r="A72" s="5">
        <v>69</v>
      </c>
      <c r="B72" s="17" t="str">
        <f t="shared" si="3"/>
        <v>NO APLICA</v>
      </c>
      <c r="C72" s="15">
        <f>SUM('[1]02 de julio 2021 omina transpar'!W71,'[1]02 de julio 2021 omina transpar'!AK71,'[1]02 de julio 2021 omina transpar'!DG71,'[1]02 de julio 2021 omina transpar'!EQ71,'[1]02 de julio 2021 omina transpar'!FF71,)</f>
        <v>0</v>
      </c>
      <c r="D72" s="15">
        <f>C72-'[1]02 de julio 2021 omina transpar'!Y71</f>
        <v>0</v>
      </c>
      <c r="E72" s="17" t="str">
        <f t="shared" si="4"/>
        <v>NO APLICA</v>
      </c>
      <c r="F72" s="17" t="str">
        <f t="shared" si="5"/>
        <v>NO APLICA</v>
      </c>
    </row>
    <row r="73" spans="1:6" x14ac:dyDescent="0.25">
      <c r="A73" s="5">
        <v>70</v>
      </c>
      <c r="B73" s="17" t="str">
        <f t="shared" si="3"/>
        <v>NO APLICA</v>
      </c>
      <c r="C73" s="15">
        <f>SUM('[1]02 de julio 2021 omina transpar'!W72,'[1]02 de julio 2021 omina transpar'!AK72,'[1]02 de julio 2021 omina transpar'!DG72,'[1]02 de julio 2021 omina transpar'!EQ72,'[1]02 de julio 2021 omina transpar'!FF72,)</f>
        <v>0</v>
      </c>
      <c r="D73" s="15">
        <f>C73-'[1]02 de julio 2021 omina transpar'!Y72</f>
        <v>0</v>
      </c>
      <c r="E73" s="17" t="str">
        <f t="shared" si="4"/>
        <v>NO APLICA</v>
      </c>
      <c r="F73" s="17" t="str">
        <f t="shared" si="5"/>
        <v>NO APLICA</v>
      </c>
    </row>
    <row r="74" spans="1:6" x14ac:dyDescent="0.25">
      <c r="A74" s="5">
        <v>71</v>
      </c>
      <c r="B74" s="17" t="str">
        <f t="shared" si="3"/>
        <v>NO APLICA</v>
      </c>
      <c r="C74" s="15">
        <f>SUM('[1]02 de julio 2021 omina transpar'!W73,'[1]02 de julio 2021 omina transpar'!AK73,'[1]02 de julio 2021 omina transpar'!DG73,'[1]02 de julio 2021 omina transpar'!EQ73,'[1]02 de julio 2021 omina transpar'!FF73,)</f>
        <v>0</v>
      </c>
      <c r="D74" s="15">
        <f>C74-'[1]02 de julio 2021 omina transpar'!Y73</f>
        <v>0</v>
      </c>
      <c r="E74" s="17" t="str">
        <f t="shared" si="4"/>
        <v>NO APLICA</v>
      </c>
      <c r="F74" s="17" t="str">
        <f t="shared" si="5"/>
        <v>NO APLICA</v>
      </c>
    </row>
    <row r="75" spans="1:6" x14ac:dyDescent="0.25">
      <c r="A75" s="5">
        <v>72</v>
      </c>
      <c r="B75" s="17" t="str">
        <f t="shared" si="3"/>
        <v>NO APLICA</v>
      </c>
      <c r="C75" s="15">
        <f>SUM('[1]02 de julio 2021 omina transpar'!W74,'[1]02 de julio 2021 omina transpar'!AK74,'[1]02 de julio 2021 omina transpar'!DG74,'[1]02 de julio 2021 omina transpar'!EQ74,'[1]02 de julio 2021 omina transpar'!FF74,)</f>
        <v>0</v>
      </c>
      <c r="D75" s="15">
        <f>C75-'[1]02 de julio 2021 omina transpar'!Y74</f>
        <v>0</v>
      </c>
      <c r="E75" s="17" t="str">
        <f t="shared" si="4"/>
        <v>NO APLICA</v>
      </c>
      <c r="F75" s="17" t="str">
        <f t="shared" si="5"/>
        <v>NO APLICA</v>
      </c>
    </row>
    <row r="76" spans="1:6" x14ac:dyDescent="0.25">
      <c r="A76" s="5">
        <v>73</v>
      </c>
      <c r="B76" s="17" t="str">
        <f t="shared" si="3"/>
        <v>PRIMA VACACIONAL</v>
      </c>
      <c r="C76" s="15">
        <f>SUM('[1]02 de julio 2021 omina transpar'!W75,'[1]02 de julio 2021 omina transpar'!AK75,'[1]02 de julio 2021 omina transpar'!DG75,'[1]02 de julio 2021 omina transpar'!EQ75,'[1]02 de julio 2021 omina transpar'!FF75,)</f>
        <v>2442.2199999999998</v>
      </c>
      <c r="D76" s="15">
        <f>C76-'[1]02 de julio 2021 omina transpar'!Y75</f>
        <v>2442.2199999999998</v>
      </c>
      <c r="E76" s="17" t="str">
        <f t="shared" si="4"/>
        <v>PESOS MEXICANOS</v>
      </c>
      <c r="F76" s="17" t="str">
        <f t="shared" si="5"/>
        <v>PESOS MEXICANOS</v>
      </c>
    </row>
    <row r="77" spans="1:6" x14ac:dyDescent="0.25">
      <c r="A77" s="5">
        <v>74</v>
      </c>
      <c r="B77" s="17" t="str">
        <f t="shared" si="3"/>
        <v>NO APLICA</v>
      </c>
      <c r="C77" s="15">
        <f>SUM('[1]02 de julio 2021 omina transpar'!W76,'[1]02 de julio 2021 omina transpar'!AK76,'[1]02 de julio 2021 omina transpar'!DG76,'[1]02 de julio 2021 omina transpar'!EQ76,'[1]02 de julio 2021 omina transpar'!FF76,)</f>
        <v>0</v>
      </c>
      <c r="D77" s="15">
        <f>C77-'[1]02 de julio 2021 omina transpar'!Y76</f>
        <v>0</v>
      </c>
      <c r="E77" s="17" t="str">
        <f t="shared" si="4"/>
        <v>NO APLICA</v>
      </c>
      <c r="F77" s="17" t="str">
        <f t="shared" si="5"/>
        <v>NO APLICA</v>
      </c>
    </row>
    <row r="78" spans="1:6" x14ac:dyDescent="0.25">
      <c r="A78" s="5">
        <v>75</v>
      </c>
      <c r="B78" s="17" t="str">
        <f t="shared" si="3"/>
        <v>NO APLICA</v>
      </c>
      <c r="C78" s="15">
        <f>SUM('[1]02 de julio 2021 omina transpar'!W77,'[1]02 de julio 2021 omina transpar'!AK77,'[1]02 de julio 2021 omina transpar'!DG77,'[1]02 de julio 2021 omina transpar'!EQ77,'[1]02 de julio 2021 omina transpar'!FF77,)</f>
        <v>0</v>
      </c>
      <c r="D78" s="15">
        <f>C78-'[1]02 de julio 2021 omina transpar'!Y77</f>
        <v>0</v>
      </c>
      <c r="E78" s="17" t="str">
        <f t="shared" si="4"/>
        <v>NO APLICA</v>
      </c>
      <c r="F78" s="17" t="str">
        <f t="shared" si="5"/>
        <v>NO APLICA</v>
      </c>
    </row>
    <row r="79" spans="1:6" x14ac:dyDescent="0.25">
      <c r="A79" s="5">
        <v>76</v>
      </c>
      <c r="B79" s="17" t="str">
        <f t="shared" si="3"/>
        <v>NO APLICA</v>
      </c>
      <c r="C79" s="15">
        <f>SUM('[1]02 de julio 2021 omina transpar'!W78,'[1]02 de julio 2021 omina transpar'!AK78,'[1]02 de julio 2021 omina transpar'!DG78,'[1]02 de julio 2021 omina transpar'!EQ78,'[1]02 de julio 2021 omina transpar'!FF78,)</f>
        <v>0</v>
      </c>
      <c r="D79" s="15">
        <f>C79-'[1]02 de julio 2021 omina transpar'!Y78</f>
        <v>0</v>
      </c>
      <c r="E79" s="17" t="str">
        <f t="shared" si="4"/>
        <v>NO APLICA</v>
      </c>
      <c r="F79" s="17" t="str">
        <f t="shared" si="5"/>
        <v>NO APLICA</v>
      </c>
    </row>
    <row r="80" spans="1:6" x14ac:dyDescent="0.25">
      <c r="A80" s="5">
        <v>77</v>
      </c>
      <c r="B80" s="17" t="str">
        <f t="shared" si="3"/>
        <v>NO APLICA</v>
      </c>
      <c r="C80" s="15">
        <f>SUM('[1]02 de julio 2021 omina transpar'!W79,'[1]02 de julio 2021 omina transpar'!AK79,'[1]02 de julio 2021 omina transpar'!DG79,'[1]02 de julio 2021 omina transpar'!EQ79,'[1]02 de julio 2021 omina transpar'!FF79,)</f>
        <v>0</v>
      </c>
      <c r="D80" s="15">
        <f>C80-'[1]02 de julio 2021 omina transpar'!Y79</f>
        <v>0</v>
      </c>
      <c r="E80" s="17" t="str">
        <f t="shared" si="4"/>
        <v>NO APLICA</v>
      </c>
      <c r="F80" s="17" t="str">
        <f t="shared" si="5"/>
        <v>NO APLICA</v>
      </c>
    </row>
    <row r="81" spans="1:6" x14ac:dyDescent="0.25">
      <c r="A81" s="5">
        <v>78</v>
      </c>
      <c r="B81" s="17" t="str">
        <f t="shared" si="3"/>
        <v>NO APLICA</v>
      </c>
      <c r="C81" s="15">
        <f>SUM('[1]02 de julio 2021 omina transpar'!W80,'[1]02 de julio 2021 omina transpar'!AK80,'[1]02 de julio 2021 omina transpar'!DG80,'[1]02 de julio 2021 omina transpar'!EQ80,'[1]02 de julio 2021 omina transpar'!FF80,)</f>
        <v>0</v>
      </c>
      <c r="D81" s="15">
        <f>C81-'[1]02 de julio 2021 omina transpar'!Y80</f>
        <v>0</v>
      </c>
      <c r="E81" s="17" t="str">
        <f t="shared" si="4"/>
        <v>NO APLICA</v>
      </c>
      <c r="F81" s="17" t="str">
        <f t="shared" si="5"/>
        <v>NO APLICA</v>
      </c>
    </row>
    <row r="82" spans="1:6" x14ac:dyDescent="0.25">
      <c r="A82" s="5">
        <v>79</v>
      </c>
      <c r="B82" s="17" t="str">
        <f t="shared" si="3"/>
        <v>NO APLICA</v>
      </c>
      <c r="C82" s="15">
        <f>SUM('[1]02 de julio 2021 omina transpar'!W81,'[1]02 de julio 2021 omina transpar'!AK81,'[1]02 de julio 2021 omina transpar'!DG81,'[1]02 de julio 2021 omina transpar'!EQ81,'[1]02 de julio 2021 omina transpar'!FF81,)</f>
        <v>0</v>
      </c>
      <c r="D82" s="15">
        <f>C82-'[1]02 de julio 2021 omina transpar'!Y81</f>
        <v>0</v>
      </c>
      <c r="E82" s="17" t="str">
        <f t="shared" si="4"/>
        <v>NO APLICA</v>
      </c>
      <c r="F82" s="17" t="str">
        <f t="shared" si="5"/>
        <v>NO APLICA</v>
      </c>
    </row>
    <row r="83" spans="1:6" x14ac:dyDescent="0.25">
      <c r="A83" s="5">
        <v>80</v>
      </c>
      <c r="B83" s="17" t="str">
        <f t="shared" si="3"/>
        <v>NO APLICA</v>
      </c>
      <c r="C83" s="15">
        <f>SUM('[1]02 de julio 2021 omina transpar'!W82,'[1]02 de julio 2021 omina transpar'!AK82,'[1]02 de julio 2021 omina transpar'!DG82,'[1]02 de julio 2021 omina transpar'!EQ82,'[1]02 de julio 2021 omina transpar'!FF82,)</f>
        <v>0</v>
      </c>
      <c r="D83" s="15">
        <f>C83-'[1]02 de julio 2021 omina transpar'!Y82</f>
        <v>0</v>
      </c>
      <c r="E83" s="17" t="str">
        <f t="shared" si="4"/>
        <v>NO APLICA</v>
      </c>
      <c r="F83" s="17" t="str">
        <f t="shared" si="5"/>
        <v>NO APLICA</v>
      </c>
    </row>
    <row r="84" spans="1:6" x14ac:dyDescent="0.25">
      <c r="A84" s="5">
        <v>81</v>
      </c>
      <c r="B84" s="17" t="str">
        <f t="shared" si="3"/>
        <v>NO APLICA</v>
      </c>
      <c r="C84" s="15">
        <f>SUM('[1]02 de julio 2021 omina transpar'!W83,'[1]02 de julio 2021 omina transpar'!AK83,'[1]02 de julio 2021 omina transpar'!DG83,'[1]02 de julio 2021 omina transpar'!EQ83,'[1]02 de julio 2021 omina transpar'!FF83,)</f>
        <v>0</v>
      </c>
      <c r="D84" s="15">
        <f>C84-'[1]02 de julio 2021 omina transpar'!Y83</f>
        <v>0</v>
      </c>
      <c r="E84" s="17" t="str">
        <f t="shared" si="4"/>
        <v>NO APLICA</v>
      </c>
      <c r="F84" s="17" t="str">
        <f t="shared" si="5"/>
        <v>NO APLICA</v>
      </c>
    </row>
    <row r="85" spans="1:6" x14ac:dyDescent="0.25">
      <c r="A85" s="5">
        <v>82</v>
      </c>
      <c r="B85" s="17" t="str">
        <f t="shared" si="3"/>
        <v>PRIMA VACACIONAL</v>
      </c>
      <c r="C85" s="15">
        <f>SUM('[1]02 de julio 2021 omina transpar'!W84,'[1]02 de julio 2021 omina transpar'!AK84,'[1]02 de julio 2021 omina transpar'!DG84,'[1]02 de julio 2021 omina transpar'!EQ84,'[1]02 de julio 2021 omina transpar'!FF84,)</f>
        <v>7709.18</v>
      </c>
      <c r="D85" s="15">
        <f>C85-'[1]02 de julio 2021 omina transpar'!Y84</f>
        <v>7709.18</v>
      </c>
      <c r="E85" s="17" t="str">
        <f t="shared" si="4"/>
        <v>PESOS MEXICANOS</v>
      </c>
      <c r="F85" s="17" t="str">
        <f t="shared" si="5"/>
        <v>PESOS MEXICANOS</v>
      </c>
    </row>
    <row r="86" spans="1:6" x14ac:dyDescent="0.25">
      <c r="A86" s="5">
        <v>83</v>
      </c>
      <c r="B86" s="17" t="str">
        <f t="shared" si="3"/>
        <v>PRIMA VACACIONAL</v>
      </c>
      <c r="C86" s="15">
        <f>SUM('[1]02 de julio 2021 omina transpar'!W85,'[1]02 de julio 2021 omina transpar'!AK85,'[1]02 de julio 2021 omina transpar'!DG85,'[1]02 de julio 2021 omina transpar'!EQ85,'[1]02 de julio 2021 omina transpar'!FF85,)</f>
        <v>7527.12</v>
      </c>
      <c r="D86" s="15">
        <f>C86-'[1]02 de julio 2021 omina transpar'!Y85</f>
        <v>7527.12</v>
      </c>
      <c r="E86" s="17" t="str">
        <f t="shared" si="4"/>
        <v>PESOS MEXICANOS</v>
      </c>
      <c r="F86" s="17" t="str">
        <f t="shared" si="5"/>
        <v>PESOS MEXICANOS</v>
      </c>
    </row>
    <row r="87" spans="1:6" x14ac:dyDescent="0.25">
      <c r="A87" s="5">
        <v>84</v>
      </c>
      <c r="B87" s="17" t="str">
        <f t="shared" si="3"/>
        <v>NO APLICA</v>
      </c>
      <c r="C87" s="15">
        <f>SUM('[1]02 de julio 2021 omina transpar'!W86,'[1]02 de julio 2021 omina transpar'!AK86,'[1]02 de julio 2021 omina transpar'!DG86,'[1]02 de julio 2021 omina transpar'!EQ86,'[1]02 de julio 2021 omina transpar'!FF86,)</f>
        <v>0</v>
      </c>
      <c r="D87" s="15">
        <f>C87-'[1]02 de julio 2021 omina transpar'!Y86</f>
        <v>0</v>
      </c>
      <c r="E87" s="17" t="str">
        <f t="shared" si="4"/>
        <v>NO APLICA</v>
      </c>
      <c r="F87" s="17" t="str">
        <f t="shared" si="5"/>
        <v>NO APLICA</v>
      </c>
    </row>
    <row r="88" spans="1:6" x14ac:dyDescent="0.25">
      <c r="A88" s="5">
        <v>85</v>
      </c>
      <c r="B88" s="17" t="str">
        <f t="shared" si="3"/>
        <v>NO APLICA</v>
      </c>
      <c r="C88" s="15">
        <f>SUM('[1]02 de julio 2021 omina transpar'!W87,'[1]02 de julio 2021 omina transpar'!AK87,'[1]02 de julio 2021 omina transpar'!DG87,'[1]02 de julio 2021 omina transpar'!EQ87,'[1]02 de julio 2021 omina transpar'!FF87,)</f>
        <v>0</v>
      </c>
      <c r="D88" s="15">
        <f>C88-'[1]02 de julio 2021 omina transpar'!Y87</f>
        <v>0</v>
      </c>
      <c r="E88" s="17" t="str">
        <f t="shared" si="4"/>
        <v>NO APLICA</v>
      </c>
      <c r="F88" s="17" t="str">
        <f t="shared" si="5"/>
        <v>NO APLICA</v>
      </c>
    </row>
    <row r="89" spans="1:6" x14ac:dyDescent="0.25">
      <c r="A89" s="5">
        <v>86</v>
      </c>
      <c r="B89" s="17" t="str">
        <f t="shared" si="3"/>
        <v>NO APLICA</v>
      </c>
      <c r="C89" s="15">
        <f>SUM('[1]02 de julio 2021 omina transpar'!W88,'[1]02 de julio 2021 omina transpar'!AK88,'[1]02 de julio 2021 omina transpar'!DG88,'[1]02 de julio 2021 omina transpar'!EQ88,'[1]02 de julio 2021 omina transpar'!FF88,)</f>
        <v>0</v>
      </c>
      <c r="D89" s="15">
        <f>C89-'[1]02 de julio 2021 omina transpar'!Y88</f>
        <v>0</v>
      </c>
      <c r="E89" s="17" t="str">
        <f t="shared" si="4"/>
        <v>NO APLICA</v>
      </c>
      <c r="F89" s="17" t="str">
        <f t="shared" si="5"/>
        <v>NO APLICA</v>
      </c>
    </row>
    <row r="90" spans="1:6" x14ac:dyDescent="0.25">
      <c r="A90" s="5">
        <v>87</v>
      </c>
      <c r="B90" s="17" t="str">
        <f t="shared" si="3"/>
        <v>NO APLICA</v>
      </c>
      <c r="C90" s="15">
        <f>SUM('[1]02 de julio 2021 omina transpar'!W89,'[1]02 de julio 2021 omina transpar'!AK89,'[1]02 de julio 2021 omina transpar'!DG89,'[1]02 de julio 2021 omina transpar'!EQ89,'[1]02 de julio 2021 omina transpar'!FF89,)</f>
        <v>0</v>
      </c>
      <c r="D90" s="15">
        <f>C90-'[1]02 de julio 2021 omina transpar'!Y89</f>
        <v>0</v>
      </c>
      <c r="E90" s="17" t="str">
        <f t="shared" si="4"/>
        <v>NO APLICA</v>
      </c>
      <c r="F90" s="17" t="str">
        <f t="shared" si="5"/>
        <v>NO APLICA</v>
      </c>
    </row>
    <row r="91" spans="1:6" x14ac:dyDescent="0.25">
      <c r="A91" s="5">
        <v>88</v>
      </c>
      <c r="B91" s="17" t="str">
        <f t="shared" si="3"/>
        <v>NO APLICA</v>
      </c>
      <c r="C91" s="15">
        <f>SUM('[1]02 de julio 2021 omina transpar'!W90,'[1]02 de julio 2021 omina transpar'!AK90,'[1]02 de julio 2021 omina transpar'!DG90,'[1]02 de julio 2021 omina transpar'!EQ90,'[1]02 de julio 2021 omina transpar'!FF90,)</f>
        <v>0</v>
      </c>
      <c r="D91" s="15">
        <f>C91-'[1]02 de julio 2021 omina transpar'!Y90</f>
        <v>0</v>
      </c>
      <c r="E91" s="17" t="str">
        <f t="shared" si="4"/>
        <v>NO APLICA</v>
      </c>
      <c r="F91" s="17" t="str">
        <f t="shared" si="5"/>
        <v>NO APLICA</v>
      </c>
    </row>
    <row r="92" spans="1:6" x14ac:dyDescent="0.25">
      <c r="A92" s="5">
        <v>89</v>
      </c>
      <c r="B92" s="17" t="str">
        <f t="shared" si="3"/>
        <v>NO APLICA</v>
      </c>
      <c r="C92" s="15">
        <f>SUM('[1]02 de julio 2021 omina transpar'!W91,'[1]02 de julio 2021 omina transpar'!AK91,'[1]02 de julio 2021 omina transpar'!DG91,'[1]02 de julio 2021 omina transpar'!EQ91,'[1]02 de julio 2021 omina transpar'!FF91,)</f>
        <v>0</v>
      </c>
      <c r="D92" s="15">
        <f>C92-'[1]02 de julio 2021 omina transpar'!Y91</f>
        <v>0</v>
      </c>
      <c r="E92" s="17" t="str">
        <f t="shared" si="4"/>
        <v>NO APLICA</v>
      </c>
      <c r="F92" s="17" t="str">
        <f t="shared" si="5"/>
        <v>NO APLICA</v>
      </c>
    </row>
    <row r="93" spans="1:6" x14ac:dyDescent="0.25">
      <c r="A93" s="5">
        <v>90</v>
      </c>
      <c r="B93" s="17" t="str">
        <f t="shared" si="3"/>
        <v>NO APLICA</v>
      </c>
      <c r="C93" s="15">
        <f>SUM('[1]02 de julio 2021 omina transpar'!W92,'[1]02 de julio 2021 omina transpar'!AK92,'[1]02 de julio 2021 omina transpar'!DG92,'[1]02 de julio 2021 omina transpar'!EQ92,'[1]02 de julio 2021 omina transpar'!FF92,)</f>
        <v>0</v>
      </c>
      <c r="D93" s="15">
        <f>C93-'[1]02 de julio 2021 omina transpar'!Y92</f>
        <v>0</v>
      </c>
      <c r="E93" s="17" t="str">
        <f t="shared" si="4"/>
        <v>NO APLICA</v>
      </c>
      <c r="F93" s="17" t="str">
        <f t="shared" si="5"/>
        <v>NO APLICA</v>
      </c>
    </row>
    <row r="94" spans="1:6" x14ac:dyDescent="0.25">
      <c r="A94" s="5">
        <v>91</v>
      </c>
      <c r="B94" s="17" t="str">
        <f t="shared" si="3"/>
        <v>NO APLICA</v>
      </c>
      <c r="C94" s="15">
        <f>SUM('[1]02 de julio 2021 omina transpar'!W93,'[1]02 de julio 2021 omina transpar'!AK93,'[1]02 de julio 2021 omina transpar'!DG93,'[1]02 de julio 2021 omina transpar'!EQ93,'[1]02 de julio 2021 omina transpar'!FF93,)</f>
        <v>0</v>
      </c>
      <c r="D94" s="15">
        <f>C94-'[1]02 de julio 2021 omina transpar'!Y93</f>
        <v>0</v>
      </c>
      <c r="E94" s="17" t="str">
        <f t="shared" si="4"/>
        <v>NO APLICA</v>
      </c>
      <c r="F94" s="17" t="str">
        <f t="shared" si="5"/>
        <v>NO APLICA</v>
      </c>
    </row>
    <row r="95" spans="1:6" x14ac:dyDescent="0.25">
      <c r="A95" s="5">
        <v>92</v>
      </c>
      <c r="B95" s="17" t="str">
        <f t="shared" si="3"/>
        <v>NO APLICA</v>
      </c>
      <c r="C95" s="15">
        <f>SUM('[1]02 de julio 2021 omina transpar'!W94,'[1]02 de julio 2021 omina transpar'!AK94,'[1]02 de julio 2021 omina transpar'!DG94,'[1]02 de julio 2021 omina transpar'!EQ94,'[1]02 de julio 2021 omina transpar'!FF94,)</f>
        <v>0</v>
      </c>
      <c r="D95" s="15">
        <f>C95-'[1]02 de julio 2021 omina transpar'!Y94</f>
        <v>0</v>
      </c>
      <c r="E95" s="17" t="str">
        <f t="shared" si="4"/>
        <v>NO APLICA</v>
      </c>
      <c r="F95" s="17" t="str">
        <f t="shared" si="5"/>
        <v>NO APLICA</v>
      </c>
    </row>
    <row r="96" spans="1:6" x14ac:dyDescent="0.25">
      <c r="A96" s="5">
        <v>93</v>
      </c>
      <c r="B96" s="17" t="str">
        <f t="shared" si="3"/>
        <v>PRIMA VACACIONAL</v>
      </c>
      <c r="C96" s="15">
        <f>SUM('[1]02 de julio 2021 omina transpar'!W95,'[1]02 de julio 2021 omina transpar'!AK95,'[1]02 de julio 2021 omina transpar'!DG95,'[1]02 de julio 2021 omina transpar'!EQ95,'[1]02 de julio 2021 omina transpar'!FF95,)</f>
        <v>4357.8100000000004</v>
      </c>
      <c r="D96" s="15">
        <f>C96-'[1]02 de julio 2021 omina transpar'!Y95</f>
        <v>4357.8100000000004</v>
      </c>
      <c r="E96" s="17" t="str">
        <f t="shared" si="4"/>
        <v>PESOS MEXICANOS</v>
      </c>
      <c r="F96" s="17" t="str">
        <f t="shared" si="5"/>
        <v>PESOS MEXICANOS</v>
      </c>
    </row>
    <row r="97" spans="1:6" x14ac:dyDescent="0.25">
      <c r="A97" s="5">
        <v>94</v>
      </c>
      <c r="B97" s="17" t="str">
        <f t="shared" si="3"/>
        <v>NO APLICA</v>
      </c>
      <c r="C97" s="15">
        <f>SUM('[1]02 de julio 2021 omina transpar'!W96,'[1]02 de julio 2021 omina transpar'!AK96,'[1]02 de julio 2021 omina transpar'!DG96,'[1]02 de julio 2021 omina transpar'!EQ96,'[1]02 de julio 2021 omina transpar'!FF96,)</f>
        <v>0</v>
      </c>
      <c r="D97" s="15">
        <f>C97-'[1]02 de julio 2021 omina transpar'!Y96</f>
        <v>0</v>
      </c>
      <c r="E97" s="17" t="str">
        <f t="shared" si="4"/>
        <v>NO APLICA</v>
      </c>
      <c r="F97" s="17" t="str">
        <f t="shared" si="5"/>
        <v>NO APLICA</v>
      </c>
    </row>
    <row r="98" spans="1:6" x14ac:dyDescent="0.25">
      <c r="A98" s="5">
        <v>95</v>
      </c>
      <c r="B98" s="17" t="str">
        <f t="shared" si="3"/>
        <v>NO APLICA</v>
      </c>
      <c r="C98" s="15">
        <f>SUM('[1]02 de julio 2021 omina transpar'!W97,'[1]02 de julio 2021 omina transpar'!AK97,'[1]02 de julio 2021 omina transpar'!DG97,'[1]02 de julio 2021 omina transpar'!EQ97,'[1]02 de julio 2021 omina transpar'!FF97,)</f>
        <v>0</v>
      </c>
      <c r="D98" s="15">
        <f>C98-'[1]02 de julio 2021 omina transpar'!Y97</f>
        <v>0</v>
      </c>
      <c r="E98" s="17" t="str">
        <f t="shared" si="4"/>
        <v>NO APLICA</v>
      </c>
      <c r="F98" s="17" t="str">
        <f t="shared" si="5"/>
        <v>NO APLICA</v>
      </c>
    </row>
    <row r="99" spans="1:6" x14ac:dyDescent="0.25">
      <c r="A99" s="5">
        <v>96</v>
      </c>
      <c r="B99" s="17" t="str">
        <f t="shared" si="3"/>
        <v>PRIMA VACACIONAL</v>
      </c>
      <c r="C99" s="15">
        <f>SUM('[1]02 de julio 2021 omina transpar'!W98,'[1]02 de julio 2021 omina transpar'!AK98,'[1]02 de julio 2021 omina transpar'!DG98,'[1]02 de julio 2021 omina transpar'!EQ98,'[1]02 de julio 2021 omina transpar'!FF98,)</f>
        <v>11765.56</v>
      </c>
      <c r="D99" s="15">
        <f>C99-'[1]02 de julio 2021 omina transpar'!Y98</f>
        <v>6865.8399999999992</v>
      </c>
      <c r="E99" s="17" t="str">
        <f t="shared" si="4"/>
        <v>PESOS MEXICANOS</v>
      </c>
      <c r="F99" s="17" t="str">
        <f t="shared" si="5"/>
        <v>PESOS MEXICANOS</v>
      </c>
    </row>
    <row r="100" spans="1:6" x14ac:dyDescent="0.25">
      <c r="A100" s="5">
        <v>97</v>
      </c>
      <c r="B100" s="17" t="str">
        <f t="shared" si="3"/>
        <v>PRIMA VACACIONAL</v>
      </c>
      <c r="C100" s="15">
        <f>SUM('[1]02 de julio 2021 omina transpar'!W99,'[1]02 de julio 2021 omina transpar'!AK99,'[1]02 de julio 2021 omina transpar'!DG99,'[1]02 de julio 2021 omina transpar'!EQ99,'[1]02 de julio 2021 omina transpar'!FF99,)</f>
        <v>3002.4</v>
      </c>
      <c r="D100" s="15">
        <f>C100-'[1]02 de julio 2021 omina transpar'!Y99</f>
        <v>3002.4</v>
      </c>
      <c r="E100" s="17" t="str">
        <f t="shared" si="4"/>
        <v>PESOS MEXICANOS</v>
      </c>
      <c r="F100" s="17" t="str">
        <f t="shared" si="5"/>
        <v>PESOS MEXICANOS</v>
      </c>
    </row>
    <row r="101" spans="1:6" x14ac:dyDescent="0.25">
      <c r="A101" s="5">
        <v>98</v>
      </c>
      <c r="B101" s="17" t="str">
        <f t="shared" si="3"/>
        <v>NO APLICA</v>
      </c>
      <c r="C101" s="15">
        <f>SUM('[1]02 de julio 2021 omina transpar'!W100,'[1]02 de julio 2021 omina transpar'!AK100,'[1]02 de julio 2021 omina transpar'!DG100,'[1]02 de julio 2021 omina transpar'!EQ100,'[1]02 de julio 2021 omina transpar'!FF100,)</f>
        <v>0</v>
      </c>
      <c r="D101" s="15">
        <f>C101-'[1]02 de julio 2021 omina transpar'!Y100</f>
        <v>0</v>
      </c>
      <c r="E101" s="17" t="str">
        <f t="shared" si="4"/>
        <v>NO APLICA</v>
      </c>
      <c r="F101" s="17" t="str">
        <f t="shared" si="5"/>
        <v>NO APLICA</v>
      </c>
    </row>
    <row r="102" spans="1:6" x14ac:dyDescent="0.25">
      <c r="A102" s="5">
        <v>99</v>
      </c>
      <c r="B102" s="17" t="str">
        <f t="shared" si="3"/>
        <v>NO APLICA</v>
      </c>
      <c r="C102" s="15">
        <f>SUM('[1]02 de julio 2021 omina transpar'!W101,'[1]02 de julio 2021 omina transpar'!AK101,'[1]02 de julio 2021 omina transpar'!DG101,'[1]02 de julio 2021 omina transpar'!EQ101,'[1]02 de julio 2021 omina transpar'!FF101,)</f>
        <v>0</v>
      </c>
      <c r="D102" s="15">
        <f>C102-'[1]02 de julio 2021 omina transpar'!Y101</f>
        <v>0</v>
      </c>
      <c r="E102" s="17" t="str">
        <f t="shared" si="4"/>
        <v>NO APLICA</v>
      </c>
      <c r="F102" s="17" t="str">
        <f t="shared" si="5"/>
        <v>NO APLICA</v>
      </c>
    </row>
    <row r="103" spans="1:6" x14ac:dyDescent="0.25">
      <c r="A103" s="5">
        <v>100</v>
      </c>
      <c r="B103" s="17" t="str">
        <f t="shared" si="3"/>
        <v>NO APLICA</v>
      </c>
      <c r="C103" s="15">
        <f>SUM('[1]02 de julio 2021 omina transpar'!W102,'[1]02 de julio 2021 omina transpar'!AK102,'[1]02 de julio 2021 omina transpar'!DG102,'[1]02 de julio 2021 omina transpar'!EQ102,'[1]02 de julio 2021 omina transpar'!FF102,)</f>
        <v>0</v>
      </c>
      <c r="D103" s="15">
        <f>C103-'[1]02 de julio 2021 omina transpar'!Y102</f>
        <v>0</v>
      </c>
      <c r="E103" s="17" t="str">
        <f t="shared" si="4"/>
        <v>NO APLICA</v>
      </c>
      <c r="F103" s="17" t="str">
        <f t="shared" si="5"/>
        <v>NO APLICA</v>
      </c>
    </row>
    <row r="104" spans="1:6" x14ac:dyDescent="0.25">
      <c r="A104" s="5">
        <v>101</v>
      </c>
      <c r="B104" s="17" t="str">
        <f t="shared" si="3"/>
        <v>NO APLICA</v>
      </c>
      <c r="C104" s="15">
        <f>SUM('[1]02 de julio 2021 omina transpar'!W103,'[1]02 de julio 2021 omina transpar'!AK103,'[1]02 de julio 2021 omina transpar'!DG103,'[1]02 de julio 2021 omina transpar'!EQ103,'[1]02 de julio 2021 omina transpar'!FF103,)</f>
        <v>0</v>
      </c>
      <c r="D104" s="15">
        <f>C104-'[1]02 de julio 2021 omina transpar'!Y103</f>
        <v>0</v>
      </c>
      <c r="E104" s="17" t="str">
        <f t="shared" si="4"/>
        <v>NO APLICA</v>
      </c>
      <c r="F104" s="17" t="str">
        <f t="shared" si="5"/>
        <v>NO APLICA</v>
      </c>
    </row>
    <row r="105" spans="1:6" x14ac:dyDescent="0.25">
      <c r="A105" s="5">
        <v>102</v>
      </c>
      <c r="B105" s="17" t="str">
        <f t="shared" si="3"/>
        <v>PRIMA VACACIONAL</v>
      </c>
      <c r="C105" s="15">
        <f>SUM('[1]02 de julio 2021 omina transpar'!W104,'[1]02 de julio 2021 omina transpar'!AK104,'[1]02 de julio 2021 omina transpar'!DG104,'[1]02 de julio 2021 omina transpar'!EQ104,'[1]02 de julio 2021 omina transpar'!FF104,)</f>
        <v>3002.4</v>
      </c>
      <c r="D105" s="15">
        <f>C105-'[1]02 de julio 2021 omina transpar'!Y104</f>
        <v>3002.4</v>
      </c>
      <c r="E105" s="17" t="str">
        <f t="shared" si="4"/>
        <v>PESOS MEXICANOS</v>
      </c>
      <c r="F105" s="17" t="str">
        <f t="shared" si="5"/>
        <v>PESOS MEXICANOS</v>
      </c>
    </row>
    <row r="106" spans="1:6" x14ac:dyDescent="0.25">
      <c r="A106" s="5">
        <v>103</v>
      </c>
      <c r="B106" s="17" t="str">
        <f t="shared" si="3"/>
        <v>NO APLICA</v>
      </c>
      <c r="C106" s="15">
        <f>SUM('[1]02 de julio 2021 omina transpar'!W105,'[1]02 de julio 2021 omina transpar'!AK105,'[1]02 de julio 2021 omina transpar'!DG105,'[1]02 de julio 2021 omina transpar'!EQ105,'[1]02 de julio 2021 omina transpar'!FF105,)</f>
        <v>0</v>
      </c>
      <c r="D106" s="15">
        <f>C106-'[1]02 de julio 2021 omina transpar'!Y105</f>
        <v>0</v>
      </c>
      <c r="E106" s="17" t="str">
        <f t="shared" si="4"/>
        <v>NO APLICA</v>
      </c>
      <c r="F106" s="17" t="str">
        <f t="shared" si="5"/>
        <v>NO APLICA</v>
      </c>
    </row>
    <row r="107" spans="1:6" x14ac:dyDescent="0.25">
      <c r="A107" s="5">
        <v>104</v>
      </c>
      <c r="B107" s="17" t="str">
        <f t="shared" si="3"/>
        <v>NO APLICA</v>
      </c>
      <c r="C107" s="15">
        <f>SUM('[1]02 de julio 2021 omina transpar'!W106,'[1]02 de julio 2021 omina transpar'!AK106,'[1]02 de julio 2021 omina transpar'!DG106,'[1]02 de julio 2021 omina transpar'!EQ106,'[1]02 de julio 2021 omina transpar'!FF106,)</f>
        <v>0</v>
      </c>
      <c r="D107" s="15">
        <f>C107-'[1]02 de julio 2021 omina transpar'!Y106</f>
        <v>0</v>
      </c>
      <c r="E107" s="17" t="str">
        <f t="shared" si="4"/>
        <v>NO APLICA</v>
      </c>
      <c r="F107" s="17" t="str">
        <f t="shared" si="5"/>
        <v>NO APLICA</v>
      </c>
    </row>
    <row r="108" spans="1:6" x14ac:dyDescent="0.25">
      <c r="A108" s="5">
        <v>105</v>
      </c>
      <c r="B108" s="17" t="str">
        <f t="shared" si="3"/>
        <v>PRIMA VACACIONAL</v>
      </c>
      <c r="C108" s="15">
        <f>SUM('[1]02 de julio 2021 omina transpar'!W107,'[1]02 de julio 2021 omina transpar'!AK107,'[1]02 de julio 2021 omina transpar'!DG107,'[1]02 de julio 2021 omina transpar'!EQ107,'[1]02 de julio 2021 omina transpar'!FF107,)</f>
        <v>12658.94</v>
      </c>
      <c r="D108" s="15">
        <f>C108-'[1]02 de julio 2021 omina transpar'!Y107</f>
        <v>12658.94</v>
      </c>
      <c r="E108" s="17" t="str">
        <f t="shared" si="4"/>
        <v>PESOS MEXICANOS</v>
      </c>
      <c r="F108" s="17" t="str">
        <f t="shared" si="5"/>
        <v>PESOS MEXICANOS</v>
      </c>
    </row>
    <row r="109" spans="1:6" x14ac:dyDescent="0.25">
      <c r="A109" s="5">
        <v>106</v>
      </c>
      <c r="B109" s="17" t="str">
        <f t="shared" si="3"/>
        <v>PRIMA VACACIONAL</v>
      </c>
      <c r="C109" s="15">
        <f>SUM('[1]02 de julio 2021 omina transpar'!W108,'[1]02 de julio 2021 omina transpar'!AK108,'[1]02 de julio 2021 omina transpar'!DG108,'[1]02 de julio 2021 omina transpar'!EQ108,'[1]02 de julio 2021 omina transpar'!FF108,)</f>
        <v>2645.37</v>
      </c>
      <c r="D109" s="15">
        <f>C109-'[1]02 de julio 2021 omina transpar'!Y108</f>
        <v>1640.4099999999999</v>
      </c>
      <c r="E109" s="17" t="str">
        <f t="shared" si="4"/>
        <v>PESOS MEXICANOS</v>
      </c>
      <c r="F109" s="17" t="str">
        <f t="shared" si="5"/>
        <v>PESOS MEXICANOS</v>
      </c>
    </row>
    <row r="110" spans="1:6" x14ac:dyDescent="0.25">
      <c r="A110" s="5">
        <v>107</v>
      </c>
      <c r="B110" s="17" t="str">
        <f t="shared" si="3"/>
        <v>NO APLICA</v>
      </c>
      <c r="C110" s="15">
        <f>SUM('[1]02 de julio 2021 omina transpar'!W109,'[1]02 de julio 2021 omina transpar'!AK109,'[1]02 de julio 2021 omina transpar'!DG109,'[1]02 de julio 2021 omina transpar'!EQ109,'[1]02 de julio 2021 omina transpar'!FF109,)</f>
        <v>0</v>
      </c>
      <c r="D110" s="15">
        <f>C110-'[1]02 de julio 2021 omina transpar'!Y109</f>
        <v>0</v>
      </c>
      <c r="E110" s="17" t="str">
        <f t="shared" si="4"/>
        <v>NO APLICA</v>
      </c>
      <c r="F110" s="17" t="str">
        <f t="shared" si="5"/>
        <v>NO APLICA</v>
      </c>
    </row>
    <row r="111" spans="1:6" x14ac:dyDescent="0.25">
      <c r="A111" s="5">
        <v>108</v>
      </c>
      <c r="B111" s="17" t="str">
        <f t="shared" si="3"/>
        <v>PRIMA VACACIONAL</v>
      </c>
      <c r="C111" s="15">
        <f>SUM('[1]02 de julio 2021 omina transpar'!W110,'[1]02 de julio 2021 omina transpar'!AK110,'[1]02 de julio 2021 omina transpar'!DG110,'[1]02 de julio 2021 omina transpar'!EQ110,'[1]02 de julio 2021 omina transpar'!FF110,)</f>
        <v>8004.54</v>
      </c>
      <c r="D111" s="15">
        <f>C111-'[1]02 de julio 2021 omina transpar'!Y110</f>
        <v>8004.54</v>
      </c>
      <c r="E111" s="17" t="str">
        <f t="shared" si="4"/>
        <v>PESOS MEXICANOS</v>
      </c>
      <c r="F111" s="17" t="str">
        <f t="shared" si="5"/>
        <v>PESOS MEXICANOS</v>
      </c>
    </row>
    <row r="112" spans="1:6" x14ac:dyDescent="0.25">
      <c r="A112" s="5">
        <v>109</v>
      </c>
      <c r="B112" s="17" t="str">
        <f t="shared" si="3"/>
        <v>NO APLICA</v>
      </c>
      <c r="C112" s="15">
        <f>SUM('[1]02 de julio 2021 omina transpar'!W111,'[1]02 de julio 2021 omina transpar'!AK111,'[1]02 de julio 2021 omina transpar'!DG111,'[1]02 de julio 2021 omina transpar'!EQ111,'[1]02 de julio 2021 omina transpar'!FF111,)</f>
        <v>0</v>
      </c>
      <c r="D112" s="15">
        <f>C112-'[1]02 de julio 2021 omina transpar'!Y111</f>
        <v>0</v>
      </c>
      <c r="E112" s="17" t="str">
        <f t="shared" si="4"/>
        <v>NO APLICA</v>
      </c>
      <c r="F112" s="17" t="str">
        <f t="shared" si="5"/>
        <v>NO APLICA</v>
      </c>
    </row>
    <row r="113" spans="1:6" x14ac:dyDescent="0.25">
      <c r="A113" s="5">
        <v>110</v>
      </c>
      <c r="B113" s="17" t="str">
        <f t="shared" si="3"/>
        <v>NO APLICA</v>
      </c>
      <c r="C113" s="15">
        <f>SUM('[1]02 de julio 2021 omina transpar'!W112,'[1]02 de julio 2021 omina transpar'!AK112,'[1]02 de julio 2021 omina transpar'!DG112,'[1]02 de julio 2021 omina transpar'!EQ112,'[1]02 de julio 2021 omina transpar'!FF112,)</f>
        <v>0</v>
      </c>
      <c r="D113" s="15">
        <f>C113-'[1]02 de julio 2021 omina transpar'!Y112</f>
        <v>0</v>
      </c>
      <c r="E113" s="17" t="str">
        <f t="shared" si="4"/>
        <v>NO APLICA</v>
      </c>
      <c r="F113" s="17" t="str">
        <f t="shared" si="5"/>
        <v>NO APLICA</v>
      </c>
    </row>
    <row r="114" spans="1:6" x14ac:dyDescent="0.25">
      <c r="A114" s="5">
        <v>111</v>
      </c>
      <c r="B114" s="17" t="str">
        <f t="shared" si="3"/>
        <v>NO APLICA</v>
      </c>
      <c r="C114" s="15">
        <f>SUM('[1]02 de julio 2021 omina transpar'!W113,'[1]02 de julio 2021 omina transpar'!AK113,'[1]02 de julio 2021 omina transpar'!DG113,'[1]02 de julio 2021 omina transpar'!EQ113,'[1]02 de julio 2021 omina transpar'!FF113,)</f>
        <v>0</v>
      </c>
      <c r="D114" s="15">
        <f>C114-'[1]02 de julio 2021 omina transpar'!Y113</f>
        <v>0</v>
      </c>
      <c r="E114" s="17" t="str">
        <f t="shared" si="4"/>
        <v>NO APLICA</v>
      </c>
      <c r="F114" s="17" t="str">
        <f t="shared" si="5"/>
        <v>NO APLICA</v>
      </c>
    </row>
    <row r="115" spans="1:6" x14ac:dyDescent="0.25">
      <c r="A115" s="5">
        <v>112</v>
      </c>
      <c r="B115" s="17" t="str">
        <f t="shared" si="3"/>
        <v>PRIMA VACACIONAL</v>
      </c>
      <c r="C115" s="15">
        <f>SUM('[1]02 de julio 2021 omina transpar'!W114,'[1]02 de julio 2021 omina transpar'!AK114,'[1]02 de julio 2021 omina transpar'!DG114,'[1]02 de julio 2021 omina transpar'!EQ114,'[1]02 de julio 2021 omina transpar'!FF114,)</f>
        <v>12404.2</v>
      </c>
      <c r="D115" s="15">
        <f>C115-'[1]02 de julio 2021 omina transpar'!Y114</f>
        <v>7022.2600000000011</v>
      </c>
      <c r="E115" s="17" t="str">
        <f t="shared" si="4"/>
        <v>PESOS MEXICANOS</v>
      </c>
      <c r="F115" s="17" t="str">
        <f t="shared" si="5"/>
        <v>PESOS MEXICANOS</v>
      </c>
    </row>
    <row r="116" spans="1:6" x14ac:dyDescent="0.25">
      <c r="A116" s="5">
        <v>113</v>
      </c>
      <c r="B116" s="17" t="str">
        <f t="shared" si="3"/>
        <v>PRIMA VACACIONAL</v>
      </c>
      <c r="C116" s="15">
        <f>SUM('[1]02 de julio 2021 omina transpar'!W115,'[1]02 de julio 2021 omina transpar'!AK115,'[1]02 de julio 2021 omina transpar'!DG115,'[1]02 de julio 2021 omina transpar'!EQ115,'[1]02 de julio 2021 omina transpar'!FF115,)</f>
        <v>3169.32</v>
      </c>
      <c r="D116" s="15">
        <f>C116-'[1]02 de julio 2021 omina transpar'!Y115</f>
        <v>3169.32</v>
      </c>
      <c r="E116" s="17" t="str">
        <f t="shared" si="4"/>
        <v>PESOS MEXICANOS</v>
      </c>
      <c r="F116" s="17" t="str">
        <f t="shared" si="5"/>
        <v>PESOS MEXICANOS</v>
      </c>
    </row>
    <row r="117" spans="1:6" x14ac:dyDescent="0.25">
      <c r="A117" s="5">
        <v>114</v>
      </c>
      <c r="B117" s="17" t="str">
        <f t="shared" si="3"/>
        <v>PRIMA VACACIONAL</v>
      </c>
      <c r="C117" s="15">
        <f>SUM('[1]02 de julio 2021 omina transpar'!W116,'[1]02 de julio 2021 omina transpar'!AK116,'[1]02 de julio 2021 omina transpar'!DG116,'[1]02 de julio 2021 omina transpar'!EQ116,'[1]02 de julio 2021 omina transpar'!FF116,)</f>
        <v>4088.67</v>
      </c>
      <c r="D117" s="15">
        <f>C117-'[1]02 de julio 2021 omina transpar'!Y116</f>
        <v>4088.67</v>
      </c>
      <c r="E117" s="17" t="str">
        <f t="shared" si="4"/>
        <v>PESOS MEXICANOS</v>
      </c>
      <c r="F117" s="17" t="str">
        <f t="shared" si="5"/>
        <v>PESOS MEXICANOS</v>
      </c>
    </row>
    <row r="118" spans="1:6" x14ac:dyDescent="0.25">
      <c r="A118" s="5">
        <v>115</v>
      </c>
      <c r="B118" s="17" t="str">
        <f t="shared" si="3"/>
        <v>PRIMA VACACIONAL</v>
      </c>
      <c r="C118" s="15">
        <f>SUM('[1]02 de julio 2021 omina transpar'!W117,'[1]02 de julio 2021 omina transpar'!AK117,'[1]02 de julio 2021 omina transpar'!DG117,'[1]02 de julio 2021 omina transpar'!EQ117,'[1]02 de julio 2021 omina transpar'!FF117,)</f>
        <v>9927.5499999999993</v>
      </c>
      <c r="D118" s="15">
        <f>C118-'[1]02 de julio 2021 omina transpar'!Y117</f>
        <v>9927.5499999999993</v>
      </c>
      <c r="E118" s="17" t="str">
        <f t="shared" si="4"/>
        <v>PESOS MEXICANOS</v>
      </c>
      <c r="F118" s="17" t="str">
        <f t="shared" si="5"/>
        <v>PESOS MEXICANOS</v>
      </c>
    </row>
    <row r="119" spans="1:6" x14ac:dyDescent="0.25">
      <c r="A119" s="5">
        <v>116</v>
      </c>
      <c r="B119" s="17" t="str">
        <f t="shared" si="3"/>
        <v>PRIMA VACACIONAL</v>
      </c>
      <c r="C119" s="15">
        <f>SUM('[1]02 de julio 2021 omina transpar'!W118,'[1]02 de julio 2021 omina transpar'!AK118,'[1]02 de julio 2021 omina transpar'!DG118,'[1]02 de julio 2021 omina transpar'!EQ118,'[1]02 de julio 2021 omina transpar'!FF118,)</f>
        <v>4000</v>
      </c>
      <c r="D119" s="15">
        <f>C119-'[1]02 de julio 2021 omina transpar'!Y118</f>
        <v>2100.88</v>
      </c>
      <c r="E119" s="17" t="str">
        <f t="shared" si="4"/>
        <v>PESOS MEXICANOS</v>
      </c>
      <c r="F119" s="17" t="str">
        <f t="shared" si="5"/>
        <v>PESOS MEXICANOS</v>
      </c>
    </row>
    <row r="120" spans="1:6" x14ac:dyDescent="0.25">
      <c r="A120" s="5">
        <v>117</v>
      </c>
      <c r="B120" s="17" t="str">
        <f t="shared" si="3"/>
        <v>PRIMA VACACIONAL</v>
      </c>
      <c r="C120" s="15">
        <f>SUM('[1]02 de julio 2021 omina transpar'!W119,'[1]02 de julio 2021 omina transpar'!AK119,'[1]02 de julio 2021 omina transpar'!DG119,'[1]02 de julio 2021 omina transpar'!EQ119,'[1]02 de julio 2021 omina transpar'!FF119,)</f>
        <v>3249.24</v>
      </c>
      <c r="D120" s="15">
        <f>C120-'[1]02 de julio 2021 omina transpar'!Y119</f>
        <v>3249.24</v>
      </c>
      <c r="E120" s="17" t="str">
        <f t="shared" si="4"/>
        <v>PESOS MEXICANOS</v>
      </c>
      <c r="F120" s="17" t="str">
        <f t="shared" si="5"/>
        <v>PESOS MEXICANOS</v>
      </c>
    </row>
    <row r="121" spans="1:6" x14ac:dyDescent="0.25">
      <c r="A121" s="5">
        <v>118</v>
      </c>
      <c r="B121" s="17" t="str">
        <f t="shared" si="3"/>
        <v>NO APLICA</v>
      </c>
      <c r="C121" s="15">
        <f>SUM('[1]02 de julio 2021 omina transpar'!W120,'[1]02 de julio 2021 omina transpar'!AK120,'[1]02 de julio 2021 omina transpar'!DG120,'[1]02 de julio 2021 omina transpar'!EQ120,'[1]02 de julio 2021 omina transpar'!FF120,)</f>
        <v>0</v>
      </c>
      <c r="D121" s="15">
        <f>C121-'[1]02 de julio 2021 omina transpar'!Y120</f>
        <v>0</v>
      </c>
      <c r="E121" s="17" t="str">
        <f t="shared" si="4"/>
        <v>NO APLICA</v>
      </c>
      <c r="F121" s="17" t="str">
        <f t="shared" si="5"/>
        <v>NO APLICA</v>
      </c>
    </row>
    <row r="122" spans="1:6" x14ac:dyDescent="0.25">
      <c r="A122" s="5">
        <v>119</v>
      </c>
      <c r="B122" s="17" t="str">
        <f t="shared" si="3"/>
        <v>PRIMA VACACIONAL</v>
      </c>
      <c r="C122" s="15">
        <f>SUM('[1]02 de julio 2021 omina transpar'!W121,'[1]02 de julio 2021 omina transpar'!AK121,'[1]02 de julio 2021 omina transpar'!DG121,'[1]02 de julio 2021 omina transpar'!EQ121,'[1]02 de julio 2021 omina transpar'!FF121,)</f>
        <v>5942.47</v>
      </c>
      <c r="D122" s="15">
        <f>C122-'[1]02 de julio 2021 omina transpar'!Y121</f>
        <v>5942.47</v>
      </c>
      <c r="E122" s="17" t="str">
        <f t="shared" si="4"/>
        <v>PESOS MEXICANOS</v>
      </c>
      <c r="F122" s="17" t="str">
        <f t="shared" si="5"/>
        <v>PESOS MEXICANOS</v>
      </c>
    </row>
    <row r="123" spans="1:6" x14ac:dyDescent="0.25">
      <c r="A123" s="5">
        <v>120</v>
      </c>
      <c r="B123" s="17" t="str">
        <f t="shared" si="3"/>
        <v>NO APLICA</v>
      </c>
      <c r="C123" s="15">
        <f>SUM('[1]02 de julio 2021 omina transpar'!W122,'[1]02 de julio 2021 omina transpar'!AK122,'[1]02 de julio 2021 omina transpar'!DG122,'[1]02 de julio 2021 omina transpar'!EQ122,'[1]02 de julio 2021 omina transpar'!FF122,)</f>
        <v>0</v>
      </c>
      <c r="D123" s="15">
        <f>C123-'[1]02 de julio 2021 omina transpar'!Y122</f>
        <v>0</v>
      </c>
      <c r="E123" s="17" t="str">
        <f t="shared" si="4"/>
        <v>NO APLICA</v>
      </c>
      <c r="F123" s="17" t="str">
        <f t="shared" si="5"/>
        <v>NO APLICA</v>
      </c>
    </row>
    <row r="124" spans="1:6" x14ac:dyDescent="0.25">
      <c r="A124" s="5">
        <v>121</v>
      </c>
      <c r="B124" s="17" t="str">
        <f t="shared" si="3"/>
        <v>PRIMA VACACIONAL</v>
      </c>
      <c r="C124" s="15">
        <f>SUM('[1]02 de julio 2021 omina transpar'!W123,'[1]02 de julio 2021 omina transpar'!AK123,'[1]02 de julio 2021 omina transpar'!DG123,'[1]02 de julio 2021 omina transpar'!EQ123,'[1]02 de julio 2021 omina transpar'!FF123,)</f>
        <v>4877.3599999999997</v>
      </c>
      <c r="D124" s="15">
        <f>C124-'[1]02 de julio 2021 omina transpar'!Y123</f>
        <v>4877.3599999999997</v>
      </c>
      <c r="E124" s="17" t="str">
        <f t="shared" si="4"/>
        <v>PESOS MEXICANOS</v>
      </c>
      <c r="F124" s="17" t="str">
        <f t="shared" si="5"/>
        <v>PESOS MEXICANOS</v>
      </c>
    </row>
    <row r="125" spans="1:6" x14ac:dyDescent="0.25">
      <c r="A125" s="5">
        <v>122</v>
      </c>
      <c r="B125" s="17" t="str">
        <f t="shared" si="3"/>
        <v>NO APLICA</v>
      </c>
      <c r="C125" s="15">
        <f>SUM('[1]02 de julio 2021 omina transpar'!W124,'[1]02 de julio 2021 omina transpar'!AK124,'[1]02 de julio 2021 omina transpar'!DG124,'[1]02 de julio 2021 omina transpar'!EQ124,'[1]02 de julio 2021 omina transpar'!FF124,)</f>
        <v>0</v>
      </c>
      <c r="D125" s="15">
        <f>C125-'[1]02 de julio 2021 omina transpar'!Y124</f>
        <v>0</v>
      </c>
      <c r="E125" s="17" t="str">
        <f t="shared" si="4"/>
        <v>NO APLICA</v>
      </c>
      <c r="F125" s="17" t="str">
        <f t="shared" si="5"/>
        <v>NO APLICA</v>
      </c>
    </row>
    <row r="126" spans="1:6" x14ac:dyDescent="0.25">
      <c r="A126" s="5">
        <v>123</v>
      </c>
      <c r="B126" s="17" t="str">
        <f t="shared" si="3"/>
        <v>PRIMA VACACIONAL</v>
      </c>
      <c r="C126" s="15">
        <f>SUM('[1]02 de julio 2021 omina transpar'!W125,'[1]02 de julio 2021 omina transpar'!AK125,'[1]02 de julio 2021 omina transpar'!DG125,'[1]02 de julio 2021 omina transpar'!EQ125,'[1]02 de julio 2021 omina transpar'!FF125,)</f>
        <v>2104.21</v>
      </c>
      <c r="D126" s="15">
        <f>C126-'[1]02 de julio 2021 omina transpar'!Y125</f>
        <v>2104.21</v>
      </c>
      <c r="E126" s="17" t="str">
        <f t="shared" si="4"/>
        <v>PESOS MEXICANOS</v>
      </c>
      <c r="F126" s="17" t="str">
        <f t="shared" si="5"/>
        <v>PESOS MEXICANOS</v>
      </c>
    </row>
    <row r="127" spans="1:6" x14ac:dyDescent="0.25">
      <c r="A127" s="5">
        <v>124</v>
      </c>
      <c r="B127" s="17" t="str">
        <f t="shared" si="3"/>
        <v>PRIMA VACACIONAL</v>
      </c>
      <c r="C127" s="15">
        <f>SUM('[1]02 de julio 2021 omina transpar'!W126,'[1]02 de julio 2021 omina transpar'!AK126,'[1]02 de julio 2021 omina transpar'!DG126,'[1]02 de julio 2021 omina transpar'!EQ126,'[1]02 de julio 2021 omina transpar'!FF126,)</f>
        <v>8517.5300000000007</v>
      </c>
      <c r="D127" s="15">
        <f>C127-'[1]02 de julio 2021 omina transpar'!Y126</f>
        <v>8517.5300000000007</v>
      </c>
      <c r="E127" s="17" t="str">
        <f t="shared" si="4"/>
        <v>PESOS MEXICANOS</v>
      </c>
      <c r="F127" s="17" t="str">
        <f t="shared" si="5"/>
        <v>PESOS MEXICANOS</v>
      </c>
    </row>
    <row r="128" spans="1:6" x14ac:dyDescent="0.25">
      <c r="A128" s="5">
        <v>125</v>
      </c>
      <c r="B128" s="17" t="str">
        <f t="shared" si="3"/>
        <v>PRIMA VACACIONAL</v>
      </c>
      <c r="C128" s="15">
        <f>SUM('[1]02 de julio 2021 omina transpar'!W127,'[1]02 de julio 2021 omina transpar'!AK127,'[1]02 de julio 2021 omina transpar'!DG127,'[1]02 de julio 2021 omina transpar'!EQ127,'[1]02 de julio 2021 omina transpar'!FF127,)</f>
        <v>5546.3</v>
      </c>
      <c r="D128" s="15">
        <f>C128-'[1]02 de julio 2021 omina transpar'!Y127</f>
        <v>5546.3</v>
      </c>
      <c r="E128" s="17" t="str">
        <f t="shared" si="4"/>
        <v>PESOS MEXICANOS</v>
      </c>
      <c r="F128" s="17" t="str">
        <f t="shared" si="5"/>
        <v>PESOS MEXICANOS</v>
      </c>
    </row>
    <row r="129" spans="1:6" x14ac:dyDescent="0.25">
      <c r="A129" s="5">
        <v>126</v>
      </c>
      <c r="B129" s="17" t="str">
        <f t="shared" si="3"/>
        <v>PRIMA VACACIONAL</v>
      </c>
      <c r="C129" s="15">
        <f>SUM('[1]02 de julio 2021 omina transpar'!W128,'[1]02 de julio 2021 omina transpar'!AK128,'[1]02 de julio 2021 omina transpar'!DG128,'[1]02 de julio 2021 omina transpar'!EQ128,'[1]02 de julio 2021 omina transpar'!FF128,)</f>
        <v>5546.3</v>
      </c>
      <c r="D129" s="15">
        <f>C129-'[1]02 de julio 2021 omina transpar'!Y128</f>
        <v>5546.3</v>
      </c>
      <c r="E129" s="17" t="str">
        <f t="shared" si="4"/>
        <v>PESOS MEXICANOS</v>
      </c>
      <c r="F129" s="17" t="str">
        <f t="shared" si="5"/>
        <v>PESOS MEXICANOS</v>
      </c>
    </row>
    <row r="130" spans="1:6" x14ac:dyDescent="0.25">
      <c r="A130" s="5">
        <v>127</v>
      </c>
      <c r="B130" s="17" t="str">
        <f t="shared" si="3"/>
        <v>NO APLICA</v>
      </c>
      <c r="C130" s="15">
        <f>SUM('[1]02 de julio 2021 omina transpar'!W129,'[1]02 de julio 2021 omina transpar'!AK129,'[1]02 de julio 2021 omina transpar'!DG129,'[1]02 de julio 2021 omina transpar'!EQ129,'[1]02 de julio 2021 omina transpar'!FF129,)</f>
        <v>0</v>
      </c>
      <c r="D130" s="15">
        <f>C130-'[1]02 de julio 2021 omina transpar'!Y129</f>
        <v>0</v>
      </c>
      <c r="E130" s="17" t="str">
        <f t="shared" si="4"/>
        <v>NO APLICA</v>
      </c>
      <c r="F130" s="17" t="str">
        <f t="shared" si="5"/>
        <v>NO APLICA</v>
      </c>
    </row>
    <row r="131" spans="1:6" x14ac:dyDescent="0.25">
      <c r="A131" s="5">
        <v>128</v>
      </c>
      <c r="B131" s="17" t="str">
        <f t="shared" si="3"/>
        <v>NO APLICA</v>
      </c>
      <c r="C131" s="15">
        <f>SUM('[1]02 de julio 2021 omina transpar'!W130,'[1]02 de julio 2021 omina transpar'!AK130,'[1]02 de julio 2021 omina transpar'!DG130,'[1]02 de julio 2021 omina transpar'!EQ130,'[1]02 de julio 2021 omina transpar'!FF130,)</f>
        <v>0</v>
      </c>
      <c r="D131" s="15">
        <f>C131-'[1]02 de julio 2021 omina transpar'!Y130</f>
        <v>0</v>
      </c>
      <c r="E131" s="17" t="str">
        <f t="shared" si="4"/>
        <v>NO APLICA</v>
      </c>
      <c r="F131" s="17" t="str">
        <f t="shared" si="5"/>
        <v>NO APLICA</v>
      </c>
    </row>
    <row r="132" spans="1:6" x14ac:dyDescent="0.25">
      <c r="A132" s="5">
        <v>129</v>
      </c>
      <c r="B132" s="17" t="str">
        <f t="shared" si="3"/>
        <v>NO APLICA</v>
      </c>
      <c r="C132" s="15">
        <f>SUM('[1]02 de julio 2021 omina transpar'!W131,'[1]02 de julio 2021 omina transpar'!AK131,'[1]02 de julio 2021 omina transpar'!DG131,'[1]02 de julio 2021 omina transpar'!EQ131,'[1]02 de julio 2021 omina transpar'!FF131,)</f>
        <v>0</v>
      </c>
      <c r="D132" s="15">
        <f>C132-'[1]02 de julio 2021 omina transpar'!Y131</f>
        <v>0</v>
      </c>
      <c r="E132" s="17" t="str">
        <f t="shared" si="4"/>
        <v>NO APLICA</v>
      </c>
      <c r="F132" s="17" t="str">
        <f t="shared" si="5"/>
        <v>NO APLICA</v>
      </c>
    </row>
    <row r="133" spans="1:6" x14ac:dyDescent="0.25">
      <c r="A133" s="5">
        <v>130</v>
      </c>
      <c r="B133" s="17" t="str">
        <f t="shared" ref="B133:B196" si="6">IF(C133&gt;1,"PRIMA VACACIONAL", "NO APLICA")</f>
        <v>NO APLICA</v>
      </c>
      <c r="C133" s="15">
        <f>SUM('[1]02 de julio 2021 omina transpar'!W132,'[1]02 de julio 2021 omina transpar'!AK132,'[1]02 de julio 2021 omina transpar'!DG132,'[1]02 de julio 2021 omina transpar'!EQ132,'[1]02 de julio 2021 omina transpar'!FF132,)</f>
        <v>0</v>
      </c>
      <c r="D133" s="15">
        <f>C133-'[1]02 de julio 2021 omina transpar'!Y132</f>
        <v>0</v>
      </c>
      <c r="E133" s="17" t="str">
        <f t="shared" ref="E133:E196" si="7">IF(C133&gt;0,"PESOS MEXICANOS","NO APLICA" )</f>
        <v>NO APLICA</v>
      </c>
      <c r="F133" s="17" t="str">
        <f t="shared" ref="F133:F196" si="8">IF(C133&gt;0,"PESOS MEXICANOS","NO APLICA")</f>
        <v>NO APLICA</v>
      </c>
    </row>
    <row r="134" spans="1:6" x14ac:dyDescent="0.25">
      <c r="A134" s="5">
        <v>131</v>
      </c>
      <c r="B134" s="17" t="str">
        <f t="shared" si="6"/>
        <v>NO APLICA</v>
      </c>
      <c r="C134" s="15">
        <f>SUM('[1]02 de julio 2021 omina transpar'!W133,'[1]02 de julio 2021 omina transpar'!AK133,'[1]02 de julio 2021 omina transpar'!DG133,'[1]02 de julio 2021 omina transpar'!EQ133,'[1]02 de julio 2021 omina transpar'!FF133,)</f>
        <v>0</v>
      </c>
      <c r="D134" s="15">
        <f>C134-'[1]02 de julio 2021 omina transpar'!Y133</f>
        <v>0</v>
      </c>
      <c r="E134" s="17" t="str">
        <f t="shared" si="7"/>
        <v>NO APLICA</v>
      </c>
      <c r="F134" s="17" t="str">
        <f t="shared" si="8"/>
        <v>NO APLICA</v>
      </c>
    </row>
    <row r="135" spans="1:6" x14ac:dyDescent="0.25">
      <c r="A135" s="5">
        <v>132</v>
      </c>
      <c r="B135" s="17" t="str">
        <f t="shared" si="6"/>
        <v>NO APLICA</v>
      </c>
      <c r="C135" s="15">
        <f>SUM('[1]02 de julio 2021 omina transpar'!W134,'[1]02 de julio 2021 omina transpar'!AK134,'[1]02 de julio 2021 omina transpar'!DG134,'[1]02 de julio 2021 omina transpar'!EQ134,'[1]02 de julio 2021 omina transpar'!FF134,)</f>
        <v>0</v>
      </c>
      <c r="D135" s="15">
        <f>C135-'[1]02 de julio 2021 omina transpar'!Y134</f>
        <v>0</v>
      </c>
      <c r="E135" s="17" t="str">
        <f t="shared" si="7"/>
        <v>NO APLICA</v>
      </c>
      <c r="F135" s="17" t="str">
        <f t="shared" si="8"/>
        <v>NO APLICA</v>
      </c>
    </row>
    <row r="136" spans="1:6" x14ac:dyDescent="0.25">
      <c r="A136" s="5">
        <v>133</v>
      </c>
      <c r="B136" s="17" t="str">
        <f t="shared" si="6"/>
        <v>PRIMA VACACIONAL</v>
      </c>
      <c r="C136" s="15">
        <f>SUM('[1]02 de julio 2021 omina transpar'!W135,'[1]02 de julio 2021 omina transpar'!AK135,'[1]02 de julio 2021 omina transpar'!DG135,'[1]02 de julio 2021 omina transpar'!EQ135,'[1]02 de julio 2021 omina transpar'!FF135,)</f>
        <v>8715.6200000000008</v>
      </c>
      <c r="D136" s="15">
        <f>C136-'[1]02 de julio 2021 omina transpar'!Y135</f>
        <v>8715.6200000000008</v>
      </c>
      <c r="E136" s="17" t="str">
        <f t="shared" si="7"/>
        <v>PESOS MEXICANOS</v>
      </c>
      <c r="F136" s="17" t="str">
        <f t="shared" si="8"/>
        <v>PESOS MEXICANOS</v>
      </c>
    </row>
    <row r="137" spans="1:6" x14ac:dyDescent="0.25">
      <c r="A137" s="5">
        <v>134</v>
      </c>
      <c r="B137" s="17" t="str">
        <f t="shared" si="6"/>
        <v>NO APLICA</v>
      </c>
      <c r="C137" s="15">
        <f>SUM('[1]02 de julio 2021 omina transpar'!W136,'[1]02 de julio 2021 omina transpar'!AK136,'[1]02 de julio 2021 omina transpar'!DG136,'[1]02 de julio 2021 omina transpar'!EQ136,'[1]02 de julio 2021 omina transpar'!FF136,)</f>
        <v>0</v>
      </c>
      <c r="D137" s="15">
        <f>C137-'[1]02 de julio 2021 omina transpar'!Y136</f>
        <v>0</v>
      </c>
      <c r="E137" s="17" t="str">
        <f t="shared" si="7"/>
        <v>NO APLICA</v>
      </c>
      <c r="F137" s="17" t="str">
        <f t="shared" si="8"/>
        <v>NO APLICA</v>
      </c>
    </row>
    <row r="138" spans="1:6" x14ac:dyDescent="0.25">
      <c r="A138" s="5">
        <v>135</v>
      </c>
      <c r="B138" s="17" t="str">
        <f t="shared" si="6"/>
        <v>NO APLICA</v>
      </c>
      <c r="C138" s="15">
        <f>SUM('[1]02 de julio 2021 omina transpar'!W137,'[1]02 de julio 2021 omina transpar'!AK137,'[1]02 de julio 2021 omina transpar'!DG137,'[1]02 de julio 2021 omina transpar'!EQ137,'[1]02 de julio 2021 omina transpar'!FF137,)</f>
        <v>0</v>
      </c>
      <c r="D138" s="15">
        <f>C138-'[1]02 de julio 2021 omina transpar'!Y137</f>
        <v>0</v>
      </c>
      <c r="E138" s="17" t="str">
        <f t="shared" si="7"/>
        <v>NO APLICA</v>
      </c>
      <c r="F138" s="17" t="str">
        <f t="shared" si="8"/>
        <v>NO APLICA</v>
      </c>
    </row>
    <row r="139" spans="1:6" x14ac:dyDescent="0.25">
      <c r="A139" s="5">
        <v>136</v>
      </c>
      <c r="B139" s="17" t="str">
        <f t="shared" si="6"/>
        <v>NO APLICA</v>
      </c>
      <c r="C139" s="15">
        <f>SUM('[1]02 de julio 2021 omina transpar'!W138,'[1]02 de julio 2021 omina transpar'!AK138,'[1]02 de julio 2021 omina transpar'!DG138,'[1]02 de julio 2021 omina transpar'!EQ138,'[1]02 de julio 2021 omina transpar'!FF138,)</f>
        <v>0</v>
      </c>
      <c r="D139" s="15">
        <f>C139-'[1]02 de julio 2021 omina transpar'!Y138</f>
        <v>0</v>
      </c>
      <c r="E139" s="17" t="str">
        <f t="shared" si="7"/>
        <v>NO APLICA</v>
      </c>
      <c r="F139" s="17" t="str">
        <f t="shared" si="8"/>
        <v>NO APLICA</v>
      </c>
    </row>
    <row r="140" spans="1:6" x14ac:dyDescent="0.25">
      <c r="A140" s="5">
        <v>137</v>
      </c>
      <c r="B140" s="17" t="str">
        <f t="shared" si="6"/>
        <v>PRIMA VACACIONAL</v>
      </c>
      <c r="C140" s="15">
        <f>SUM('[1]02 de julio 2021 omina transpar'!W139,'[1]02 de julio 2021 omina transpar'!AK139,'[1]02 de julio 2021 omina transpar'!DG139,'[1]02 de julio 2021 omina transpar'!EQ139,'[1]02 de julio 2021 omina transpar'!FF139,)</f>
        <v>2376.9899999999998</v>
      </c>
      <c r="D140" s="15">
        <f>C140-'[1]02 de julio 2021 omina transpar'!Y139</f>
        <v>2376.9899999999998</v>
      </c>
      <c r="E140" s="17" t="str">
        <f t="shared" si="7"/>
        <v>PESOS MEXICANOS</v>
      </c>
      <c r="F140" s="17" t="str">
        <f t="shared" si="8"/>
        <v>PESOS MEXICANOS</v>
      </c>
    </row>
    <row r="141" spans="1:6" x14ac:dyDescent="0.25">
      <c r="A141" s="5">
        <v>138</v>
      </c>
      <c r="B141" s="17" t="str">
        <f t="shared" si="6"/>
        <v>NO APLICA</v>
      </c>
      <c r="C141" s="15">
        <f>SUM('[1]02 de julio 2021 omina transpar'!W140,'[1]02 de julio 2021 omina transpar'!AK140,'[1]02 de julio 2021 omina transpar'!DG140,'[1]02 de julio 2021 omina transpar'!EQ140,'[1]02 de julio 2021 omina transpar'!FF140,)</f>
        <v>0</v>
      </c>
      <c r="D141" s="15">
        <f>C141-'[1]02 de julio 2021 omina transpar'!Y140</f>
        <v>0</v>
      </c>
      <c r="E141" s="17" t="str">
        <f t="shared" si="7"/>
        <v>NO APLICA</v>
      </c>
      <c r="F141" s="17" t="str">
        <f t="shared" si="8"/>
        <v>NO APLICA</v>
      </c>
    </row>
    <row r="142" spans="1:6" x14ac:dyDescent="0.25">
      <c r="A142" s="5">
        <v>139</v>
      </c>
      <c r="B142" s="17" t="str">
        <f t="shared" si="6"/>
        <v>NO APLICA</v>
      </c>
      <c r="C142" s="15">
        <f>SUM('[1]02 de julio 2021 omina transpar'!W141,'[1]02 de julio 2021 omina transpar'!AK141,'[1]02 de julio 2021 omina transpar'!DG141,'[1]02 de julio 2021 omina transpar'!EQ141,'[1]02 de julio 2021 omina transpar'!FF141,)</f>
        <v>0</v>
      </c>
      <c r="D142" s="15">
        <f>C142-'[1]02 de julio 2021 omina transpar'!Y141</f>
        <v>0</v>
      </c>
      <c r="E142" s="17" t="str">
        <f t="shared" si="7"/>
        <v>NO APLICA</v>
      </c>
      <c r="F142" s="17" t="str">
        <f t="shared" si="8"/>
        <v>NO APLICA</v>
      </c>
    </row>
    <row r="143" spans="1:6" x14ac:dyDescent="0.25">
      <c r="A143" s="5">
        <v>140</v>
      </c>
      <c r="B143" s="17" t="str">
        <f t="shared" si="6"/>
        <v>PRIMA VACACIONAL</v>
      </c>
      <c r="C143" s="15">
        <f>SUM('[1]02 de julio 2021 omina transpar'!W142,'[1]02 de julio 2021 omina transpar'!AK142,'[1]02 de julio 2021 omina transpar'!DG142,'[1]02 de julio 2021 omina transpar'!EQ142,'[1]02 de julio 2021 omina transpar'!FF142,)</f>
        <v>5546.3</v>
      </c>
      <c r="D143" s="15">
        <f>C143-'[1]02 de julio 2021 omina transpar'!Y142</f>
        <v>5546.3</v>
      </c>
      <c r="E143" s="17" t="str">
        <f t="shared" si="7"/>
        <v>PESOS MEXICANOS</v>
      </c>
      <c r="F143" s="17" t="str">
        <f t="shared" si="8"/>
        <v>PESOS MEXICANOS</v>
      </c>
    </row>
    <row r="144" spans="1:6" x14ac:dyDescent="0.25">
      <c r="A144" s="5">
        <v>141</v>
      </c>
      <c r="B144" s="17" t="str">
        <f t="shared" si="6"/>
        <v>NO APLICA</v>
      </c>
      <c r="C144" s="15">
        <f>SUM('[1]02 de julio 2021 omina transpar'!W143,'[1]02 de julio 2021 omina transpar'!AK143,'[1]02 de julio 2021 omina transpar'!DG143,'[1]02 de julio 2021 omina transpar'!EQ143,'[1]02 de julio 2021 omina transpar'!FF143,)</f>
        <v>0</v>
      </c>
      <c r="D144" s="15">
        <f>C144-'[1]02 de julio 2021 omina transpar'!Y143</f>
        <v>0</v>
      </c>
      <c r="E144" s="17" t="str">
        <f t="shared" si="7"/>
        <v>NO APLICA</v>
      </c>
      <c r="F144" s="17" t="str">
        <f t="shared" si="8"/>
        <v>NO APLICA</v>
      </c>
    </row>
    <row r="145" spans="1:6" x14ac:dyDescent="0.25">
      <c r="A145" s="5">
        <v>142</v>
      </c>
      <c r="B145" s="17" t="str">
        <f t="shared" si="6"/>
        <v>NO APLICA</v>
      </c>
      <c r="C145" s="15">
        <f>SUM('[1]02 de julio 2021 omina transpar'!W144,'[1]02 de julio 2021 omina transpar'!AK144,'[1]02 de julio 2021 omina transpar'!DG144,'[1]02 de julio 2021 omina transpar'!EQ144,'[1]02 de julio 2021 omina transpar'!FF144,)</f>
        <v>0</v>
      </c>
      <c r="D145" s="15">
        <f>C145-'[1]02 de julio 2021 omina transpar'!Y144</f>
        <v>0</v>
      </c>
      <c r="E145" s="17" t="str">
        <f t="shared" si="7"/>
        <v>NO APLICA</v>
      </c>
      <c r="F145" s="17" t="str">
        <f t="shared" si="8"/>
        <v>NO APLICA</v>
      </c>
    </row>
    <row r="146" spans="1:6" x14ac:dyDescent="0.25">
      <c r="A146" s="5">
        <v>143</v>
      </c>
      <c r="B146" s="17" t="str">
        <f t="shared" si="6"/>
        <v>NO APLICA</v>
      </c>
      <c r="C146" s="15">
        <f>SUM('[1]02 de julio 2021 omina transpar'!W145,'[1]02 de julio 2021 omina transpar'!AK145,'[1]02 de julio 2021 omina transpar'!DG145,'[1]02 de julio 2021 omina transpar'!EQ145,'[1]02 de julio 2021 omina transpar'!FF145,)</f>
        <v>0</v>
      </c>
      <c r="D146" s="15">
        <f>C146-'[1]02 de julio 2021 omina transpar'!Y145</f>
        <v>0</v>
      </c>
      <c r="E146" s="17" t="str">
        <f t="shared" si="7"/>
        <v>NO APLICA</v>
      </c>
      <c r="F146" s="17" t="str">
        <f t="shared" si="8"/>
        <v>NO APLICA</v>
      </c>
    </row>
    <row r="147" spans="1:6" x14ac:dyDescent="0.25">
      <c r="A147" s="5">
        <v>144</v>
      </c>
      <c r="B147" s="17" t="str">
        <f t="shared" si="6"/>
        <v>NO APLICA</v>
      </c>
      <c r="C147" s="15">
        <f>SUM('[1]02 de julio 2021 omina transpar'!W146,'[1]02 de julio 2021 omina transpar'!AK146,'[1]02 de julio 2021 omina transpar'!DG146,'[1]02 de julio 2021 omina transpar'!EQ146,'[1]02 de julio 2021 omina transpar'!FF146,)</f>
        <v>0</v>
      </c>
      <c r="D147" s="15">
        <f>C147-'[1]02 de julio 2021 omina transpar'!Y146</f>
        <v>0</v>
      </c>
      <c r="E147" s="17" t="str">
        <f t="shared" si="7"/>
        <v>NO APLICA</v>
      </c>
      <c r="F147" s="17" t="str">
        <f t="shared" si="8"/>
        <v>NO APLICA</v>
      </c>
    </row>
    <row r="148" spans="1:6" x14ac:dyDescent="0.25">
      <c r="A148" s="5">
        <v>145</v>
      </c>
      <c r="B148" s="17" t="str">
        <f t="shared" si="6"/>
        <v>NO APLICA</v>
      </c>
      <c r="C148" s="15">
        <f>SUM('[1]02 de julio 2021 omina transpar'!W147,'[1]02 de julio 2021 omina transpar'!AK147,'[1]02 de julio 2021 omina transpar'!DG147,'[1]02 de julio 2021 omina transpar'!EQ147,'[1]02 de julio 2021 omina transpar'!FF147,)</f>
        <v>0</v>
      </c>
      <c r="D148" s="15">
        <f>C148-'[1]02 de julio 2021 omina transpar'!Y147</f>
        <v>0</v>
      </c>
      <c r="E148" s="17" t="str">
        <f t="shared" si="7"/>
        <v>NO APLICA</v>
      </c>
      <c r="F148" s="17" t="str">
        <f t="shared" si="8"/>
        <v>NO APLICA</v>
      </c>
    </row>
    <row r="149" spans="1:6" x14ac:dyDescent="0.25">
      <c r="A149" s="5">
        <v>146</v>
      </c>
      <c r="B149" s="17" t="str">
        <f t="shared" si="6"/>
        <v>NO APLICA</v>
      </c>
      <c r="C149" s="15">
        <f>SUM('[1]02 de julio 2021 omina transpar'!W148,'[1]02 de julio 2021 omina transpar'!AK148,'[1]02 de julio 2021 omina transpar'!DG148,'[1]02 de julio 2021 omina transpar'!EQ148,'[1]02 de julio 2021 omina transpar'!FF148,)</f>
        <v>0</v>
      </c>
      <c r="D149" s="15">
        <f>C149-'[1]02 de julio 2021 omina transpar'!Y148</f>
        <v>0</v>
      </c>
      <c r="E149" s="17" t="str">
        <f t="shared" si="7"/>
        <v>NO APLICA</v>
      </c>
      <c r="F149" s="17" t="str">
        <f t="shared" si="8"/>
        <v>NO APLICA</v>
      </c>
    </row>
    <row r="150" spans="1:6" x14ac:dyDescent="0.25">
      <c r="A150" s="5">
        <v>147</v>
      </c>
      <c r="B150" s="17" t="str">
        <f t="shared" si="6"/>
        <v>NO APLICA</v>
      </c>
      <c r="C150" s="15">
        <f>SUM('[1]02 de julio 2021 omina transpar'!W149,'[1]02 de julio 2021 omina transpar'!AK149,'[1]02 de julio 2021 omina transpar'!DG149,'[1]02 de julio 2021 omina transpar'!EQ149,'[1]02 de julio 2021 omina transpar'!FF149,)</f>
        <v>0</v>
      </c>
      <c r="D150" s="15">
        <f>C150-'[1]02 de julio 2021 omina transpar'!Y149</f>
        <v>0</v>
      </c>
      <c r="E150" s="17" t="str">
        <f t="shared" si="7"/>
        <v>NO APLICA</v>
      </c>
      <c r="F150" s="17" t="str">
        <f t="shared" si="8"/>
        <v>NO APLICA</v>
      </c>
    </row>
    <row r="151" spans="1:6" x14ac:dyDescent="0.25">
      <c r="A151" s="5">
        <v>148</v>
      </c>
      <c r="B151" s="17" t="str">
        <f t="shared" si="6"/>
        <v>NO APLICA</v>
      </c>
      <c r="C151" s="15">
        <f>SUM('[1]02 de julio 2021 omina transpar'!W150,'[1]02 de julio 2021 omina transpar'!AK150,'[1]02 de julio 2021 omina transpar'!DG150,'[1]02 de julio 2021 omina transpar'!EQ150,'[1]02 de julio 2021 omina transpar'!FF150,)</f>
        <v>0</v>
      </c>
      <c r="D151" s="15">
        <f>C151-'[1]02 de julio 2021 omina transpar'!Y150</f>
        <v>0</v>
      </c>
      <c r="E151" s="17" t="str">
        <f t="shared" si="7"/>
        <v>NO APLICA</v>
      </c>
      <c r="F151" s="17" t="str">
        <f t="shared" si="8"/>
        <v>NO APLICA</v>
      </c>
    </row>
    <row r="152" spans="1:6" x14ac:dyDescent="0.25">
      <c r="A152" s="5">
        <v>149</v>
      </c>
      <c r="B152" s="17" t="str">
        <f t="shared" si="6"/>
        <v>PRIMA VACACIONAL</v>
      </c>
      <c r="C152" s="15">
        <f>SUM('[1]02 de julio 2021 omina transpar'!W151,'[1]02 de julio 2021 omina transpar'!AK151,'[1]02 de julio 2021 omina transpar'!DG151,'[1]02 de julio 2021 omina transpar'!EQ151,'[1]02 de julio 2021 omina transpar'!FF151,)</f>
        <v>3448.65</v>
      </c>
      <c r="D152" s="15">
        <f>C152-'[1]02 de julio 2021 omina transpar'!Y151</f>
        <v>3448.65</v>
      </c>
      <c r="E152" s="17" t="str">
        <f t="shared" si="7"/>
        <v>PESOS MEXICANOS</v>
      </c>
      <c r="F152" s="17" t="str">
        <f t="shared" si="8"/>
        <v>PESOS MEXICANOS</v>
      </c>
    </row>
    <row r="153" spans="1:6" x14ac:dyDescent="0.25">
      <c r="A153" s="5">
        <v>150</v>
      </c>
      <c r="B153" s="17" t="str">
        <f t="shared" si="6"/>
        <v>PRIMA VACACIONAL</v>
      </c>
      <c r="C153" s="15">
        <f>SUM('[1]02 de julio 2021 omina transpar'!W152,'[1]02 de julio 2021 omina transpar'!AK152,'[1]02 de julio 2021 omina transpar'!DG152,'[1]02 de julio 2021 omina transpar'!EQ152,'[1]02 de julio 2021 omina transpar'!FF152,)</f>
        <v>12783</v>
      </c>
      <c r="D153" s="15">
        <f>C153-'[1]02 de julio 2021 omina transpar'!Y152</f>
        <v>7185.22</v>
      </c>
      <c r="E153" s="17" t="str">
        <f t="shared" si="7"/>
        <v>PESOS MEXICANOS</v>
      </c>
      <c r="F153" s="17" t="str">
        <f t="shared" si="8"/>
        <v>PESOS MEXICANOS</v>
      </c>
    </row>
    <row r="154" spans="1:6" x14ac:dyDescent="0.25">
      <c r="A154" s="5">
        <v>151</v>
      </c>
      <c r="B154" s="17" t="str">
        <f t="shared" si="6"/>
        <v>NO APLICA</v>
      </c>
      <c r="C154" s="15">
        <f>SUM('[1]02 de julio 2021 omina transpar'!W153,'[1]02 de julio 2021 omina transpar'!AK153,'[1]02 de julio 2021 omina transpar'!DG153,'[1]02 de julio 2021 omina transpar'!EQ153,'[1]02 de julio 2021 omina transpar'!FF153,)</f>
        <v>0</v>
      </c>
      <c r="D154" s="15">
        <f>C154-'[1]02 de julio 2021 omina transpar'!Y153</f>
        <v>0</v>
      </c>
      <c r="E154" s="17" t="str">
        <f t="shared" si="7"/>
        <v>NO APLICA</v>
      </c>
      <c r="F154" s="17" t="str">
        <f t="shared" si="8"/>
        <v>NO APLICA</v>
      </c>
    </row>
    <row r="155" spans="1:6" x14ac:dyDescent="0.25">
      <c r="A155" s="5">
        <v>152</v>
      </c>
      <c r="B155" s="17" t="str">
        <f t="shared" si="6"/>
        <v>NO APLICA</v>
      </c>
      <c r="C155" s="15">
        <f>SUM('[1]02 de julio 2021 omina transpar'!W154,'[1]02 de julio 2021 omina transpar'!AK154,'[1]02 de julio 2021 omina transpar'!DG154,'[1]02 de julio 2021 omina transpar'!EQ154,'[1]02 de julio 2021 omina transpar'!FF154,)</f>
        <v>0</v>
      </c>
      <c r="D155" s="15">
        <f>C155-'[1]02 de julio 2021 omina transpar'!Y154</f>
        <v>0</v>
      </c>
      <c r="E155" s="17" t="str">
        <f t="shared" si="7"/>
        <v>NO APLICA</v>
      </c>
      <c r="F155" s="17" t="str">
        <f t="shared" si="8"/>
        <v>NO APLICA</v>
      </c>
    </row>
    <row r="156" spans="1:6" x14ac:dyDescent="0.25">
      <c r="A156" s="5">
        <v>153</v>
      </c>
      <c r="B156" s="17" t="str">
        <f t="shared" si="6"/>
        <v>PRIMA VACACIONAL</v>
      </c>
      <c r="C156" s="15">
        <f>SUM('[1]02 de julio 2021 omina transpar'!W155,'[1]02 de julio 2021 omina transpar'!AK155,'[1]02 de julio 2021 omina transpar'!DG155,'[1]02 de julio 2021 omina transpar'!EQ155,'[1]02 de julio 2021 omina transpar'!FF155,)</f>
        <v>3961.64</v>
      </c>
      <c r="D156" s="15">
        <f>C156-'[1]02 de julio 2021 omina transpar'!Y155</f>
        <v>3961.64</v>
      </c>
      <c r="E156" s="17" t="str">
        <f t="shared" si="7"/>
        <v>PESOS MEXICANOS</v>
      </c>
      <c r="F156" s="17" t="str">
        <f t="shared" si="8"/>
        <v>PESOS MEXICANOS</v>
      </c>
    </row>
    <row r="157" spans="1:6" x14ac:dyDescent="0.25">
      <c r="A157" s="5">
        <v>154</v>
      </c>
      <c r="B157" s="17" t="str">
        <f t="shared" si="6"/>
        <v>NO APLICA</v>
      </c>
      <c r="C157" s="15">
        <f>SUM('[1]02 de julio 2021 omina transpar'!W156,'[1]02 de julio 2021 omina transpar'!AK156,'[1]02 de julio 2021 omina transpar'!DG156,'[1]02 de julio 2021 omina transpar'!EQ156,'[1]02 de julio 2021 omina transpar'!FF156,)</f>
        <v>0</v>
      </c>
      <c r="D157" s="15">
        <f>C157-'[1]02 de julio 2021 omina transpar'!Y156</f>
        <v>0</v>
      </c>
      <c r="E157" s="17" t="str">
        <f t="shared" si="7"/>
        <v>NO APLICA</v>
      </c>
      <c r="F157" s="17" t="str">
        <f t="shared" si="8"/>
        <v>NO APLICA</v>
      </c>
    </row>
    <row r="158" spans="1:6" x14ac:dyDescent="0.25">
      <c r="A158" s="5">
        <v>155</v>
      </c>
      <c r="B158" s="17" t="str">
        <f t="shared" si="6"/>
        <v>PRIMA VACACIONAL</v>
      </c>
      <c r="C158" s="15">
        <f>SUM('[1]02 de julio 2021 omina transpar'!W157,'[1]02 de julio 2021 omina transpar'!AK157,'[1]02 de julio 2021 omina transpar'!DG157,'[1]02 de julio 2021 omina transpar'!EQ157,'[1]02 de julio 2021 omina transpar'!FF157,)</f>
        <v>3159.41</v>
      </c>
      <c r="D158" s="15">
        <f>C158-'[1]02 de julio 2021 omina transpar'!Y157</f>
        <v>3159.41</v>
      </c>
      <c r="E158" s="17" t="str">
        <f t="shared" si="7"/>
        <v>PESOS MEXICANOS</v>
      </c>
      <c r="F158" s="17" t="str">
        <f t="shared" si="8"/>
        <v>PESOS MEXICANOS</v>
      </c>
    </row>
    <row r="159" spans="1:6" x14ac:dyDescent="0.25">
      <c r="A159" s="5">
        <v>156</v>
      </c>
      <c r="B159" s="17" t="str">
        <f t="shared" si="6"/>
        <v>NO APLICA</v>
      </c>
      <c r="C159" s="15">
        <f>SUM('[1]02 de julio 2021 omina transpar'!W158,'[1]02 de julio 2021 omina transpar'!AK158,'[1]02 de julio 2021 omina transpar'!DG158,'[1]02 de julio 2021 omina transpar'!EQ158,'[1]02 de julio 2021 omina transpar'!FF158,)</f>
        <v>0</v>
      </c>
      <c r="D159" s="15">
        <f>C159-'[1]02 de julio 2021 omina transpar'!Y158</f>
        <v>0</v>
      </c>
      <c r="E159" s="17" t="str">
        <f t="shared" si="7"/>
        <v>NO APLICA</v>
      </c>
      <c r="F159" s="17" t="str">
        <f t="shared" si="8"/>
        <v>NO APLICA</v>
      </c>
    </row>
    <row r="160" spans="1:6" x14ac:dyDescent="0.25">
      <c r="A160" s="5">
        <v>157</v>
      </c>
      <c r="B160" s="17" t="str">
        <f t="shared" si="6"/>
        <v>NO APLICA</v>
      </c>
      <c r="C160" s="15">
        <f>SUM('[1]02 de julio 2021 omina transpar'!W159,'[1]02 de julio 2021 omina transpar'!AK159,'[1]02 de julio 2021 omina transpar'!DG159,'[1]02 de julio 2021 omina transpar'!EQ159,'[1]02 de julio 2021 omina transpar'!FF159,)</f>
        <v>0</v>
      </c>
      <c r="D160" s="15">
        <f>C160-'[1]02 de julio 2021 omina transpar'!Y159</f>
        <v>0</v>
      </c>
      <c r="E160" s="17" t="str">
        <f t="shared" si="7"/>
        <v>NO APLICA</v>
      </c>
      <c r="F160" s="17" t="str">
        <f t="shared" si="8"/>
        <v>NO APLICA</v>
      </c>
    </row>
    <row r="161" spans="1:6" x14ac:dyDescent="0.25">
      <c r="A161" s="5">
        <v>158</v>
      </c>
      <c r="B161" s="17" t="str">
        <f t="shared" si="6"/>
        <v>PRIMA VACACIONAL</v>
      </c>
      <c r="C161" s="15">
        <f>SUM('[1]02 de julio 2021 omina transpar'!W160,'[1]02 de julio 2021 omina transpar'!AK160,'[1]02 de julio 2021 omina transpar'!DG160,'[1]02 de julio 2021 omina transpar'!EQ160,'[1]02 de julio 2021 omina transpar'!FF160,)</f>
        <v>2912.8</v>
      </c>
      <c r="D161" s="15">
        <f>C161-'[1]02 de julio 2021 omina transpar'!Y160</f>
        <v>2912.8</v>
      </c>
      <c r="E161" s="17" t="str">
        <f t="shared" si="7"/>
        <v>PESOS MEXICANOS</v>
      </c>
      <c r="F161" s="17" t="str">
        <f t="shared" si="8"/>
        <v>PESOS MEXICANOS</v>
      </c>
    </row>
    <row r="162" spans="1:6" x14ac:dyDescent="0.25">
      <c r="A162" s="5">
        <v>159</v>
      </c>
      <c r="B162" s="17" t="str">
        <f t="shared" si="6"/>
        <v>PRIMA VACACIONAL</v>
      </c>
      <c r="C162" s="15">
        <f>SUM('[1]02 de julio 2021 omina transpar'!W161,'[1]02 de julio 2021 omina transpar'!AK161,'[1]02 de julio 2021 omina transpar'!DG161,'[1]02 de julio 2021 omina transpar'!EQ161,'[1]02 de julio 2021 omina transpar'!FF161,)</f>
        <v>3732.95</v>
      </c>
      <c r="D162" s="15">
        <f>C162-'[1]02 de julio 2021 omina transpar'!Y161</f>
        <v>3732.95</v>
      </c>
      <c r="E162" s="17" t="str">
        <f t="shared" si="7"/>
        <v>PESOS MEXICANOS</v>
      </c>
      <c r="F162" s="17" t="str">
        <f t="shared" si="8"/>
        <v>PESOS MEXICANOS</v>
      </c>
    </row>
    <row r="163" spans="1:6" x14ac:dyDescent="0.25">
      <c r="A163" s="9">
        <v>160</v>
      </c>
      <c r="B163" s="17" t="str">
        <f t="shared" si="6"/>
        <v>NO APLICA</v>
      </c>
      <c r="C163" s="15">
        <f>SUM('[1]02 de julio 2021 omina transpar'!W162,'[1]02 de julio 2021 omina transpar'!AK162,'[1]02 de julio 2021 omina transpar'!DG162,'[1]02 de julio 2021 omina transpar'!EQ162,'[1]02 de julio 2021 omina transpar'!FF162,)</f>
        <v>0</v>
      </c>
      <c r="D163" s="15">
        <f>C163-'[1]02 de julio 2021 omina transpar'!Y162</f>
        <v>0</v>
      </c>
      <c r="E163" s="17" t="str">
        <f t="shared" si="7"/>
        <v>NO APLICA</v>
      </c>
      <c r="F163" s="17" t="str">
        <f t="shared" si="8"/>
        <v>NO APLICA</v>
      </c>
    </row>
    <row r="164" spans="1:6" x14ac:dyDescent="0.25">
      <c r="A164" s="5">
        <v>161</v>
      </c>
      <c r="B164" s="17" t="str">
        <f t="shared" si="6"/>
        <v>NO APLICA</v>
      </c>
      <c r="C164" s="15">
        <f>SUM('[1]02 de julio 2021 omina transpar'!W163,'[1]02 de julio 2021 omina transpar'!AK163,'[1]02 de julio 2021 omina transpar'!DG163,'[1]02 de julio 2021 omina transpar'!EQ163,'[1]02 de julio 2021 omina transpar'!FF163,)</f>
        <v>0</v>
      </c>
      <c r="D164" s="15">
        <f>C164-'[1]02 de julio 2021 omina transpar'!Y163</f>
        <v>0</v>
      </c>
      <c r="E164" s="17" t="str">
        <f t="shared" si="7"/>
        <v>NO APLICA</v>
      </c>
      <c r="F164" s="17" t="str">
        <f t="shared" si="8"/>
        <v>NO APLICA</v>
      </c>
    </row>
    <row r="165" spans="1:6" x14ac:dyDescent="0.25">
      <c r="A165" s="9">
        <v>162</v>
      </c>
      <c r="B165" s="17" t="str">
        <f t="shared" si="6"/>
        <v>PRIMA VACACIONAL</v>
      </c>
      <c r="C165" s="15">
        <f>SUM('[1]02 de julio 2021 omina transpar'!W164,'[1]02 de julio 2021 omina transpar'!AK164,'[1]02 de julio 2021 omina transpar'!DG164,'[1]02 de julio 2021 omina transpar'!EQ164,'[1]02 de julio 2021 omina transpar'!FF164,)</f>
        <v>1985.75</v>
      </c>
      <c r="D165" s="15">
        <f>C165-'[1]02 de julio 2021 omina transpar'!Y164</f>
        <v>1985.75</v>
      </c>
      <c r="E165" s="17" t="str">
        <f t="shared" si="7"/>
        <v>PESOS MEXICANOS</v>
      </c>
      <c r="F165" s="17" t="str">
        <f t="shared" si="8"/>
        <v>PESOS MEXICANOS</v>
      </c>
    </row>
    <row r="166" spans="1:6" x14ac:dyDescent="0.25">
      <c r="A166" s="5">
        <v>163</v>
      </c>
      <c r="B166" s="17" t="str">
        <f t="shared" si="6"/>
        <v>PRIMA VACACIONAL</v>
      </c>
      <c r="C166" s="15">
        <f>SUM('[1]02 de julio 2021 omina transpar'!W165,'[1]02 de julio 2021 omina transpar'!AK165,'[1]02 de julio 2021 omina transpar'!DG165,'[1]02 de julio 2021 omina transpar'!EQ165,'[1]02 de julio 2021 omina transpar'!FF165,)</f>
        <v>3434.43</v>
      </c>
      <c r="D166" s="15">
        <f>C166-'[1]02 de julio 2021 omina transpar'!Y165</f>
        <v>3434.43</v>
      </c>
      <c r="E166" s="17" t="str">
        <f t="shared" si="7"/>
        <v>PESOS MEXICANOS</v>
      </c>
      <c r="F166" s="17" t="str">
        <f t="shared" si="8"/>
        <v>PESOS MEXICANOS</v>
      </c>
    </row>
    <row r="167" spans="1:6" x14ac:dyDescent="0.25">
      <c r="A167" s="5">
        <v>164</v>
      </c>
      <c r="B167" s="17" t="str">
        <f t="shared" si="6"/>
        <v>NO APLICA</v>
      </c>
      <c r="C167" s="15">
        <f>SUM('[1]02 de julio 2021 omina transpar'!W166,'[1]02 de julio 2021 omina transpar'!AK166,'[1]02 de julio 2021 omina transpar'!DG166,'[1]02 de julio 2021 omina transpar'!EQ166,'[1]02 de julio 2021 omina transpar'!FF166,)</f>
        <v>0</v>
      </c>
      <c r="D167" s="15">
        <f>C167-'[1]02 de julio 2021 omina transpar'!Y166</f>
        <v>0</v>
      </c>
      <c r="E167" s="17" t="str">
        <f t="shared" si="7"/>
        <v>NO APLICA</v>
      </c>
      <c r="F167" s="17" t="str">
        <f t="shared" si="8"/>
        <v>NO APLICA</v>
      </c>
    </row>
    <row r="168" spans="1:6" x14ac:dyDescent="0.25">
      <c r="A168" s="5">
        <v>165</v>
      </c>
      <c r="B168" s="17" t="str">
        <f t="shared" si="6"/>
        <v>PRIMA VACACIONAL</v>
      </c>
      <c r="C168" s="15">
        <f>SUM('[1]02 de julio 2021 omina transpar'!W167,'[1]02 de julio 2021 omina transpar'!AK167,'[1]02 de julio 2021 omina transpar'!DG167,'[1]02 de julio 2021 omina transpar'!EQ167,'[1]02 de julio 2021 omina transpar'!FF167,)</f>
        <v>5942.47</v>
      </c>
      <c r="D168" s="15">
        <f>C168-'[1]02 de julio 2021 omina transpar'!Y167</f>
        <v>5942.47</v>
      </c>
      <c r="E168" s="17" t="str">
        <f t="shared" si="7"/>
        <v>PESOS MEXICANOS</v>
      </c>
      <c r="F168" s="17" t="str">
        <f t="shared" si="8"/>
        <v>PESOS MEXICANOS</v>
      </c>
    </row>
    <row r="169" spans="1:6" x14ac:dyDescent="0.25">
      <c r="A169" s="5">
        <v>166</v>
      </c>
      <c r="B169" s="17" t="str">
        <f t="shared" si="6"/>
        <v>NO APLICA</v>
      </c>
      <c r="C169" s="15">
        <f>SUM('[1]02 de julio 2021 omina transpar'!W168,'[1]02 de julio 2021 omina transpar'!AK168,'[1]02 de julio 2021 omina transpar'!DG168,'[1]02 de julio 2021 omina transpar'!EQ168,'[1]02 de julio 2021 omina transpar'!FF168,)</f>
        <v>0</v>
      </c>
      <c r="D169" s="15">
        <f>C169-'[1]02 de julio 2021 omina transpar'!Y168</f>
        <v>0</v>
      </c>
      <c r="E169" s="17" t="str">
        <f t="shared" si="7"/>
        <v>NO APLICA</v>
      </c>
      <c r="F169" s="17" t="str">
        <f t="shared" si="8"/>
        <v>NO APLICA</v>
      </c>
    </row>
    <row r="170" spans="1:6" x14ac:dyDescent="0.25">
      <c r="A170" s="5">
        <v>167</v>
      </c>
      <c r="B170" s="17" t="str">
        <f t="shared" si="6"/>
        <v>NO APLICA</v>
      </c>
      <c r="C170" s="15">
        <f>SUM('[1]02 de julio 2021 omina transpar'!W169,'[1]02 de julio 2021 omina transpar'!AK169,'[1]02 de julio 2021 omina transpar'!DG169,'[1]02 de julio 2021 omina transpar'!EQ169,'[1]02 de julio 2021 omina transpar'!FF169,)</f>
        <v>0</v>
      </c>
      <c r="D170" s="15">
        <f>C170-'[1]02 de julio 2021 omina transpar'!Y169</f>
        <v>0</v>
      </c>
      <c r="E170" s="17" t="str">
        <f t="shared" si="7"/>
        <v>NO APLICA</v>
      </c>
      <c r="F170" s="17" t="str">
        <f t="shared" si="8"/>
        <v>NO APLICA</v>
      </c>
    </row>
    <row r="171" spans="1:6" x14ac:dyDescent="0.25">
      <c r="A171" s="9">
        <v>168</v>
      </c>
      <c r="B171" s="17" t="str">
        <f t="shared" si="6"/>
        <v>PRIMA VACACIONAL</v>
      </c>
      <c r="C171" s="15">
        <f>SUM('[1]02 de julio 2021 omina transpar'!W170,'[1]02 de julio 2021 omina transpar'!AK170,'[1]02 de julio 2021 omina transpar'!DG170,'[1]02 de julio 2021 omina transpar'!EQ170,'[1]02 de julio 2021 omina transpar'!FF170,)</f>
        <v>4357.8100000000004</v>
      </c>
      <c r="D171" s="15">
        <f>C171-'[1]02 de julio 2021 omina transpar'!Y170</f>
        <v>4357.8100000000004</v>
      </c>
      <c r="E171" s="17" t="str">
        <f t="shared" si="7"/>
        <v>PESOS MEXICANOS</v>
      </c>
      <c r="F171" s="17" t="str">
        <f t="shared" si="8"/>
        <v>PESOS MEXICANOS</v>
      </c>
    </row>
    <row r="172" spans="1:6" x14ac:dyDescent="0.25">
      <c r="A172" s="5">
        <v>169</v>
      </c>
      <c r="B172" s="17" t="str">
        <f t="shared" si="6"/>
        <v>NO APLICA</v>
      </c>
      <c r="C172" s="15">
        <f>SUM('[1]02 de julio 2021 omina transpar'!W171,'[1]02 de julio 2021 omina transpar'!AK171,'[1]02 de julio 2021 omina transpar'!DG171,'[1]02 de julio 2021 omina transpar'!EQ171,'[1]02 de julio 2021 omina transpar'!FF171,)</f>
        <v>0</v>
      </c>
      <c r="D172" s="15">
        <f>C172-'[1]02 de julio 2021 omina transpar'!Y171</f>
        <v>0</v>
      </c>
      <c r="E172" s="17" t="str">
        <f t="shared" si="7"/>
        <v>NO APLICA</v>
      </c>
      <c r="F172" s="17" t="str">
        <f t="shared" si="8"/>
        <v>NO APLICA</v>
      </c>
    </row>
    <row r="173" spans="1:6" x14ac:dyDescent="0.25">
      <c r="A173" s="5">
        <v>170</v>
      </c>
      <c r="B173" s="17" t="str">
        <f t="shared" si="6"/>
        <v>NO APLICA</v>
      </c>
      <c r="C173" s="15">
        <f>SUM('[1]02 de julio 2021 omina transpar'!W172,'[1]02 de julio 2021 omina transpar'!AK172,'[1]02 de julio 2021 omina transpar'!DG172,'[1]02 de julio 2021 omina transpar'!EQ172,'[1]02 de julio 2021 omina transpar'!FF172,)</f>
        <v>0</v>
      </c>
      <c r="D173" s="15">
        <f>C173-'[1]02 de julio 2021 omina transpar'!Y172</f>
        <v>0</v>
      </c>
      <c r="E173" s="17" t="str">
        <f t="shared" si="7"/>
        <v>NO APLICA</v>
      </c>
      <c r="F173" s="17" t="str">
        <f t="shared" si="8"/>
        <v>NO APLICA</v>
      </c>
    </row>
    <row r="174" spans="1:6" x14ac:dyDescent="0.25">
      <c r="A174" s="5">
        <v>171</v>
      </c>
      <c r="B174" s="17" t="str">
        <f t="shared" si="6"/>
        <v>NO APLICA</v>
      </c>
      <c r="C174" s="15">
        <f>SUM('[1]02 de julio 2021 omina transpar'!W173,'[1]02 de julio 2021 omina transpar'!AK173,'[1]02 de julio 2021 omina transpar'!DG173,'[1]02 de julio 2021 omina transpar'!EQ173,'[1]02 de julio 2021 omina transpar'!FF173,)</f>
        <v>0</v>
      </c>
      <c r="D174" s="15">
        <f>C174-'[1]02 de julio 2021 omina transpar'!Y173</f>
        <v>0</v>
      </c>
      <c r="E174" s="17" t="str">
        <f t="shared" si="7"/>
        <v>NO APLICA</v>
      </c>
      <c r="F174" s="17" t="str">
        <f t="shared" si="8"/>
        <v>NO APLICA</v>
      </c>
    </row>
    <row r="175" spans="1:6" x14ac:dyDescent="0.25">
      <c r="A175" s="5">
        <v>172</v>
      </c>
      <c r="B175" s="17" t="str">
        <f t="shared" si="6"/>
        <v>NO APLICA</v>
      </c>
      <c r="C175" s="15">
        <f>SUM('[1]02 de julio 2021 omina transpar'!W174,'[1]02 de julio 2021 omina transpar'!AK174,'[1]02 de julio 2021 omina transpar'!DG174,'[1]02 de julio 2021 omina transpar'!EQ174,'[1]02 de julio 2021 omina transpar'!FF174,)</f>
        <v>0</v>
      </c>
      <c r="D175" s="15">
        <f>C175-'[1]02 de julio 2021 omina transpar'!Y174</f>
        <v>0</v>
      </c>
      <c r="E175" s="17" t="str">
        <f t="shared" si="7"/>
        <v>NO APLICA</v>
      </c>
      <c r="F175" s="17" t="str">
        <f t="shared" si="8"/>
        <v>NO APLICA</v>
      </c>
    </row>
    <row r="176" spans="1:6" x14ac:dyDescent="0.25">
      <c r="A176" s="5">
        <v>173</v>
      </c>
      <c r="B176" s="17" t="str">
        <f t="shared" si="6"/>
        <v>NO APLICA</v>
      </c>
      <c r="C176" s="15">
        <f>SUM('[1]02 de julio 2021 omina transpar'!W175,'[1]02 de julio 2021 omina transpar'!AK175,'[1]02 de julio 2021 omina transpar'!DG175,'[1]02 de julio 2021 omina transpar'!EQ175,'[1]02 de julio 2021 omina transpar'!FF175,)</f>
        <v>0</v>
      </c>
      <c r="D176" s="15">
        <f>C176-'[1]02 de julio 2021 omina transpar'!Y175</f>
        <v>0</v>
      </c>
      <c r="E176" s="17" t="str">
        <f t="shared" si="7"/>
        <v>NO APLICA</v>
      </c>
      <c r="F176" s="17" t="str">
        <f t="shared" si="8"/>
        <v>NO APLICA</v>
      </c>
    </row>
    <row r="177" spans="1:6" x14ac:dyDescent="0.25">
      <c r="A177" s="5">
        <v>174</v>
      </c>
      <c r="B177" s="17" t="str">
        <f t="shared" si="6"/>
        <v>NO APLICA</v>
      </c>
      <c r="C177" s="15">
        <f>SUM('[1]02 de julio 2021 omina transpar'!W176,'[1]02 de julio 2021 omina transpar'!AK176,'[1]02 de julio 2021 omina transpar'!DG176,'[1]02 de julio 2021 omina transpar'!EQ176,'[1]02 de julio 2021 omina transpar'!FF176,)</f>
        <v>0</v>
      </c>
      <c r="D177" s="15">
        <f>C177-'[1]02 de julio 2021 omina transpar'!Y176</f>
        <v>0</v>
      </c>
      <c r="E177" s="17" t="str">
        <f t="shared" si="7"/>
        <v>NO APLICA</v>
      </c>
      <c r="F177" s="17" t="str">
        <f t="shared" si="8"/>
        <v>NO APLICA</v>
      </c>
    </row>
    <row r="178" spans="1:6" x14ac:dyDescent="0.25">
      <c r="A178" s="5">
        <v>175</v>
      </c>
      <c r="B178" s="17" t="str">
        <f t="shared" si="6"/>
        <v>NO APLICA</v>
      </c>
      <c r="C178" s="15">
        <f>SUM('[1]02 de julio 2021 omina transpar'!W177,'[1]02 de julio 2021 omina transpar'!AK177,'[1]02 de julio 2021 omina transpar'!DG177,'[1]02 de julio 2021 omina transpar'!EQ177,'[1]02 de julio 2021 omina transpar'!FF177,)</f>
        <v>0</v>
      </c>
      <c r="D178" s="15">
        <f>C178-'[1]02 de julio 2021 omina transpar'!Y177</f>
        <v>0</v>
      </c>
      <c r="E178" s="17" t="str">
        <f t="shared" si="7"/>
        <v>NO APLICA</v>
      </c>
      <c r="F178" s="17" t="str">
        <f t="shared" si="8"/>
        <v>NO APLICA</v>
      </c>
    </row>
    <row r="179" spans="1:6" x14ac:dyDescent="0.25">
      <c r="A179" s="5">
        <v>176</v>
      </c>
      <c r="B179" s="17" t="str">
        <f t="shared" si="6"/>
        <v>NO APLICA</v>
      </c>
      <c r="C179" s="15">
        <f>SUM('[1]02 de julio 2021 omina transpar'!W178,'[1]02 de julio 2021 omina transpar'!AK178,'[1]02 de julio 2021 omina transpar'!DG178,'[1]02 de julio 2021 omina transpar'!EQ178,'[1]02 de julio 2021 omina transpar'!FF178,)</f>
        <v>0</v>
      </c>
      <c r="D179" s="15">
        <f>C179-'[1]02 de julio 2021 omina transpar'!Y178</f>
        <v>0</v>
      </c>
      <c r="E179" s="17" t="str">
        <f t="shared" si="7"/>
        <v>NO APLICA</v>
      </c>
      <c r="F179" s="17" t="str">
        <f t="shared" si="8"/>
        <v>NO APLICA</v>
      </c>
    </row>
    <row r="180" spans="1:6" x14ac:dyDescent="0.25">
      <c r="A180" s="5">
        <v>177</v>
      </c>
      <c r="B180" s="17" t="str">
        <f t="shared" si="6"/>
        <v>PRIMA VACACIONAL</v>
      </c>
      <c r="C180" s="15">
        <f>SUM('[1]02 de julio 2021 omina transpar'!W179,'[1]02 de julio 2021 omina transpar'!AK179,'[1]02 de julio 2021 omina transpar'!DG179,'[1]02 de julio 2021 omina transpar'!EQ179,'[1]02 de julio 2021 omina transpar'!FF179,)</f>
        <v>3961.64</v>
      </c>
      <c r="D180" s="15">
        <f>C180-'[1]02 de julio 2021 omina transpar'!Y179</f>
        <v>3961.64</v>
      </c>
      <c r="E180" s="17" t="str">
        <f t="shared" si="7"/>
        <v>PESOS MEXICANOS</v>
      </c>
      <c r="F180" s="17" t="str">
        <f t="shared" si="8"/>
        <v>PESOS MEXICANOS</v>
      </c>
    </row>
    <row r="181" spans="1:6" x14ac:dyDescent="0.25">
      <c r="A181" s="5">
        <v>178</v>
      </c>
      <c r="B181" s="17" t="str">
        <f t="shared" si="6"/>
        <v>PRIMA VACACIONAL</v>
      </c>
      <c r="C181" s="15">
        <f>SUM('[1]02 de julio 2021 omina transpar'!W180,'[1]02 de julio 2021 omina transpar'!AK180,'[1]02 de julio 2021 omina transpar'!DG180,'[1]02 de julio 2021 omina transpar'!EQ180,'[1]02 de julio 2021 omina transpar'!FF180,)</f>
        <v>5942.47</v>
      </c>
      <c r="D181" s="15">
        <f>C181-'[1]02 de julio 2021 omina transpar'!Y180</f>
        <v>5942.47</v>
      </c>
      <c r="E181" s="17" t="str">
        <f t="shared" si="7"/>
        <v>PESOS MEXICANOS</v>
      </c>
      <c r="F181" s="17" t="str">
        <f t="shared" si="8"/>
        <v>PESOS MEXICANOS</v>
      </c>
    </row>
    <row r="182" spans="1:6" x14ac:dyDescent="0.25">
      <c r="A182" s="5">
        <v>179</v>
      </c>
      <c r="B182" s="17" t="str">
        <f t="shared" si="6"/>
        <v>NO APLICA</v>
      </c>
      <c r="C182" s="15">
        <f>SUM('[1]02 de julio 2021 omina transpar'!W181,'[1]02 de julio 2021 omina transpar'!AK181,'[1]02 de julio 2021 omina transpar'!DG181,'[1]02 de julio 2021 omina transpar'!EQ181,'[1]02 de julio 2021 omina transpar'!FF181,)</f>
        <v>0</v>
      </c>
      <c r="D182" s="15">
        <f>C182-'[1]02 de julio 2021 omina transpar'!Y181</f>
        <v>0</v>
      </c>
      <c r="E182" s="17" t="str">
        <f t="shared" si="7"/>
        <v>NO APLICA</v>
      </c>
      <c r="F182" s="17" t="str">
        <f t="shared" si="8"/>
        <v>NO APLICA</v>
      </c>
    </row>
    <row r="183" spans="1:6" x14ac:dyDescent="0.25">
      <c r="A183" s="5">
        <v>180</v>
      </c>
      <c r="B183" s="17" t="str">
        <f t="shared" si="6"/>
        <v>PRIMA VACACIONAL</v>
      </c>
      <c r="C183" s="15">
        <f>SUM('[1]02 de julio 2021 omina transpar'!W182,'[1]02 de julio 2021 omina transpar'!AK182,'[1]02 de julio 2021 omina transpar'!DG182,'[1]02 de julio 2021 omina transpar'!EQ182,'[1]02 de julio 2021 omina transpar'!FF182,)</f>
        <v>2376.9899999999998</v>
      </c>
      <c r="D183" s="15">
        <f>C183-'[1]02 de julio 2021 omina transpar'!Y182</f>
        <v>2376.9899999999998</v>
      </c>
      <c r="E183" s="17" t="str">
        <f t="shared" si="7"/>
        <v>PESOS MEXICANOS</v>
      </c>
      <c r="F183" s="17" t="str">
        <f t="shared" si="8"/>
        <v>PESOS MEXICANOS</v>
      </c>
    </row>
    <row r="184" spans="1:6" x14ac:dyDescent="0.25">
      <c r="A184" s="5">
        <v>181</v>
      </c>
      <c r="B184" s="17" t="str">
        <f t="shared" si="6"/>
        <v>PRIMA VACACIONAL</v>
      </c>
      <c r="C184" s="15">
        <f>SUM('[1]02 de julio 2021 omina transpar'!W183,'[1]02 de julio 2021 omina transpar'!AK183,'[1]02 de julio 2021 omina transpar'!DG183,'[1]02 de julio 2021 omina transpar'!EQ183,'[1]02 de julio 2021 omina transpar'!FF183,)</f>
        <v>2773.15</v>
      </c>
      <c r="D184" s="15">
        <f>C184-'[1]02 de julio 2021 omina transpar'!Y183</f>
        <v>2773.15</v>
      </c>
      <c r="E184" s="17" t="str">
        <f t="shared" si="7"/>
        <v>PESOS MEXICANOS</v>
      </c>
      <c r="F184" s="17" t="str">
        <f t="shared" si="8"/>
        <v>PESOS MEXICANOS</v>
      </c>
    </row>
    <row r="185" spans="1:6" x14ac:dyDescent="0.25">
      <c r="A185" s="5">
        <v>182</v>
      </c>
      <c r="B185" s="17" t="str">
        <f t="shared" si="6"/>
        <v>PRIMA VACACIONAL</v>
      </c>
      <c r="C185" s="15">
        <f>SUM('[1]02 de julio 2021 omina transpar'!W184,'[1]02 de julio 2021 omina transpar'!AK184,'[1]02 de julio 2021 omina transpar'!DG184,'[1]02 de julio 2021 omina transpar'!EQ184,'[1]02 de julio 2021 omina transpar'!FF184,)</f>
        <v>5546.3</v>
      </c>
      <c r="D185" s="15">
        <f>C185-'[1]02 de julio 2021 omina transpar'!Y184</f>
        <v>5546.3</v>
      </c>
      <c r="E185" s="17" t="str">
        <f t="shared" si="7"/>
        <v>PESOS MEXICANOS</v>
      </c>
      <c r="F185" s="17" t="str">
        <f t="shared" si="8"/>
        <v>PESOS MEXICANOS</v>
      </c>
    </row>
    <row r="186" spans="1:6" x14ac:dyDescent="0.25">
      <c r="A186" s="5">
        <v>183</v>
      </c>
      <c r="B186" s="17" t="str">
        <f t="shared" si="6"/>
        <v>PRIMA VACACIONAL</v>
      </c>
      <c r="C186" s="15">
        <f>SUM('[1]02 de julio 2021 omina transpar'!W185,'[1]02 de julio 2021 omina transpar'!AK185,'[1]02 de julio 2021 omina transpar'!DG185,'[1]02 de julio 2021 omina transpar'!EQ185,'[1]02 de julio 2021 omina transpar'!FF185,)</f>
        <v>2971.23</v>
      </c>
      <c r="D186" s="15">
        <f>C186-'[1]02 de julio 2021 omina transpar'!Y185</f>
        <v>2971.23</v>
      </c>
      <c r="E186" s="17" t="str">
        <f t="shared" si="7"/>
        <v>PESOS MEXICANOS</v>
      </c>
      <c r="F186" s="17" t="str">
        <f t="shared" si="8"/>
        <v>PESOS MEXICANOS</v>
      </c>
    </row>
    <row r="187" spans="1:6" x14ac:dyDescent="0.25">
      <c r="A187" s="5">
        <v>184</v>
      </c>
      <c r="B187" s="17" t="str">
        <f t="shared" si="6"/>
        <v>NO APLICA</v>
      </c>
      <c r="C187" s="15">
        <f>SUM('[1]02 de julio 2021 omina transpar'!W186,'[1]02 de julio 2021 omina transpar'!AK186,'[1]02 de julio 2021 omina transpar'!DG186,'[1]02 de julio 2021 omina transpar'!EQ186,'[1]02 de julio 2021 omina transpar'!FF186,)</f>
        <v>0</v>
      </c>
      <c r="D187" s="15">
        <f>C187-'[1]02 de julio 2021 omina transpar'!Y186</f>
        <v>0</v>
      </c>
      <c r="E187" s="17" t="str">
        <f t="shared" si="7"/>
        <v>NO APLICA</v>
      </c>
      <c r="F187" s="17" t="str">
        <f t="shared" si="8"/>
        <v>NO APLICA</v>
      </c>
    </row>
    <row r="188" spans="1:6" x14ac:dyDescent="0.25">
      <c r="A188" s="5">
        <v>185</v>
      </c>
      <c r="B188" s="17" t="str">
        <f t="shared" si="6"/>
        <v>PRIMA VACACIONAL</v>
      </c>
      <c r="C188" s="15">
        <f>SUM('[1]02 de julio 2021 omina transpar'!W187,'[1]02 de julio 2021 omina transpar'!AK187,'[1]02 de julio 2021 omina transpar'!DG187,'[1]02 de julio 2021 omina transpar'!EQ187,'[1]02 de julio 2021 omina transpar'!FF187,)</f>
        <v>5546.3</v>
      </c>
      <c r="D188" s="15">
        <f>C188-'[1]02 de julio 2021 omina transpar'!Y187</f>
        <v>5546.3</v>
      </c>
      <c r="E188" s="17" t="str">
        <f t="shared" si="7"/>
        <v>PESOS MEXICANOS</v>
      </c>
      <c r="F188" s="17" t="str">
        <f t="shared" si="8"/>
        <v>PESOS MEXICANOS</v>
      </c>
    </row>
    <row r="189" spans="1:6" x14ac:dyDescent="0.25">
      <c r="A189" s="5">
        <v>186</v>
      </c>
      <c r="B189" s="17" t="str">
        <f t="shared" si="6"/>
        <v>NO APLICA</v>
      </c>
      <c r="C189" s="15">
        <f>SUM('[1]02 de julio 2021 omina transpar'!W188,'[1]02 de julio 2021 omina transpar'!AK188,'[1]02 de julio 2021 omina transpar'!DG188,'[1]02 de julio 2021 omina transpar'!EQ188,'[1]02 de julio 2021 omina transpar'!FF188,)</f>
        <v>0</v>
      </c>
      <c r="D189" s="15">
        <f>C189-'[1]02 de julio 2021 omina transpar'!Y188</f>
        <v>0</v>
      </c>
      <c r="E189" s="17" t="str">
        <f t="shared" si="7"/>
        <v>NO APLICA</v>
      </c>
      <c r="F189" s="17" t="str">
        <f t="shared" si="8"/>
        <v>NO APLICA</v>
      </c>
    </row>
    <row r="190" spans="1:6" x14ac:dyDescent="0.25">
      <c r="A190" s="5">
        <v>187</v>
      </c>
      <c r="B190" s="17" t="str">
        <f t="shared" si="6"/>
        <v>NO APLICA</v>
      </c>
      <c r="C190" s="15">
        <f>SUM('[1]02 de julio 2021 omina transpar'!W189,'[1]02 de julio 2021 omina transpar'!AK189,'[1]02 de julio 2021 omina transpar'!DG189,'[1]02 de julio 2021 omina transpar'!EQ189,'[1]02 de julio 2021 omina transpar'!FF189,)</f>
        <v>0</v>
      </c>
      <c r="D190" s="15">
        <f>C190-'[1]02 de julio 2021 omina transpar'!Y189</f>
        <v>0</v>
      </c>
      <c r="E190" s="17" t="str">
        <f t="shared" si="7"/>
        <v>NO APLICA</v>
      </c>
      <c r="F190" s="17" t="str">
        <f t="shared" si="8"/>
        <v>NO APLICA</v>
      </c>
    </row>
    <row r="191" spans="1:6" x14ac:dyDescent="0.25">
      <c r="A191" s="5">
        <v>188</v>
      </c>
      <c r="B191" s="17" t="str">
        <f t="shared" si="6"/>
        <v>PRIMA VACACIONAL</v>
      </c>
      <c r="C191" s="15">
        <f>SUM('[1]02 de julio 2021 omina transpar'!W190,'[1]02 de julio 2021 omina transpar'!AK190,'[1]02 de julio 2021 omina transpar'!DG190,'[1]02 de julio 2021 omina transpar'!EQ190,'[1]02 de julio 2021 omina transpar'!FF190,)</f>
        <v>3075.23</v>
      </c>
      <c r="D191" s="15">
        <f>C191-'[1]02 de julio 2021 omina transpar'!Y190</f>
        <v>3075.23</v>
      </c>
      <c r="E191" s="17" t="str">
        <f t="shared" si="7"/>
        <v>PESOS MEXICANOS</v>
      </c>
      <c r="F191" s="17" t="str">
        <f t="shared" si="8"/>
        <v>PESOS MEXICANOS</v>
      </c>
    </row>
    <row r="192" spans="1:6" x14ac:dyDescent="0.25">
      <c r="A192" s="9">
        <v>189</v>
      </c>
      <c r="B192" s="17" t="str">
        <f t="shared" si="6"/>
        <v>NO APLICA</v>
      </c>
      <c r="C192" s="15">
        <f>SUM('[1]02 de julio 2021 omina transpar'!W191,'[1]02 de julio 2021 omina transpar'!AK191,'[1]02 de julio 2021 omina transpar'!DG191,'[1]02 de julio 2021 omina transpar'!EQ191,'[1]02 de julio 2021 omina transpar'!FF191,)</f>
        <v>0</v>
      </c>
      <c r="D192" s="15">
        <f>C192-'[1]02 de julio 2021 omina transpar'!Y191</f>
        <v>0</v>
      </c>
      <c r="E192" s="17" t="str">
        <f t="shared" si="7"/>
        <v>NO APLICA</v>
      </c>
      <c r="F192" s="17" t="str">
        <f t="shared" si="8"/>
        <v>NO APLICA</v>
      </c>
    </row>
    <row r="193" spans="1:6" x14ac:dyDescent="0.25">
      <c r="A193" s="5">
        <v>190</v>
      </c>
      <c r="B193" s="17" t="str">
        <f t="shared" si="6"/>
        <v>NO APLICA</v>
      </c>
      <c r="C193" s="15">
        <f>SUM('[1]02 de julio 2021 omina transpar'!W192,'[1]02 de julio 2021 omina transpar'!AK192,'[1]02 de julio 2021 omina transpar'!DG192,'[1]02 de julio 2021 omina transpar'!EQ192,'[1]02 de julio 2021 omina transpar'!FF192,)</f>
        <v>0</v>
      </c>
      <c r="D193" s="15">
        <f>C193-'[1]02 de julio 2021 omina transpar'!Y192</f>
        <v>0</v>
      </c>
      <c r="E193" s="17" t="str">
        <f t="shared" si="7"/>
        <v>NO APLICA</v>
      </c>
      <c r="F193" s="17" t="str">
        <f t="shared" si="8"/>
        <v>NO APLICA</v>
      </c>
    </row>
    <row r="194" spans="1:6" x14ac:dyDescent="0.25">
      <c r="A194" s="5">
        <v>191</v>
      </c>
      <c r="B194" s="17" t="str">
        <f t="shared" si="6"/>
        <v>NO APLICA</v>
      </c>
      <c r="C194" s="15">
        <f>SUM('[1]02 de julio 2021 omina transpar'!W193,'[1]02 de julio 2021 omina transpar'!AK193,'[1]02 de julio 2021 omina transpar'!DG193,'[1]02 de julio 2021 omina transpar'!EQ193,'[1]02 de julio 2021 omina transpar'!FF193,)</f>
        <v>0</v>
      </c>
      <c r="D194" s="15">
        <f>C194-'[1]02 de julio 2021 omina transpar'!Y193</f>
        <v>0</v>
      </c>
      <c r="E194" s="17" t="str">
        <f t="shared" si="7"/>
        <v>NO APLICA</v>
      </c>
      <c r="F194" s="17" t="str">
        <f t="shared" si="8"/>
        <v>NO APLICA</v>
      </c>
    </row>
    <row r="195" spans="1:6" x14ac:dyDescent="0.25">
      <c r="A195" s="5">
        <v>192</v>
      </c>
      <c r="B195" s="17" t="str">
        <f t="shared" si="6"/>
        <v>PRIMA VACACIONAL</v>
      </c>
      <c r="C195" s="15">
        <f>SUM('[1]02 de julio 2021 omina transpar'!W194,'[1]02 de julio 2021 omina transpar'!AK194,'[1]02 de julio 2021 omina transpar'!DG194,'[1]02 de julio 2021 omina transpar'!EQ194,'[1]02 de julio 2021 omina transpar'!FF194,)</f>
        <v>5120.62</v>
      </c>
      <c r="D195" s="15">
        <f>C195-'[1]02 de julio 2021 omina transpar'!Y194</f>
        <v>2383.69</v>
      </c>
      <c r="E195" s="17" t="str">
        <f t="shared" si="7"/>
        <v>PESOS MEXICANOS</v>
      </c>
      <c r="F195" s="17" t="str">
        <f t="shared" si="8"/>
        <v>PESOS MEXICANOS</v>
      </c>
    </row>
    <row r="196" spans="1:6" x14ac:dyDescent="0.25">
      <c r="A196" s="5">
        <v>193</v>
      </c>
      <c r="B196" s="17" t="str">
        <f t="shared" si="6"/>
        <v>PRIMA VACACIONAL</v>
      </c>
      <c r="C196" s="15">
        <f>SUM('[1]02 de julio 2021 omina transpar'!W195,'[1]02 de julio 2021 omina transpar'!AK195,'[1]02 de julio 2021 omina transpar'!DG195,'[1]02 de julio 2021 omina transpar'!EQ195,'[1]02 de julio 2021 omina transpar'!FF195,)</f>
        <v>1400</v>
      </c>
      <c r="D196" s="15">
        <f>C196-'[1]02 de julio 2021 omina transpar'!Y195</f>
        <v>1154.31</v>
      </c>
      <c r="E196" s="17" t="str">
        <f t="shared" si="7"/>
        <v>PESOS MEXICANOS</v>
      </c>
      <c r="F196" s="17" t="str">
        <f t="shared" si="8"/>
        <v>PESOS MEXICANOS</v>
      </c>
    </row>
    <row r="197" spans="1:6" x14ac:dyDescent="0.25">
      <c r="A197" s="5">
        <v>194</v>
      </c>
      <c r="B197" s="17" t="str">
        <f t="shared" ref="B197:B260" si="9">IF(C197&gt;1,"PRIMA VACACIONAL", "NO APLICA")</f>
        <v>NO APLICA</v>
      </c>
      <c r="C197" s="15">
        <f>SUM('[1]02 de julio 2021 omina transpar'!W196,'[1]02 de julio 2021 omina transpar'!AK196,'[1]02 de julio 2021 omina transpar'!DG196,'[1]02 de julio 2021 omina transpar'!EQ196,'[1]02 de julio 2021 omina transpar'!FF196,)</f>
        <v>0</v>
      </c>
      <c r="D197" s="15">
        <f>C197-'[1]02 de julio 2021 omina transpar'!Y196</f>
        <v>0</v>
      </c>
      <c r="E197" s="17" t="str">
        <f t="shared" ref="E197:E260" si="10">IF(C197&gt;0,"PESOS MEXICANOS","NO APLICA" )</f>
        <v>NO APLICA</v>
      </c>
      <c r="F197" s="17" t="str">
        <f t="shared" ref="F197:F260" si="11">IF(C197&gt;0,"PESOS MEXICANOS","NO APLICA")</f>
        <v>NO APLICA</v>
      </c>
    </row>
    <row r="198" spans="1:6" x14ac:dyDescent="0.25">
      <c r="A198" s="5">
        <v>195</v>
      </c>
      <c r="B198" s="17" t="str">
        <f t="shared" si="9"/>
        <v>NO APLICA</v>
      </c>
      <c r="C198" s="15">
        <f>SUM('[1]02 de julio 2021 omina transpar'!W197,'[1]02 de julio 2021 omina transpar'!AK197,'[1]02 de julio 2021 omina transpar'!DG197,'[1]02 de julio 2021 omina transpar'!EQ197,'[1]02 de julio 2021 omina transpar'!FF197,)</f>
        <v>0</v>
      </c>
      <c r="D198" s="15">
        <f>C198-'[1]02 de julio 2021 omina transpar'!Y197</f>
        <v>0</v>
      </c>
      <c r="E198" s="17" t="str">
        <f t="shared" si="10"/>
        <v>NO APLICA</v>
      </c>
      <c r="F198" s="17" t="str">
        <f t="shared" si="11"/>
        <v>NO APLICA</v>
      </c>
    </row>
    <row r="199" spans="1:6" x14ac:dyDescent="0.25">
      <c r="A199" s="5">
        <v>196</v>
      </c>
      <c r="B199" s="17" t="str">
        <f t="shared" si="9"/>
        <v>NO APLICA</v>
      </c>
      <c r="C199" s="15">
        <f>SUM('[1]02 de julio 2021 omina transpar'!W198,'[1]02 de julio 2021 omina transpar'!AK198,'[1]02 de julio 2021 omina transpar'!DG198,'[1]02 de julio 2021 omina transpar'!EQ198,'[1]02 de julio 2021 omina transpar'!FF198,)</f>
        <v>0</v>
      </c>
      <c r="D199" s="15">
        <f>C199-'[1]02 de julio 2021 omina transpar'!Y198</f>
        <v>0</v>
      </c>
      <c r="E199" s="17" t="str">
        <f t="shared" si="10"/>
        <v>NO APLICA</v>
      </c>
      <c r="F199" s="17" t="str">
        <f t="shared" si="11"/>
        <v>NO APLICA</v>
      </c>
    </row>
    <row r="200" spans="1:6" x14ac:dyDescent="0.25">
      <c r="A200" s="5">
        <v>197</v>
      </c>
      <c r="B200" s="17" t="str">
        <f t="shared" si="9"/>
        <v>NO APLICA</v>
      </c>
      <c r="C200" s="15">
        <f>SUM('[1]02 de julio 2021 omina transpar'!W199,'[1]02 de julio 2021 omina transpar'!AK199,'[1]02 de julio 2021 omina transpar'!DG199,'[1]02 de julio 2021 omina transpar'!EQ199,'[1]02 de julio 2021 omina transpar'!FF199,)</f>
        <v>0</v>
      </c>
      <c r="D200" s="15">
        <f>C200-'[1]02 de julio 2021 omina transpar'!Y199</f>
        <v>0</v>
      </c>
      <c r="E200" s="17" t="str">
        <f t="shared" si="10"/>
        <v>NO APLICA</v>
      </c>
      <c r="F200" s="17" t="str">
        <f t="shared" si="11"/>
        <v>NO APLICA</v>
      </c>
    </row>
    <row r="201" spans="1:6" x14ac:dyDescent="0.25">
      <c r="A201" s="5">
        <v>198</v>
      </c>
      <c r="B201" s="17" t="str">
        <f t="shared" si="9"/>
        <v>NO APLICA</v>
      </c>
      <c r="C201" s="15">
        <f>SUM('[1]02 de julio 2021 omina transpar'!W200,'[1]02 de julio 2021 omina transpar'!AK200,'[1]02 de julio 2021 omina transpar'!DG200,'[1]02 de julio 2021 omina transpar'!EQ200,'[1]02 de julio 2021 omina transpar'!FF200,)</f>
        <v>0</v>
      </c>
      <c r="D201" s="15">
        <f>C201-'[1]02 de julio 2021 omina transpar'!Y200</f>
        <v>0</v>
      </c>
      <c r="E201" s="17" t="str">
        <f t="shared" si="10"/>
        <v>NO APLICA</v>
      </c>
      <c r="F201" s="17" t="str">
        <f t="shared" si="11"/>
        <v>NO APLICA</v>
      </c>
    </row>
    <row r="202" spans="1:6" x14ac:dyDescent="0.25">
      <c r="A202" s="5">
        <v>199</v>
      </c>
      <c r="B202" s="17" t="str">
        <f t="shared" si="9"/>
        <v>NO APLICA</v>
      </c>
      <c r="C202" s="15">
        <f>SUM('[1]02 de julio 2021 omina transpar'!W201,'[1]02 de julio 2021 omina transpar'!AK201,'[1]02 de julio 2021 omina transpar'!DG201,'[1]02 de julio 2021 omina transpar'!EQ201,'[1]02 de julio 2021 omina transpar'!FF201,)</f>
        <v>0</v>
      </c>
      <c r="D202" s="15">
        <f>C202-'[1]02 de julio 2021 omina transpar'!Y201</f>
        <v>0</v>
      </c>
      <c r="E202" s="17" t="str">
        <f t="shared" si="10"/>
        <v>NO APLICA</v>
      </c>
      <c r="F202" s="17" t="str">
        <f t="shared" si="11"/>
        <v>NO APLICA</v>
      </c>
    </row>
    <row r="203" spans="1:6" x14ac:dyDescent="0.25">
      <c r="A203" s="5">
        <v>200</v>
      </c>
      <c r="B203" s="17" t="str">
        <f t="shared" si="9"/>
        <v>NO APLICA</v>
      </c>
      <c r="C203" s="15">
        <f>SUM('[1]02 de julio 2021 omina transpar'!W202,'[1]02 de julio 2021 omina transpar'!AK202,'[1]02 de julio 2021 omina transpar'!DG202,'[1]02 de julio 2021 omina transpar'!EQ202,'[1]02 de julio 2021 omina transpar'!FF202,)</f>
        <v>0</v>
      </c>
      <c r="D203" s="15">
        <f>C203-'[1]02 de julio 2021 omina transpar'!Y202</f>
        <v>0</v>
      </c>
      <c r="E203" s="17" t="str">
        <f t="shared" si="10"/>
        <v>NO APLICA</v>
      </c>
      <c r="F203" s="17" t="str">
        <f t="shared" si="11"/>
        <v>NO APLICA</v>
      </c>
    </row>
    <row r="204" spans="1:6" x14ac:dyDescent="0.25">
      <c r="A204" s="9">
        <v>201</v>
      </c>
      <c r="B204" s="17" t="str">
        <f t="shared" si="9"/>
        <v>NO APLICA</v>
      </c>
      <c r="C204" s="15">
        <f>SUM('[1]02 de julio 2021 omina transpar'!W203,'[1]02 de julio 2021 omina transpar'!AK203,'[1]02 de julio 2021 omina transpar'!DG203,'[1]02 de julio 2021 omina transpar'!EQ203,'[1]02 de julio 2021 omina transpar'!FF203,)</f>
        <v>0</v>
      </c>
      <c r="D204" s="15">
        <f>C204-'[1]02 de julio 2021 omina transpar'!Y203</f>
        <v>0</v>
      </c>
      <c r="E204" s="17" t="str">
        <f t="shared" si="10"/>
        <v>NO APLICA</v>
      </c>
      <c r="F204" s="17" t="str">
        <f t="shared" si="11"/>
        <v>NO APLICA</v>
      </c>
    </row>
    <row r="205" spans="1:6" x14ac:dyDescent="0.25">
      <c r="A205" s="5">
        <v>202</v>
      </c>
      <c r="B205" s="17" t="str">
        <f t="shared" si="9"/>
        <v>PRIMA VACACIONAL</v>
      </c>
      <c r="C205" s="15">
        <f>SUM('[1]02 de julio 2021 omina transpar'!W204,'[1]02 de julio 2021 omina transpar'!AK204,'[1]02 de julio 2021 omina transpar'!DG204,'[1]02 de julio 2021 omina transpar'!EQ204,'[1]02 de julio 2021 omina transpar'!FF204,)</f>
        <v>4756.99</v>
      </c>
      <c r="D205" s="15">
        <f>C205-'[1]02 de julio 2021 omina transpar'!Y204</f>
        <v>2291.8999999999996</v>
      </c>
      <c r="E205" s="17" t="str">
        <f t="shared" si="10"/>
        <v>PESOS MEXICANOS</v>
      </c>
      <c r="F205" s="17" t="str">
        <f t="shared" si="11"/>
        <v>PESOS MEXICANOS</v>
      </c>
    </row>
    <row r="206" spans="1:6" x14ac:dyDescent="0.25">
      <c r="A206" s="5">
        <v>203</v>
      </c>
      <c r="B206" s="17" t="str">
        <f t="shared" si="9"/>
        <v>NO APLICA</v>
      </c>
      <c r="C206" s="15">
        <f>SUM('[1]02 de julio 2021 omina transpar'!W205,'[1]02 de julio 2021 omina transpar'!AK205,'[1]02 de julio 2021 omina transpar'!DG205,'[1]02 de julio 2021 omina transpar'!EQ205,'[1]02 de julio 2021 omina transpar'!FF205,)</f>
        <v>0</v>
      </c>
      <c r="D206" s="15">
        <f>C206-'[1]02 de julio 2021 omina transpar'!Y205</f>
        <v>0</v>
      </c>
      <c r="E206" s="17" t="str">
        <f t="shared" si="10"/>
        <v>NO APLICA</v>
      </c>
      <c r="F206" s="17" t="str">
        <f t="shared" si="11"/>
        <v>NO APLICA</v>
      </c>
    </row>
    <row r="207" spans="1:6" x14ac:dyDescent="0.25">
      <c r="A207" s="5">
        <v>204</v>
      </c>
      <c r="B207" s="17" t="str">
        <f t="shared" si="9"/>
        <v>NO APLICA</v>
      </c>
      <c r="C207" s="15">
        <f>SUM('[1]02 de julio 2021 omina transpar'!W206,'[1]02 de julio 2021 omina transpar'!AK206,'[1]02 de julio 2021 omina transpar'!DG206,'[1]02 de julio 2021 omina transpar'!EQ206,'[1]02 de julio 2021 omina transpar'!FF206,)</f>
        <v>0</v>
      </c>
      <c r="D207" s="15">
        <f>C207-'[1]02 de julio 2021 omina transpar'!Y206</f>
        <v>0</v>
      </c>
      <c r="E207" s="17" t="str">
        <f t="shared" si="10"/>
        <v>NO APLICA</v>
      </c>
      <c r="F207" s="17" t="str">
        <f t="shared" si="11"/>
        <v>NO APLICA</v>
      </c>
    </row>
    <row r="208" spans="1:6" x14ac:dyDescent="0.25">
      <c r="A208" s="5">
        <v>205</v>
      </c>
      <c r="B208" s="17" t="str">
        <f t="shared" si="9"/>
        <v>NO APLICA</v>
      </c>
      <c r="C208" s="15">
        <f>SUM('[1]02 de julio 2021 omina transpar'!W207,'[1]02 de julio 2021 omina transpar'!AK207,'[1]02 de julio 2021 omina transpar'!DG207,'[1]02 de julio 2021 omina transpar'!EQ207,'[1]02 de julio 2021 omina transpar'!FF207,)</f>
        <v>0</v>
      </c>
      <c r="D208" s="15">
        <f>C208-'[1]02 de julio 2021 omina transpar'!Y207</f>
        <v>0</v>
      </c>
      <c r="E208" s="17" t="str">
        <f t="shared" si="10"/>
        <v>NO APLICA</v>
      </c>
      <c r="F208" s="17" t="str">
        <f t="shared" si="11"/>
        <v>NO APLICA</v>
      </c>
    </row>
    <row r="209" spans="1:6" x14ac:dyDescent="0.25">
      <c r="A209" s="5">
        <v>206</v>
      </c>
      <c r="B209" s="17" t="str">
        <f t="shared" si="9"/>
        <v>PRIMA VACACIONAL</v>
      </c>
      <c r="C209" s="15">
        <f>SUM('[1]02 de julio 2021 omina transpar'!W208,'[1]02 de julio 2021 omina transpar'!AK208,'[1]02 de julio 2021 omina transpar'!DG208,'[1]02 de julio 2021 omina transpar'!EQ208,'[1]02 de julio 2021 omina transpar'!FF208,)</f>
        <v>5546.3</v>
      </c>
      <c r="D209" s="15">
        <f>C209-'[1]02 de julio 2021 omina transpar'!Y208</f>
        <v>5546.3</v>
      </c>
      <c r="E209" s="17" t="str">
        <f t="shared" si="10"/>
        <v>PESOS MEXICANOS</v>
      </c>
      <c r="F209" s="17" t="str">
        <f t="shared" si="11"/>
        <v>PESOS MEXICANOS</v>
      </c>
    </row>
    <row r="210" spans="1:6" x14ac:dyDescent="0.25">
      <c r="A210" s="9">
        <v>207</v>
      </c>
      <c r="B210" s="17" t="str">
        <f t="shared" si="9"/>
        <v>PRIMA VACACIONAL</v>
      </c>
      <c r="C210" s="15">
        <f>SUM('[1]02 de julio 2021 omina transpar'!W209,'[1]02 de julio 2021 omina transpar'!AK209,'[1]02 de julio 2021 omina transpar'!DG209,'[1]02 de julio 2021 omina transpar'!EQ209,'[1]02 de julio 2021 omina transpar'!FF209,)</f>
        <v>4359.8100000000004</v>
      </c>
      <c r="D210" s="15">
        <f>C210-'[1]02 de julio 2021 omina transpar'!Y209</f>
        <v>4359.8100000000004</v>
      </c>
      <c r="E210" s="17" t="str">
        <f t="shared" si="10"/>
        <v>PESOS MEXICANOS</v>
      </c>
      <c r="F210" s="17" t="str">
        <f t="shared" si="11"/>
        <v>PESOS MEXICANOS</v>
      </c>
    </row>
    <row r="211" spans="1:6" x14ac:dyDescent="0.25">
      <c r="A211" s="5">
        <v>208</v>
      </c>
      <c r="B211" s="17" t="str">
        <f t="shared" si="9"/>
        <v>PRIMA VACACIONAL</v>
      </c>
      <c r="C211" s="15">
        <f>SUM('[1]02 de julio 2021 omina transpar'!W210,'[1]02 de julio 2021 omina transpar'!AK210,'[1]02 de julio 2021 omina transpar'!DG210,'[1]02 de julio 2021 omina transpar'!EQ210,'[1]02 de julio 2021 omina transpar'!FF210,)</f>
        <v>3565.48</v>
      </c>
      <c r="D211" s="15">
        <f>C211-'[1]02 de julio 2021 omina transpar'!Y210</f>
        <v>3565.48</v>
      </c>
      <c r="E211" s="17" t="str">
        <f t="shared" si="10"/>
        <v>PESOS MEXICANOS</v>
      </c>
      <c r="F211" s="17" t="str">
        <f t="shared" si="11"/>
        <v>PESOS MEXICANOS</v>
      </c>
    </row>
    <row r="212" spans="1:6" x14ac:dyDescent="0.25">
      <c r="A212" s="5">
        <v>209</v>
      </c>
      <c r="B212" s="17" t="str">
        <f t="shared" si="9"/>
        <v>NO APLICA</v>
      </c>
      <c r="C212" s="15">
        <f>SUM('[1]02 de julio 2021 omina transpar'!W211,'[1]02 de julio 2021 omina transpar'!AK211,'[1]02 de julio 2021 omina transpar'!DG211,'[1]02 de julio 2021 omina transpar'!EQ211,'[1]02 de julio 2021 omina transpar'!FF211,)</f>
        <v>0</v>
      </c>
      <c r="D212" s="15">
        <f>C212-'[1]02 de julio 2021 omina transpar'!Y211</f>
        <v>0</v>
      </c>
      <c r="E212" s="17" t="str">
        <f t="shared" si="10"/>
        <v>NO APLICA</v>
      </c>
      <c r="F212" s="17" t="str">
        <f t="shared" si="11"/>
        <v>NO APLICA</v>
      </c>
    </row>
    <row r="213" spans="1:6" x14ac:dyDescent="0.25">
      <c r="A213" s="5">
        <v>210</v>
      </c>
      <c r="B213" s="17" t="str">
        <f t="shared" si="9"/>
        <v>PRIMA VACACIONAL</v>
      </c>
      <c r="C213" s="15">
        <f>SUM('[1]02 de julio 2021 omina transpar'!W212,'[1]02 de julio 2021 omina transpar'!AK212,'[1]02 de julio 2021 omina transpar'!DG212,'[1]02 de julio 2021 omina transpar'!EQ212,'[1]02 de julio 2021 omina transpar'!FF212,)</f>
        <v>2971.23</v>
      </c>
      <c r="D213" s="15">
        <f>C213-'[1]02 de julio 2021 omina transpar'!Y212</f>
        <v>2971.23</v>
      </c>
      <c r="E213" s="17" t="str">
        <f t="shared" si="10"/>
        <v>PESOS MEXICANOS</v>
      </c>
      <c r="F213" s="17" t="str">
        <f t="shared" si="11"/>
        <v>PESOS MEXICANOS</v>
      </c>
    </row>
    <row r="214" spans="1:6" x14ac:dyDescent="0.25">
      <c r="A214" s="5">
        <v>211</v>
      </c>
      <c r="B214" s="17" t="str">
        <f t="shared" si="9"/>
        <v>NO APLICA</v>
      </c>
      <c r="C214" s="15">
        <f>SUM('[1]02 de julio 2021 omina transpar'!W213,'[1]02 de julio 2021 omina transpar'!AK213,'[1]02 de julio 2021 omina transpar'!DG213,'[1]02 de julio 2021 omina transpar'!EQ213,'[1]02 de julio 2021 omina transpar'!FF213,)</f>
        <v>0</v>
      </c>
      <c r="D214" s="15">
        <f>C214-'[1]02 de julio 2021 omina transpar'!Y213</f>
        <v>0</v>
      </c>
      <c r="E214" s="17" t="str">
        <f t="shared" si="10"/>
        <v>NO APLICA</v>
      </c>
      <c r="F214" s="17" t="str">
        <f t="shared" si="11"/>
        <v>NO APLICA</v>
      </c>
    </row>
    <row r="215" spans="1:6" x14ac:dyDescent="0.25">
      <c r="A215" s="5">
        <v>212</v>
      </c>
      <c r="B215" s="17" t="str">
        <f t="shared" si="9"/>
        <v>NO APLICA</v>
      </c>
      <c r="C215" s="15">
        <f>SUM('[1]02 de julio 2021 omina transpar'!W214,'[1]02 de julio 2021 omina transpar'!AK214,'[1]02 de julio 2021 omina transpar'!DG214,'[1]02 de julio 2021 omina transpar'!EQ214,'[1]02 de julio 2021 omina transpar'!FF214,)</f>
        <v>0</v>
      </c>
      <c r="D215" s="15">
        <f>C215-'[1]02 de julio 2021 omina transpar'!Y214</f>
        <v>0</v>
      </c>
      <c r="E215" s="17" t="str">
        <f t="shared" si="10"/>
        <v>NO APLICA</v>
      </c>
      <c r="F215" s="17" t="str">
        <f t="shared" si="11"/>
        <v>NO APLICA</v>
      </c>
    </row>
    <row r="216" spans="1:6" x14ac:dyDescent="0.25">
      <c r="A216" s="5">
        <v>213</v>
      </c>
      <c r="B216" s="17" t="str">
        <f t="shared" si="9"/>
        <v>NO APLICA</v>
      </c>
      <c r="C216" s="15">
        <f>SUM('[1]02 de julio 2021 omina transpar'!W215,'[1]02 de julio 2021 omina transpar'!AK215,'[1]02 de julio 2021 omina transpar'!DG215,'[1]02 de julio 2021 omina transpar'!EQ215,'[1]02 de julio 2021 omina transpar'!FF215,)</f>
        <v>0</v>
      </c>
      <c r="D216" s="15">
        <f>C216-'[1]02 de julio 2021 omina transpar'!Y215</f>
        <v>0</v>
      </c>
      <c r="E216" s="17" t="str">
        <f t="shared" si="10"/>
        <v>NO APLICA</v>
      </c>
      <c r="F216" s="17" t="str">
        <f t="shared" si="11"/>
        <v>NO APLICA</v>
      </c>
    </row>
    <row r="217" spans="1:6" x14ac:dyDescent="0.25">
      <c r="A217" s="5">
        <v>214</v>
      </c>
      <c r="B217" s="17" t="str">
        <f t="shared" si="9"/>
        <v>NO APLICA</v>
      </c>
      <c r="C217" s="15">
        <f>SUM('[1]02 de julio 2021 omina transpar'!W216,'[1]02 de julio 2021 omina transpar'!AK216,'[1]02 de julio 2021 omina transpar'!DG216,'[1]02 de julio 2021 omina transpar'!EQ216,'[1]02 de julio 2021 omina transpar'!FF216,)</f>
        <v>0</v>
      </c>
      <c r="D217" s="15">
        <f>C217-'[1]02 de julio 2021 omina transpar'!Y216</f>
        <v>0</v>
      </c>
      <c r="E217" s="17" t="str">
        <f t="shared" si="10"/>
        <v>NO APLICA</v>
      </c>
      <c r="F217" s="17" t="str">
        <f t="shared" si="11"/>
        <v>NO APLICA</v>
      </c>
    </row>
    <row r="218" spans="1:6" x14ac:dyDescent="0.25">
      <c r="A218" s="5">
        <v>215</v>
      </c>
      <c r="B218" s="17" t="str">
        <f t="shared" si="9"/>
        <v>NO APLICA</v>
      </c>
      <c r="C218" s="15">
        <f>SUM('[1]02 de julio 2021 omina transpar'!W217,'[1]02 de julio 2021 omina transpar'!AK217,'[1]02 de julio 2021 omina transpar'!DG217,'[1]02 de julio 2021 omina transpar'!EQ217,'[1]02 de julio 2021 omina transpar'!FF217,)</f>
        <v>0</v>
      </c>
      <c r="D218" s="15">
        <f>C218-'[1]02 de julio 2021 omina transpar'!Y217</f>
        <v>0</v>
      </c>
      <c r="E218" s="17" t="str">
        <f t="shared" si="10"/>
        <v>NO APLICA</v>
      </c>
      <c r="F218" s="17" t="str">
        <f t="shared" si="11"/>
        <v>NO APLICA</v>
      </c>
    </row>
    <row r="219" spans="1:6" x14ac:dyDescent="0.25">
      <c r="A219" s="5">
        <v>216</v>
      </c>
      <c r="B219" s="17" t="str">
        <f t="shared" si="9"/>
        <v>NO APLICA</v>
      </c>
      <c r="C219" s="15">
        <f>SUM('[1]02 de julio 2021 omina transpar'!W218,'[1]02 de julio 2021 omina transpar'!AK218,'[1]02 de julio 2021 omina transpar'!DG218,'[1]02 de julio 2021 omina transpar'!EQ218,'[1]02 de julio 2021 omina transpar'!FF218,)</f>
        <v>0</v>
      </c>
      <c r="D219" s="15">
        <f>C219-'[1]02 de julio 2021 omina transpar'!Y218</f>
        <v>0</v>
      </c>
      <c r="E219" s="17" t="str">
        <f t="shared" si="10"/>
        <v>NO APLICA</v>
      </c>
      <c r="F219" s="17" t="str">
        <f t="shared" si="11"/>
        <v>NO APLICA</v>
      </c>
    </row>
    <row r="220" spans="1:6" x14ac:dyDescent="0.25">
      <c r="A220" s="9">
        <v>217</v>
      </c>
      <c r="B220" s="17" t="str">
        <f t="shared" si="9"/>
        <v>PRIMA VACACIONAL</v>
      </c>
      <c r="C220" s="15">
        <f>SUM('[1]02 de julio 2021 omina transpar'!W219,'[1]02 de julio 2021 omina transpar'!AK219,'[1]02 de julio 2021 omina transpar'!DG219,'[1]02 de julio 2021 omina transpar'!EQ219,'[1]02 de julio 2021 omina transpar'!FF219,)</f>
        <v>1980.82</v>
      </c>
      <c r="D220" s="15">
        <f>C220-'[1]02 de julio 2021 omina transpar'!Y219</f>
        <v>1980.82</v>
      </c>
      <c r="E220" s="17" t="str">
        <f t="shared" si="10"/>
        <v>PESOS MEXICANOS</v>
      </c>
      <c r="F220" s="17" t="str">
        <f t="shared" si="11"/>
        <v>PESOS MEXICANOS</v>
      </c>
    </row>
    <row r="221" spans="1:6" x14ac:dyDescent="0.25">
      <c r="A221" s="5">
        <v>218</v>
      </c>
      <c r="B221" s="17" t="str">
        <f t="shared" si="9"/>
        <v>NO APLICA</v>
      </c>
      <c r="C221" s="15">
        <f>SUM('[1]02 de julio 2021 omina transpar'!W220,'[1]02 de julio 2021 omina transpar'!AK220,'[1]02 de julio 2021 omina transpar'!DG220,'[1]02 de julio 2021 omina transpar'!EQ220,'[1]02 de julio 2021 omina transpar'!FF220,)</f>
        <v>0</v>
      </c>
      <c r="D221" s="15">
        <f>C221-'[1]02 de julio 2021 omina transpar'!Y220</f>
        <v>0</v>
      </c>
      <c r="E221" s="17" t="str">
        <f t="shared" si="10"/>
        <v>NO APLICA</v>
      </c>
      <c r="F221" s="17" t="str">
        <f t="shared" si="11"/>
        <v>NO APLICA</v>
      </c>
    </row>
    <row r="222" spans="1:6" x14ac:dyDescent="0.25">
      <c r="A222" s="9">
        <v>219</v>
      </c>
      <c r="B222" s="17" t="str">
        <f t="shared" si="9"/>
        <v>NO APLICA</v>
      </c>
      <c r="C222" s="15">
        <f>SUM('[1]02 de julio 2021 omina transpar'!W221,'[1]02 de julio 2021 omina transpar'!AK221,'[1]02 de julio 2021 omina transpar'!DG221,'[1]02 de julio 2021 omina transpar'!EQ221,'[1]02 de julio 2021 omina transpar'!FF221,)</f>
        <v>0</v>
      </c>
      <c r="D222" s="15">
        <f>C222-'[1]02 de julio 2021 omina transpar'!Y221</f>
        <v>0</v>
      </c>
      <c r="E222" s="17" t="str">
        <f t="shared" si="10"/>
        <v>NO APLICA</v>
      </c>
      <c r="F222" s="17" t="str">
        <f t="shared" si="11"/>
        <v>NO APLICA</v>
      </c>
    </row>
    <row r="223" spans="1:6" x14ac:dyDescent="0.25">
      <c r="A223" s="9">
        <v>220</v>
      </c>
      <c r="B223" s="17" t="str">
        <f t="shared" si="9"/>
        <v>NO APLICA</v>
      </c>
      <c r="C223" s="15">
        <f>SUM('[1]02 de julio 2021 omina transpar'!W222,'[1]02 de julio 2021 omina transpar'!AK222,'[1]02 de julio 2021 omina transpar'!DG222,'[1]02 de julio 2021 omina transpar'!EQ222,'[1]02 de julio 2021 omina transpar'!FF222,)</f>
        <v>0</v>
      </c>
      <c r="D223" s="15">
        <f>C223-'[1]02 de julio 2021 omina transpar'!Y222</f>
        <v>0</v>
      </c>
      <c r="E223" s="17" t="str">
        <f t="shared" si="10"/>
        <v>NO APLICA</v>
      </c>
      <c r="F223" s="17" t="str">
        <f t="shared" si="11"/>
        <v>NO APLICA</v>
      </c>
    </row>
    <row r="224" spans="1:6" x14ac:dyDescent="0.25">
      <c r="A224" s="5">
        <v>221</v>
      </c>
      <c r="B224" s="17" t="str">
        <f t="shared" si="9"/>
        <v>NO APLICA</v>
      </c>
      <c r="C224" s="15">
        <f>SUM('[1]02 de julio 2021 omina transpar'!W223,'[1]02 de julio 2021 omina transpar'!AK223,'[1]02 de julio 2021 omina transpar'!DG223,'[1]02 de julio 2021 omina transpar'!EQ223,'[1]02 de julio 2021 omina transpar'!FF223,)</f>
        <v>0</v>
      </c>
      <c r="D224" s="15">
        <f>C224-'[1]02 de julio 2021 omina transpar'!Y223</f>
        <v>0</v>
      </c>
      <c r="E224" s="17" t="str">
        <f t="shared" si="10"/>
        <v>NO APLICA</v>
      </c>
      <c r="F224" s="17" t="str">
        <f t="shared" si="11"/>
        <v>NO APLICA</v>
      </c>
    </row>
    <row r="225" spans="1:6" x14ac:dyDescent="0.25">
      <c r="A225" s="5">
        <v>222</v>
      </c>
      <c r="B225" s="17" t="str">
        <f t="shared" si="9"/>
        <v>NO APLICA</v>
      </c>
      <c r="C225" s="15">
        <f>SUM('[1]02 de julio 2021 omina transpar'!W224,'[1]02 de julio 2021 omina transpar'!AK224,'[1]02 de julio 2021 omina transpar'!DG224,'[1]02 de julio 2021 omina transpar'!EQ224,'[1]02 de julio 2021 omina transpar'!FF224,)</f>
        <v>0</v>
      </c>
      <c r="D225" s="15">
        <f>C225-'[1]02 de julio 2021 omina transpar'!Y224</f>
        <v>0</v>
      </c>
      <c r="E225" s="17" t="str">
        <f t="shared" si="10"/>
        <v>NO APLICA</v>
      </c>
      <c r="F225" s="17" t="str">
        <f t="shared" si="11"/>
        <v>NO APLICA</v>
      </c>
    </row>
    <row r="226" spans="1:6" x14ac:dyDescent="0.25">
      <c r="A226" s="5">
        <v>223</v>
      </c>
      <c r="B226" s="17" t="str">
        <f t="shared" si="9"/>
        <v>NO APLICA</v>
      </c>
      <c r="C226" s="15">
        <f>SUM('[1]02 de julio 2021 omina transpar'!W225,'[1]02 de julio 2021 omina transpar'!AK225,'[1]02 de julio 2021 omina transpar'!DG225,'[1]02 de julio 2021 omina transpar'!EQ225,'[1]02 de julio 2021 omina transpar'!FF225,)</f>
        <v>0</v>
      </c>
      <c r="D226" s="15">
        <f>C226-'[1]02 de julio 2021 omina transpar'!Y225</f>
        <v>0</v>
      </c>
      <c r="E226" s="17" t="str">
        <f t="shared" si="10"/>
        <v>NO APLICA</v>
      </c>
      <c r="F226" s="17" t="str">
        <f t="shared" si="11"/>
        <v>NO APLICA</v>
      </c>
    </row>
    <row r="227" spans="1:6" x14ac:dyDescent="0.25">
      <c r="A227" s="5">
        <v>224</v>
      </c>
      <c r="B227" s="17" t="str">
        <f t="shared" si="9"/>
        <v>NO APLICA</v>
      </c>
      <c r="C227" s="15">
        <f>SUM('[1]02 de julio 2021 omina transpar'!W226,'[1]02 de julio 2021 omina transpar'!AK226,'[1]02 de julio 2021 omina transpar'!DG226,'[1]02 de julio 2021 omina transpar'!EQ226,'[1]02 de julio 2021 omina transpar'!FF226,)</f>
        <v>0</v>
      </c>
      <c r="D227" s="15">
        <f>C227-'[1]02 de julio 2021 omina transpar'!Y226</f>
        <v>0</v>
      </c>
      <c r="E227" s="17" t="str">
        <f t="shared" si="10"/>
        <v>NO APLICA</v>
      </c>
      <c r="F227" s="17" t="str">
        <f t="shared" si="11"/>
        <v>NO APLICA</v>
      </c>
    </row>
    <row r="228" spans="1:6" x14ac:dyDescent="0.25">
      <c r="A228" s="5">
        <v>225</v>
      </c>
      <c r="B228" s="17" t="str">
        <f t="shared" si="9"/>
        <v>NO APLICA</v>
      </c>
      <c r="C228" s="15">
        <f>SUM('[1]02 de julio 2021 omina transpar'!W227,'[1]02 de julio 2021 omina transpar'!AK227,'[1]02 de julio 2021 omina transpar'!DG227,'[1]02 de julio 2021 omina transpar'!EQ227,'[1]02 de julio 2021 omina transpar'!FF227,)</f>
        <v>0</v>
      </c>
      <c r="D228" s="15">
        <f>C228-'[1]02 de julio 2021 omina transpar'!Y227</f>
        <v>0</v>
      </c>
      <c r="E228" s="17" t="str">
        <f t="shared" si="10"/>
        <v>NO APLICA</v>
      </c>
      <c r="F228" s="17" t="str">
        <f t="shared" si="11"/>
        <v>NO APLICA</v>
      </c>
    </row>
    <row r="229" spans="1:6" x14ac:dyDescent="0.25">
      <c r="A229" s="5">
        <v>226</v>
      </c>
      <c r="B229" s="17" t="str">
        <f t="shared" si="9"/>
        <v>NO APLICA</v>
      </c>
      <c r="C229" s="15">
        <f>SUM('[1]02 de julio 2021 omina transpar'!W228,'[1]02 de julio 2021 omina transpar'!AK228,'[1]02 de julio 2021 omina transpar'!DG228,'[1]02 de julio 2021 omina transpar'!EQ228,'[1]02 de julio 2021 omina transpar'!FF228,)</f>
        <v>0</v>
      </c>
      <c r="D229" s="15">
        <f>C229-'[1]02 de julio 2021 omina transpar'!Y228</f>
        <v>0</v>
      </c>
      <c r="E229" s="17" t="str">
        <f t="shared" si="10"/>
        <v>NO APLICA</v>
      </c>
      <c r="F229" s="17" t="str">
        <f t="shared" si="11"/>
        <v>NO APLICA</v>
      </c>
    </row>
    <row r="230" spans="1:6" x14ac:dyDescent="0.25">
      <c r="A230" s="5">
        <v>227</v>
      </c>
      <c r="B230" s="17" t="str">
        <f t="shared" si="9"/>
        <v>NO APLICA</v>
      </c>
      <c r="C230" s="15">
        <f>SUM('[1]02 de julio 2021 omina transpar'!W229,'[1]02 de julio 2021 omina transpar'!AK229,'[1]02 de julio 2021 omina transpar'!DG229,'[1]02 de julio 2021 omina transpar'!EQ229,'[1]02 de julio 2021 omina transpar'!FF229,)</f>
        <v>0</v>
      </c>
      <c r="D230" s="15">
        <f>C230-'[1]02 de julio 2021 omina transpar'!Y229</f>
        <v>0</v>
      </c>
      <c r="E230" s="17" t="str">
        <f t="shared" si="10"/>
        <v>NO APLICA</v>
      </c>
      <c r="F230" s="17" t="str">
        <f t="shared" si="11"/>
        <v>NO APLICA</v>
      </c>
    </row>
    <row r="231" spans="1:6" x14ac:dyDescent="0.25">
      <c r="A231" s="5">
        <v>228</v>
      </c>
      <c r="B231" s="17" t="str">
        <f t="shared" si="9"/>
        <v>PRIMA VACACIONAL</v>
      </c>
      <c r="C231" s="15">
        <f>SUM('[1]02 de julio 2021 omina transpar'!W230,'[1]02 de julio 2021 omina transpar'!AK230,'[1]02 de julio 2021 omina transpar'!DG230,'[1]02 de julio 2021 omina transpar'!EQ230,'[1]02 de julio 2021 omina transpar'!FF230,)</f>
        <v>3169.32</v>
      </c>
      <c r="D231" s="15">
        <f>C231-'[1]02 de julio 2021 omina transpar'!Y230</f>
        <v>3169.32</v>
      </c>
      <c r="E231" s="17" t="str">
        <f t="shared" si="10"/>
        <v>PESOS MEXICANOS</v>
      </c>
      <c r="F231" s="17" t="str">
        <f t="shared" si="11"/>
        <v>PESOS MEXICANOS</v>
      </c>
    </row>
    <row r="232" spans="1:6" x14ac:dyDescent="0.25">
      <c r="A232" s="5">
        <v>229</v>
      </c>
      <c r="B232" s="17" t="str">
        <f t="shared" si="9"/>
        <v>PRIMA VACACIONAL</v>
      </c>
      <c r="C232" s="15">
        <f>SUM('[1]02 de julio 2021 omina transpar'!W231,'[1]02 de julio 2021 omina transpar'!AK231,'[1]02 de julio 2021 omina transpar'!DG231,'[1]02 de julio 2021 omina transpar'!EQ231,'[1]02 de julio 2021 omina transpar'!FF231,)</f>
        <v>2554.52</v>
      </c>
      <c r="D232" s="15">
        <f>C232-'[1]02 de julio 2021 omina transpar'!Y231</f>
        <v>2554.52</v>
      </c>
      <c r="E232" s="17" t="str">
        <f t="shared" si="10"/>
        <v>PESOS MEXICANOS</v>
      </c>
      <c r="F232" s="17" t="str">
        <f t="shared" si="11"/>
        <v>PESOS MEXICANOS</v>
      </c>
    </row>
    <row r="233" spans="1:6" x14ac:dyDescent="0.25">
      <c r="A233" s="5">
        <v>230</v>
      </c>
      <c r="B233" s="17" t="str">
        <f t="shared" si="9"/>
        <v>NO APLICA</v>
      </c>
      <c r="C233" s="15">
        <f>SUM('[1]02 de julio 2021 omina transpar'!W232,'[1]02 de julio 2021 omina transpar'!AK232,'[1]02 de julio 2021 omina transpar'!DG232,'[1]02 de julio 2021 omina transpar'!EQ232,'[1]02 de julio 2021 omina transpar'!FF232,)</f>
        <v>0</v>
      </c>
      <c r="D233" s="15">
        <f>C233-'[1]02 de julio 2021 omina transpar'!Y232</f>
        <v>0</v>
      </c>
      <c r="E233" s="17" t="str">
        <f t="shared" si="10"/>
        <v>NO APLICA</v>
      </c>
      <c r="F233" s="17" t="str">
        <f t="shared" si="11"/>
        <v>NO APLICA</v>
      </c>
    </row>
    <row r="234" spans="1:6" x14ac:dyDescent="0.25">
      <c r="A234" s="5">
        <v>231</v>
      </c>
      <c r="B234" s="17" t="str">
        <f t="shared" si="9"/>
        <v>PRIMA VACACIONAL</v>
      </c>
      <c r="C234" s="15">
        <f>SUM('[1]02 de julio 2021 omina transpar'!W233,'[1]02 de julio 2021 omina transpar'!AK233,'[1]02 de julio 2021 omina transpar'!DG233,'[1]02 de julio 2021 omina transpar'!EQ233,'[1]02 de julio 2021 omina transpar'!FF233,)</f>
        <v>2738.19</v>
      </c>
      <c r="D234" s="15">
        <f>C234-'[1]02 de julio 2021 omina transpar'!Y233</f>
        <v>2738.19</v>
      </c>
      <c r="E234" s="17" t="str">
        <f t="shared" si="10"/>
        <v>PESOS MEXICANOS</v>
      </c>
      <c r="F234" s="17" t="str">
        <f t="shared" si="11"/>
        <v>PESOS MEXICANOS</v>
      </c>
    </row>
    <row r="235" spans="1:6" x14ac:dyDescent="0.25">
      <c r="A235" s="5">
        <v>232</v>
      </c>
      <c r="B235" s="17" t="str">
        <f t="shared" si="9"/>
        <v>NO APLICA</v>
      </c>
      <c r="C235" s="15">
        <f>SUM('[1]02 de julio 2021 omina transpar'!W234,'[1]02 de julio 2021 omina transpar'!AK234,'[1]02 de julio 2021 omina transpar'!DG234,'[1]02 de julio 2021 omina transpar'!EQ234,'[1]02 de julio 2021 omina transpar'!FF234,)</f>
        <v>0</v>
      </c>
      <c r="D235" s="15">
        <f>C235-'[1]02 de julio 2021 omina transpar'!Y234</f>
        <v>0</v>
      </c>
      <c r="E235" s="17" t="str">
        <f t="shared" si="10"/>
        <v>NO APLICA</v>
      </c>
      <c r="F235" s="17" t="str">
        <f t="shared" si="11"/>
        <v>NO APLICA</v>
      </c>
    </row>
    <row r="236" spans="1:6" x14ac:dyDescent="0.25">
      <c r="A236" s="5">
        <v>233</v>
      </c>
      <c r="B236" s="17" t="str">
        <f t="shared" si="9"/>
        <v>PRIMA VACACIONAL</v>
      </c>
      <c r="C236" s="15">
        <f>SUM('[1]02 de julio 2021 omina transpar'!W235,'[1]02 de julio 2021 omina transpar'!AK235,'[1]02 de julio 2021 omina transpar'!DG235,'[1]02 de julio 2021 omina transpar'!EQ235,'[1]02 de julio 2021 omina transpar'!FF235,)</f>
        <v>4889.8599999999997</v>
      </c>
      <c r="D236" s="15">
        <f>C236-'[1]02 de julio 2021 omina transpar'!Y235</f>
        <v>4889.8599999999997</v>
      </c>
      <c r="E236" s="17" t="str">
        <f t="shared" si="10"/>
        <v>PESOS MEXICANOS</v>
      </c>
      <c r="F236" s="17" t="str">
        <f t="shared" si="11"/>
        <v>PESOS MEXICANOS</v>
      </c>
    </row>
    <row r="237" spans="1:6" x14ac:dyDescent="0.25">
      <c r="A237" s="5">
        <v>234</v>
      </c>
      <c r="B237" s="17" t="str">
        <f t="shared" si="9"/>
        <v>NO APLICA</v>
      </c>
      <c r="C237" s="15">
        <f>SUM('[1]02 de julio 2021 omina transpar'!W236,'[1]02 de julio 2021 omina transpar'!AK236,'[1]02 de julio 2021 omina transpar'!DG236,'[1]02 de julio 2021 omina transpar'!EQ236,'[1]02 de julio 2021 omina transpar'!FF236,)</f>
        <v>0</v>
      </c>
      <c r="D237" s="15">
        <f>C237-'[1]02 de julio 2021 omina transpar'!Y236</f>
        <v>0</v>
      </c>
      <c r="E237" s="17" t="str">
        <f t="shared" si="10"/>
        <v>NO APLICA</v>
      </c>
      <c r="F237" s="17" t="str">
        <f t="shared" si="11"/>
        <v>NO APLICA</v>
      </c>
    </row>
    <row r="238" spans="1:6" x14ac:dyDescent="0.25">
      <c r="A238" s="5">
        <v>235</v>
      </c>
      <c r="B238" s="17" t="str">
        <f t="shared" si="9"/>
        <v>NO APLICA</v>
      </c>
      <c r="C238" s="15">
        <f>SUM('[1]02 de julio 2021 omina transpar'!W237,'[1]02 de julio 2021 omina transpar'!AK237,'[1]02 de julio 2021 omina transpar'!DG237,'[1]02 de julio 2021 omina transpar'!EQ237,'[1]02 de julio 2021 omina transpar'!FF237,)</f>
        <v>0</v>
      </c>
      <c r="D238" s="15">
        <f>C238-'[1]02 de julio 2021 omina transpar'!Y237</f>
        <v>0</v>
      </c>
      <c r="E238" s="17" t="str">
        <f t="shared" si="10"/>
        <v>NO APLICA</v>
      </c>
      <c r="F238" s="17" t="str">
        <f t="shared" si="11"/>
        <v>NO APLICA</v>
      </c>
    </row>
    <row r="239" spans="1:6" x14ac:dyDescent="0.25">
      <c r="A239" s="5">
        <v>236</v>
      </c>
      <c r="B239" s="17" t="str">
        <f t="shared" si="9"/>
        <v>PRIMA VACACIONAL</v>
      </c>
      <c r="C239" s="15">
        <f>SUM('[1]02 de julio 2021 omina transpar'!W238,'[1]02 de julio 2021 omina transpar'!AK238,'[1]02 de julio 2021 omina transpar'!DG238,'[1]02 de julio 2021 omina transpar'!EQ238,'[1]02 de julio 2021 omina transpar'!FF238,)</f>
        <v>4112.08</v>
      </c>
      <c r="D239" s="15">
        <f>C239-'[1]02 de julio 2021 omina transpar'!Y238</f>
        <v>4112.08</v>
      </c>
      <c r="E239" s="17" t="str">
        <f t="shared" si="10"/>
        <v>PESOS MEXICANOS</v>
      </c>
      <c r="F239" s="17" t="str">
        <f t="shared" si="11"/>
        <v>PESOS MEXICANOS</v>
      </c>
    </row>
    <row r="240" spans="1:6" x14ac:dyDescent="0.25">
      <c r="A240" s="5">
        <v>237</v>
      </c>
      <c r="B240" s="17" t="str">
        <f t="shared" si="9"/>
        <v>PRIMA VACACIONAL</v>
      </c>
      <c r="C240" s="15">
        <f>SUM('[1]02 de julio 2021 omina transpar'!W239,'[1]02 de julio 2021 omina transpar'!AK239,'[1]02 de julio 2021 omina transpar'!DG239,'[1]02 de julio 2021 omina transpar'!EQ239,'[1]02 de julio 2021 omina transpar'!FF239,)</f>
        <v>3221.92</v>
      </c>
      <c r="D240" s="15">
        <f>C240-'[1]02 de julio 2021 omina transpar'!Y239</f>
        <v>3221.92</v>
      </c>
      <c r="E240" s="17" t="str">
        <f t="shared" si="10"/>
        <v>PESOS MEXICANOS</v>
      </c>
      <c r="F240" s="17" t="str">
        <f t="shared" si="11"/>
        <v>PESOS MEXICANOS</v>
      </c>
    </row>
    <row r="241" spans="1:6" x14ac:dyDescent="0.25">
      <c r="A241" s="5">
        <v>238</v>
      </c>
      <c r="B241" s="17" t="str">
        <f t="shared" si="9"/>
        <v>PRIMA VACACIONAL</v>
      </c>
      <c r="C241" s="15">
        <f>SUM('[1]02 de julio 2021 omina transpar'!W240,'[1]02 de julio 2021 omina transpar'!AK240,'[1]02 de julio 2021 omina transpar'!DG240,'[1]02 de julio 2021 omina transpar'!EQ240,'[1]02 de julio 2021 omina transpar'!FF240,)</f>
        <v>10773.08</v>
      </c>
      <c r="D241" s="15">
        <f>C241-'[1]02 de julio 2021 omina transpar'!Y240</f>
        <v>10773.08</v>
      </c>
      <c r="E241" s="17" t="str">
        <f t="shared" si="10"/>
        <v>PESOS MEXICANOS</v>
      </c>
      <c r="F241" s="17" t="str">
        <f t="shared" si="11"/>
        <v>PESOS MEXICANOS</v>
      </c>
    </row>
    <row r="242" spans="1:6" x14ac:dyDescent="0.25">
      <c r="A242" s="5">
        <v>239</v>
      </c>
      <c r="B242" s="17" t="str">
        <f t="shared" si="9"/>
        <v>NO APLICA</v>
      </c>
      <c r="C242" s="15">
        <f>SUM('[1]02 de julio 2021 omina transpar'!W241,'[1]02 de julio 2021 omina transpar'!AK241,'[1]02 de julio 2021 omina transpar'!DG241,'[1]02 de julio 2021 omina transpar'!EQ241,'[1]02 de julio 2021 omina transpar'!FF241,)</f>
        <v>0</v>
      </c>
      <c r="D242" s="15">
        <f>C242-'[1]02 de julio 2021 omina transpar'!Y241</f>
        <v>0</v>
      </c>
      <c r="E242" s="17" t="str">
        <f t="shared" si="10"/>
        <v>NO APLICA</v>
      </c>
      <c r="F242" s="17" t="str">
        <f t="shared" si="11"/>
        <v>NO APLICA</v>
      </c>
    </row>
    <row r="243" spans="1:6" x14ac:dyDescent="0.25">
      <c r="A243" s="5">
        <v>240</v>
      </c>
      <c r="B243" s="17" t="str">
        <f t="shared" si="9"/>
        <v>PRIMA VACACIONAL</v>
      </c>
      <c r="C243" s="15">
        <f>SUM('[1]02 de julio 2021 omina transpar'!W242,'[1]02 de julio 2021 omina transpar'!AK242,'[1]02 de julio 2021 omina transpar'!DG242,'[1]02 de julio 2021 omina transpar'!EQ242,'[1]02 de julio 2021 omina transpar'!FF242,)</f>
        <v>3574.05</v>
      </c>
      <c r="D243" s="15">
        <f>C243-'[1]02 de julio 2021 omina transpar'!Y242</f>
        <v>1874.7900000000002</v>
      </c>
      <c r="E243" s="17" t="str">
        <f t="shared" si="10"/>
        <v>PESOS MEXICANOS</v>
      </c>
      <c r="F243" s="17" t="str">
        <f t="shared" si="11"/>
        <v>PESOS MEXICANOS</v>
      </c>
    </row>
    <row r="244" spans="1:6" x14ac:dyDescent="0.25">
      <c r="A244" s="5">
        <v>241</v>
      </c>
      <c r="B244" s="17" t="str">
        <f t="shared" si="9"/>
        <v>NO APLICA</v>
      </c>
      <c r="C244" s="15">
        <f>SUM('[1]02 de julio 2021 omina transpar'!W243,'[1]02 de julio 2021 omina transpar'!AK243,'[1]02 de julio 2021 omina transpar'!DG243,'[1]02 de julio 2021 omina transpar'!EQ243,'[1]02 de julio 2021 omina transpar'!FF243,)</f>
        <v>0</v>
      </c>
      <c r="D244" s="15">
        <f>C244-'[1]02 de julio 2021 omina transpar'!Y243</f>
        <v>0</v>
      </c>
      <c r="E244" s="17" t="str">
        <f t="shared" si="10"/>
        <v>NO APLICA</v>
      </c>
      <c r="F244" s="17" t="str">
        <f t="shared" si="11"/>
        <v>NO APLICA</v>
      </c>
    </row>
    <row r="245" spans="1:6" x14ac:dyDescent="0.25">
      <c r="A245" s="5">
        <v>242</v>
      </c>
      <c r="B245" s="17" t="str">
        <f t="shared" si="9"/>
        <v>PRIMA VACACIONAL</v>
      </c>
      <c r="C245" s="15">
        <f>SUM('[1]02 de julio 2021 omina transpar'!W244,'[1]02 de julio 2021 omina transpar'!AK244,'[1]02 de julio 2021 omina transpar'!DG244,'[1]02 de julio 2021 omina transpar'!EQ244,'[1]02 de julio 2021 omina transpar'!FF244,)</f>
        <v>2773.15</v>
      </c>
      <c r="D245" s="15">
        <f>C245-'[1]02 de julio 2021 omina transpar'!Y244</f>
        <v>2773.15</v>
      </c>
      <c r="E245" s="17" t="str">
        <f t="shared" si="10"/>
        <v>PESOS MEXICANOS</v>
      </c>
      <c r="F245" s="17" t="str">
        <f t="shared" si="11"/>
        <v>PESOS MEXICANOS</v>
      </c>
    </row>
    <row r="246" spans="1:6" x14ac:dyDescent="0.25">
      <c r="A246" s="5">
        <v>243</v>
      </c>
      <c r="B246" s="17" t="str">
        <f t="shared" si="9"/>
        <v>PRIMA VACACIONAL</v>
      </c>
      <c r="C246" s="15">
        <f>SUM('[1]02 de julio 2021 omina transpar'!W245,'[1]02 de julio 2021 omina transpar'!AK245,'[1]02 de julio 2021 omina transpar'!DG245,'[1]02 de julio 2021 omina transpar'!EQ245,'[1]02 de julio 2021 omina transpar'!FF245,)</f>
        <v>4548.41</v>
      </c>
      <c r="D246" s="15">
        <f>C246-'[1]02 de julio 2021 omina transpar'!Y245</f>
        <v>2336.12</v>
      </c>
      <c r="E246" s="17" t="str">
        <f t="shared" si="10"/>
        <v>PESOS MEXICANOS</v>
      </c>
      <c r="F246" s="17" t="str">
        <f t="shared" si="11"/>
        <v>PESOS MEXICANOS</v>
      </c>
    </row>
    <row r="247" spans="1:6" x14ac:dyDescent="0.25">
      <c r="A247" s="5">
        <v>244</v>
      </c>
      <c r="B247" s="17" t="str">
        <f t="shared" si="9"/>
        <v>PRIMA VACACIONAL</v>
      </c>
      <c r="C247" s="15">
        <f>SUM('[1]02 de julio 2021 omina transpar'!W246,'[1]02 de julio 2021 omina transpar'!AK246,'[1]02 de julio 2021 omina transpar'!DG246,'[1]02 de julio 2021 omina transpar'!EQ246,'[1]02 de julio 2021 omina transpar'!FF246,)</f>
        <v>6279.2</v>
      </c>
      <c r="D247" s="15">
        <f>C247-'[1]02 de julio 2021 omina transpar'!Y246</f>
        <v>2432.87</v>
      </c>
      <c r="E247" s="17" t="str">
        <f t="shared" si="10"/>
        <v>PESOS MEXICANOS</v>
      </c>
      <c r="F247" s="17" t="str">
        <f t="shared" si="11"/>
        <v>PESOS MEXICANOS</v>
      </c>
    </row>
    <row r="248" spans="1:6" x14ac:dyDescent="0.25">
      <c r="A248" s="5">
        <v>245</v>
      </c>
      <c r="B248" s="17" t="str">
        <f t="shared" si="9"/>
        <v>NO APLICA</v>
      </c>
      <c r="C248" s="15">
        <f>SUM('[1]02 de julio 2021 omina transpar'!W247,'[1]02 de julio 2021 omina transpar'!AK247,'[1]02 de julio 2021 omina transpar'!DG247,'[1]02 de julio 2021 omina transpar'!EQ247,'[1]02 de julio 2021 omina transpar'!FF247,)</f>
        <v>0</v>
      </c>
      <c r="D248" s="15">
        <f>C248-'[1]02 de julio 2021 omina transpar'!Y247</f>
        <v>0</v>
      </c>
      <c r="E248" s="17" t="str">
        <f t="shared" si="10"/>
        <v>NO APLICA</v>
      </c>
      <c r="F248" s="17" t="str">
        <f t="shared" si="11"/>
        <v>NO APLICA</v>
      </c>
    </row>
    <row r="249" spans="1:6" x14ac:dyDescent="0.25">
      <c r="A249" s="5">
        <v>246</v>
      </c>
      <c r="B249" s="17" t="str">
        <f t="shared" si="9"/>
        <v>PRIMA VACACIONAL</v>
      </c>
      <c r="C249" s="15">
        <f>SUM('[1]02 de julio 2021 omina transpar'!W248,'[1]02 de julio 2021 omina transpar'!AK248,'[1]02 de julio 2021 omina transpar'!DG248,'[1]02 de julio 2021 omina transpar'!EQ248,'[1]02 de julio 2021 omina transpar'!FF248,)</f>
        <v>4455.45</v>
      </c>
      <c r="D249" s="15">
        <f>C249-'[1]02 de julio 2021 omina transpar'!Y248</f>
        <v>2215.6699999999996</v>
      </c>
      <c r="E249" s="17" t="str">
        <f t="shared" si="10"/>
        <v>PESOS MEXICANOS</v>
      </c>
      <c r="F249" s="17" t="str">
        <f t="shared" si="11"/>
        <v>PESOS MEXICANOS</v>
      </c>
    </row>
    <row r="250" spans="1:6" x14ac:dyDescent="0.25">
      <c r="A250" s="5">
        <v>247</v>
      </c>
      <c r="B250" s="17" t="str">
        <f t="shared" si="9"/>
        <v>NO APLICA</v>
      </c>
      <c r="C250" s="15">
        <f>SUM('[1]02 de julio 2021 omina transpar'!W249,'[1]02 de julio 2021 omina transpar'!AK249,'[1]02 de julio 2021 omina transpar'!DG249,'[1]02 de julio 2021 omina transpar'!EQ249,'[1]02 de julio 2021 omina transpar'!FF249,)</f>
        <v>0</v>
      </c>
      <c r="D250" s="15">
        <f>C250-'[1]02 de julio 2021 omina transpar'!Y249</f>
        <v>0</v>
      </c>
      <c r="E250" s="17" t="str">
        <f t="shared" si="10"/>
        <v>NO APLICA</v>
      </c>
      <c r="F250" s="17" t="str">
        <f t="shared" si="11"/>
        <v>NO APLICA</v>
      </c>
    </row>
    <row r="251" spans="1:6" x14ac:dyDescent="0.25">
      <c r="A251" s="5">
        <v>248</v>
      </c>
      <c r="B251" s="17" t="str">
        <f t="shared" si="9"/>
        <v>PRIMA VACACIONAL</v>
      </c>
      <c r="C251" s="15">
        <f>SUM('[1]02 de julio 2021 omina transpar'!W250,'[1]02 de julio 2021 omina transpar'!AK250,'[1]02 de julio 2021 omina transpar'!DG250,'[1]02 de julio 2021 omina transpar'!EQ250,'[1]02 de julio 2021 omina transpar'!FF250,)</f>
        <v>2788.54</v>
      </c>
      <c r="D251" s="15">
        <f>C251-'[1]02 de julio 2021 omina transpar'!Y250</f>
        <v>2788.54</v>
      </c>
      <c r="E251" s="17" t="str">
        <f t="shared" si="10"/>
        <v>PESOS MEXICANOS</v>
      </c>
      <c r="F251" s="17" t="str">
        <f t="shared" si="11"/>
        <v>PESOS MEXICANOS</v>
      </c>
    </row>
    <row r="252" spans="1:6" x14ac:dyDescent="0.25">
      <c r="A252" s="5">
        <v>249</v>
      </c>
      <c r="B252" s="17" t="str">
        <f t="shared" si="9"/>
        <v>NO APLICA</v>
      </c>
      <c r="C252" s="15">
        <f>SUM('[1]02 de julio 2021 omina transpar'!W251,'[1]02 de julio 2021 omina transpar'!AK251,'[1]02 de julio 2021 omina transpar'!DG251,'[1]02 de julio 2021 omina transpar'!EQ251,'[1]02 de julio 2021 omina transpar'!FF251,)</f>
        <v>0</v>
      </c>
      <c r="D252" s="15">
        <f>C252-'[1]02 de julio 2021 omina transpar'!Y251</f>
        <v>0</v>
      </c>
      <c r="E252" s="17" t="str">
        <f t="shared" si="10"/>
        <v>NO APLICA</v>
      </c>
      <c r="F252" s="17" t="str">
        <f t="shared" si="11"/>
        <v>NO APLICA</v>
      </c>
    </row>
    <row r="253" spans="1:6" x14ac:dyDescent="0.25">
      <c r="A253" s="5">
        <v>250</v>
      </c>
      <c r="B253" s="17" t="str">
        <f t="shared" si="9"/>
        <v>PRIMA VACACIONAL</v>
      </c>
      <c r="C253" s="15">
        <f>SUM('[1]02 de julio 2021 omina transpar'!W252,'[1]02 de julio 2021 omina transpar'!AK252,'[1]02 de julio 2021 omina transpar'!DG252,'[1]02 de julio 2021 omina transpar'!EQ252,'[1]02 de julio 2021 omina transpar'!FF252,)</f>
        <v>7891.9</v>
      </c>
      <c r="D253" s="15">
        <f>C253-'[1]02 de julio 2021 omina transpar'!Y252</f>
        <v>7891.9</v>
      </c>
      <c r="E253" s="17" t="str">
        <f t="shared" si="10"/>
        <v>PESOS MEXICANOS</v>
      </c>
      <c r="F253" s="17" t="str">
        <f t="shared" si="11"/>
        <v>PESOS MEXICANOS</v>
      </c>
    </row>
    <row r="254" spans="1:6" x14ac:dyDescent="0.25">
      <c r="A254" s="5">
        <v>251</v>
      </c>
      <c r="B254" s="17" t="str">
        <f t="shared" si="9"/>
        <v>NO APLICA</v>
      </c>
      <c r="C254" s="15">
        <f>SUM('[1]02 de julio 2021 omina transpar'!W253,'[1]02 de julio 2021 omina transpar'!AK253,'[1]02 de julio 2021 omina transpar'!DG253,'[1]02 de julio 2021 omina transpar'!EQ253,'[1]02 de julio 2021 omina transpar'!FF253,)</f>
        <v>0</v>
      </c>
      <c r="D254" s="15">
        <f>C254-'[1]02 de julio 2021 omina transpar'!Y253</f>
        <v>0</v>
      </c>
      <c r="E254" s="17" t="str">
        <f t="shared" si="10"/>
        <v>NO APLICA</v>
      </c>
      <c r="F254" s="17" t="str">
        <f t="shared" si="11"/>
        <v>NO APLICA</v>
      </c>
    </row>
    <row r="255" spans="1:6" x14ac:dyDescent="0.25">
      <c r="A255" s="5">
        <v>252</v>
      </c>
      <c r="B255" s="17" t="str">
        <f t="shared" si="9"/>
        <v>NO APLICA</v>
      </c>
      <c r="C255" s="15">
        <f>SUM('[1]02 de julio 2021 omina transpar'!W254,'[1]02 de julio 2021 omina transpar'!AK254,'[1]02 de julio 2021 omina transpar'!DG254,'[1]02 de julio 2021 omina transpar'!EQ254,'[1]02 de julio 2021 omina transpar'!FF254,)</f>
        <v>0</v>
      </c>
      <c r="D255" s="15">
        <f>C255-'[1]02 de julio 2021 omina transpar'!Y254</f>
        <v>0</v>
      </c>
      <c r="E255" s="17" t="str">
        <f t="shared" si="10"/>
        <v>NO APLICA</v>
      </c>
      <c r="F255" s="17" t="str">
        <f t="shared" si="11"/>
        <v>NO APLICA</v>
      </c>
    </row>
    <row r="256" spans="1:6" x14ac:dyDescent="0.25">
      <c r="A256" s="5">
        <v>253</v>
      </c>
      <c r="B256" s="17" t="str">
        <f t="shared" si="9"/>
        <v>NO APLICA</v>
      </c>
      <c r="C256" s="15">
        <f>SUM('[1]02 de julio 2021 omina transpar'!W255,'[1]02 de julio 2021 omina transpar'!AK255,'[1]02 de julio 2021 omina transpar'!DG255,'[1]02 de julio 2021 omina transpar'!EQ255,'[1]02 de julio 2021 omina transpar'!FF255,)</f>
        <v>0</v>
      </c>
      <c r="D256" s="15">
        <f>C256-'[1]02 de julio 2021 omina transpar'!Y255</f>
        <v>0</v>
      </c>
      <c r="E256" s="17" t="str">
        <f t="shared" si="10"/>
        <v>NO APLICA</v>
      </c>
      <c r="F256" s="17" t="str">
        <f t="shared" si="11"/>
        <v>NO APLICA</v>
      </c>
    </row>
    <row r="257" spans="1:6" x14ac:dyDescent="0.25">
      <c r="A257" s="5">
        <v>254</v>
      </c>
      <c r="B257" s="17" t="str">
        <f t="shared" si="9"/>
        <v>PRIMA VACACIONAL</v>
      </c>
      <c r="C257" s="15">
        <f>SUM('[1]02 de julio 2021 omina transpar'!W256,'[1]02 de julio 2021 omina transpar'!AK256,'[1]02 de julio 2021 omina transpar'!DG256,'[1]02 de julio 2021 omina transpar'!EQ256,'[1]02 de julio 2021 omina transpar'!FF256,)</f>
        <v>2992.71</v>
      </c>
      <c r="D257" s="15">
        <f>C257-'[1]02 de julio 2021 omina transpar'!Y256</f>
        <v>2992.71</v>
      </c>
      <c r="E257" s="17" t="str">
        <f t="shared" si="10"/>
        <v>PESOS MEXICANOS</v>
      </c>
      <c r="F257" s="17" t="str">
        <f t="shared" si="11"/>
        <v>PESOS MEXICANOS</v>
      </c>
    </row>
    <row r="258" spans="1:6" x14ac:dyDescent="0.25">
      <c r="A258" s="5">
        <v>255</v>
      </c>
      <c r="B258" s="17" t="str">
        <f t="shared" si="9"/>
        <v>NO APLICA</v>
      </c>
      <c r="C258" s="15">
        <f>SUM('[1]02 de julio 2021 omina transpar'!W257,'[1]02 de julio 2021 omina transpar'!AK257,'[1]02 de julio 2021 omina transpar'!DG257,'[1]02 de julio 2021 omina transpar'!EQ257,'[1]02 de julio 2021 omina transpar'!FF257,)</f>
        <v>0</v>
      </c>
      <c r="D258" s="15">
        <f>C258-'[1]02 de julio 2021 omina transpar'!Y257</f>
        <v>0</v>
      </c>
      <c r="E258" s="17" t="str">
        <f t="shared" si="10"/>
        <v>NO APLICA</v>
      </c>
      <c r="F258" s="17" t="str">
        <f t="shared" si="11"/>
        <v>NO APLICA</v>
      </c>
    </row>
    <row r="259" spans="1:6" x14ac:dyDescent="0.25">
      <c r="A259" s="5">
        <v>256</v>
      </c>
      <c r="B259" s="17" t="str">
        <f t="shared" si="9"/>
        <v>NO APLICA</v>
      </c>
      <c r="C259" s="15">
        <f>SUM('[1]02 de julio 2021 omina transpar'!W258,'[1]02 de julio 2021 omina transpar'!AK258,'[1]02 de julio 2021 omina transpar'!DG258,'[1]02 de julio 2021 omina transpar'!EQ258,'[1]02 de julio 2021 omina transpar'!FF258,)</f>
        <v>0</v>
      </c>
      <c r="D259" s="15">
        <f>C259-'[1]02 de julio 2021 omina transpar'!Y258</f>
        <v>0</v>
      </c>
      <c r="E259" s="17" t="str">
        <f t="shared" si="10"/>
        <v>NO APLICA</v>
      </c>
      <c r="F259" s="17" t="str">
        <f t="shared" si="11"/>
        <v>NO APLICA</v>
      </c>
    </row>
    <row r="260" spans="1:6" x14ac:dyDescent="0.25">
      <c r="A260" s="5">
        <v>257</v>
      </c>
      <c r="B260" s="17" t="str">
        <f t="shared" si="9"/>
        <v>NO APLICA</v>
      </c>
      <c r="C260" s="15">
        <f>SUM('[1]02 de julio 2021 omina transpar'!W259,'[1]02 de julio 2021 omina transpar'!AK259,'[1]02 de julio 2021 omina transpar'!DG259,'[1]02 de julio 2021 omina transpar'!EQ259,'[1]02 de julio 2021 omina transpar'!FF259,)</f>
        <v>0</v>
      </c>
      <c r="D260" s="15">
        <f>C260-'[1]02 de julio 2021 omina transpar'!Y259</f>
        <v>0</v>
      </c>
      <c r="E260" s="17" t="str">
        <f t="shared" si="10"/>
        <v>NO APLICA</v>
      </c>
      <c r="F260" s="17" t="str">
        <f t="shared" si="11"/>
        <v>NO APLICA</v>
      </c>
    </row>
    <row r="261" spans="1:6" x14ac:dyDescent="0.25">
      <c r="A261" s="5">
        <v>258</v>
      </c>
      <c r="B261" s="17" t="str">
        <f t="shared" ref="B261:B324" si="12">IF(C261&gt;1,"PRIMA VACACIONAL", "NO APLICA")</f>
        <v>PRIMA VACACIONAL</v>
      </c>
      <c r="C261" s="15">
        <f>SUM('[1]02 de julio 2021 omina transpar'!W260,'[1]02 de julio 2021 omina transpar'!AK260,'[1]02 de julio 2021 omina transpar'!DG260,'[1]02 de julio 2021 omina transpar'!EQ260,'[1]02 de julio 2021 omina transpar'!FF260,)</f>
        <v>2899.73</v>
      </c>
      <c r="D261" s="15">
        <f>C261-'[1]02 de julio 2021 omina transpar'!Y260</f>
        <v>2899.73</v>
      </c>
      <c r="E261" s="17" t="str">
        <f t="shared" ref="E261:E324" si="13">IF(C261&gt;0,"PESOS MEXICANOS","NO APLICA" )</f>
        <v>PESOS MEXICANOS</v>
      </c>
      <c r="F261" s="17" t="str">
        <f t="shared" ref="F261:F324" si="14">IF(C261&gt;0,"PESOS MEXICANOS","NO APLICA")</f>
        <v>PESOS MEXICANOS</v>
      </c>
    </row>
    <row r="262" spans="1:6" x14ac:dyDescent="0.25">
      <c r="A262" s="5">
        <v>259</v>
      </c>
      <c r="B262" s="17" t="str">
        <f t="shared" si="12"/>
        <v>NO APLICA</v>
      </c>
      <c r="C262" s="15">
        <f>SUM('[1]02 de julio 2021 omina transpar'!W261,'[1]02 de julio 2021 omina transpar'!AK261,'[1]02 de julio 2021 omina transpar'!DG261,'[1]02 de julio 2021 omina transpar'!EQ261,'[1]02 de julio 2021 omina transpar'!FF261,)</f>
        <v>0</v>
      </c>
      <c r="D262" s="15">
        <f>C262-'[1]02 de julio 2021 omina transpar'!Y261</f>
        <v>0</v>
      </c>
      <c r="E262" s="17" t="str">
        <f t="shared" si="13"/>
        <v>NO APLICA</v>
      </c>
      <c r="F262" s="17" t="str">
        <f t="shared" si="14"/>
        <v>NO APLICA</v>
      </c>
    </row>
    <row r="263" spans="1:6" x14ac:dyDescent="0.25">
      <c r="A263" s="5">
        <v>260</v>
      </c>
      <c r="B263" s="17" t="str">
        <f t="shared" si="12"/>
        <v>NO APLICA</v>
      </c>
      <c r="C263" s="15">
        <f>SUM('[1]02 de julio 2021 omina transpar'!W262,'[1]02 de julio 2021 omina transpar'!AK262,'[1]02 de julio 2021 omina transpar'!DG262,'[1]02 de julio 2021 omina transpar'!EQ262,'[1]02 de julio 2021 omina transpar'!FF262,)</f>
        <v>0</v>
      </c>
      <c r="D263" s="15">
        <f>C263-'[1]02 de julio 2021 omina transpar'!Y262</f>
        <v>0</v>
      </c>
      <c r="E263" s="17" t="str">
        <f t="shared" si="13"/>
        <v>NO APLICA</v>
      </c>
      <c r="F263" s="17" t="str">
        <f t="shared" si="14"/>
        <v>NO APLICA</v>
      </c>
    </row>
    <row r="264" spans="1:6" x14ac:dyDescent="0.25">
      <c r="A264" s="5">
        <v>261</v>
      </c>
      <c r="B264" s="17" t="str">
        <f t="shared" si="12"/>
        <v>NO APLICA</v>
      </c>
      <c r="C264" s="15">
        <f>SUM('[1]02 de julio 2021 omina transpar'!W263,'[1]02 de julio 2021 omina transpar'!AK263,'[1]02 de julio 2021 omina transpar'!DG263,'[1]02 de julio 2021 omina transpar'!EQ263,'[1]02 de julio 2021 omina transpar'!FF263,)</f>
        <v>0</v>
      </c>
      <c r="D264" s="15">
        <f>C264-'[1]02 de julio 2021 omina transpar'!Y263</f>
        <v>0</v>
      </c>
      <c r="E264" s="17" t="str">
        <f t="shared" si="13"/>
        <v>NO APLICA</v>
      </c>
      <c r="F264" s="17" t="str">
        <f t="shared" si="14"/>
        <v>NO APLICA</v>
      </c>
    </row>
    <row r="265" spans="1:6" x14ac:dyDescent="0.25">
      <c r="A265" s="5">
        <v>262</v>
      </c>
      <c r="B265" s="17" t="str">
        <f t="shared" si="12"/>
        <v>NO APLICA</v>
      </c>
      <c r="C265" s="15">
        <f>SUM('[1]02 de julio 2021 omina transpar'!W264,'[1]02 de julio 2021 omina transpar'!AK264,'[1]02 de julio 2021 omina transpar'!DG264,'[1]02 de julio 2021 omina transpar'!EQ264,'[1]02 de julio 2021 omina transpar'!FF264,)</f>
        <v>0</v>
      </c>
      <c r="D265" s="15">
        <f>C265-'[1]02 de julio 2021 omina transpar'!Y264</f>
        <v>0</v>
      </c>
      <c r="E265" s="17" t="str">
        <f t="shared" si="13"/>
        <v>NO APLICA</v>
      </c>
      <c r="F265" s="17" t="str">
        <f t="shared" si="14"/>
        <v>NO APLICA</v>
      </c>
    </row>
    <row r="266" spans="1:6" x14ac:dyDescent="0.25">
      <c r="A266" s="5">
        <v>263</v>
      </c>
      <c r="B266" s="17" t="str">
        <f t="shared" si="12"/>
        <v>NO APLICA</v>
      </c>
      <c r="C266" s="15">
        <f>SUM('[1]02 de julio 2021 omina transpar'!W265,'[1]02 de julio 2021 omina transpar'!AK265,'[1]02 de julio 2021 omina transpar'!DG265,'[1]02 de julio 2021 omina transpar'!EQ265,'[1]02 de julio 2021 omina transpar'!FF265,)</f>
        <v>0</v>
      </c>
      <c r="D266" s="15">
        <f>C266-'[1]02 de julio 2021 omina transpar'!Y265</f>
        <v>0</v>
      </c>
      <c r="E266" s="17" t="str">
        <f t="shared" si="13"/>
        <v>NO APLICA</v>
      </c>
      <c r="F266" s="17" t="str">
        <f t="shared" si="14"/>
        <v>NO APLICA</v>
      </c>
    </row>
    <row r="267" spans="1:6" x14ac:dyDescent="0.25">
      <c r="A267" s="5">
        <v>264</v>
      </c>
      <c r="B267" s="17" t="str">
        <f t="shared" si="12"/>
        <v>NO APLICA</v>
      </c>
      <c r="C267" s="15">
        <f>SUM('[1]02 de julio 2021 omina transpar'!W266,'[1]02 de julio 2021 omina transpar'!AK266,'[1]02 de julio 2021 omina transpar'!DG266,'[1]02 de julio 2021 omina transpar'!EQ266,'[1]02 de julio 2021 omina transpar'!FF266,)</f>
        <v>0</v>
      </c>
      <c r="D267" s="15">
        <f>C267-'[1]02 de julio 2021 omina transpar'!Y266</f>
        <v>0</v>
      </c>
      <c r="E267" s="17" t="str">
        <f t="shared" si="13"/>
        <v>NO APLICA</v>
      </c>
      <c r="F267" s="17" t="str">
        <f t="shared" si="14"/>
        <v>NO APLICA</v>
      </c>
    </row>
    <row r="268" spans="1:6" x14ac:dyDescent="0.25">
      <c r="A268" s="5">
        <v>265</v>
      </c>
      <c r="B268" s="17" t="str">
        <f t="shared" si="12"/>
        <v>NO APLICA</v>
      </c>
      <c r="C268" s="15">
        <f>SUM('[1]02 de julio 2021 omina transpar'!W267,'[1]02 de julio 2021 omina transpar'!AK267,'[1]02 de julio 2021 omina transpar'!DG267,'[1]02 de julio 2021 omina transpar'!EQ267,'[1]02 de julio 2021 omina transpar'!FF267,)</f>
        <v>0</v>
      </c>
      <c r="D268" s="15">
        <f>C268-'[1]02 de julio 2021 omina transpar'!Y267</f>
        <v>0</v>
      </c>
      <c r="E268" s="17" t="str">
        <f t="shared" si="13"/>
        <v>NO APLICA</v>
      </c>
      <c r="F268" s="17" t="str">
        <f t="shared" si="14"/>
        <v>NO APLICA</v>
      </c>
    </row>
    <row r="269" spans="1:6" x14ac:dyDescent="0.25">
      <c r="A269" s="5">
        <v>266</v>
      </c>
      <c r="B269" s="17" t="str">
        <f t="shared" si="12"/>
        <v>NO APLICA</v>
      </c>
      <c r="C269" s="15">
        <f>SUM('[1]02 de julio 2021 omina transpar'!W268,'[1]02 de julio 2021 omina transpar'!AK268,'[1]02 de julio 2021 omina transpar'!DG268,'[1]02 de julio 2021 omina transpar'!EQ268,'[1]02 de julio 2021 omina transpar'!FF268,)</f>
        <v>0</v>
      </c>
      <c r="D269" s="15">
        <f>C269-'[1]02 de julio 2021 omina transpar'!Y268</f>
        <v>0</v>
      </c>
      <c r="E269" s="17" t="str">
        <f t="shared" si="13"/>
        <v>NO APLICA</v>
      </c>
      <c r="F269" s="17" t="str">
        <f t="shared" si="14"/>
        <v>NO APLICA</v>
      </c>
    </row>
    <row r="270" spans="1:6" x14ac:dyDescent="0.25">
      <c r="A270" s="5">
        <v>267</v>
      </c>
      <c r="B270" s="17" t="str">
        <f t="shared" si="12"/>
        <v>NO APLICA</v>
      </c>
      <c r="C270" s="15">
        <f>SUM('[1]02 de julio 2021 omina transpar'!W269,'[1]02 de julio 2021 omina transpar'!AK269,'[1]02 de julio 2021 omina transpar'!DG269,'[1]02 de julio 2021 omina transpar'!EQ269,'[1]02 de julio 2021 omina transpar'!FF269,)</f>
        <v>0</v>
      </c>
      <c r="D270" s="15">
        <f>C270-'[1]02 de julio 2021 omina transpar'!Y269</f>
        <v>0</v>
      </c>
      <c r="E270" s="17" t="str">
        <f t="shared" si="13"/>
        <v>NO APLICA</v>
      </c>
      <c r="F270" s="17" t="str">
        <f t="shared" si="14"/>
        <v>NO APLICA</v>
      </c>
    </row>
    <row r="271" spans="1:6" x14ac:dyDescent="0.25">
      <c r="A271" s="5">
        <v>268</v>
      </c>
      <c r="B271" s="17" t="str">
        <f t="shared" si="12"/>
        <v>NO APLICA</v>
      </c>
      <c r="C271" s="15">
        <f>SUM('[1]02 de julio 2021 omina transpar'!W270,'[1]02 de julio 2021 omina transpar'!AK270,'[1]02 de julio 2021 omina transpar'!DG270,'[1]02 de julio 2021 omina transpar'!EQ270,'[1]02 de julio 2021 omina transpar'!FF270,)</f>
        <v>0</v>
      </c>
      <c r="D271" s="15">
        <f>C271-'[1]02 de julio 2021 omina transpar'!Y270</f>
        <v>0</v>
      </c>
      <c r="E271" s="17" t="str">
        <f t="shared" si="13"/>
        <v>NO APLICA</v>
      </c>
      <c r="F271" s="17" t="str">
        <f t="shared" si="14"/>
        <v>NO APLICA</v>
      </c>
    </row>
    <row r="272" spans="1:6" x14ac:dyDescent="0.25">
      <c r="A272" s="5">
        <v>269</v>
      </c>
      <c r="B272" s="17" t="str">
        <f t="shared" si="12"/>
        <v>NO APLICA</v>
      </c>
      <c r="C272" s="15">
        <f>SUM('[1]02 de julio 2021 omina transpar'!W271,'[1]02 de julio 2021 omina transpar'!AK271,'[1]02 de julio 2021 omina transpar'!DG271,'[1]02 de julio 2021 omina transpar'!EQ271,'[1]02 de julio 2021 omina transpar'!FF271,)</f>
        <v>0</v>
      </c>
      <c r="D272" s="15">
        <f>C272-'[1]02 de julio 2021 omina transpar'!Y271</f>
        <v>0</v>
      </c>
      <c r="E272" s="17" t="str">
        <f t="shared" si="13"/>
        <v>NO APLICA</v>
      </c>
      <c r="F272" s="17" t="str">
        <f t="shared" si="14"/>
        <v>NO APLICA</v>
      </c>
    </row>
    <row r="273" spans="1:6" x14ac:dyDescent="0.25">
      <c r="A273" s="5">
        <v>270</v>
      </c>
      <c r="B273" s="17" t="str">
        <f t="shared" si="12"/>
        <v>PRIMA VACACIONAL</v>
      </c>
      <c r="C273" s="15">
        <f>SUM('[1]02 de julio 2021 omina transpar'!W272,'[1]02 de julio 2021 omina transpar'!AK272,'[1]02 de julio 2021 omina transpar'!DG272,'[1]02 de julio 2021 omina transpar'!EQ272,'[1]02 de julio 2021 omina transpar'!FF272,)</f>
        <v>3221.92</v>
      </c>
      <c r="D273" s="15">
        <f>C273-'[1]02 de julio 2021 omina transpar'!Y272</f>
        <v>3221.92</v>
      </c>
      <c r="E273" s="17" t="str">
        <f t="shared" si="13"/>
        <v>PESOS MEXICANOS</v>
      </c>
      <c r="F273" s="17" t="str">
        <f t="shared" si="14"/>
        <v>PESOS MEXICANOS</v>
      </c>
    </row>
    <row r="274" spans="1:6" x14ac:dyDescent="0.25">
      <c r="A274" s="5">
        <v>271</v>
      </c>
      <c r="B274" s="17" t="str">
        <f t="shared" si="12"/>
        <v>NO APLICA</v>
      </c>
      <c r="C274" s="15">
        <f>SUM('[1]02 de julio 2021 omina transpar'!W273,'[1]02 de julio 2021 omina transpar'!AK273,'[1]02 de julio 2021 omina transpar'!DG273,'[1]02 de julio 2021 omina transpar'!EQ273,'[1]02 de julio 2021 omina transpar'!FF273,)</f>
        <v>0</v>
      </c>
      <c r="D274" s="15">
        <f>C274-'[1]02 de julio 2021 omina transpar'!Y273</f>
        <v>0</v>
      </c>
      <c r="E274" s="17" t="str">
        <f t="shared" si="13"/>
        <v>NO APLICA</v>
      </c>
      <c r="F274" s="17" t="str">
        <f t="shared" si="14"/>
        <v>NO APLICA</v>
      </c>
    </row>
    <row r="275" spans="1:6" x14ac:dyDescent="0.25">
      <c r="A275" s="5">
        <v>272</v>
      </c>
      <c r="B275" s="17" t="str">
        <f t="shared" si="12"/>
        <v>PRIMA VACACIONAL</v>
      </c>
      <c r="C275" s="15">
        <f>SUM('[1]02 de julio 2021 omina transpar'!W274,'[1]02 de julio 2021 omina transpar'!AK274,'[1]02 de julio 2021 omina transpar'!DG274,'[1]02 de julio 2021 omina transpar'!EQ274,'[1]02 de julio 2021 omina transpar'!FF274,)</f>
        <v>8796.369999999999</v>
      </c>
      <c r="D275" s="15">
        <f>C275-'[1]02 de julio 2021 omina transpar'!Y274</f>
        <v>8796.369999999999</v>
      </c>
      <c r="E275" s="17" t="str">
        <f t="shared" si="13"/>
        <v>PESOS MEXICANOS</v>
      </c>
      <c r="F275" s="17" t="str">
        <f t="shared" si="14"/>
        <v>PESOS MEXICANOS</v>
      </c>
    </row>
    <row r="276" spans="1:6" x14ac:dyDescent="0.25">
      <c r="A276" s="5">
        <v>273</v>
      </c>
      <c r="B276" s="17" t="str">
        <f t="shared" si="12"/>
        <v>NO APLICA</v>
      </c>
      <c r="C276" s="15">
        <f>SUM('[1]02 de julio 2021 omina transpar'!W275,'[1]02 de julio 2021 omina transpar'!AK275,'[1]02 de julio 2021 omina transpar'!DG275,'[1]02 de julio 2021 omina transpar'!EQ275,'[1]02 de julio 2021 omina transpar'!FF275,)</f>
        <v>0</v>
      </c>
      <c r="D276" s="15">
        <f>C276-'[1]02 de julio 2021 omina transpar'!Y275</f>
        <v>0</v>
      </c>
      <c r="E276" s="17" t="str">
        <f t="shared" si="13"/>
        <v>NO APLICA</v>
      </c>
      <c r="F276" s="17" t="str">
        <f t="shared" si="14"/>
        <v>NO APLICA</v>
      </c>
    </row>
    <row r="277" spans="1:6" x14ac:dyDescent="0.25">
      <c r="A277" s="5">
        <v>274</v>
      </c>
      <c r="B277" s="17" t="str">
        <f t="shared" si="12"/>
        <v>NO APLICA</v>
      </c>
      <c r="C277" s="15">
        <f>SUM('[1]02 de julio 2021 omina transpar'!W276,'[1]02 de julio 2021 omina transpar'!AK276,'[1]02 de julio 2021 omina transpar'!DG276,'[1]02 de julio 2021 omina transpar'!EQ276,'[1]02 de julio 2021 omina transpar'!FF276,)</f>
        <v>0</v>
      </c>
      <c r="D277" s="15">
        <f>C277-'[1]02 de julio 2021 omina transpar'!Y276</f>
        <v>0</v>
      </c>
      <c r="E277" s="17" t="str">
        <f t="shared" si="13"/>
        <v>NO APLICA</v>
      </c>
      <c r="F277" s="17" t="str">
        <f t="shared" si="14"/>
        <v>NO APLICA</v>
      </c>
    </row>
    <row r="278" spans="1:6" x14ac:dyDescent="0.25">
      <c r="A278" s="5">
        <v>275</v>
      </c>
      <c r="B278" s="17" t="str">
        <f t="shared" si="12"/>
        <v>PRIMA VACACIONAL</v>
      </c>
      <c r="C278" s="15">
        <f>SUM('[1]02 de julio 2021 omina transpar'!W277,'[1]02 de julio 2021 omina transpar'!AK277,'[1]02 de julio 2021 omina transpar'!DG277,'[1]02 de julio 2021 omina transpar'!EQ277,'[1]02 de julio 2021 omina transpar'!FF277,)</f>
        <v>5029.7</v>
      </c>
      <c r="D278" s="15">
        <f>C278-'[1]02 de julio 2021 omina transpar'!Y277</f>
        <v>5029.7</v>
      </c>
      <c r="E278" s="17" t="str">
        <f t="shared" si="13"/>
        <v>PESOS MEXICANOS</v>
      </c>
      <c r="F278" s="17" t="str">
        <f t="shared" si="14"/>
        <v>PESOS MEXICANOS</v>
      </c>
    </row>
    <row r="279" spans="1:6" x14ac:dyDescent="0.25">
      <c r="A279" s="5">
        <v>276</v>
      </c>
      <c r="B279" s="17" t="str">
        <f t="shared" si="12"/>
        <v>NO APLICA</v>
      </c>
      <c r="C279" s="15">
        <f>SUM('[1]02 de julio 2021 omina transpar'!W278,'[1]02 de julio 2021 omina transpar'!AK278,'[1]02 de julio 2021 omina transpar'!DG278,'[1]02 de julio 2021 omina transpar'!EQ278,'[1]02 de julio 2021 omina transpar'!FF278,)</f>
        <v>0</v>
      </c>
      <c r="D279" s="15">
        <f>C279-'[1]02 de julio 2021 omina transpar'!Y278</f>
        <v>0</v>
      </c>
      <c r="E279" s="17" t="str">
        <f t="shared" si="13"/>
        <v>NO APLICA</v>
      </c>
      <c r="F279" s="17" t="str">
        <f t="shared" si="14"/>
        <v>NO APLICA</v>
      </c>
    </row>
    <row r="280" spans="1:6" x14ac:dyDescent="0.25">
      <c r="A280" s="5">
        <v>277</v>
      </c>
      <c r="B280" s="17" t="str">
        <f t="shared" si="12"/>
        <v>NO APLICA</v>
      </c>
      <c r="C280" s="15">
        <f>SUM('[1]02 de julio 2021 omina transpar'!W279,'[1]02 de julio 2021 omina transpar'!AK279,'[1]02 de julio 2021 omina transpar'!DG279,'[1]02 de julio 2021 omina transpar'!EQ279,'[1]02 de julio 2021 omina transpar'!FF279,)</f>
        <v>0</v>
      </c>
      <c r="D280" s="15">
        <f>C280-'[1]02 de julio 2021 omina transpar'!Y279</f>
        <v>0</v>
      </c>
      <c r="E280" s="17" t="str">
        <f t="shared" si="13"/>
        <v>NO APLICA</v>
      </c>
      <c r="F280" s="17" t="str">
        <f t="shared" si="14"/>
        <v>NO APLICA</v>
      </c>
    </row>
    <row r="281" spans="1:6" x14ac:dyDescent="0.25">
      <c r="A281" s="5">
        <v>278</v>
      </c>
      <c r="B281" s="17" t="str">
        <f t="shared" si="12"/>
        <v>PRIMA VACACIONAL</v>
      </c>
      <c r="C281" s="15">
        <f>SUM('[1]02 de julio 2021 omina transpar'!W280,'[1]02 de julio 2021 omina transpar'!AK280,'[1]02 de julio 2021 omina transpar'!DG280,'[1]02 de julio 2021 omina transpar'!EQ280,'[1]02 de julio 2021 omina transpar'!FF280,)</f>
        <v>1980.82</v>
      </c>
      <c r="D281" s="15">
        <f>C281-'[1]02 de julio 2021 omina transpar'!Y280</f>
        <v>1980.82</v>
      </c>
      <c r="E281" s="17" t="str">
        <f t="shared" si="13"/>
        <v>PESOS MEXICANOS</v>
      </c>
      <c r="F281" s="17" t="str">
        <f t="shared" si="14"/>
        <v>PESOS MEXICANOS</v>
      </c>
    </row>
    <row r="282" spans="1:6" x14ac:dyDescent="0.25">
      <c r="A282" s="5">
        <v>279</v>
      </c>
      <c r="B282" s="17" t="str">
        <f t="shared" si="12"/>
        <v>NO APLICA</v>
      </c>
      <c r="C282" s="15">
        <f>SUM('[1]02 de julio 2021 omina transpar'!W281,'[1]02 de julio 2021 omina transpar'!AK281,'[1]02 de julio 2021 omina transpar'!DG281,'[1]02 de julio 2021 omina transpar'!EQ281,'[1]02 de julio 2021 omina transpar'!FF281,)</f>
        <v>0</v>
      </c>
      <c r="D282" s="15">
        <f>C282-'[1]02 de julio 2021 omina transpar'!Y281</f>
        <v>0</v>
      </c>
      <c r="E282" s="17" t="str">
        <f t="shared" si="13"/>
        <v>NO APLICA</v>
      </c>
      <c r="F282" s="17" t="str">
        <f t="shared" si="14"/>
        <v>NO APLICA</v>
      </c>
    </row>
    <row r="283" spans="1:6" x14ac:dyDescent="0.25">
      <c r="A283" s="5">
        <v>280</v>
      </c>
      <c r="B283" s="17" t="str">
        <f t="shared" si="12"/>
        <v>PRIMA VACACIONAL</v>
      </c>
      <c r="C283" s="15">
        <f>SUM('[1]02 de julio 2021 omina transpar'!W282,'[1]02 de julio 2021 omina transpar'!AK282,'[1]02 de julio 2021 omina transpar'!DG282,'[1]02 de julio 2021 omina transpar'!EQ282,'[1]02 de julio 2021 omina transpar'!FF282,)</f>
        <v>24963.17</v>
      </c>
      <c r="D283" s="15">
        <f>C283-'[1]02 de julio 2021 omina transpar'!Y282</f>
        <v>10944.399999999998</v>
      </c>
      <c r="E283" s="17" t="str">
        <f t="shared" si="13"/>
        <v>PESOS MEXICANOS</v>
      </c>
      <c r="F283" s="17" t="str">
        <f t="shared" si="14"/>
        <v>PESOS MEXICANOS</v>
      </c>
    </row>
    <row r="284" spans="1:6" x14ac:dyDescent="0.25">
      <c r="A284" s="5">
        <v>281</v>
      </c>
      <c r="B284" s="17" t="str">
        <f t="shared" si="12"/>
        <v>PRIMA VACACIONAL</v>
      </c>
      <c r="C284" s="15">
        <f>SUM('[1]02 de julio 2021 omina transpar'!W283,'[1]02 de julio 2021 omina transpar'!AK283,'[1]02 de julio 2021 omina transpar'!DG283,'[1]02 de julio 2021 omina transpar'!EQ283,'[1]02 de julio 2021 omina transpar'!FF283,)</f>
        <v>2773.15</v>
      </c>
      <c r="D284" s="15">
        <f>C284-'[1]02 de julio 2021 omina transpar'!Y283</f>
        <v>2773.15</v>
      </c>
      <c r="E284" s="17" t="str">
        <f t="shared" si="13"/>
        <v>PESOS MEXICANOS</v>
      </c>
      <c r="F284" s="17" t="str">
        <f t="shared" si="14"/>
        <v>PESOS MEXICANOS</v>
      </c>
    </row>
    <row r="285" spans="1:6" x14ac:dyDescent="0.25">
      <c r="A285" s="5">
        <v>282</v>
      </c>
      <c r="B285" s="17" t="str">
        <f t="shared" si="12"/>
        <v>PRIMA VACACIONAL</v>
      </c>
      <c r="C285" s="15">
        <f>SUM('[1]02 de julio 2021 omina transpar'!W284,'[1]02 de julio 2021 omina transpar'!AK284,'[1]02 de julio 2021 omina transpar'!DG284,'[1]02 de julio 2021 omina transpar'!EQ284,'[1]02 de julio 2021 omina transpar'!FF284,)</f>
        <v>7923.29</v>
      </c>
      <c r="D285" s="15">
        <f>C285-'[1]02 de julio 2021 omina transpar'!Y284</f>
        <v>7923.29</v>
      </c>
      <c r="E285" s="17" t="str">
        <f t="shared" si="13"/>
        <v>PESOS MEXICANOS</v>
      </c>
      <c r="F285" s="17" t="str">
        <f t="shared" si="14"/>
        <v>PESOS MEXICANOS</v>
      </c>
    </row>
    <row r="286" spans="1:6" x14ac:dyDescent="0.25">
      <c r="A286" s="5">
        <v>283</v>
      </c>
      <c r="B286" s="17" t="str">
        <f t="shared" si="12"/>
        <v>NO APLICA</v>
      </c>
      <c r="C286" s="15">
        <f>SUM('[1]02 de julio 2021 omina transpar'!W285,'[1]02 de julio 2021 omina transpar'!AK285,'[1]02 de julio 2021 omina transpar'!DG285,'[1]02 de julio 2021 omina transpar'!EQ285,'[1]02 de julio 2021 omina transpar'!FF285,)</f>
        <v>0</v>
      </c>
      <c r="D286" s="15">
        <f>C286-'[1]02 de julio 2021 omina transpar'!Y285</f>
        <v>0</v>
      </c>
      <c r="E286" s="17" t="str">
        <f t="shared" si="13"/>
        <v>NO APLICA</v>
      </c>
      <c r="F286" s="17" t="str">
        <f t="shared" si="14"/>
        <v>NO APLICA</v>
      </c>
    </row>
    <row r="287" spans="1:6" x14ac:dyDescent="0.25">
      <c r="A287" s="5">
        <v>284</v>
      </c>
      <c r="B287" s="17" t="str">
        <f t="shared" si="12"/>
        <v>NO APLICA</v>
      </c>
      <c r="C287" s="15">
        <f>SUM('[1]02 de julio 2021 omina transpar'!W286,'[1]02 de julio 2021 omina transpar'!AK286,'[1]02 de julio 2021 omina transpar'!DG286,'[1]02 de julio 2021 omina transpar'!EQ286,'[1]02 de julio 2021 omina transpar'!FF286,)</f>
        <v>0</v>
      </c>
      <c r="D287" s="15">
        <f>C287-'[1]02 de julio 2021 omina transpar'!Y286</f>
        <v>0</v>
      </c>
      <c r="E287" s="17" t="str">
        <f t="shared" si="13"/>
        <v>NO APLICA</v>
      </c>
      <c r="F287" s="17" t="str">
        <f t="shared" si="14"/>
        <v>NO APLICA</v>
      </c>
    </row>
    <row r="288" spans="1:6" x14ac:dyDescent="0.25">
      <c r="A288" s="5">
        <v>285</v>
      </c>
      <c r="B288" s="17" t="str">
        <f t="shared" si="12"/>
        <v>NO APLICA</v>
      </c>
      <c r="C288" s="15">
        <f>SUM('[1]02 de julio 2021 omina transpar'!W287,'[1]02 de julio 2021 omina transpar'!AK287,'[1]02 de julio 2021 omina transpar'!DG287,'[1]02 de julio 2021 omina transpar'!EQ287,'[1]02 de julio 2021 omina transpar'!FF287,)</f>
        <v>0</v>
      </c>
      <c r="D288" s="15">
        <f>C288-'[1]02 de julio 2021 omina transpar'!Y287</f>
        <v>0</v>
      </c>
      <c r="E288" s="17" t="str">
        <f t="shared" si="13"/>
        <v>NO APLICA</v>
      </c>
      <c r="F288" s="17" t="str">
        <f t="shared" si="14"/>
        <v>NO APLICA</v>
      </c>
    </row>
    <row r="289" spans="1:6" x14ac:dyDescent="0.25">
      <c r="A289" s="5">
        <v>286</v>
      </c>
      <c r="B289" s="17" t="str">
        <f t="shared" si="12"/>
        <v>NO APLICA</v>
      </c>
      <c r="C289" s="15">
        <f>SUM('[1]02 de julio 2021 omina transpar'!W288,'[1]02 de julio 2021 omina transpar'!AK288,'[1]02 de julio 2021 omina transpar'!DG288,'[1]02 de julio 2021 omina transpar'!EQ288,'[1]02 de julio 2021 omina transpar'!FF288,)</f>
        <v>0</v>
      </c>
      <c r="D289" s="15">
        <f>C289-'[1]02 de julio 2021 omina transpar'!Y288</f>
        <v>0</v>
      </c>
      <c r="E289" s="17" t="str">
        <f t="shared" si="13"/>
        <v>NO APLICA</v>
      </c>
      <c r="F289" s="17" t="str">
        <f t="shared" si="14"/>
        <v>NO APLICA</v>
      </c>
    </row>
    <row r="290" spans="1:6" x14ac:dyDescent="0.25">
      <c r="A290" s="5">
        <v>287</v>
      </c>
      <c r="B290" s="17" t="str">
        <f t="shared" si="12"/>
        <v>PRIMA VACACIONAL</v>
      </c>
      <c r="C290" s="15">
        <f>SUM('[1]02 de julio 2021 omina transpar'!W289,'[1]02 de julio 2021 omina transpar'!AK289,'[1]02 de julio 2021 omina transpar'!DG289,'[1]02 de julio 2021 omina transpar'!EQ289,'[1]02 de julio 2021 omina transpar'!FF289,)</f>
        <v>5888.75</v>
      </c>
      <c r="D290" s="15">
        <f>C290-'[1]02 de julio 2021 omina transpar'!Y289</f>
        <v>4302.4799999999996</v>
      </c>
      <c r="E290" s="17" t="str">
        <f t="shared" si="13"/>
        <v>PESOS MEXICANOS</v>
      </c>
      <c r="F290" s="17" t="str">
        <f t="shared" si="14"/>
        <v>PESOS MEXICANOS</v>
      </c>
    </row>
    <row r="291" spans="1:6" x14ac:dyDescent="0.25">
      <c r="A291" s="5">
        <v>288</v>
      </c>
      <c r="B291" s="17" t="str">
        <f t="shared" si="12"/>
        <v>NO APLICA</v>
      </c>
      <c r="C291" s="15">
        <f>SUM('[1]02 de julio 2021 omina transpar'!W290,'[1]02 de julio 2021 omina transpar'!AK290,'[1]02 de julio 2021 omina transpar'!DG290,'[1]02 de julio 2021 omina transpar'!EQ290,'[1]02 de julio 2021 omina transpar'!FF290,)</f>
        <v>0</v>
      </c>
      <c r="D291" s="15">
        <f>C291-'[1]02 de julio 2021 omina transpar'!Y290</f>
        <v>0</v>
      </c>
      <c r="E291" s="17" t="str">
        <f t="shared" si="13"/>
        <v>NO APLICA</v>
      </c>
      <c r="F291" s="17" t="str">
        <f t="shared" si="14"/>
        <v>NO APLICA</v>
      </c>
    </row>
    <row r="292" spans="1:6" x14ac:dyDescent="0.25">
      <c r="A292" s="5">
        <v>289</v>
      </c>
      <c r="B292" s="17" t="str">
        <f t="shared" si="12"/>
        <v>NO APLICA</v>
      </c>
      <c r="C292" s="15">
        <f>SUM('[1]02 de julio 2021 omina transpar'!W291,'[1]02 de julio 2021 omina transpar'!AK291,'[1]02 de julio 2021 omina transpar'!DG291,'[1]02 de julio 2021 omina transpar'!EQ291,'[1]02 de julio 2021 omina transpar'!FF291,)</f>
        <v>0</v>
      </c>
      <c r="D292" s="15">
        <f>C292-'[1]02 de julio 2021 omina transpar'!Y291</f>
        <v>0</v>
      </c>
      <c r="E292" s="17" t="str">
        <f t="shared" si="13"/>
        <v>NO APLICA</v>
      </c>
      <c r="F292" s="17" t="str">
        <f t="shared" si="14"/>
        <v>NO APLICA</v>
      </c>
    </row>
    <row r="293" spans="1:6" x14ac:dyDescent="0.25">
      <c r="A293" s="5">
        <v>290</v>
      </c>
      <c r="B293" s="17" t="str">
        <f t="shared" si="12"/>
        <v>NO APLICA</v>
      </c>
      <c r="C293" s="15">
        <f>SUM('[1]02 de julio 2021 omina transpar'!W292,'[1]02 de julio 2021 omina transpar'!AK292,'[1]02 de julio 2021 omina transpar'!DG292,'[1]02 de julio 2021 omina transpar'!EQ292,'[1]02 de julio 2021 omina transpar'!FF292,)</f>
        <v>0</v>
      </c>
      <c r="D293" s="15">
        <f>C293-'[1]02 de julio 2021 omina transpar'!Y292</f>
        <v>0</v>
      </c>
      <c r="E293" s="17" t="str">
        <f t="shared" si="13"/>
        <v>NO APLICA</v>
      </c>
      <c r="F293" s="17" t="str">
        <f t="shared" si="14"/>
        <v>NO APLICA</v>
      </c>
    </row>
    <row r="294" spans="1:6" x14ac:dyDescent="0.25">
      <c r="A294" s="5">
        <v>291</v>
      </c>
      <c r="B294" s="17" t="str">
        <f t="shared" si="12"/>
        <v>NO APLICA</v>
      </c>
      <c r="C294" s="15">
        <f>SUM('[1]02 de julio 2021 omina transpar'!W293,'[1]02 de julio 2021 omina transpar'!AK293,'[1]02 de julio 2021 omina transpar'!DG293,'[1]02 de julio 2021 omina transpar'!EQ293,'[1]02 de julio 2021 omina transpar'!FF293,)</f>
        <v>0</v>
      </c>
      <c r="D294" s="15">
        <f>C294-'[1]02 de julio 2021 omina transpar'!Y293</f>
        <v>0</v>
      </c>
      <c r="E294" s="17" t="str">
        <f t="shared" si="13"/>
        <v>NO APLICA</v>
      </c>
      <c r="F294" s="17" t="str">
        <f t="shared" si="14"/>
        <v>NO APLICA</v>
      </c>
    </row>
    <row r="295" spans="1:6" x14ac:dyDescent="0.25">
      <c r="A295" s="5">
        <v>292</v>
      </c>
      <c r="B295" s="17" t="str">
        <f t="shared" si="12"/>
        <v>PRIMA VACACIONAL</v>
      </c>
      <c r="C295" s="15">
        <f>SUM('[1]02 de julio 2021 omina transpar'!W294,'[1]02 de julio 2021 omina transpar'!AK294,'[1]02 de julio 2021 omina transpar'!DG294,'[1]02 de julio 2021 omina transpar'!EQ294,'[1]02 de julio 2021 omina transpar'!FF294,)</f>
        <v>11765.56</v>
      </c>
      <c r="D295" s="15">
        <f>C295-'[1]02 de julio 2021 omina transpar'!Y294</f>
        <v>6865.8399999999992</v>
      </c>
      <c r="E295" s="17" t="str">
        <f t="shared" si="13"/>
        <v>PESOS MEXICANOS</v>
      </c>
      <c r="F295" s="17" t="str">
        <f t="shared" si="14"/>
        <v>PESOS MEXICANOS</v>
      </c>
    </row>
    <row r="296" spans="1:6" x14ac:dyDescent="0.25">
      <c r="A296" s="5">
        <v>293</v>
      </c>
      <c r="B296" s="17" t="str">
        <f t="shared" si="12"/>
        <v>NO APLICA</v>
      </c>
      <c r="C296" s="15">
        <f>SUM('[1]02 de julio 2021 omina transpar'!W295,'[1]02 de julio 2021 omina transpar'!AK295,'[1]02 de julio 2021 omina transpar'!DG295,'[1]02 de julio 2021 omina transpar'!EQ295,'[1]02 de julio 2021 omina transpar'!FF295,)</f>
        <v>0</v>
      </c>
      <c r="D296" s="15">
        <f>C296-'[1]02 de julio 2021 omina transpar'!Y295</f>
        <v>0</v>
      </c>
      <c r="E296" s="17" t="str">
        <f t="shared" si="13"/>
        <v>NO APLICA</v>
      </c>
      <c r="F296" s="17" t="str">
        <f t="shared" si="14"/>
        <v>NO APLICA</v>
      </c>
    </row>
    <row r="297" spans="1:6" x14ac:dyDescent="0.25">
      <c r="A297" s="5">
        <v>294</v>
      </c>
      <c r="B297" s="17" t="str">
        <f t="shared" si="12"/>
        <v>PRIMA VACACIONAL</v>
      </c>
      <c r="C297" s="15">
        <f>SUM('[1]02 de julio 2021 omina transpar'!W296,'[1]02 de julio 2021 omina transpar'!AK296,'[1]02 de julio 2021 omina transpar'!DG296,'[1]02 de julio 2021 omina transpar'!EQ296,'[1]02 de julio 2021 omina transpar'!FF296,)</f>
        <v>5546.3</v>
      </c>
      <c r="D297" s="15">
        <f>C297-'[1]02 de julio 2021 omina transpar'!Y296</f>
        <v>5546.3</v>
      </c>
      <c r="E297" s="17" t="str">
        <f t="shared" si="13"/>
        <v>PESOS MEXICANOS</v>
      </c>
      <c r="F297" s="17" t="str">
        <f t="shared" si="14"/>
        <v>PESOS MEXICANOS</v>
      </c>
    </row>
    <row r="298" spans="1:6" x14ac:dyDescent="0.25">
      <c r="A298" s="5">
        <v>295</v>
      </c>
      <c r="B298" s="17" t="str">
        <f t="shared" si="12"/>
        <v>NO APLICA</v>
      </c>
      <c r="C298" s="15">
        <f>SUM('[1]02 de julio 2021 omina transpar'!W297,'[1]02 de julio 2021 omina transpar'!AK297,'[1]02 de julio 2021 omina transpar'!DG297,'[1]02 de julio 2021 omina transpar'!EQ297,'[1]02 de julio 2021 omina transpar'!FF297,)</f>
        <v>0</v>
      </c>
      <c r="D298" s="15">
        <f>C298-'[1]02 de julio 2021 omina transpar'!Y297</f>
        <v>0</v>
      </c>
      <c r="E298" s="17" t="str">
        <f t="shared" si="13"/>
        <v>NO APLICA</v>
      </c>
      <c r="F298" s="17" t="str">
        <f t="shared" si="14"/>
        <v>NO APLICA</v>
      </c>
    </row>
    <row r="299" spans="1:6" x14ac:dyDescent="0.25">
      <c r="A299" s="5">
        <v>296</v>
      </c>
      <c r="B299" s="17" t="str">
        <f t="shared" si="12"/>
        <v>PRIMA VACACIONAL</v>
      </c>
      <c r="C299" s="15">
        <f>SUM('[1]02 de julio 2021 omina transpar'!W298,'[1]02 de julio 2021 omina transpar'!AK298,'[1]02 de julio 2021 omina transpar'!DG298,'[1]02 de julio 2021 omina transpar'!EQ298,'[1]02 de julio 2021 omina transpar'!FF298,)</f>
        <v>2971.23</v>
      </c>
      <c r="D299" s="15">
        <f>C299-'[1]02 de julio 2021 omina transpar'!Y298</f>
        <v>2971.23</v>
      </c>
      <c r="E299" s="17" t="str">
        <f t="shared" si="13"/>
        <v>PESOS MEXICANOS</v>
      </c>
      <c r="F299" s="17" t="str">
        <f t="shared" si="14"/>
        <v>PESOS MEXICANOS</v>
      </c>
    </row>
    <row r="300" spans="1:6" x14ac:dyDescent="0.25">
      <c r="A300" s="5">
        <v>297</v>
      </c>
      <c r="B300" s="17" t="str">
        <f t="shared" si="12"/>
        <v>NO APLICA</v>
      </c>
      <c r="C300" s="15">
        <f>SUM('[1]02 de julio 2021 omina transpar'!W299,'[1]02 de julio 2021 omina transpar'!AK299,'[1]02 de julio 2021 omina transpar'!DG299,'[1]02 de julio 2021 omina transpar'!EQ299,'[1]02 de julio 2021 omina transpar'!FF299,)</f>
        <v>0</v>
      </c>
      <c r="D300" s="15">
        <f>C300-'[1]02 de julio 2021 omina transpar'!Y299</f>
        <v>0</v>
      </c>
      <c r="E300" s="17" t="str">
        <f t="shared" si="13"/>
        <v>NO APLICA</v>
      </c>
      <c r="F300" s="17" t="str">
        <f t="shared" si="14"/>
        <v>NO APLICA</v>
      </c>
    </row>
    <row r="301" spans="1:6" x14ac:dyDescent="0.25">
      <c r="A301" s="5">
        <v>298</v>
      </c>
      <c r="B301" s="17" t="str">
        <f t="shared" si="12"/>
        <v>PRIMA VACACIONAL</v>
      </c>
      <c r="C301" s="15">
        <f>SUM('[1]02 de julio 2021 omina transpar'!W300,'[1]02 de julio 2021 omina transpar'!AK300,'[1]02 de julio 2021 omina transpar'!DG300,'[1]02 de julio 2021 omina transpar'!EQ300,'[1]02 de julio 2021 omina transpar'!FF300,)</f>
        <v>5150.1400000000003</v>
      </c>
      <c r="D301" s="15">
        <f>C301-'[1]02 de julio 2021 omina transpar'!Y300</f>
        <v>5150.1400000000003</v>
      </c>
      <c r="E301" s="17" t="str">
        <f t="shared" si="13"/>
        <v>PESOS MEXICANOS</v>
      </c>
      <c r="F301" s="17" t="str">
        <f t="shared" si="14"/>
        <v>PESOS MEXICANOS</v>
      </c>
    </row>
    <row r="302" spans="1:6" x14ac:dyDescent="0.25">
      <c r="A302" s="5">
        <v>299</v>
      </c>
      <c r="B302" s="17" t="str">
        <f t="shared" si="12"/>
        <v>NO APLICA</v>
      </c>
      <c r="C302" s="15">
        <f>SUM('[1]02 de julio 2021 omina transpar'!W301,'[1]02 de julio 2021 omina transpar'!AK301,'[1]02 de julio 2021 omina transpar'!DG301,'[1]02 de julio 2021 omina transpar'!EQ301,'[1]02 de julio 2021 omina transpar'!FF301,)</f>
        <v>0</v>
      </c>
      <c r="D302" s="15">
        <f>C302-'[1]02 de julio 2021 omina transpar'!Y301</f>
        <v>0</v>
      </c>
      <c r="E302" s="17" t="str">
        <f t="shared" si="13"/>
        <v>NO APLICA</v>
      </c>
      <c r="F302" s="17" t="str">
        <f t="shared" si="14"/>
        <v>NO APLICA</v>
      </c>
    </row>
    <row r="303" spans="1:6" x14ac:dyDescent="0.25">
      <c r="A303" s="5">
        <v>300</v>
      </c>
      <c r="B303" s="17" t="str">
        <f t="shared" si="12"/>
        <v>NO APLICA</v>
      </c>
      <c r="C303" s="15">
        <f>SUM('[1]02 de julio 2021 omina transpar'!W302,'[1]02 de julio 2021 omina transpar'!AK302,'[1]02 de julio 2021 omina transpar'!DG302,'[1]02 de julio 2021 omina transpar'!EQ302,'[1]02 de julio 2021 omina transpar'!FF302,)</f>
        <v>0</v>
      </c>
      <c r="D303" s="15">
        <f>C303-'[1]02 de julio 2021 omina transpar'!Y302</f>
        <v>0</v>
      </c>
      <c r="E303" s="17" t="str">
        <f t="shared" si="13"/>
        <v>NO APLICA</v>
      </c>
      <c r="F303" s="17" t="str">
        <f t="shared" si="14"/>
        <v>NO APLICA</v>
      </c>
    </row>
    <row r="304" spans="1:6" x14ac:dyDescent="0.25">
      <c r="A304" s="5">
        <v>301</v>
      </c>
      <c r="B304" s="17" t="str">
        <f t="shared" si="12"/>
        <v>NO APLICA</v>
      </c>
      <c r="C304" s="15">
        <f>SUM('[1]02 de julio 2021 omina transpar'!W303,'[1]02 de julio 2021 omina transpar'!AK303,'[1]02 de julio 2021 omina transpar'!DG303,'[1]02 de julio 2021 omina transpar'!EQ303,'[1]02 de julio 2021 omina transpar'!FF303,)</f>
        <v>0</v>
      </c>
      <c r="D304" s="15">
        <f>C304-'[1]02 de julio 2021 omina transpar'!Y303</f>
        <v>0</v>
      </c>
      <c r="E304" s="17" t="str">
        <f t="shared" si="13"/>
        <v>NO APLICA</v>
      </c>
      <c r="F304" s="17" t="str">
        <f t="shared" si="14"/>
        <v>NO APLICA</v>
      </c>
    </row>
    <row r="305" spans="1:6" x14ac:dyDescent="0.25">
      <c r="A305" s="5">
        <v>302</v>
      </c>
      <c r="B305" s="17" t="str">
        <f t="shared" si="12"/>
        <v>PRIMA VACACIONAL</v>
      </c>
      <c r="C305" s="15">
        <f>SUM('[1]02 de julio 2021 omina transpar'!W304,'[1]02 de julio 2021 omina transpar'!AK304,'[1]02 de julio 2021 omina transpar'!DG304,'[1]02 de julio 2021 omina transpar'!EQ304,'[1]02 de julio 2021 omina transpar'!FF304,)</f>
        <v>2646.02</v>
      </c>
      <c r="D305" s="15">
        <f>C305-'[1]02 de julio 2021 omina transpar'!Y304</f>
        <v>2646.02</v>
      </c>
      <c r="E305" s="17" t="str">
        <f t="shared" si="13"/>
        <v>PESOS MEXICANOS</v>
      </c>
      <c r="F305" s="17" t="str">
        <f t="shared" si="14"/>
        <v>PESOS MEXICANOS</v>
      </c>
    </row>
    <row r="306" spans="1:6" x14ac:dyDescent="0.25">
      <c r="A306" s="5">
        <v>303</v>
      </c>
      <c r="B306" s="17" t="str">
        <f t="shared" si="12"/>
        <v>NO APLICA</v>
      </c>
      <c r="C306" s="15">
        <f>SUM('[1]02 de julio 2021 omina transpar'!W305,'[1]02 de julio 2021 omina transpar'!AK305,'[1]02 de julio 2021 omina transpar'!DG305,'[1]02 de julio 2021 omina transpar'!EQ305,'[1]02 de julio 2021 omina transpar'!FF305,)</f>
        <v>0</v>
      </c>
      <c r="D306" s="15">
        <f>C306-'[1]02 de julio 2021 omina transpar'!Y305</f>
        <v>0</v>
      </c>
      <c r="E306" s="17" t="str">
        <f t="shared" si="13"/>
        <v>NO APLICA</v>
      </c>
      <c r="F306" s="17" t="str">
        <f t="shared" si="14"/>
        <v>NO APLICA</v>
      </c>
    </row>
    <row r="307" spans="1:6" x14ac:dyDescent="0.25">
      <c r="A307" s="5">
        <v>304</v>
      </c>
      <c r="B307" s="17" t="str">
        <f t="shared" si="12"/>
        <v>PRIMA VACACIONAL</v>
      </c>
      <c r="C307" s="15">
        <f>SUM('[1]02 de julio 2021 omina transpar'!W306,'[1]02 de julio 2021 omina transpar'!AK306,'[1]02 de julio 2021 omina transpar'!DG306,'[1]02 de julio 2021 omina transpar'!EQ306,'[1]02 de julio 2021 omina transpar'!FF306,)</f>
        <v>5560.71</v>
      </c>
      <c r="D307" s="15">
        <f>C307-'[1]02 de julio 2021 omina transpar'!Y306</f>
        <v>4434.6100000000006</v>
      </c>
      <c r="E307" s="17" t="str">
        <f t="shared" si="13"/>
        <v>PESOS MEXICANOS</v>
      </c>
      <c r="F307" s="17" t="str">
        <f t="shared" si="14"/>
        <v>PESOS MEXICANOS</v>
      </c>
    </row>
    <row r="308" spans="1:6" x14ac:dyDescent="0.25">
      <c r="A308" s="5">
        <v>305</v>
      </c>
      <c r="B308" s="17" t="str">
        <f t="shared" si="12"/>
        <v>PRIMA VACACIONAL</v>
      </c>
      <c r="C308" s="15">
        <f>SUM('[1]02 de julio 2021 omina transpar'!W307,'[1]02 de julio 2021 omina transpar'!AK307,'[1]02 de julio 2021 omina transpar'!DG307,'[1]02 de julio 2021 omina transpar'!EQ307,'[1]02 de julio 2021 omina transpar'!FF307,)</f>
        <v>9405.51</v>
      </c>
      <c r="D308" s="15">
        <f>C308-'[1]02 de julio 2021 omina transpar'!Y307</f>
        <v>7134.1200000000008</v>
      </c>
      <c r="E308" s="17" t="str">
        <f t="shared" si="13"/>
        <v>PESOS MEXICANOS</v>
      </c>
      <c r="F308" s="17" t="str">
        <f t="shared" si="14"/>
        <v>PESOS MEXICANOS</v>
      </c>
    </row>
    <row r="309" spans="1:6" x14ac:dyDescent="0.25">
      <c r="A309" s="5">
        <v>306</v>
      </c>
      <c r="B309" s="17" t="str">
        <f t="shared" si="12"/>
        <v>PRIMA VACACIONAL</v>
      </c>
      <c r="C309" s="15">
        <f>SUM('[1]02 de julio 2021 omina transpar'!W308,'[1]02 de julio 2021 omina transpar'!AK308,'[1]02 de julio 2021 omina transpar'!DG308,'[1]02 de julio 2021 omina transpar'!EQ308,'[1]02 de julio 2021 omina transpar'!FF308,)</f>
        <v>7811.5</v>
      </c>
      <c r="D309" s="15">
        <f>C309-'[1]02 de julio 2021 omina transpar'!Y308</f>
        <v>5915.03</v>
      </c>
      <c r="E309" s="17" t="str">
        <f t="shared" si="13"/>
        <v>PESOS MEXICANOS</v>
      </c>
      <c r="F309" s="17" t="str">
        <f t="shared" si="14"/>
        <v>PESOS MEXICANOS</v>
      </c>
    </row>
    <row r="310" spans="1:6" x14ac:dyDescent="0.25">
      <c r="A310" s="5">
        <v>307</v>
      </c>
      <c r="B310" s="17" t="str">
        <f t="shared" si="12"/>
        <v>PRIMA VACACIONAL</v>
      </c>
      <c r="C310" s="15">
        <f>SUM('[1]02 de julio 2021 omina transpar'!W309,'[1]02 de julio 2021 omina transpar'!AK309,'[1]02 de julio 2021 omina transpar'!DG309,'[1]02 de julio 2021 omina transpar'!EQ309,'[1]02 de julio 2021 omina transpar'!FF309,)</f>
        <v>7885.97</v>
      </c>
      <c r="D310" s="15">
        <f>C310-'[1]02 de julio 2021 omina transpar'!Y309</f>
        <v>5971.9800000000005</v>
      </c>
      <c r="E310" s="17" t="str">
        <f t="shared" si="13"/>
        <v>PESOS MEXICANOS</v>
      </c>
      <c r="F310" s="17" t="str">
        <f t="shared" si="14"/>
        <v>PESOS MEXICANOS</v>
      </c>
    </row>
    <row r="311" spans="1:6" x14ac:dyDescent="0.25">
      <c r="A311" s="5">
        <v>308</v>
      </c>
      <c r="B311" s="17" t="str">
        <f t="shared" si="12"/>
        <v>PRIMA VACACIONAL</v>
      </c>
      <c r="C311" s="15">
        <f>SUM('[1]02 de julio 2021 omina transpar'!W310,'[1]02 de julio 2021 omina transpar'!AK310,'[1]02 de julio 2021 omina transpar'!DG310,'[1]02 de julio 2021 omina transpar'!EQ310,'[1]02 de julio 2021 omina transpar'!FF310,)</f>
        <v>6017.84</v>
      </c>
      <c r="D311" s="15">
        <f>C311-'[1]02 de julio 2021 omina transpar'!Y310</f>
        <v>4645.97</v>
      </c>
      <c r="E311" s="17" t="str">
        <f t="shared" si="13"/>
        <v>PESOS MEXICANOS</v>
      </c>
      <c r="F311" s="17" t="str">
        <f t="shared" si="14"/>
        <v>PESOS MEXICANOS</v>
      </c>
    </row>
    <row r="312" spans="1:6" x14ac:dyDescent="0.25">
      <c r="A312" s="5">
        <v>309</v>
      </c>
      <c r="B312" s="17" t="str">
        <f t="shared" si="12"/>
        <v>PRIMA VACACIONAL</v>
      </c>
      <c r="C312" s="15">
        <f>SUM('[1]02 de julio 2021 omina transpar'!W311,'[1]02 de julio 2021 omina transpar'!AK311,'[1]02 de julio 2021 omina transpar'!DG311,'[1]02 de julio 2021 omina transpar'!EQ311,'[1]02 de julio 2021 omina transpar'!FF311,)</f>
        <v>6107.67</v>
      </c>
      <c r="D312" s="15">
        <f>C312-'[1]02 de julio 2021 omina transpar'!Y311</f>
        <v>4864.76</v>
      </c>
      <c r="E312" s="17" t="str">
        <f t="shared" si="13"/>
        <v>PESOS MEXICANOS</v>
      </c>
      <c r="F312" s="17" t="str">
        <f t="shared" si="14"/>
        <v>PESOS MEXICANOS</v>
      </c>
    </row>
    <row r="313" spans="1:6" x14ac:dyDescent="0.25">
      <c r="A313" s="5">
        <v>310</v>
      </c>
      <c r="B313" s="17" t="str">
        <f t="shared" si="12"/>
        <v>PRIMA VACACIONAL</v>
      </c>
      <c r="C313" s="15">
        <f>SUM('[1]02 de julio 2021 omina transpar'!W312,'[1]02 de julio 2021 omina transpar'!AK312,'[1]02 de julio 2021 omina transpar'!DG312,'[1]02 de julio 2021 omina transpar'!EQ312,'[1]02 de julio 2021 omina transpar'!FF312,)</f>
        <v>10905.71</v>
      </c>
      <c r="D313" s="15">
        <f>C313-'[1]02 de julio 2021 omina transpar'!Y312</f>
        <v>4783.5899999999992</v>
      </c>
      <c r="E313" s="17" t="str">
        <f t="shared" si="13"/>
        <v>PESOS MEXICANOS</v>
      </c>
      <c r="F313" s="17" t="str">
        <f t="shared" si="14"/>
        <v>PESOS MEXICANOS</v>
      </c>
    </row>
    <row r="314" spans="1:6" x14ac:dyDescent="0.25">
      <c r="A314" s="5">
        <v>311</v>
      </c>
      <c r="B314" s="17" t="str">
        <f t="shared" si="12"/>
        <v>PRIMA VACACIONAL</v>
      </c>
      <c r="C314" s="15">
        <f>SUM('[1]02 de julio 2021 omina transpar'!W313,'[1]02 de julio 2021 omina transpar'!AK313,'[1]02 de julio 2021 omina transpar'!DG313,'[1]02 de julio 2021 omina transpar'!EQ313,'[1]02 de julio 2021 omina transpar'!FF313,)</f>
        <v>4915.29</v>
      </c>
      <c r="D314" s="15">
        <f>C314-'[1]02 de julio 2021 omina transpar'!Y313</f>
        <v>3926.99</v>
      </c>
      <c r="E314" s="17" t="str">
        <f t="shared" si="13"/>
        <v>PESOS MEXICANOS</v>
      </c>
      <c r="F314" s="17" t="str">
        <f t="shared" si="14"/>
        <v>PESOS MEXICANOS</v>
      </c>
    </row>
    <row r="315" spans="1:6" x14ac:dyDescent="0.25">
      <c r="A315" s="5">
        <v>312</v>
      </c>
      <c r="B315" s="17" t="str">
        <f t="shared" si="12"/>
        <v>PRIMA VACACIONAL</v>
      </c>
      <c r="C315" s="15">
        <f>SUM('[1]02 de julio 2021 omina transpar'!W314,'[1]02 de julio 2021 omina transpar'!AK314,'[1]02 de julio 2021 omina transpar'!DG314,'[1]02 de julio 2021 omina transpar'!EQ314,'[1]02 de julio 2021 omina transpar'!FF314,)</f>
        <v>11712.97</v>
      </c>
      <c r="D315" s="15">
        <f>C315-'[1]02 de julio 2021 omina transpar'!Y314</f>
        <v>8579.68</v>
      </c>
      <c r="E315" s="17" t="str">
        <f t="shared" si="13"/>
        <v>PESOS MEXICANOS</v>
      </c>
      <c r="F315" s="17" t="str">
        <f t="shared" si="14"/>
        <v>PESOS MEXICANOS</v>
      </c>
    </row>
    <row r="316" spans="1:6" x14ac:dyDescent="0.25">
      <c r="A316" s="5">
        <v>313</v>
      </c>
      <c r="B316" s="17" t="str">
        <f t="shared" si="12"/>
        <v>PRIMA VACACIONAL</v>
      </c>
      <c r="C316" s="15">
        <f>SUM('[1]02 de julio 2021 omina transpar'!W315,'[1]02 de julio 2021 omina transpar'!AK315,'[1]02 de julio 2021 omina transpar'!DG315,'[1]02 de julio 2021 omina transpar'!EQ315,'[1]02 de julio 2021 omina transpar'!FF315,)</f>
        <v>3624.99</v>
      </c>
      <c r="D316" s="15">
        <f>C316-'[1]02 de julio 2021 omina transpar'!Y315</f>
        <v>2912.43</v>
      </c>
      <c r="E316" s="17" t="str">
        <f t="shared" si="13"/>
        <v>PESOS MEXICANOS</v>
      </c>
      <c r="F316" s="17" t="str">
        <f t="shared" si="14"/>
        <v>PESOS MEXICANOS</v>
      </c>
    </row>
    <row r="317" spans="1:6" x14ac:dyDescent="0.25">
      <c r="A317" s="5">
        <v>314</v>
      </c>
      <c r="B317" s="17" t="str">
        <f t="shared" si="12"/>
        <v>PRIMA VACACIONAL</v>
      </c>
      <c r="C317" s="15">
        <f>SUM('[1]02 de julio 2021 omina transpar'!W316,'[1]02 de julio 2021 omina transpar'!AK316,'[1]02 de julio 2021 omina transpar'!DG316,'[1]02 de julio 2021 omina transpar'!EQ316,'[1]02 de julio 2021 omina transpar'!FF316,)</f>
        <v>5599.37</v>
      </c>
      <c r="D317" s="15">
        <f>C317-'[1]02 de julio 2021 omina transpar'!Y316</f>
        <v>4465.08</v>
      </c>
      <c r="E317" s="17" t="str">
        <f t="shared" si="13"/>
        <v>PESOS MEXICANOS</v>
      </c>
      <c r="F317" s="17" t="str">
        <f t="shared" si="14"/>
        <v>PESOS MEXICANOS</v>
      </c>
    </row>
    <row r="318" spans="1:6" x14ac:dyDescent="0.25">
      <c r="A318" s="5">
        <v>315</v>
      </c>
      <c r="B318" s="17" t="str">
        <f t="shared" si="12"/>
        <v>PRIMA VACACIONAL</v>
      </c>
      <c r="C318" s="15">
        <f>SUM('[1]02 de julio 2021 omina transpar'!W317,'[1]02 de julio 2021 omina transpar'!AK317,'[1]02 de julio 2021 omina transpar'!DG317,'[1]02 de julio 2021 omina transpar'!EQ317,'[1]02 de julio 2021 omina transpar'!FF317,)</f>
        <v>14218.93</v>
      </c>
      <c r="D318" s="15">
        <f>C318-'[1]02 de julio 2021 omina transpar'!Y317</f>
        <v>10058.36</v>
      </c>
      <c r="E318" s="17" t="str">
        <f t="shared" si="13"/>
        <v>PESOS MEXICANOS</v>
      </c>
      <c r="F318" s="17" t="str">
        <f t="shared" si="14"/>
        <v>PESOS MEXICANOS</v>
      </c>
    </row>
    <row r="319" spans="1:6" x14ac:dyDescent="0.25">
      <c r="A319" s="5">
        <v>316</v>
      </c>
      <c r="B319" s="17" t="str">
        <f t="shared" si="12"/>
        <v>PRIMA VACACIONAL</v>
      </c>
      <c r="C319" s="15">
        <f>SUM('[1]02 de julio 2021 omina transpar'!W318,'[1]02 de julio 2021 omina transpar'!AK318,'[1]02 de julio 2021 omina transpar'!DG318,'[1]02 de julio 2021 omina transpar'!EQ318,'[1]02 de julio 2021 omina transpar'!FF318,)</f>
        <v>10317.25</v>
      </c>
      <c r="D319" s="15">
        <f>C319-'[1]02 de julio 2021 omina transpar'!Y318</f>
        <v>7831.38</v>
      </c>
      <c r="E319" s="17" t="str">
        <f t="shared" si="13"/>
        <v>PESOS MEXICANOS</v>
      </c>
      <c r="F319" s="17" t="str">
        <f t="shared" si="14"/>
        <v>PESOS MEXICANOS</v>
      </c>
    </row>
    <row r="320" spans="1:6" x14ac:dyDescent="0.25">
      <c r="A320" s="5">
        <v>317</v>
      </c>
      <c r="B320" s="17" t="str">
        <f t="shared" si="12"/>
        <v>PRIMA VACACIONAL</v>
      </c>
      <c r="C320" s="15">
        <f>SUM('[1]02 de julio 2021 omina transpar'!W319,'[1]02 de julio 2021 omina transpar'!AK319,'[1]02 de julio 2021 omina transpar'!DG319,'[1]02 de julio 2021 omina transpar'!EQ319,'[1]02 de julio 2021 omina transpar'!FF319,)</f>
        <v>6982.67</v>
      </c>
      <c r="D320" s="15">
        <f>C320-'[1]02 de julio 2021 omina transpar'!Y319</f>
        <v>5359.54</v>
      </c>
      <c r="E320" s="17" t="str">
        <f t="shared" si="13"/>
        <v>PESOS MEXICANOS</v>
      </c>
      <c r="F320" s="17" t="str">
        <f t="shared" si="14"/>
        <v>PESOS MEXICANOS</v>
      </c>
    </row>
    <row r="321" spans="1:6" x14ac:dyDescent="0.25">
      <c r="A321" s="5">
        <v>318</v>
      </c>
      <c r="B321" s="17" t="str">
        <f t="shared" si="12"/>
        <v>PRIMA VACACIONAL</v>
      </c>
      <c r="C321" s="15">
        <f>SUM('[1]02 de julio 2021 omina transpar'!W320,'[1]02 de julio 2021 omina transpar'!AK320,'[1]02 de julio 2021 omina transpar'!DG320,'[1]02 de julio 2021 omina transpar'!EQ320,'[1]02 de julio 2021 omina transpar'!FF320,)</f>
        <v>6434.97</v>
      </c>
      <c r="D321" s="15">
        <f>C321-'[1]02 de julio 2021 omina transpar'!Y320</f>
        <v>5004.0600000000004</v>
      </c>
      <c r="E321" s="17" t="str">
        <f t="shared" si="13"/>
        <v>PESOS MEXICANOS</v>
      </c>
      <c r="F321" s="17" t="str">
        <f t="shared" si="14"/>
        <v>PESOS MEXICANOS</v>
      </c>
    </row>
    <row r="322" spans="1:6" x14ac:dyDescent="0.25">
      <c r="A322" s="5">
        <v>319</v>
      </c>
      <c r="B322" s="17" t="str">
        <f t="shared" si="12"/>
        <v>PRIMA VACACIONAL</v>
      </c>
      <c r="C322" s="15">
        <f>SUM('[1]02 de julio 2021 omina transpar'!W321,'[1]02 de julio 2021 omina transpar'!AK321,'[1]02 de julio 2021 omina transpar'!DG321,'[1]02 de julio 2021 omina transpar'!EQ321,'[1]02 de julio 2021 omina transpar'!FF321,)</f>
        <v>10204.75</v>
      </c>
      <c r="D322" s="15">
        <f>C322-'[1]02 de julio 2021 omina transpar'!Y321</f>
        <v>7745.37</v>
      </c>
      <c r="E322" s="17" t="str">
        <f t="shared" si="13"/>
        <v>PESOS MEXICANOS</v>
      </c>
      <c r="F322" s="17" t="str">
        <f t="shared" si="14"/>
        <v>PESOS MEXICANOS</v>
      </c>
    </row>
    <row r="323" spans="1:6" x14ac:dyDescent="0.25">
      <c r="A323" s="5">
        <v>320</v>
      </c>
      <c r="B323" s="17" t="str">
        <f t="shared" si="12"/>
        <v>PRIMA VACACIONAL</v>
      </c>
      <c r="C323" s="15">
        <f>SUM('[1]02 de julio 2021 omina transpar'!W322,'[1]02 de julio 2021 omina transpar'!AK322,'[1]02 de julio 2021 omina transpar'!DG322,'[1]02 de julio 2021 omina transpar'!EQ322,'[1]02 de julio 2021 omina transpar'!FF322,)</f>
        <v>7604.23</v>
      </c>
      <c r="D323" s="15">
        <f>C323-'[1]02 de julio 2021 omina transpar'!Y322</f>
        <v>5554.8499999999995</v>
      </c>
      <c r="E323" s="17" t="str">
        <f t="shared" si="13"/>
        <v>PESOS MEXICANOS</v>
      </c>
      <c r="F323" s="17" t="str">
        <f t="shared" si="14"/>
        <v>PESOS MEXICANOS</v>
      </c>
    </row>
    <row r="324" spans="1:6" x14ac:dyDescent="0.25">
      <c r="A324" s="5">
        <v>321</v>
      </c>
      <c r="B324" s="17" t="str">
        <f t="shared" si="12"/>
        <v>PRIMA VACACIONAL</v>
      </c>
      <c r="C324" s="15">
        <f>SUM('[1]02 de julio 2021 omina transpar'!W323,'[1]02 de julio 2021 omina transpar'!AK323,'[1]02 de julio 2021 omina transpar'!DG323,'[1]02 de julio 2021 omina transpar'!EQ323,'[1]02 de julio 2021 omina transpar'!FF323,)</f>
        <v>6107.67</v>
      </c>
      <c r="D324" s="15">
        <f>C324-'[1]02 de julio 2021 omina transpar'!Y323</f>
        <v>4864.76</v>
      </c>
      <c r="E324" s="17" t="str">
        <f t="shared" si="13"/>
        <v>PESOS MEXICANOS</v>
      </c>
      <c r="F324" s="17" t="str">
        <f t="shared" si="14"/>
        <v>PESOS MEXICANOS</v>
      </c>
    </row>
    <row r="325" spans="1:6" x14ac:dyDescent="0.25">
      <c r="A325" s="5">
        <v>322</v>
      </c>
      <c r="B325" s="17" t="str">
        <f t="shared" ref="B325:B388" si="15">IF(C325&gt;1,"PRIMA VACACIONAL", "NO APLICA")</f>
        <v>PRIMA VACACIONAL</v>
      </c>
      <c r="C325" s="15">
        <f>SUM('[1]02 de julio 2021 omina transpar'!W324,'[1]02 de julio 2021 omina transpar'!AK324,'[1]02 de julio 2021 omina transpar'!DG324,'[1]02 de julio 2021 omina transpar'!EQ324,'[1]02 de julio 2021 omina transpar'!FF324,)</f>
        <v>5875.29</v>
      </c>
      <c r="D325" s="15">
        <f>C325-'[1]02 de julio 2021 omina transpar'!Y324</f>
        <v>4681.9400000000005</v>
      </c>
      <c r="E325" s="17" t="str">
        <f t="shared" ref="E325:E388" si="16">IF(C325&gt;0,"PESOS MEXICANOS","NO APLICA" )</f>
        <v>PESOS MEXICANOS</v>
      </c>
      <c r="F325" s="17" t="str">
        <f t="shared" ref="F325:F388" si="17">IF(C325&gt;0,"PESOS MEXICANOS","NO APLICA")</f>
        <v>PESOS MEXICANOS</v>
      </c>
    </row>
    <row r="326" spans="1:6" x14ac:dyDescent="0.25">
      <c r="A326" s="5">
        <v>323</v>
      </c>
      <c r="B326" s="17" t="str">
        <f t="shared" si="15"/>
        <v>PRIMA VACACIONAL</v>
      </c>
      <c r="C326" s="15">
        <f>SUM('[1]02 de julio 2021 omina transpar'!W325,'[1]02 de julio 2021 omina transpar'!AK325,'[1]02 de julio 2021 omina transpar'!DG325,'[1]02 de julio 2021 omina transpar'!EQ325,'[1]02 de julio 2021 omina transpar'!FF325,)</f>
        <v>3624.99</v>
      </c>
      <c r="D326" s="15">
        <f>C326-'[1]02 de julio 2021 omina transpar'!Y325</f>
        <v>2912.43</v>
      </c>
      <c r="E326" s="17" t="str">
        <f t="shared" si="16"/>
        <v>PESOS MEXICANOS</v>
      </c>
      <c r="F326" s="17" t="str">
        <f t="shared" si="17"/>
        <v>PESOS MEXICANOS</v>
      </c>
    </row>
    <row r="327" spans="1:6" x14ac:dyDescent="0.25">
      <c r="A327" s="5">
        <v>324</v>
      </c>
      <c r="B327" s="17" t="str">
        <f t="shared" si="15"/>
        <v>PRIMA VACACIONAL</v>
      </c>
      <c r="C327" s="15">
        <f>SUM('[1]02 de julio 2021 omina transpar'!W326,'[1]02 de julio 2021 omina transpar'!AK326,'[1]02 de julio 2021 omina transpar'!DG326,'[1]02 de julio 2021 omina transpar'!EQ326,'[1]02 de julio 2021 omina transpar'!FF326,)</f>
        <v>4915.29</v>
      </c>
      <c r="D327" s="15">
        <f>C327-'[1]02 de julio 2021 omina transpar'!Y326</f>
        <v>3926.99</v>
      </c>
      <c r="E327" s="17" t="str">
        <f t="shared" si="16"/>
        <v>PESOS MEXICANOS</v>
      </c>
      <c r="F327" s="17" t="str">
        <f t="shared" si="17"/>
        <v>PESOS MEXICANOS</v>
      </c>
    </row>
    <row r="328" spans="1:6" x14ac:dyDescent="0.25">
      <c r="A328" s="5">
        <v>325</v>
      </c>
      <c r="B328" s="17" t="str">
        <f t="shared" si="15"/>
        <v>PRIMA VACACIONAL</v>
      </c>
      <c r="C328" s="15">
        <f>SUM('[1]02 de julio 2021 omina transpar'!W327,'[1]02 de julio 2021 omina transpar'!AK327,'[1]02 de julio 2021 omina transpar'!DG327,'[1]02 de julio 2021 omina transpar'!EQ327,'[1]02 de julio 2021 omina transpar'!FF327,)</f>
        <v>10672.91</v>
      </c>
      <c r="D328" s="15">
        <f>C328-'[1]02 de julio 2021 omina transpar'!Y327</f>
        <v>4696.78</v>
      </c>
      <c r="E328" s="17" t="str">
        <f t="shared" si="16"/>
        <v>PESOS MEXICANOS</v>
      </c>
      <c r="F328" s="17" t="str">
        <f t="shared" si="17"/>
        <v>PESOS MEXICANOS</v>
      </c>
    </row>
    <row r="329" spans="1:6" x14ac:dyDescent="0.25">
      <c r="A329" s="5">
        <v>326</v>
      </c>
      <c r="B329" s="17" t="str">
        <f t="shared" si="15"/>
        <v>PRIMA VACACIONAL</v>
      </c>
      <c r="C329" s="15">
        <f>SUM('[1]02 de julio 2021 omina transpar'!W328,'[1]02 de julio 2021 omina transpar'!AK328,'[1]02 de julio 2021 omina transpar'!DG328,'[1]02 de julio 2021 omina transpar'!EQ328,'[1]02 de julio 2021 omina transpar'!FF328,)</f>
        <v>4907.67</v>
      </c>
      <c r="D329" s="15">
        <f>C329-'[1]02 de julio 2021 omina transpar'!Y328</f>
        <v>3921.08</v>
      </c>
      <c r="E329" s="17" t="str">
        <f t="shared" si="16"/>
        <v>PESOS MEXICANOS</v>
      </c>
      <c r="F329" s="17" t="str">
        <f t="shared" si="17"/>
        <v>PESOS MEXICANOS</v>
      </c>
    </row>
    <row r="330" spans="1:6" x14ac:dyDescent="0.25">
      <c r="A330" s="5">
        <v>327</v>
      </c>
      <c r="B330" s="17" t="str">
        <f t="shared" si="15"/>
        <v>PRIMA VACACIONAL</v>
      </c>
      <c r="C330" s="15">
        <f>SUM('[1]02 de julio 2021 omina transpar'!W329,'[1]02 de julio 2021 omina transpar'!AK329,'[1]02 de julio 2021 omina transpar'!DG329,'[1]02 de julio 2021 omina transpar'!EQ329,'[1]02 de julio 2021 omina transpar'!FF329,)</f>
        <v>5944.91</v>
      </c>
      <c r="D330" s="15">
        <f>C330-'[1]02 de julio 2021 omina transpar'!Y329</f>
        <v>4588.66</v>
      </c>
      <c r="E330" s="17" t="str">
        <f t="shared" si="16"/>
        <v>PESOS MEXICANOS</v>
      </c>
      <c r="F330" s="17" t="str">
        <f t="shared" si="17"/>
        <v>PESOS MEXICANOS</v>
      </c>
    </row>
    <row r="331" spans="1:6" x14ac:dyDescent="0.25">
      <c r="A331" s="5">
        <v>328</v>
      </c>
      <c r="B331" s="17" t="str">
        <f t="shared" si="15"/>
        <v>PRIMA VACACIONAL</v>
      </c>
      <c r="C331" s="15">
        <f>SUM('[1]02 de julio 2021 omina transpar'!W330,'[1]02 de julio 2021 omina transpar'!AK330,'[1]02 de julio 2021 omina transpar'!DG330,'[1]02 de julio 2021 omina transpar'!EQ330,'[1]02 de julio 2021 omina transpar'!FF330,)</f>
        <v>4907.67</v>
      </c>
      <c r="D331" s="15">
        <f>C331-'[1]02 de julio 2021 omina transpar'!Y330</f>
        <v>3921.08</v>
      </c>
      <c r="E331" s="17" t="str">
        <f t="shared" si="16"/>
        <v>PESOS MEXICANOS</v>
      </c>
      <c r="F331" s="17" t="str">
        <f t="shared" si="17"/>
        <v>PESOS MEXICANOS</v>
      </c>
    </row>
    <row r="332" spans="1:6" x14ac:dyDescent="0.25">
      <c r="A332" s="5">
        <v>329</v>
      </c>
      <c r="B332" s="17" t="str">
        <f t="shared" si="15"/>
        <v>PRIMA VACACIONAL</v>
      </c>
      <c r="C332" s="15">
        <f>SUM('[1]02 de julio 2021 omina transpar'!W331,'[1]02 de julio 2021 omina transpar'!AK331,'[1]02 de julio 2021 omina transpar'!DG331,'[1]02 de julio 2021 omina transpar'!EQ331,'[1]02 de julio 2021 omina transpar'!FF331,)</f>
        <v>5288.97</v>
      </c>
      <c r="D332" s="15">
        <f>C332-'[1]02 de julio 2021 omina transpar'!Y331</f>
        <v>4072.78</v>
      </c>
      <c r="E332" s="17" t="str">
        <f t="shared" si="16"/>
        <v>PESOS MEXICANOS</v>
      </c>
      <c r="F332" s="17" t="str">
        <f t="shared" si="17"/>
        <v>PESOS MEXICANOS</v>
      </c>
    </row>
    <row r="333" spans="1:6" x14ac:dyDescent="0.25">
      <c r="A333" s="5">
        <v>330</v>
      </c>
      <c r="B333" s="17" t="str">
        <f t="shared" si="15"/>
        <v>PRIMA VACACIONAL</v>
      </c>
      <c r="C333" s="15">
        <f>SUM('[1]02 de julio 2021 omina transpar'!W332,'[1]02 de julio 2021 omina transpar'!AK332,'[1]02 de julio 2021 omina transpar'!DG332,'[1]02 de julio 2021 omina transpar'!EQ332,'[1]02 de julio 2021 omina transpar'!FF332,)</f>
        <v>6191.5</v>
      </c>
      <c r="D333" s="15">
        <f>C333-'[1]02 de julio 2021 omina transpar'!Y332</f>
        <v>4782.51</v>
      </c>
      <c r="E333" s="17" t="str">
        <f t="shared" si="16"/>
        <v>PESOS MEXICANOS</v>
      </c>
      <c r="F333" s="17" t="str">
        <f t="shared" si="17"/>
        <v>PESOS MEXICANOS</v>
      </c>
    </row>
    <row r="334" spans="1:6" x14ac:dyDescent="0.25">
      <c r="A334" s="5">
        <v>331</v>
      </c>
      <c r="B334" s="17" t="str">
        <f t="shared" si="15"/>
        <v>PRIMA VACACIONAL</v>
      </c>
      <c r="C334" s="15">
        <f>SUM('[1]02 de julio 2021 omina transpar'!W333,'[1]02 de julio 2021 omina transpar'!AK333,'[1]02 de julio 2021 omina transpar'!DG333,'[1]02 de julio 2021 omina transpar'!EQ333,'[1]02 de julio 2021 omina transpar'!FF333,)</f>
        <v>5988.23</v>
      </c>
      <c r="D334" s="15">
        <f>C334-'[1]02 de julio 2021 omina transpar'!Y333</f>
        <v>4652.74</v>
      </c>
      <c r="E334" s="17" t="str">
        <f t="shared" si="16"/>
        <v>PESOS MEXICANOS</v>
      </c>
      <c r="F334" s="17" t="str">
        <f t="shared" si="17"/>
        <v>PESOS MEXICANOS</v>
      </c>
    </row>
    <row r="335" spans="1:6" x14ac:dyDescent="0.25">
      <c r="A335" s="5">
        <v>332</v>
      </c>
      <c r="B335" s="17" t="str">
        <f t="shared" si="15"/>
        <v>PRIMA VACACIONAL</v>
      </c>
      <c r="C335" s="15">
        <f>SUM('[1]02 de julio 2021 omina transpar'!W334,'[1]02 de julio 2021 omina transpar'!AK334,'[1]02 de julio 2021 omina transpar'!DG334,'[1]02 de julio 2021 omina transpar'!EQ334,'[1]02 de julio 2021 omina transpar'!FF334,)</f>
        <v>4907.67</v>
      </c>
      <c r="D335" s="15">
        <f>C335-'[1]02 de julio 2021 omina transpar'!Y334</f>
        <v>3921.08</v>
      </c>
      <c r="E335" s="17" t="str">
        <f t="shared" si="16"/>
        <v>PESOS MEXICANOS</v>
      </c>
      <c r="F335" s="17" t="str">
        <f t="shared" si="17"/>
        <v>PESOS MEXICANOS</v>
      </c>
    </row>
    <row r="336" spans="1:6" x14ac:dyDescent="0.25">
      <c r="A336" s="5">
        <v>333</v>
      </c>
      <c r="B336" s="17" t="str">
        <f t="shared" si="15"/>
        <v>PRIMA VACACIONAL</v>
      </c>
      <c r="C336" s="15">
        <f>SUM('[1]02 de julio 2021 omina transpar'!W335,'[1]02 de julio 2021 omina transpar'!AK335,'[1]02 de julio 2021 omina transpar'!DG335,'[1]02 de julio 2021 omina transpar'!EQ335,'[1]02 de julio 2021 omina transpar'!FF335,)</f>
        <v>5927.67</v>
      </c>
      <c r="D336" s="15">
        <f>C336-'[1]02 de julio 2021 omina transpar'!Y335</f>
        <v>4723.21</v>
      </c>
      <c r="E336" s="17" t="str">
        <f t="shared" si="16"/>
        <v>PESOS MEXICANOS</v>
      </c>
      <c r="F336" s="17" t="str">
        <f t="shared" si="17"/>
        <v>PESOS MEXICANOS</v>
      </c>
    </row>
    <row r="337" spans="1:6" x14ac:dyDescent="0.25">
      <c r="A337" s="5">
        <v>334</v>
      </c>
      <c r="B337" s="17" t="str">
        <f t="shared" si="15"/>
        <v>PRIMA VACACIONAL</v>
      </c>
      <c r="C337" s="15">
        <f>SUM('[1]02 de julio 2021 omina transpar'!W336,'[1]02 de julio 2021 omina transpar'!AK336,'[1]02 de julio 2021 omina transpar'!DG336,'[1]02 de julio 2021 omina transpar'!EQ336,'[1]02 de julio 2021 omina transpar'!FF336,)</f>
        <v>3624.99</v>
      </c>
      <c r="D337" s="15">
        <f>C337-'[1]02 de julio 2021 omina transpar'!Y336</f>
        <v>2912.43</v>
      </c>
      <c r="E337" s="17" t="str">
        <f t="shared" si="16"/>
        <v>PESOS MEXICANOS</v>
      </c>
      <c r="F337" s="17" t="str">
        <f t="shared" si="17"/>
        <v>PESOS MEXICANOS</v>
      </c>
    </row>
    <row r="338" spans="1:6" x14ac:dyDescent="0.25">
      <c r="A338" s="5">
        <v>335</v>
      </c>
      <c r="B338" s="17" t="str">
        <f t="shared" si="15"/>
        <v>PRIMA VACACIONAL</v>
      </c>
      <c r="C338" s="15">
        <f>SUM('[1]02 de julio 2021 omina transpar'!W337,'[1]02 de julio 2021 omina transpar'!AK337,'[1]02 de julio 2021 omina transpar'!DG337,'[1]02 de julio 2021 omina transpar'!EQ337,'[1]02 de julio 2021 omina transpar'!FF337,)</f>
        <v>5515.29</v>
      </c>
      <c r="D338" s="15">
        <f>C338-'[1]02 de julio 2021 omina transpar'!Y337</f>
        <v>4398.83</v>
      </c>
      <c r="E338" s="17" t="str">
        <f t="shared" si="16"/>
        <v>PESOS MEXICANOS</v>
      </c>
      <c r="F338" s="17" t="str">
        <f t="shared" si="17"/>
        <v>PESOS MEXICANOS</v>
      </c>
    </row>
    <row r="339" spans="1:6" x14ac:dyDescent="0.25">
      <c r="A339" s="5">
        <v>336</v>
      </c>
      <c r="B339" s="17" t="str">
        <f t="shared" si="15"/>
        <v>PRIMA VACACIONAL</v>
      </c>
      <c r="C339" s="15">
        <f>SUM('[1]02 de julio 2021 omina transpar'!W338,'[1]02 de julio 2021 omina transpar'!AK338,'[1]02 de julio 2021 omina transpar'!DG338,'[1]02 de julio 2021 omina transpar'!EQ338,'[1]02 de julio 2021 omina transpar'!FF338,)</f>
        <v>7975.23</v>
      </c>
      <c r="D339" s="15">
        <f>C339-'[1]02 de julio 2021 omina transpar'!Y338</f>
        <v>6203.2899999999991</v>
      </c>
      <c r="E339" s="17" t="str">
        <f t="shared" si="16"/>
        <v>PESOS MEXICANOS</v>
      </c>
      <c r="F339" s="17" t="str">
        <f t="shared" si="17"/>
        <v>PESOS MEXICANOS</v>
      </c>
    </row>
    <row r="340" spans="1:6" x14ac:dyDescent="0.25">
      <c r="A340" s="5">
        <v>337</v>
      </c>
      <c r="B340" s="17" t="str">
        <f t="shared" si="15"/>
        <v>PRIMA VACACIONAL</v>
      </c>
      <c r="C340" s="15">
        <f>SUM('[1]02 de julio 2021 omina transpar'!W339,'[1]02 de julio 2021 omina transpar'!AK339,'[1]02 de julio 2021 omina transpar'!DG339,'[1]02 de julio 2021 omina transpar'!EQ339,'[1]02 de julio 2021 omina transpar'!FF339,)</f>
        <v>4907.67</v>
      </c>
      <c r="D340" s="15">
        <f>C340-'[1]02 de julio 2021 omina transpar'!Y339</f>
        <v>3921.08</v>
      </c>
      <c r="E340" s="17" t="str">
        <f t="shared" si="16"/>
        <v>PESOS MEXICANOS</v>
      </c>
      <c r="F340" s="17" t="str">
        <f t="shared" si="17"/>
        <v>PESOS MEXICANOS</v>
      </c>
    </row>
    <row r="341" spans="1:6" x14ac:dyDescent="0.25">
      <c r="A341" s="5">
        <v>338</v>
      </c>
      <c r="B341" s="17" t="str">
        <f t="shared" si="15"/>
        <v>PRIMA VACACIONAL</v>
      </c>
      <c r="C341" s="15">
        <f>SUM('[1]02 de julio 2021 omina transpar'!W340,'[1]02 de julio 2021 omina transpar'!AK340,'[1]02 de julio 2021 omina transpar'!DG340,'[1]02 de julio 2021 omina transpar'!EQ340,'[1]02 de julio 2021 omina transpar'!FF340,)</f>
        <v>5918.26</v>
      </c>
      <c r="D341" s="15">
        <f>C341-'[1]02 de julio 2021 omina transpar'!Y340</f>
        <v>4567.7000000000007</v>
      </c>
      <c r="E341" s="17" t="str">
        <f t="shared" si="16"/>
        <v>PESOS MEXICANOS</v>
      </c>
      <c r="F341" s="17" t="str">
        <f t="shared" si="17"/>
        <v>PESOS MEXICANOS</v>
      </c>
    </row>
    <row r="342" spans="1:6" x14ac:dyDescent="0.25">
      <c r="A342" s="5">
        <v>339</v>
      </c>
      <c r="B342" s="17" t="str">
        <f t="shared" si="15"/>
        <v>PRIMA VACACIONAL</v>
      </c>
      <c r="C342" s="15">
        <f>SUM('[1]02 de julio 2021 omina transpar'!W341,'[1]02 de julio 2021 omina transpar'!AK341,'[1]02 de julio 2021 omina transpar'!DG341,'[1]02 de julio 2021 omina transpar'!EQ341,'[1]02 de julio 2021 omina transpar'!FF341,)</f>
        <v>6869.14</v>
      </c>
      <c r="D342" s="15">
        <f>C342-'[1]02 de julio 2021 omina transpar'!Y341</f>
        <v>5407.1200000000008</v>
      </c>
      <c r="E342" s="17" t="str">
        <f t="shared" si="16"/>
        <v>PESOS MEXICANOS</v>
      </c>
      <c r="F342" s="17" t="str">
        <f t="shared" si="17"/>
        <v>PESOS MEXICANOS</v>
      </c>
    </row>
    <row r="343" spans="1:6" x14ac:dyDescent="0.25">
      <c r="A343" s="5">
        <v>340</v>
      </c>
      <c r="B343" s="17" t="str">
        <f t="shared" si="15"/>
        <v>PRIMA VACACIONAL</v>
      </c>
      <c r="C343" s="15">
        <f>SUM('[1]02 de julio 2021 omina transpar'!W342,'[1]02 de julio 2021 omina transpar'!AK342,'[1]02 de julio 2021 omina transpar'!DG342,'[1]02 de julio 2021 omina transpar'!EQ342,'[1]02 de julio 2021 omina transpar'!FF342,)</f>
        <v>5807.67</v>
      </c>
      <c r="D343" s="15">
        <f>C343-'[1]02 de julio 2021 omina transpar'!Y342</f>
        <v>4628.84</v>
      </c>
      <c r="E343" s="17" t="str">
        <f t="shared" si="16"/>
        <v>PESOS MEXICANOS</v>
      </c>
      <c r="F343" s="17" t="str">
        <f t="shared" si="17"/>
        <v>PESOS MEXICANOS</v>
      </c>
    </row>
    <row r="344" spans="1:6" x14ac:dyDescent="0.25">
      <c r="A344" s="5">
        <v>341</v>
      </c>
      <c r="B344" s="17" t="str">
        <f t="shared" si="15"/>
        <v>PRIMA VACACIONAL</v>
      </c>
      <c r="C344" s="15">
        <f>SUM('[1]02 de julio 2021 omina transpar'!W343,'[1]02 de julio 2021 omina transpar'!AK343,'[1]02 de julio 2021 omina transpar'!DG343,'[1]02 de julio 2021 omina transpar'!EQ343,'[1]02 de julio 2021 omina transpar'!FF343,)</f>
        <v>5861.7</v>
      </c>
      <c r="D344" s="15">
        <f>C344-'[1]02 de julio 2021 omina transpar'!Y343</f>
        <v>4523.1499999999996</v>
      </c>
      <c r="E344" s="17" t="str">
        <f t="shared" si="16"/>
        <v>PESOS MEXICANOS</v>
      </c>
      <c r="F344" s="17" t="str">
        <f t="shared" si="17"/>
        <v>PESOS MEXICANOS</v>
      </c>
    </row>
    <row r="345" spans="1:6" x14ac:dyDescent="0.25">
      <c r="A345" s="5">
        <v>342</v>
      </c>
      <c r="B345" s="17" t="str">
        <f t="shared" si="15"/>
        <v>PRIMA VACACIONAL</v>
      </c>
      <c r="C345" s="15">
        <f>SUM('[1]02 de julio 2021 omina transpar'!W344,'[1]02 de julio 2021 omina transpar'!AK344,'[1]02 de julio 2021 omina transpar'!DG344,'[1]02 de julio 2021 omina transpar'!EQ344,'[1]02 de julio 2021 omina transpar'!FF344,)</f>
        <v>5918.26</v>
      </c>
      <c r="D345" s="15">
        <f>C345-'[1]02 de julio 2021 omina transpar'!Y344</f>
        <v>4567.7000000000007</v>
      </c>
      <c r="E345" s="17" t="str">
        <f t="shared" si="16"/>
        <v>PESOS MEXICANOS</v>
      </c>
      <c r="F345" s="17" t="str">
        <f t="shared" si="17"/>
        <v>PESOS MEXICANOS</v>
      </c>
    </row>
    <row r="346" spans="1:6" x14ac:dyDescent="0.25">
      <c r="A346" s="5">
        <v>343</v>
      </c>
      <c r="B346" s="17" t="str">
        <f t="shared" si="15"/>
        <v>PRIMA VACACIONAL</v>
      </c>
      <c r="C346" s="15">
        <f>SUM('[1]02 de julio 2021 omina transpar'!W345,'[1]02 de julio 2021 omina transpar'!AK345,'[1]02 de julio 2021 omina transpar'!DG345,'[1]02 de julio 2021 omina transpar'!EQ345,'[1]02 de julio 2021 omina transpar'!FF345,)</f>
        <v>7133.86</v>
      </c>
      <c r="D346" s="15">
        <f>C346-'[1]02 de julio 2021 omina transpar'!Y345</f>
        <v>5409.82</v>
      </c>
      <c r="E346" s="17" t="str">
        <f t="shared" si="16"/>
        <v>PESOS MEXICANOS</v>
      </c>
      <c r="F346" s="17" t="str">
        <f t="shared" si="17"/>
        <v>PESOS MEXICANOS</v>
      </c>
    </row>
    <row r="347" spans="1:6" x14ac:dyDescent="0.25">
      <c r="A347" s="5">
        <v>344</v>
      </c>
      <c r="B347" s="17" t="str">
        <f t="shared" si="15"/>
        <v>PRIMA VACACIONAL</v>
      </c>
      <c r="C347" s="15">
        <f>SUM('[1]02 de julio 2021 omina transpar'!W346,'[1]02 de julio 2021 omina transpar'!AK346,'[1]02 de julio 2021 omina transpar'!DG346,'[1]02 de julio 2021 omina transpar'!EQ346,'[1]02 de julio 2021 omina transpar'!FF346,)</f>
        <v>4524.99</v>
      </c>
      <c r="D347" s="15">
        <f>C347-'[1]02 de julio 2021 omina transpar'!Y346</f>
        <v>3620.1899999999996</v>
      </c>
      <c r="E347" s="17" t="str">
        <f t="shared" si="16"/>
        <v>PESOS MEXICANOS</v>
      </c>
      <c r="F347" s="17" t="str">
        <f t="shared" si="17"/>
        <v>PESOS MEXICANOS</v>
      </c>
    </row>
    <row r="348" spans="1:6" x14ac:dyDescent="0.25">
      <c r="A348" s="5">
        <v>345</v>
      </c>
      <c r="B348" s="17" t="str">
        <f t="shared" si="15"/>
        <v>PRIMA VACACIONAL</v>
      </c>
      <c r="C348" s="15">
        <f>SUM('[1]02 de julio 2021 omina transpar'!W347,'[1]02 de julio 2021 omina transpar'!AK347,'[1]02 de julio 2021 omina transpar'!DG347,'[1]02 de julio 2021 omina transpar'!EQ347,'[1]02 de julio 2021 omina transpar'!FF347,)</f>
        <v>4907.67</v>
      </c>
      <c r="D348" s="15">
        <f>C348-'[1]02 de julio 2021 omina transpar'!Y347</f>
        <v>3921.08</v>
      </c>
      <c r="E348" s="17" t="str">
        <f t="shared" si="16"/>
        <v>PESOS MEXICANOS</v>
      </c>
      <c r="F348" s="17" t="str">
        <f t="shared" si="17"/>
        <v>PESOS MEXICANOS</v>
      </c>
    </row>
    <row r="349" spans="1:6" x14ac:dyDescent="0.25">
      <c r="A349" s="5">
        <v>346</v>
      </c>
      <c r="B349" s="17" t="str">
        <f t="shared" si="15"/>
        <v>PRIMA VACACIONAL</v>
      </c>
      <c r="C349" s="15">
        <f>SUM('[1]02 de julio 2021 omina transpar'!W348,'[1]02 de julio 2021 omina transpar'!AK348,'[1]02 de julio 2021 omina transpar'!DG348,'[1]02 de julio 2021 omina transpar'!EQ348,'[1]02 de julio 2021 omina transpar'!FF348,)</f>
        <v>11139.77</v>
      </c>
      <c r="D349" s="15">
        <f>C349-'[1]02 de julio 2021 omina transpar'!Y348</f>
        <v>4870.84</v>
      </c>
      <c r="E349" s="17" t="str">
        <f t="shared" si="16"/>
        <v>PESOS MEXICANOS</v>
      </c>
      <c r="F349" s="17" t="str">
        <f t="shared" si="17"/>
        <v>PESOS MEXICANOS</v>
      </c>
    </row>
    <row r="350" spans="1:6" x14ac:dyDescent="0.25">
      <c r="A350" s="5">
        <v>347</v>
      </c>
      <c r="B350" s="17" t="str">
        <f t="shared" si="15"/>
        <v>NO APLICA</v>
      </c>
      <c r="C350" s="15">
        <f>SUM('[1]02 de julio 2021 omina transpar'!W349,'[1]02 de julio 2021 omina transpar'!AK349,'[1]02 de julio 2021 omina transpar'!DG349,'[1]02 de julio 2021 omina transpar'!EQ349,'[1]02 de julio 2021 omina transpar'!FF349,)</f>
        <v>0</v>
      </c>
      <c r="D350" s="15">
        <f>C350-'[1]02 de julio 2021 omina transpar'!Y349</f>
        <v>0</v>
      </c>
      <c r="E350" s="17" t="str">
        <f t="shared" si="16"/>
        <v>NO APLICA</v>
      </c>
      <c r="F350" s="17" t="str">
        <f t="shared" si="17"/>
        <v>NO APLICA</v>
      </c>
    </row>
    <row r="351" spans="1:6" x14ac:dyDescent="0.25">
      <c r="A351" s="5">
        <v>348</v>
      </c>
      <c r="B351" s="17" t="str">
        <f t="shared" si="15"/>
        <v>PRIMA VACACIONAL</v>
      </c>
      <c r="C351" s="15">
        <f>SUM('[1]02 de julio 2021 omina transpar'!W350,'[1]02 de julio 2021 omina transpar'!AK350,'[1]02 de julio 2021 omina transpar'!DG350,'[1]02 de julio 2021 omina transpar'!EQ350,'[1]02 de julio 2021 omina transpar'!FF350,)</f>
        <v>9316.2800000000007</v>
      </c>
      <c r="D351" s="15">
        <f>C351-'[1]02 de julio 2021 omina transpar'!Y350</f>
        <v>7065.8300000000008</v>
      </c>
      <c r="E351" s="17" t="str">
        <f t="shared" si="16"/>
        <v>PESOS MEXICANOS</v>
      </c>
      <c r="F351" s="17" t="str">
        <f t="shared" si="17"/>
        <v>PESOS MEXICANOS</v>
      </c>
    </row>
    <row r="352" spans="1:6" x14ac:dyDescent="0.25">
      <c r="A352" s="5">
        <v>349</v>
      </c>
      <c r="B352" s="17" t="str">
        <f t="shared" si="15"/>
        <v>PRIMA VACACIONAL</v>
      </c>
      <c r="C352" s="15">
        <f>SUM('[1]02 de julio 2021 omina transpar'!W351,'[1]02 de julio 2021 omina transpar'!AK351,'[1]02 de julio 2021 omina transpar'!DG351,'[1]02 de julio 2021 omina transpar'!EQ351,'[1]02 de julio 2021 omina transpar'!FF351,)</f>
        <v>6991.28</v>
      </c>
      <c r="D352" s="15">
        <f>C352-'[1]02 de julio 2021 omina transpar'!Y351</f>
        <v>5463.42</v>
      </c>
      <c r="E352" s="17" t="str">
        <f t="shared" si="16"/>
        <v>PESOS MEXICANOS</v>
      </c>
      <c r="F352" s="17" t="str">
        <f t="shared" si="17"/>
        <v>PESOS MEXICANOS</v>
      </c>
    </row>
    <row r="353" spans="1:6" x14ac:dyDescent="0.25">
      <c r="A353" s="5">
        <v>350</v>
      </c>
      <c r="B353" s="17" t="str">
        <f t="shared" si="15"/>
        <v>PRIMA VACACIONAL</v>
      </c>
      <c r="C353" s="15">
        <f>SUM('[1]02 de julio 2021 omina transpar'!W352,'[1]02 de julio 2021 omina transpar'!AK352,'[1]02 de julio 2021 omina transpar'!DG352,'[1]02 de julio 2021 omina transpar'!EQ352,'[1]02 de julio 2021 omina transpar'!FF352,)</f>
        <v>5507.67</v>
      </c>
      <c r="D353" s="15">
        <f>C353-'[1]02 de julio 2021 omina transpar'!Y352</f>
        <v>4392.92</v>
      </c>
      <c r="E353" s="17" t="str">
        <f t="shared" si="16"/>
        <v>PESOS MEXICANOS</v>
      </c>
      <c r="F353" s="17" t="str">
        <f t="shared" si="17"/>
        <v>PESOS MEXICANOS</v>
      </c>
    </row>
    <row r="354" spans="1:6" x14ac:dyDescent="0.25">
      <c r="A354" s="5">
        <v>351</v>
      </c>
      <c r="B354" s="17" t="str">
        <f t="shared" si="15"/>
        <v>PRIMA VACACIONAL</v>
      </c>
      <c r="C354" s="15">
        <f>SUM('[1]02 de julio 2021 omina transpar'!W353,'[1]02 de julio 2021 omina transpar'!AK353,'[1]02 de julio 2021 omina transpar'!DG353,'[1]02 de julio 2021 omina transpar'!EQ353,'[1]02 de julio 2021 omina transpar'!FF353,)</f>
        <v>4961.7</v>
      </c>
      <c r="D354" s="15">
        <f>C354-'[1]02 de julio 2021 omina transpar'!Y353</f>
        <v>3845.41</v>
      </c>
      <c r="E354" s="17" t="str">
        <f t="shared" si="16"/>
        <v>PESOS MEXICANOS</v>
      </c>
      <c r="F354" s="17" t="str">
        <f t="shared" si="17"/>
        <v>PESOS MEXICANOS</v>
      </c>
    </row>
    <row r="355" spans="1:6" x14ac:dyDescent="0.25">
      <c r="A355" s="5">
        <v>352</v>
      </c>
      <c r="B355" s="17" t="str">
        <f t="shared" si="15"/>
        <v>PRIMA VACACIONAL</v>
      </c>
      <c r="C355" s="15">
        <f>SUM('[1]02 de julio 2021 omina transpar'!W354,'[1]02 de julio 2021 omina transpar'!AK354,'[1]02 de julio 2021 omina transpar'!DG354,'[1]02 de julio 2021 omina transpar'!EQ354,'[1]02 de julio 2021 omina transpar'!FF354,)</f>
        <v>4907.67</v>
      </c>
      <c r="D355" s="15">
        <f>C355-'[1]02 de julio 2021 omina transpar'!Y354</f>
        <v>3921.08</v>
      </c>
      <c r="E355" s="17" t="str">
        <f t="shared" si="16"/>
        <v>PESOS MEXICANOS</v>
      </c>
      <c r="F355" s="17" t="str">
        <f t="shared" si="17"/>
        <v>PESOS MEXICANOS</v>
      </c>
    </row>
    <row r="356" spans="1:6" x14ac:dyDescent="0.25">
      <c r="A356" s="5">
        <v>353</v>
      </c>
      <c r="B356" s="17" t="str">
        <f t="shared" si="15"/>
        <v>PRIMA VACACIONAL</v>
      </c>
      <c r="C356" s="15">
        <f>SUM('[1]02 de julio 2021 omina transpar'!W355,'[1]02 de julio 2021 omina transpar'!AK355,'[1]02 de julio 2021 omina transpar'!DG355,'[1]02 de julio 2021 omina transpar'!EQ355,'[1]02 de julio 2021 omina transpar'!FF355,)</f>
        <v>6223</v>
      </c>
      <c r="D356" s="15">
        <f>C356-'[1]02 de julio 2021 omina transpar'!Y355</f>
        <v>4899.07</v>
      </c>
      <c r="E356" s="17" t="str">
        <f t="shared" si="16"/>
        <v>PESOS MEXICANOS</v>
      </c>
      <c r="F356" s="17" t="str">
        <f t="shared" si="17"/>
        <v>PESOS MEXICANOS</v>
      </c>
    </row>
    <row r="357" spans="1:6" x14ac:dyDescent="0.25">
      <c r="A357" s="5">
        <v>354</v>
      </c>
      <c r="B357" s="17" t="str">
        <f t="shared" si="15"/>
        <v>PRIMA VACACIONAL</v>
      </c>
      <c r="C357" s="15">
        <f>SUM('[1]02 de julio 2021 omina transpar'!W356,'[1]02 de julio 2021 omina transpar'!AK356,'[1]02 de julio 2021 omina transpar'!DG356,'[1]02 de julio 2021 omina transpar'!EQ356,'[1]02 de julio 2021 omina transpar'!FF356,)</f>
        <v>5918.26</v>
      </c>
      <c r="D357" s="15">
        <f>C357-'[1]02 de julio 2021 omina transpar'!Y356</f>
        <v>4567.7000000000007</v>
      </c>
      <c r="E357" s="17" t="str">
        <f t="shared" si="16"/>
        <v>PESOS MEXICANOS</v>
      </c>
      <c r="F357" s="17" t="str">
        <f t="shared" si="17"/>
        <v>PESOS MEXICANOS</v>
      </c>
    </row>
    <row r="358" spans="1:6" x14ac:dyDescent="0.25">
      <c r="A358" s="5">
        <v>355</v>
      </c>
      <c r="B358" s="17" t="str">
        <f t="shared" si="15"/>
        <v>PRIMA VACACIONAL</v>
      </c>
      <c r="C358" s="15">
        <f>SUM('[1]02 de julio 2021 omina transpar'!W357,'[1]02 de julio 2021 omina transpar'!AK357,'[1]02 de julio 2021 omina transpar'!DG357,'[1]02 de julio 2021 omina transpar'!EQ357,'[1]02 de julio 2021 omina transpar'!FF357,)</f>
        <v>4961.7</v>
      </c>
      <c r="D358" s="15">
        <f>C358-'[1]02 de julio 2021 omina transpar'!Y357</f>
        <v>3963.52</v>
      </c>
      <c r="E358" s="17" t="str">
        <f t="shared" si="16"/>
        <v>PESOS MEXICANOS</v>
      </c>
      <c r="F358" s="17" t="str">
        <f t="shared" si="17"/>
        <v>PESOS MEXICANOS</v>
      </c>
    </row>
    <row r="359" spans="1:6" x14ac:dyDescent="0.25">
      <c r="A359" s="5">
        <v>356</v>
      </c>
      <c r="B359" s="17" t="str">
        <f t="shared" si="15"/>
        <v>PRIMA VACACIONAL</v>
      </c>
      <c r="C359" s="15">
        <f>SUM('[1]02 de julio 2021 omina transpar'!W358,'[1]02 de julio 2021 omina transpar'!AK358,'[1]02 de julio 2021 omina transpar'!DG358,'[1]02 de julio 2021 omina transpar'!EQ358,'[1]02 de julio 2021 omina transpar'!FF358,)</f>
        <v>3691.95</v>
      </c>
      <c r="D359" s="15">
        <f>C359-'[1]02 de julio 2021 omina transpar'!Y358</f>
        <v>2965</v>
      </c>
      <c r="E359" s="17" t="str">
        <f t="shared" si="16"/>
        <v>PESOS MEXICANOS</v>
      </c>
      <c r="F359" s="17" t="str">
        <f t="shared" si="17"/>
        <v>PESOS MEXICANOS</v>
      </c>
    </row>
    <row r="360" spans="1:6" x14ac:dyDescent="0.25">
      <c r="A360" s="5">
        <v>357</v>
      </c>
      <c r="B360" s="17" t="str">
        <f t="shared" si="15"/>
        <v>PRIMA VACACIONAL</v>
      </c>
      <c r="C360" s="15">
        <f>SUM('[1]02 de julio 2021 omina transpar'!W359,'[1]02 de julio 2021 omina transpar'!AK359,'[1]02 de julio 2021 omina transpar'!DG359,'[1]02 de julio 2021 omina transpar'!EQ359,'[1]02 de julio 2021 omina transpar'!FF359,)</f>
        <v>7623.73</v>
      </c>
      <c r="D360" s="15">
        <f>C360-'[1]02 de julio 2021 omina transpar'!Y359</f>
        <v>5771.37</v>
      </c>
      <c r="E360" s="17" t="str">
        <f t="shared" si="16"/>
        <v>PESOS MEXICANOS</v>
      </c>
      <c r="F360" s="17" t="str">
        <f t="shared" si="17"/>
        <v>PESOS MEXICANOS</v>
      </c>
    </row>
    <row r="361" spans="1:6" x14ac:dyDescent="0.25">
      <c r="A361" s="5">
        <v>358</v>
      </c>
      <c r="B361" s="17" t="str">
        <f t="shared" si="15"/>
        <v>PRIMA VACACIONAL</v>
      </c>
      <c r="C361" s="15">
        <f>SUM('[1]02 de julio 2021 omina transpar'!W360,'[1]02 de julio 2021 omina transpar'!AK360,'[1]02 de julio 2021 omina transpar'!DG360,'[1]02 de julio 2021 omina transpar'!EQ360,'[1]02 de julio 2021 omina transpar'!FF360,)</f>
        <v>6518.26</v>
      </c>
      <c r="D361" s="15">
        <f>C361-'[1]02 de julio 2021 omina transpar'!Y360</f>
        <v>5039.54</v>
      </c>
      <c r="E361" s="17" t="str">
        <f t="shared" si="16"/>
        <v>PESOS MEXICANOS</v>
      </c>
      <c r="F361" s="17" t="str">
        <f t="shared" si="17"/>
        <v>PESOS MEXICANOS</v>
      </c>
    </row>
    <row r="362" spans="1:6" x14ac:dyDescent="0.25">
      <c r="A362" s="5">
        <v>359</v>
      </c>
      <c r="B362" s="17" t="str">
        <f t="shared" si="15"/>
        <v>PRIMA VACACIONAL</v>
      </c>
      <c r="C362" s="15">
        <f>SUM('[1]02 de julio 2021 omina transpar'!W361,'[1]02 de julio 2021 omina transpar'!AK361,'[1]02 de julio 2021 omina transpar'!DG361,'[1]02 de julio 2021 omina transpar'!EQ361,'[1]02 de julio 2021 omina transpar'!FF361,)</f>
        <v>21337.65</v>
      </c>
      <c r="D362" s="15">
        <f>C362-'[1]02 de julio 2021 omina transpar'!Y361</f>
        <v>15041.560000000001</v>
      </c>
      <c r="E362" s="17" t="str">
        <f t="shared" si="16"/>
        <v>PESOS MEXICANOS</v>
      </c>
      <c r="F362" s="17" t="str">
        <f t="shared" si="17"/>
        <v>PESOS MEXICANOS</v>
      </c>
    </row>
    <row r="363" spans="1:6" x14ac:dyDescent="0.25">
      <c r="A363" s="5">
        <v>360</v>
      </c>
      <c r="B363" s="17" t="str">
        <f t="shared" si="15"/>
        <v>PRIMA VACACIONAL</v>
      </c>
      <c r="C363" s="15">
        <f>SUM('[1]02 de julio 2021 omina transpar'!W362,'[1]02 de julio 2021 omina transpar'!AK362,'[1]02 de julio 2021 omina transpar'!DG362,'[1]02 de julio 2021 omina transpar'!EQ362,'[1]02 de julio 2021 omina transpar'!FF362,)</f>
        <v>9968.26</v>
      </c>
      <c r="D363" s="15">
        <f>C363-'[1]02 de julio 2021 omina transpar'!Y362</f>
        <v>7564.43</v>
      </c>
      <c r="E363" s="17" t="str">
        <f t="shared" si="16"/>
        <v>PESOS MEXICANOS</v>
      </c>
      <c r="F363" s="17" t="str">
        <f t="shared" si="17"/>
        <v>PESOS MEXICANOS</v>
      </c>
    </row>
    <row r="364" spans="1:6" x14ac:dyDescent="0.25">
      <c r="A364" s="5">
        <v>361</v>
      </c>
      <c r="B364" s="17" t="str">
        <f t="shared" si="15"/>
        <v>PRIMA VACACIONAL</v>
      </c>
      <c r="C364" s="15">
        <f>SUM('[1]02 de julio 2021 omina transpar'!W363,'[1]02 de julio 2021 omina transpar'!AK363,'[1]02 de julio 2021 omina transpar'!DG363,'[1]02 de julio 2021 omina transpar'!EQ363,'[1]02 de julio 2021 omina transpar'!FF363,)</f>
        <v>6218.26</v>
      </c>
      <c r="D364" s="15">
        <f>C364-'[1]02 de julio 2021 omina transpar'!Y363</f>
        <v>4803.62</v>
      </c>
      <c r="E364" s="17" t="str">
        <f t="shared" si="16"/>
        <v>PESOS MEXICANOS</v>
      </c>
      <c r="F364" s="17" t="str">
        <f t="shared" si="17"/>
        <v>PESOS MEXICANOS</v>
      </c>
    </row>
    <row r="365" spans="1:6" x14ac:dyDescent="0.25">
      <c r="A365" s="5">
        <v>362</v>
      </c>
      <c r="B365" s="17" t="str">
        <f t="shared" si="15"/>
        <v>PRIMA VACACIONAL</v>
      </c>
      <c r="C365" s="15">
        <f>SUM('[1]02 de julio 2021 omina transpar'!W364,'[1]02 de julio 2021 omina transpar'!AK364,'[1]02 de julio 2021 omina transpar'!DG364,'[1]02 de julio 2021 omina transpar'!EQ364,'[1]02 de julio 2021 omina transpar'!FF364,)</f>
        <v>5834.21</v>
      </c>
      <c r="D365" s="15">
        <f>C365-'[1]02 de julio 2021 omina transpar'!Y364</f>
        <v>4649.72</v>
      </c>
      <c r="E365" s="17" t="str">
        <f t="shared" si="16"/>
        <v>PESOS MEXICANOS</v>
      </c>
      <c r="F365" s="17" t="str">
        <f t="shared" si="17"/>
        <v>PESOS MEXICANOS</v>
      </c>
    </row>
    <row r="366" spans="1:6" x14ac:dyDescent="0.25">
      <c r="A366" s="5">
        <v>363</v>
      </c>
      <c r="B366" s="17" t="str">
        <f t="shared" si="15"/>
        <v>PRIMA VACACIONAL</v>
      </c>
      <c r="C366" s="15">
        <f>SUM('[1]02 de julio 2021 omina transpar'!W365,'[1]02 de julio 2021 omina transpar'!AK365,'[1]02 de julio 2021 omina transpar'!DG365,'[1]02 de julio 2021 omina transpar'!EQ365,'[1]02 de julio 2021 omina transpar'!FF365,)</f>
        <v>4607.55</v>
      </c>
      <c r="D366" s="15">
        <f>C366-'[1]02 de julio 2021 omina transpar'!Y365</f>
        <v>3685.1000000000004</v>
      </c>
      <c r="E366" s="17" t="str">
        <f t="shared" si="16"/>
        <v>PESOS MEXICANOS</v>
      </c>
      <c r="F366" s="17" t="str">
        <f t="shared" si="17"/>
        <v>PESOS MEXICANOS</v>
      </c>
    </row>
    <row r="367" spans="1:6" x14ac:dyDescent="0.25">
      <c r="A367" s="5">
        <v>364</v>
      </c>
      <c r="B367" s="17" t="str">
        <f t="shared" si="15"/>
        <v>PRIMA VACACIONAL</v>
      </c>
      <c r="C367" s="15">
        <f>SUM('[1]02 de julio 2021 omina transpar'!W366,'[1]02 de julio 2021 omina transpar'!AK366,'[1]02 de julio 2021 omina transpar'!DG366,'[1]02 de julio 2021 omina transpar'!EQ366,'[1]02 de julio 2021 omina transpar'!FF366,)</f>
        <v>4840.71</v>
      </c>
      <c r="D367" s="15">
        <f>C367-'[1]02 de julio 2021 omina transpar'!Y366</f>
        <v>3868.4</v>
      </c>
      <c r="E367" s="17" t="str">
        <f t="shared" si="16"/>
        <v>PESOS MEXICANOS</v>
      </c>
      <c r="F367" s="17" t="str">
        <f t="shared" si="17"/>
        <v>PESOS MEXICANOS</v>
      </c>
    </row>
    <row r="368" spans="1:6" x14ac:dyDescent="0.25">
      <c r="A368" s="5">
        <v>365</v>
      </c>
      <c r="B368" s="17" t="str">
        <f t="shared" si="15"/>
        <v>PRIMA VACACIONAL</v>
      </c>
      <c r="C368" s="15">
        <f>SUM('[1]02 de julio 2021 omina transpar'!W367,'[1]02 de julio 2021 omina transpar'!AK367,'[1]02 de julio 2021 omina transpar'!DG367,'[1]02 de julio 2021 omina transpar'!EQ367,'[1]02 de julio 2021 omina transpar'!FF367,)</f>
        <v>4915.29</v>
      </c>
      <c r="D368" s="15">
        <f>C368-'[1]02 de julio 2021 omina transpar'!Y367</f>
        <v>3927.04</v>
      </c>
      <c r="E368" s="17" t="str">
        <f t="shared" si="16"/>
        <v>PESOS MEXICANOS</v>
      </c>
      <c r="F368" s="17" t="str">
        <f t="shared" si="17"/>
        <v>PESOS MEXICANOS</v>
      </c>
    </row>
    <row r="369" spans="1:6" x14ac:dyDescent="0.25">
      <c r="A369" s="5">
        <v>366</v>
      </c>
      <c r="B369" s="17" t="str">
        <f t="shared" si="15"/>
        <v>PRIMA VACACIONAL</v>
      </c>
      <c r="C369" s="15">
        <f>SUM('[1]02 de julio 2021 omina transpar'!W368,'[1]02 de julio 2021 omina transpar'!AK368,'[1]02 de julio 2021 omina transpar'!DG368,'[1]02 de julio 2021 omina transpar'!EQ368,'[1]02 de julio 2021 omina transpar'!FF368,)</f>
        <v>5944.91</v>
      </c>
      <c r="D369" s="15">
        <f>C369-'[1]02 de julio 2021 omina transpar'!Y368</f>
        <v>4588.66</v>
      </c>
      <c r="E369" s="17" t="str">
        <f t="shared" si="16"/>
        <v>PESOS MEXICANOS</v>
      </c>
      <c r="F369" s="17" t="str">
        <f t="shared" si="17"/>
        <v>PESOS MEXICANOS</v>
      </c>
    </row>
    <row r="370" spans="1:6" x14ac:dyDescent="0.25">
      <c r="A370" s="5">
        <v>367</v>
      </c>
      <c r="B370" s="17" t="str">
        <f t="shared" si="15"/>
        <v>PRIMA VACACIONAL</v>
      </c>
      <c r="C370" s="15">
        <f>SUM('[1]02 de julio 2021 omina transpar'!W369,'[1]02 de julio 2021 omina transpar'!AK369,'[1]02 de julio 2021 omina transpar'!DG369,'[1]02 de julio 2021 omina transpar'!EQ369,'[1]02 de julio 2021 omina transpar'!FF369,)</f>
        <v>4961.7</v>
      </c>
      <c r="D370" s="15">
        <f>C370-'[1]02 de julio 2021 omina transpar'!Y369</f>
        <v>3815.39</v>
      </c>
      <c r="E370" s="17" t="str">
        <f t="shared" si="16"/>
        <v>PESOS MEXICANOS</v>
      </c>
      <c r="F370" s="17" t="str">
        <f t="shared" si="17"/>
        <v>PESOS MEXICANOS</v>
      </c>
    </row>
    <row r="371" spans="1:6" x14ac:dyDescent="0.25">
      <c r="A371" s="5">
        <v>368</v>
      </c>
      <c r="B371" s="17" t="str">
        <f t="shared" si="15"/>
        <v>PRIMA VACACIONAL</v>
      </c>
      <c r="C371" s="15">
        <f>SUM('[1]02 de julio 2021 omina transpar'!W370,'[1]02 de julio 2021 omina transpar'!AK370,'[1]02 de julio 2021 omina transpar'!DG370,'[1]02 de julio 2021 omina transpar'!EQ370,'[1]02 de julio 2021 omina transpar'!FF370,)</f>
        <v>5228.97</v>
      </c>
      <c r="D371" s="15">
        <f>C371-'[1]02 de julio 2021 omina transpar'!Y370</f>
        <v>4055.6100000000006</v>
      </c>
      <c r="E371" s="17" t="str">
        <f t="shared" si="16"/>
        <v>PESOS MEXICANOS</v>
      </c>
      <c r="F371" s="17" t="str">
        <f t="shared" si="17"/>
        <v>PESOS MEXICANOS</v>
      </c>
    </row>
    <row r="372" spans="1:6" x14ac:dyDescent="0.25">
      <c r="A372" s="5">
        <v>369</v>
      </c>
      <c r="B372" s="17" t="str">
        <f t="shared" si="15"/>
        <v>PRIMA VACACIONAL</v>
      </c>
      <c r="C372" s="15">
        <f>SUM('[1]02 de julio 2021 omina transpar'!W371,'[1]02 de julio 2021 omina transpar'!AK371,'[1]02 de julio 2021 omina transpar'!DG371,'[1]02 de julio 2021 omina transpar'!EQ371,'[1]02 de julio 2021 omina transpar'!FF371,)</f>
        <v>5095.29</v>
      </c>
      <c r="D372" s="15">
        <f>C372-'[1]02 de julio 2021 omina transpar'!Y371</f>
        <v>4068.55</v>
      </c>
      <c r="E372" s="17" t="str">
        <f t="shared" si="16"/>
        <v>PESOS MEXICANOS</v>
      </c>
      <c r="F372" s="17" t="str">
        <f t="shared" si="17"/>
        <v>PESOS MEXICANOS</v>
      </c>
    </row>
    <row r="373" spans="1:6" x14ac:dyDescent="0.25">
      <c r="A373" s="5">
        <v>370</v>
      </c>
      <c r="B373" s="17" t="str">
        <f t="shared" si="15"/>
        <v>PRIMA VACACIONAL</v>
      </c>
      <c r="C373" s="15">
        <f>SUM('[1]02 de julio 2021 omina transpar'!W372,'[1]02 de julio 2021 omina transpar'!AK372,'[1]02 de julio 2021 omina transpar'!DG372,'[1]02 de julio 2021 omina transpar'!EQ372,'[1]02 de julio 2021 omina transpar'!FF372,)</f>
        <v>3624.99</v>
      </c>
      <c r="D373" s="15">
        <f>C373-'[1]02 de julio 2021 omina transpar'!Y372</f>
        <v>2912.43</v>
      </c>
      <c r="E373" s="17" t="str">
        <f t="shared" si="16"/>
        <v>PESOS MEXICANOS</v>
      </c>
      <c r="F373" s="17" t="str">
        <f t="shared" si="17"/>
        <v>PESOS MEXICANOS</v>
      </c>
    </row>
    <row r="374" spans="1:6" x14ac:dyDescent="0.25">
      <c r="A374" s="5">
        <v>371</v>
      </c>
      <c r="B374" s="17" t="str">
        <f t="shared" si="15"/>
        <v>PRIMA VACACIONAL</v>
      </c>
      <c r="C374" s="15">
        <f>SUM('[1]02 de julio 2021 omina transpar'!W373,'[1]02 de julio 2021 omina transpar'!AK373,'[1]02 de julio 2021 omina transpar'!DG373,'[1]02 de julio 2021 omina transpar'!EQ373,'[1]02 de julio 2021 omina transpar'!FF373,)</f>
        <v>6306.66</v>
      </c>
      <c r="D374" s="15">
        <f>C374-'[1]02 de julio 2021 omina transpar'!Y373</f>
        <v>4873.12</v>
      </c>
      <c r="E374" s="17" t="str">
        <f t="shared" si="16"/>
        <v>PESOS MEXICANOS</v>
      </c>
      <c r="F374" s="17" t="str">
        <f t="shared" si="17"/>
        <v>PESOS MEXICANOS</v>
      </c>
    </row>
    <row r="375" spans="1:6" x14ac:dyDescent="0.25">
      <c r="A375" s="5">
        <v>372</v>
      </c>
      <c r="B375" s="17" t="str">
        <f t="shared" si="15"/>
        <v>PRIMA VACACIONAL</v>
      </c>
      <c r="C375" s="15">
        <f>SUM('[1]02 de julio 2021 omina transpar'!W374,'[1]02 de julio 2021 omina transpar'!AK374,'[1]02 de julio 2021 omina transpar'!DG374,'[1]02 de julio 2021 omina transpar'!EQ374,'[1]02 de julio 2021 omina transpar'!FF374,)</f>
        <v>8588.7099999999991</v>
      </c>
      <c r="D375" s="15">
        <f>C375-'[1]02 de julio 2021 omina transpar'!Y374</f>
        <v>6509.369999999999</v>
      </c>
      <c r="E375" s="17" t="str">
        <f t="shared" si="16"/>
        <v>PESOS MEXICANOS</v>
      </c>
      <c r="F375" s="17" t="str">
        <f t="shared" si="17"/>
        <v>PESOS MEXICANOS</v>
      </c>
    </row>
    <row r="376" spans="1:6" x14ac:dyDescent="0.25">
      <c r="A376" s="5">
        <v>373</v>
      </c>
      <c r="B376" s="17" t="str">
        <f t="shared" si="15"/>
        <v>PRIMA VACACIONAL</v>
      </c>
      <c r="C376" s="15">
        <f>SUM('[1]02 de julio 2021 omina transpar'!W375,'[1]02 de julio 2021 omina transpar'!AK375,'[1]02 de julio 2021 omina transpar'!DG375,'[1]02 de julio 2021 omina transpar'!EQ375,'[1]02 de julio 2021 omina transpar'!FF375,)</f>
        <v>5207.67</v>
      </c>
      <c r="D376" s="15">
        <f>C376-'[1]02 de julio 2021 omina transpar'!Y375</f>
        <v>4157</v>
      </c>
      <c r="E376" s="17" t="str">
        <f t="shared" si="16"/>
        <v>PESOS MEXICANOS</v>
      </c>
      <c r="F376" s="17" t="str">
        <f t="shared" si="17"/>
        <v>PESOS MEXICANOS</v>
      </c>
    </row>
    <row r="377" spans="1:6" x14ac:dyDescent="0.25">
      <c r="A377" s="5">
        <v>374</v>
      </c>
      <c r="B377" s="17" t="str">
        <f t="shared" si="15"/>
        <v>PRIMA VACACIONAL</v>
      </c>
      <c r="C377" s="15">
        <f>SUM('[1]02 de julio 2021 omina transpar'!W376,'[1]02 de julio 2021 omina transpar'!AK376,'[1]02 de julio 2021 omina transpar'!DG376,'[1]02 de julio 2021 omina transpar'!EQ376,'[1]02 de julio 2021 omina transpar'!FF376,)</f>
        <v>4988.97</v>
      </c>
      <c r="D377" s="15">
        <f>C377-'[1]02 de julio 2021 omina transpar'!Y376</f>
        <v>3836.8600000000006</v>
      </c>
      <c r="E377" s="17" t="str">
        <f t="shared" si="16"/>
        <v>PESOS MEXICANOS</v>
      </c>
      <c r="F377" s="17" t="str">
        <f t="shared" si="17"/>
        <v>PESOS MEXICANOS</v>
      </c>
    </row>
    <row r="378" spans="1:6" x14ac:dyDescent="0.25">
      <c r="A378" s="5">
        <v>375</v>
      </c>
      <c r="B378" s="17" t="str">
        <f t="shared" si="15"/>
        <v>PRIMA VACACIONAL</v>
      </c>
      <c r="C378" s="15">
        <f>SUM('[1]02 de julio 2021 omina transpar'!W377,'[1]02 de julio 2021 omina transpar'!AK377,'[1]02 de julio 2021 omina transpar'!DG377,'[1]02 de julio 2021 omina transpar'!EQ377,'[1]02 de julio 2021 omina transpar'!FF377,)</f>
        <v>8554.17</v>
      </c>
      <c r="D378" s="15">
        <f>C378-'[1]02 de julio 2021 omina transpar'!Y377</f>
        <v>6482.96</v>
      </c>
      <c r="E378" s="17" t="str">
        <f t="shared" si="16"/>
        <v>PESOS MEXICANOS</v>
      </c>
      <c r="F378" s="17" t="str">
        <f t="shared" si="17"/>
        <v>PESOS MEXICANOS</v>
      </c>
    </row>
    <row r="379" spans="1:6" x14ac:dyDescent="0.25">
      <c r="A379" s="5">
        <v>376</v>
      </c>
      <c r="B379" s="17" t="str">
        <f t="shared" si="15"/>
        <v>PRIMA VACACIONAL</v>
      </c>
      <c r="C379" s="15">
        <f>SUM('[1]02 de julio 2021 omina transpar'!W378,'[1]02 de julio 2021 omina transpar'!AK378,'[1]02 de julio 2021 omina transpar'!DG378,'[1]02 de julio 2021 omina transpar'!EQ378,'[1]02 de julio 2021 omina transpar'!FF378,)</f>
        <v>2877.89</v>
      </c>
      <c r="D379" s="15">
        <f>C379-'[1]02 de julio 2021 omina transpar'!Y378</f>
        <v>2395.1499999999996</v>
      </c>
      <c r="E379" s="17" t="str">
        <f t="shared" si="16"/>
        <v>PESOS MEXICANOS</v>
      </c>
      <c r="F379" s="17" t="str">
        <f t="shared" si="17"/>
        <v>PESOS MEXICANOS</v>
      </c>
    </row>
    <row r="380" spans="1:6" x14ac:dyDescent="0.25">
      <c r="A380" s="5">
        <v>377</v>
      </c>
      <c r="B380" s="17" t="str">
        <f t="shared" si="15"/>
        <v>PRIMA VACACIONAL</v>
      </c>
      <c r="C380" s="15">
        <f>SUM('[1]02 de julio 2021 omina transpar'!W379,'[1]02 de julio 2021 omina transpar'!AK379,'[1]02 de julio 2021 omina transpar'!DG379,'[1]02 de julio 2021 omina transpar'!EQ379,'[1]02 de julio 2021 omina transpar'!FF379,)</f>
        <v>4915.29</v>
      </c>
      <c r="D380" s="15">
        <f>C380-'[1]02 de julio 2021 omina transpar'!Y379</f>
        <v>3926.99</v>
      </c>
      <c r="E380" s="17" t="str">
        <f t="shared" si="16"/>
        <v>PESOS MEXICANOS</v>
      </c>
      <c r="F380" s="17" t="str">
        <f t="shared" si="17"/>
        <v>PESOS MEXICANOS</v>
      </c>
    </row>
    <row r="381" spans="1:6" x14ac:dyDescent="0.25">
      <c r="A381" s="5">
        <v>378</v>
      </c>
      <c r="B381" s="17" t="str">
        <f t="shared" si="15"/>
        <v>PRIMA VACACIONAL</v>
      </c>
      <c r="C381" s="15">
        <f>SUM('[1]02 de julio 2021 omina transpar'!W380,'[1]02 de julio 2021 omina transpar'!AK380,'[1]02 de julio 2021 omina transpar'!DG380,'[1]02 de julio 2021 omina transpar'!EQ380,'[1]02 de julio 2021 omina transpar'!FF380,)</f>
        <v>6188.97</v>
      </c>
      <c r="D381" s="15">
        <f>C381-'[1]02 de julio 2021 omina transpar'!Y380</f>
        <v>4780.54</v>
      </c>
      <c r="E381" s="17" t="str">
        <f t="shared" si="16"/>
        <v>PESOS MEXICANOS</v>
      </c>
      <c r="F381" s="17" t="str">
        <f t="shared" si="17"/>
        <v>PESOS MEXICANOS</v>
      </c>
    </row>
    <row r="382" spans="1:6" x14ac:dyDescent="0.25">
      <c r="A382" s="5">
        <v>379</v>
      </c>
      <c r="B382" s="17" t="str">
        <f t="shared" si="15"/>
        <v>PRIMA VACACIONAL</v>
      </c>
      <c r="C382" s="15">
        <f>SUM('[1]02 de julio 2021 omina transpar'!W381,'[1]02 de julio 2021 omina transpar'!AK381,'[1]02 de julio 2021 omina transpar'!DG381,'[1]02 de julio 2021 omina transpar'!EQ381,'[1]02 de julio 2021 omina transpar'!FF381,)</f>
        <v>7785.5</v>
      </c>
      <c r="D382" s="15">
        <f>C382-'[1]02 de julio 2021 omina transpar'!Y381</f>
        <v>5895.07</v>
      </c>
      <c r="E382" s="17" t="str">
        <f t="shared" si="16"/>
        <v>PESOS MEXICANOS</v>
      </c>
      <c r="F382" s="17" t="str">
        <f t="shared" si="17"/>
        <v>PESOS MEXICANOS</v>
      </c>
    </row>
    <row r="383" spans="1:6" x14ac:dyDescent="0.25">
      <c r="A383" s="5">
        <v>380</v>
      </c>
      <c r="B383" s="17" t="str">
        <f t="shared" si="15"/>
        <v>PRIMA VACACIONAL</v>
      </c>
      <c r="C383" s="15">
        <f>SUM('[1]02 de julio 2021 omina transpar'!W382,'[1]02 de julio 2021 omina transpar'!AK382,'[1]02 de julio 2021 omina transpar'!DG382,'[1]02 de julio 2021 omina transpar'!EQ382,'[1]02 de julio 2021 omina transpar'!FF382,)</f>
        <v>5918.26</v>
      </c>
      <c r="D383" s="15">
        <f>C383-'[1]02 de julio 2021 omina transpar'!Y382</f>
        <v>4597.72</v>
      </c>
      <c r="E383" s="17" t="str">
        <f t="shared" si="16"/>
        <v>PESOS MEXICANOS</v>
      </c>
      <c r="F383" s="17" t="str">
        <f t="shared" si="17"/>
        <v>PESOS MEXICANOS</v>
      </c>
    </row>
    <row r="384" spans="1:6" x14ac:dyDescent="0.25">
      <c r="A384" s="5">
        <v>381</v>
      </c>
      <c r="B384" s="17" t="str">
        <f t="shared" si="15"/>
        <v>PRIMA VACACIONAL</v>
      </c>
      <c r="C384" s="15">
        <f>SUM('[1]02 de julio 2021 omina transpar'!W383,'[1]02 de julio 2021 omina transpar'!AK383,'[1]02 de julio 2021 omina transpar'!DG383,'[1]02 de julio 2021 omina transpar'!EQ383,'[1]02 de julio 2021 omina transpar'!FF383,)</f>
        <v>5560.71</v>
      </c>
      <c r="D384" s="15">
        <f>C384-'[1]02 de julio 2021 omina transpar'!Y383</f>
        <v>4434.6100000000006</v>
      </c>
      <c r="E384" s="17" t="str">
        <f t="shared" si="16"/>
        <v>PESOS MEXICANOS</v>
      </c>
      <c r="F384" s="17" t="str">
        <f t="shared" si="17"/>
        <v>PESOS MEXICANOS</v>
      </c>
    </row>
    <row r="385" spans="1:6" x14ac:dyDescent="0.25">
      <c r="A385" s="5">
        <v>382</v>
      </c>
      <c r="B385" s="17" t="str">
        <f t="shared" si="15"/>
        <v>PRIMA VACACIONAL</v>
      </c>
      <c r="C385" s="15">
        <f>SUM('[1]02 de julio 2021 omina transpar'!W384,'[1]02 de julio 2021 omina transpar'!AK384,'[1]02 de julio 2021 omina transpar'!DG384,'[1]02 de julio 2021 omina transpar'!EQ384,'[1]02 de julio 2021 omina transpar'!FF384,)</f>
        <v>5815.47</v>
      </c>
      <c r="D385" s="15">
        <f>C385-'[1]02 de julio 2021 omina transpar'!Y384</f>
        <v>4516.9000000000005</v>
      </c>
      <c r="E385" s="17" t="str">
        <f t="shared" si="16"/>
        <v>PESOS MEXICANOS</v>
      </c>
      <c r="F385" s="17" t="str">
        <f t="shared" si="17"/>
        <v>PESOS MEXICANOS</v>
      </c>
    </row>
    <row r="386" spans="1:6" x14ac:dyDescent="0.25">
      <c r="A386" s="5">
        <v>383</v>
      </c>
      <c r="B386" s="17" t="str">
        <f t="shared" si="15"/>
        <v>PRIMA VACACIONAL</v>
      </c>
      <c r="C386" s="15">
        <f>SUM('[1]02 de julio 2021 omina transpar'!W385,'[1]02 de julio 2021 omina transpar'!AK385,'[1]02 de julio 2021 omina transpar'!DG385,'[1]02 de julio 2021 omina transpar'!EQ385,'[1]02 de julio 2021 omina transpar'!FF385,)</f>
        <v>5681.97</v>
      </c>
      <c r="D386" s="15">
        <f>C386-'[1]02 de julio 2021 omina transpar'!Y385</f>
        <v>4411.8700000000008</v>
      </c>
      <c r="E386" s="17" t="str">
        <f t="shared" si="16"/>
        <v>PESOS MEXICANOS</v>
      </c>
      <c r="F386" s="17" t="str">
        <f t="shared" si="17"/>
        <v>PESOS MEXICANOS</v>
      </c>
    </row>
    <row r="387" spans="1:6" x14ac:dyDescent="0.25">
      <c r="A387" s="5">
        <v>384</v>
      </c>
      <c r="B387" s="17" t="str">
        <f t="shared" si="15"/>
        <v>PRIMA VACACIONAL</v>
      </c>
      <c r="C387" s="15">
        <f>SUM('[1]02 de julio 2021 omina transpar'!W386,'[1]02 de julio 2021 omina transpar'!AK386,'[1]02 de julio 2021 omina transpar'!DG386,'[1]02 de julio 2021 omina transpar'!EQ386,'[1]02 de julio 2021 omina transpar'!FF386,)</f>
        <v>3624.99</v>
      </c>
      <c r="D387" s="15">
        <f>C387-'[1]02 de julio 2021 omina transpar'!Y386</f>
        <v>2912.43</v>
      </c>
      <c r="E387" s="17" t="str">
        <f t="shared" si="16"/>
        <v>PESOS MEXICANOS</v>
      </c>
      <c r="F387" s="17" t="str">
        <f t="shared" si="17"/>
        <v>PESOS MEXICANOS</v>
      </c>
    </row>
    <row r="388" spans="1:6" x14ac:dyDescent="0.25">
      <c r="A388" s="5">
        <v>385</v>
      </c>
      <c r="B388" s="17" t="str">
        <f t="shared" si="15"/>
        <v>PRIMA VACACIONAL</v>
      </c>
      <c r="C388" s="15">
        <f>SUM('[1]02 de julio 2021 omina transpar'!W387,'[1]02 de julio 2021 omina transpar'!AK387,'[1]02 de julio 2021 omina transpar'!DG387,'[1]02 de julio 2021 omina transpar'!EQ387,'[1]02 de julio 2021 omina transpar'!FF387,)</f>
        <v>10980.64</v>
      </c>
      <c r="D388" s="15">
        <f>C388-'[1]02 de julio 2021 omina transpar'!Y387</f>
        <v>8338.7799999999988</v>
      </c>
      <c r="E388" s="17" t="str">
        <f t="shared" si="16"/>
        <v>PESOS MEXICANOS</v>
      </c>
      <c r="F388" s="17" t="str">
        <f t="shared" si="17"/>
        <v>PESOS MEXICANOS</v>
      </c>
    </row>
    <row r="389" spans="1:6" x14ac:dyDescent="0.25">
      <c r="A389" s="5">
        <v>386</v>
      </c>
      <c r="B389" s="17" t="str">
        <f t="shared" ref="B389:B452" si="18">IF(C389&gt;1,"PRIMA VACACIONAL", "NO APLICA")</f>
        <v>PRIMA VACACIONAL</v>
      </c>
      <c r="C389" s="15">
        <f>SUM('[1]02 de julio 2021 omina transpar'!W388,'[1]02 de julio 2021 omina transpar'!AK388,'[1]02 de julio 2021 omina transpar'!DG388,'[1]02 de julio 2021 omina transpar'!EQ388,'[1]02 de julio 2021 omina transpar'!FF388,)</f>
        <v>3624.99</v>
      </c>
      <c r="D389" s="15">
        <f>C389-'[1]02 de julio 2021 omina transpar'!Y388</f>
        <v>2912.43</v>
      </c>
      <c r="E389" s="17" t="str">
        <f t="shared" ref="E389:E452" si="19">IF(C389&gt;0,"PESOS MEXICANOS","NO APLICA" )</f>
        <v>PESOS MEXICANOS</v>
      </c>
      <c r="F389" s="17" t="str">
        <f t="shared" ref="F389:F452" si="20">IF(C389&gt;0,"PESOS MEXICANOS","NO APLICA")</f>
        <v>PESOS MEXICANOS</v>
      </c>
    </row>
    <row r="390" spans="1:6" x14ac:dyDescent="0.25">
      <c r="A390" s="5">
        <v>387</v>
      </c>
      <c r="B390" s="17" t="str">
        <f t="shared" si="18"/>
        <v>PRIMA VACACIONAL</v>
      </c>
      <c r="C390" s="15">
        <f>SUM('[1]02 de julio 2021 omina transpar'!W389,'[1]02 de julio 2021 omina transpar'!AK389,'[1]02 de julio 2021 omina transpar'!DG389,'[1]02 de julio 2021 omina transpar'!EQ389,'[1]02 de julio 2021 omina transpar'!FF389,)</f>
        <v>4509.58</v>
      </c>
      <c r="D390" s="15">
        <f>C390-'[1]02 de julio 2021 omina transpar'!Y389</f>
        <v>3608.05</v>
      </c>
      <c r="E390" s="17" t="str">
        <f t="shared" si="19"/>
        <v>PESOS MEXICANOS</v>
      </c>
      <c r="F390" s="17" t="str">
        <f t="shared" si="20"/>
        <v>PESOS MEXICANOS</v>
      </c>
    </row>
    <row r="391" spans="1:6" x14ac:dyDescent="0.25">
      <c r="A391" s="5">
        <v>388</v>
      </c>
      <c r="B391" s="17" t="str">
        <f t="shared" si="18"/>
        <v>PRIMA VACACIONAL</v>
      </c>
      <c r="C391" s="15">
        <f>SUM('[1]02 de julio 2021 omina transpar'!W390,'[1]02 de julio 2021 omina transpar'!AK390,'[1]02 de julio 2021 omina transpar'!DG390,'[1]02 de julio 2021 omina transpar'!EQ390,'[1]02 de julio 2021 omina transpar'!FF390,)</f>
        <v>5935.29</v>
      </c>
      <c r="D391" s="15">
        <f>C391-'[1]02 de julio 2021 omina transpar'!Y390</f>
        <v>4729.12</v>
      </c>
      <c r="E391" s="17" t="str">
        <f t="shared" si="19"/>
        <v>PESOS MEXICANOS</v>
      </c>
      <c r="F391" s="17" t="str">
        <f t="shared" si="20"/>
        <v>PESOS MEXICANOS</v>
      </c>
    </row>
    <row r="392" spans="1:6" x14ac:dyDescent="0.25">
      <c r="A392" s="5">
        <v>389</v>
      </c>
      <c r="B392" s="17" t="str">
        <f t="shared" si="18"/>
        <v>PRIMA VACACIONAL</v>
      </c>
      <c r="C392" s="15">
        <f>SUM('[1]02 de julio 2021 omina transpar'!W391,'[1]02 de julio 2021 omina transpar'!AK391,'[1]02 de julio 2021 omina transpar'!DG391,'[1]02 de julio 2021 omina transpar'!EQ391,'[1]02 de julio 2021 omina transpar'!FF391,)</f>
        <v>5807.67</v>
      </c>
      <c r="D392" s="15">
        <f>C392-'[1]02 de julio 2021 omina transpar'!Y391</f>
        <v>4628.84</v>
      </c>
      <c r="E392" s="17" t="str">
        <f t="shared" si="19"/>
        <v>PESOS MEXICANOS</v>
      </c>
      <c r="F392" s="17" t="str">
        <f t="shared" si="20"/>
        <v>PESOS MEXICANOS</v>
      </c>
    </row>
    <row r="393" spans="1:6" x14ac:dyDescent="0.25">
      <c r="A393" s="5">
        <v>390</v>
      </c>
      <c r="B393" s="17" t="str">
        <f t="shared" si="18"/>
        <v>PRIMA VACACIONAL</v>
      </c>
      <c r="C393" s="15">
        <f>SUM('[1]02 de julio 2021 omina transpar'!W392,'[1]02 de julio 2021 omina transpar'!AK392,'[1]02 de julio 2021 omina transpar'!DG392,'[1]02 de julio 2021 omina transpar'!EQ392,'[1]02 de julio 2021 omina transpar'!FF392,)</f>
        <v>7240.71</v>
      </c>
      <c r="D393" s="15">
        <f>C393-'[1]02 de julio 2021 omina transpar'!Y392</f>
        <v>5641.6</v>
      </c>
      <c r="E393" s="17" t="str">
        <f t="shared" si="19"/>
        <v>PESOS MEXICANOS</v>
      </c>
      <c r="F393" s="17" t="str">
        <f t="shared" si="20"/>
        <v>PESOS MEXICANOS</v>
      </c>
    </row>
    <row r="394" spans="1:6" x14ac:dyDescent="0.25">
      <c r="A394" s="5">
        <v>391</v>
      </c>
      <c r="B394" s="17" t="str">
        <f t="shared" si="18"/>
        <v>PRIMA VACACIONAL</v>
      </c>
      <c r="C394" s="15">
        <f>SUM('[1]02 de julio 2021 omina transpar'!W393,'[1]02 de julio 2021 omina transpar'!AK393,'[1]02 de julio 2021 omina transpar'!DG393,'[1]02 de julio 2021 omina transpar'!EQ393,'[1]02 de julio 2021 omina transpar'!FF393,)</f>
        <v>5353.2</v>
      </c>
      <c r="D394" s="15">
        <f>C394-'[1]02 de julio 2021 omina transpar'!Y393</f>
        <v>4153.3500000000004</v>
      </c>
      <c r="E394" s="17" t="str">
        <f t="shared" si="19"/>
        <v>PESOS MEXICANOS</v>
      </c>
      <c r="F394" s="17" t="str">
        <f t="shared" si="20"/>
        <v>PESOS MEXICANOS</v>
      </c>
    </row>
    <row r="395" spans="1:6" x14ac:dyDescent="0.25">
      <c r="A395" s="5">
        <v>392</v>
      </c>
      <c r="B395" s="17" t="str">
        <f t="shared" si="18"/>
        <v>PRIMA VACACIONAL</v>
      </c>
      <c r="C395" s="15">
        <f>SUM('[1]02 de julio 2021 omina transpar'!W394,'[1]02 de julio 2021 omina transpar'!AK394,'[1]02 de julio 2021 omina transpar'!DG394,'[1]02 de julio 2021 omina transpar'!EQ394,'[1]02 de julio 2021 omina transpar'!FF394,)</f>
        <v>4907.67</v>
      </c>
      <c r="D395" s="15">
        <f>C395-'[1]02 de julio 2021 omina transpar'!Y394</f>
        <v>3921.08</v>
      </c>
      <c r="E395" s="17" t="str">
        <f t="shared" si="19"/>
        <v>PESOS MEXICANOS</v>
      </c>
      <c r="F395" s="17" t="str">
        <f t="shared" si="20"/>
        <v>PESOS MEXICANOS</v>
      </c>
    </row>
    <row r="396" spans="1:6" x14ac:dyDescent="0.25">
      <c r="A396" s="5">
        <v>393</v>
      </c>
      <c r="B396" s="17" t="str">
        <f t="shared" si="18"/>
        <v>PRIMA VACACIONAL</v>
      </c>
      <c r="C396" s="15">
        <f>SUM('[1]02 de julio 2021 omina transpar'!W395,'[1]02 de julio 2021 omina transpar'!AK395,'[1]02 de julio 2021 omina transpar'!DG395,'[1]02 de julio 2021 omina transpar'!EQ395,'[1]02 de julio 2021 omina transpar'!FF395,)</f>
        <v>6270.4</v>
      </c>
      <c r="D396" s="15">
        <f>C396-'[1]02 de julio 2021 omina transpar'!Y395</f>
        <v>4992.7</v>
      </c>
      <c r="E396" s="17" t="str">
        <f t="shared" si="19"/>
        <v>PESOS MEXICANOS</v>
      </c>
      <c r="F396" s="17" t="str">
        <f t="shared" si="20"/>
        <v>PESOS MEXICANOS</v>
      </c>
    </row>
    <row r="397" spans="1:6" x14ac:dyDescent="0.25">
      <c r="A397" s="5">
        <v>394</v>
      </c>
      <c r="B397" s="17" t="str">
        <f t="shared" si="18"/>
        <v>PRIMA VACACIONAL</v>
      </c>
      <c r="C397" s="15">
        <f>SUM('[1]02 de julio 2021 omina transpar'!W396,'[1]02 de julio 2021 omina transpar'!AK396,'[1]02 de julio 2021 omina transpar'!DG396,'[1]02 de julio 2021 omina transpar'!EQ396,'[1]02 de julio 2021 omina transpar'!FF396,)</f>
        <v>6987.79</v>
      </c>
      <c r="D397" s="15">
        <f>C397-'[1]02 de julio 2021 omina transpar'!Y396</f>
        <v>5462.2</v>
      </c>
      <c r="E397" s="17" t="str">
        <f t="shared" si="19"/>
        <v>PESOS MEXICANOS</v>
      </c>
      <c r="F397" s="17" t="str">
        <f t="shared" si="20"/>
        <v>PESOS MEXICANOS</v>
      </c>
    </row>
    <row r="398" spans="1:6" x14ac:dyDescent="0.25">
      <c r="A398" s="5">
        <v>395</v>
      </c>
      <c r="B398" s="17" t="str">
        <f t="shared" si="18"/>
        <v>PRIMA VACACIONAL</v>
      </c>
      <c r="C398" s="15">
        <f>SUM('[1]02 de julio 2021 omina transpar'!W397,'[1]02 de julio 2021 omina transpar'!AK397,'[1]02 de julio 2021 omina transpar'!DG397,'[1]02 de julio 2021 omina transpar'!EQ397,'[1]02 de julio 2021 omina transpar'!FF397,)</f>
        <v>5515.29</v>
      </c>
      <c r="D398" s="15">
        <f>C398-'[1]02 de julio 2021 omina transpar'!Y397</f>
        <v>4398.83</v>
      </c>
      <c r="E398" s="17" t="str">
        <f t="shared" si="19"/>
        <v>PESOS MEXICANOS</v>
      </c>
      <c r="F398" s="17" t="str">
        <f t="shared" si="20"/>
        <v>PESOS MEXICANOS</v>
      </c>
    </row>
    <row r="399" spans="1:6" x14ac:dyDescent="0.25">
      <c r="A399" s="5">
        <v>396</v>
      </c>
      <c r="B399" s="17" t="str">
        <f t="shared" si="18"/>
        <v>PRIMA VACACIONAL</v>
      </c>
      <c r="C399" s="15">
        <f>SUM('[1]02 de julio 2021 omina transpar'!W398,'[1]02 de julio 2021 omina transpar'!AK398,'[1]02 de julio 2021 omina transpar'!DG398,'[1]02 de julio 2021 omina transpar'!EQ398,'[1]02 de julio 2021 omina transpar'!FF398,)</f>
        <v>5440.71</v>
      </c>
      <c r="D399" s="15">
        <f>C399-'[1]02 de julio 2021 omina transpar'!Y398</f>
        <v>4340.24</v>
      </c>
      <c r="E399" s="17" t="str">
        <f t="shared" si="19"/>
        <v>PESOS MEXICANOS</v>
      </c>
      <c r="F399" s="17" t="str">
        <f t="shared" si="20"/>
        <v>PESOS MEXICANOS</v>
      </c>
    </row>
    <row r="400" spans="1:6" x14ac:dyDescent="0.25">
      <c r="A400" s="5">
        <v>397</v>
      </c>
      <c r="B400" s="17" t="str">
        <f t="shared" si="18"/>
        <v>PRIMA VACACIONAL</v>
      </c>
      <c r="C400" s="15">
        <f>SUM('[1]02 de julio 2021 omina transpar'!W399,'[1]02 de julio 2021 omina transpar'!AK399,'[1]02 de julio 2021 omina transpar'!DG399,'[1]02 de julio 2021 omina transpar'!EQ399,'[1]02 de julio 2021 omina transpar'!FF399,)</f>
        <v>4961.7</v>
      </c>
      <c r="D400" s="15">
        <f>C400-'[1]02 de julio 2021 omina transpar'!Y399</f>
        <v>3845.41</v>
      </c>
      <c r="E400" s="17" t="str">
        <f t="shared" si="19"/>
        <v>PESOS MEXICANOS</v>
      </c>
      <c r="F400" s="17" t="str">
        <f t="shared" si="20"/>
        <v>PESOS MEXICANOS</v>
      </c>
    </row>
    <row r="401" spans="1:6" x14ac:dyDescent="0.25">
      <c r="A401" s="5">
        <v>398</v>
      </c>
      <c r="B401" s="17" t="str">
        <f t="shared" si="18"/>
        <v>PRIMA VACACIONAL</v>
      </c>
      <c r="C401" s="15">
        <f>SUM('[1]02 de julio 2021 omina transpar'!W400,'[1]02 de julio 2021 omina transpar'!AK400,'[1]02 de julio 2021 omina transpar'!DG400,'[1]02 de julio 2021 omina transpar'!EQ400,'[1]02 de julio 2021 omina transpar'!FF400,)</f>
        <v>12078.52</v>
      </c>
      <c r="D401" s="15">
        <f>C401-'[1]02 de julio 2021 omina transpar'!Y400</f>
        <v>4596.4800000000005</v>
      </c>
      <c r="E401" s="17" t="str">
        <f t="shared" si="19"/>
        <v>PESOS MEXICANOS</v>
      </c>
      <c r="F401" s="17" t="str">
        <f t="shared" si="20"/>
        <v>PESOS MEXICANOS</v>
      </c>
    </row>
    <row r="402" spans="1:6" x14ac:dyDescent="0.25">
      <c r="A402" s="5">
        <v>399</v>
      </c>
      <c r="B402" s="17" t="str">
        <f t="shared" si="18"/>
        <v>PRIMA VACACIONAL</v>
      </c>
      <c r="C402" s="15">
        <f>SUM('[1]02 de julio 2021 omina transpar'!W401,'[1]02 de julio 2021 omina transpar'!AK401,'[1]02 de julio 2021 omina transpar'!DG401,'[1]02 de julio 2021 omina transpar'!EQ401,'[1]02 de julio 2021 omina transpar'!FF401,)</f>
        <v>3624.99</v>
      </c>
      <c r="D402" s="15">
        <f>C402-'[1]02 de julio 2021 omina transpar'!Y401</f>
        <v>2912.43</v>
      </c>
      <c r="E402" s="17" t="str">
        <f t="shared" si="19"/>
        <v>PESOS MEXICANOS</v>
      </c>
      <c r="F402" s="17" t="str">
        <f t="shared" si="20"/>
        <v>PESOS MEXICANOS</v>
      </c>
    </row>
    <row r="403" spans="1:6" x14ac:dyDescent="0.25">
      <c r="A403" s="5">
        <v>400</v>
      </c>
      <c r="B403" s="17" t="str">
        <f t="shared" si="18"/>
        <v>PRIMA VACACIONAL</v>
      </c>
      <c r="C403" s="15">
        <f>SUM('[1]02 de julio 2021 omina transpar'!W402,'[1]02 de julio 2021 omina transpar'!AK402,'[1]02 de julio 2021 omina transpar'!DG402,'[1]02 de julio 2021 omina transpar'!EQ402,'[1]02 de julio 2021 omina transpar'!FF402,)</f>
        <v>3691.95</v>
      </c>
      <c r="D403" s="15">
        <f>C403-'[1]02 de julio 2021 omina transpar'!Y402</f>
        <v>2965</v>
      </c>
      <c r="E403" s="17" t="str">
        <f t="shared" si="19"/>
        <v>PESOS MEXICANOS</v>
      </c>
      <c r="F403" s="17" t="str">
        <f t="shared" si="20"/>
        <v>PESOS MEXICANOS</v>
      </c>
    </row>
    <row r="404" spans="1:6" x14ac:dyDescent="0.25">
      <c r="A404" s="5">
        <v>401</v>
      </c>
      <c r="B404" s="17" t="str">
        <f t="shared" si="18"/>
        <v>PRIMA VACACIONAL</v>
      </c>
      <c r="C404" s="15">
        <f>SUM('[1]02 de julio 2021 omina transpar'!W403,'[1]02 de julio 2021 omina transpar'!AK403,'[1]02 de julio 2021 omina transpar'!DG403,'[1]02 de julio 2021 omina transpar'!EQ403,'[1]02 de julio 2021 omina transpar'!FF403,)</f>
        <v>5440.71</v>
      </c>
      <c r="D404" s="15">
        <f>C404-'[1]02 de julio 2021 omina transpar'!Y403</f>
        <v>4192.1100000000006</v>
      </c>
      <c r="E404" s="17" t="str">
        <f t="shared" si="19"/>
        <v>PESOS MEXICANOS</v>
      </c>
      <c r="F404" s="17" t="str">
        <f t="shared" si="20"/>
        <v>PESOS MEXICANOS</v>
      </c>
    </row>
    <row r="405" spans="1:6" x14ac:dyDescent="0.25">
      <c r="A405" s="5">
        <v>402</v>
      </c>
      <c r="B405" s="17" t="str">
        <f t="shared" si="18"/>
        <v>PRIMA VACACIONAL</v>
      </c>
      <c r="C405" s="15">
        <f>SUM('[1]02 de julio 2021 omina transpar'!W404,'[1]02 de julio 2021 omina transpar'!AK404,'[1]02 de julio 2021 omina transpar'!DG404,'[1]02 de julio 2021 omina transpar'!EQ404,'[1]02 de julio 2021 omina transpar'!FF404,)</f>
        <v>6843.42</v>
      </c>
      <c r="D405" s="15">
        <f>C405-'[1]02 de julio 2021 omina transpar'!Y404</f>
        <v>5443.39</v>
      </c>
      <c r="E405" s="17" t="str">
        <f t="shared" si="19"/>
        <v>PESOS MEXICANOS</v>
      </c>
      <c r="F405" s="17" t="str">
        <f t="shared" si="20"/>
        <v>PESOS MEXICANOS</v>
      </c>
    </row>
    <row r="406" spans="1:6" x14ac:dyDescent="0.25">
      <c r="A406" s="5">
        <v>403</v>
      </c>
      <c r="B406" s="17" t="str">
        <f t="shared" si="18"/>
        <v>PRIMA VACACIONAL</v>
      </c>
      <c r="C406" s="15">
        <f>SUM('[1]02 de julio 2021 omina transpar'!W405,'[1]02 de julio 2021 omina transpar'!AK405,'[1]02 de julio 2021 omina transpar'!DG405,'[1]02 de julio 2021 omina transpar'!EQ405,'[1]02 de julio 2021 omina transpar'!FF405,)</f>
        <v>4907.67</v>
      </c>
      <c r="D406" s="15">
        <f>C406-'[1]02 de julio 2021 omina transpar'!Y405</f>
        <v>3921.08</v>
      </c>
      <c r="E406" s="17" t="str">
        <f t="shared" si="19"/>
        <v>PESOS MEXICANOS</v>
      </c>
      <c r="F406" s="17" t="str">
        <f t="shared" si="20"/>
        <v>PESOS MEXICANOS</v>
      </c>
    </row>
    <row r="407" spans="1:6" x14ac:dyDescent="0.25">
      <c r="A407" s="5">
        <v>404</v>
      </c>
      <c r="B407" s="17" t="str">
        <f t="shared" si="18"/>
        <v>PRIMA VACACIONAL</v>
      </c>
      <c r="C407" s="15">
        <f>SUM('[1]02 de julio 2021 omina transpar'!W406,'[1]02 de julio 2021 omina transpar'!AK406,'[1]02 de julio 2021 omina transpar'!DG406,'[1]02 de julio 2021 omina transpar'!EQ406,'[1]02 de julio 2021 omina transpar'!FF406,)</f>
        <v>7313.07</v>
      </c>
      <c r="D407" s="15">
        <f>C407-'[1]02 de julio 2021 omina transpar'!Y406</f>
        <v>5533.78</v>
      </c>
      <c r="E407" s="17" t="str">
        <f t="shared" si="19"/>
        <v>PESOS MEXICANOS</v>
      </c>
      <c r="F407" s="17" t="str">
        <f t="shared" si="20"/>
        <v>PESOS MEXICANOS</v>
      </c>
    </row>
    <row r="408" spans="1:6" x14ac:dyDescent="0.25">
      <c r="A408" s="5">
        <v>405</v>
      </c>
      <c r="B408" s="17" t="str">
        <f t="shared" si="18"/>
        <v>PRIMA VACACIONAL</v>
      </c>
      <c r="C408" s="15">
        <f>SUM('[1]02 de julio 2021 omina transpar'!W407,'[1]02 de julio 2021 omina transpar'!AK407,'[1]02 de julio 2021 omina transpar'!DG407,'[1]02 de julio 2021 omina transpar'!EQ407,'[1]02 de julio 2021 omina transpar'!FF407,)</f>
        <v>4915.29</v>
      </c>
      <c r="D408" s="15">
        <f>C408-'[1]02 de julio 2021 omina transpar'!Y407</f>
        <v>3870.63</v>
      </c>
      <c r="E408" s="17" t="str">
        <f t="shared" si="19"/>
        <v>PESOS MEXICANOS</v>
      </c>
      <c r="F408" s="17" t="str">
        <f t="shared" si="20"/>
        <v>PESOS MEXICANOS</v>
      </c>
    </row>
    <row r="409" spans="1:6" x14ac:dyDescent="0.25">
      <c r="A409" s="5">
        <v>406</v>
      </c>
      <c r="B409" s="17" t="str">
        <f t="shared" si="18"/>
        <v>PRIMA VACACIONAL</v>
      </c>
      <c r="C409" s="15">
        <f>SUM('[1]02 de julio 2021 omina transpar'!W408,'[1]02 de julio 2021 omina transpar'!AK408,'[1]02 de julio 2021 omina transpar'!DG408,'[1]02 de julio 2021 omina transpar'!EQ408,'[1]02 de julio 2021 omina transpar'!FF408,)</f>
        <v>4988.97</v>
      </c>
      <c r="D409" s="15">
        <f>C409-'[1]02 de julio 2021 omina transpar'!Y408</f>
        <v>3836.8600000000006</v>
      </c>
      <c r="E409" s="17" t="str">
        <f t="shared" si="19"/>
        <v>PESOS MEXICANOS</v>
      </c>
      <c r="F409" s="17" t="str">
        <f t="shared" si="20"/>
        <v>PESOS MEXICANOS</v>
      </c>
    </row>
    <row r="410" spans="1:6" x14ac:dyDescent="0.25">
      <c r="A410" s="5">
        <v>407</v>
      </c>
      <c r="B410" s="17" t="str">
        <f t="shared" si="18"/>
        <v>PRIMA VACACIONAL</v>
      </c>
      <c r="C410" s="15">
        <f>SUM('[1]02 de julio 2021 omina transpar'!W409,'[1]02 de julio 2021 omina transpar'!AK409,'[1]02 de julio 2021 omina transpar'!DG409,'[1]02 de julio 2021 omina transpar'!EQ409,'[1]02 de julio 2021 omina transpar'!FF409,)</f>
        <v>4988.97</v>
      </c>
      <c r="D410" s="15">
        <f>C410-'[1]02 de julio 2021 omina transpar'!Y409</f>
        <v>3866.8700000000003</v>
      </c>
      <c r="E410" s="17" t="str">
        <f t="shared" si="19"/>
        <v>PESOS MEXICANOS</v>
      </c>
      <c r="F410" s="17" t="str">
        <f t="shared" si="20"/>
        <v>PESOS MEXICANOS</v>
      </c>
    </row>
    <row r="411" spans="1:6" x14ac:dyDescent="0.25">
      <c r="A411" s="5">
        <v>408</v>
      </c>
      <c r="B411" s="17" t="str">
        <f t="shared" si="18"/>
        <v>PRIMA VACACIONAL</v>
      </c>
      <c r="C411" s="15">
        <f>SUM('[1]02 de julio 2021 omina transpar'!W410,'[1]02 de julio 2021 omina transpar'!AK410,'[1]02 de julio 2021 omina transpar'!DG410,'[1]02 de julio 2021 omina transpar'!EQ410,'[1]02 de julio 2021 omina transpar'!FF410,)</f>
        <v>6415.51</v>
      </c>
      <c r="D411" s="15">
        <f>C411-'[1]02 de julio 2021 omina transpar'!Y410</f>
        <v>4958.7300000000005</v>
      </c>
      <c r="E411" s="17" t="str">
        <f t="shared" si="19"/>
        <v>PESOS MEXICANOS</v>
      </c>
      <c r="F411" s="17" t="str">
        <f t="shared" si="20"/>
        <v>PESOS MEXICANOS</v>
      </c>
    </row>
    <row r="412" spans="1:6" x14ac:dyDescent="0.25">
      <c r="A412" s="5">
        <v>409</v>
      </c>
      <c r="B412" s="17" t="str">
        <f t="shared" si="18"/>
        <v>PRIMA VACACIONAL</v>
      </c>
      <c r="C412" s="15">
        <f>SUM('[1]02 de julio 2021 omina transpar'!W411,'[1]02 de julio 2021 omina transpar'!AK411,'[1]02 de julio 2021 omina transpar'!DG411,'[1]02 de julio 2021 omina transpar'!EQ411,'[1]02 de julio 2021 omina transpar'!FF411,)</f>
        <v>7607.67</v>
      </c>
      <c r="D412" s="15">
        <f>C412-'[1]02 de julio 2021 omina transpar'!Y411</f>
        <v>5922.27</v>
      </c>
      <c r="E412" s="17" t="str">
        <f t="shared" si="19"/>
        <v>PESOS MEXICANOS</v>
      </c>
      <c r="F412" s="17" t="str">
        <f t="shared" si="20"/>
        <v>PESOS MEXICANOS</v>
      </c>
    </row>
    <row r="413" spans="1:6" x14ac:dyDescent="0.25">
      <c r="A413" s="5">
        <v>410</v>
      </c>
      <c r="B413" s="17" t="str">
        <f t="shared" si="18"/>
        <v>PRIMA VACACIONAL</v>
      </c>
      <c r="C413" s="15">
        <f>SUM('[1]02 de julio 2021 omina transpar'!W412,'[1]02 de julio 2021 omina transpar'!AK412,'[1]02 de julio 2021 omina transpar'!DG412,'[1]02 de julio 2021 omina transpar'!EQ412,'[1]02 de julio 2021 omina transpar'!FF412,)</f>
        <v>4840.71</v>
      </c>
      <c r="D413" s="15">
        <f>C413-'[1]02 de julio 2021 omina transpar'!Y412</f>
        <v>3868.4</v>
      </c>
      <c r="E413" s="17" t="str">
        <f t="shared" si="19"/>
        <v>PESOS MEXICANOS</v>
      </c>
      <c r="F413" s="17" t="str">
        <f t="shared" si="20"/>
        <v>PESOS MEXICANOS</v>
      </c>
    </row>
    <row r="414" spans="1:6" x14ac:dyDescent="0.25">
      <c r="A414" s="5">
        <v>411</v>
      </c>
      <c r="B414" s="17" t="str">
        <f t="shared" si="18"/>
        <v>PRIMA VACACIONAL</v>
      </c>
      <c r="C414" s="15">
        <f>SUM('[1]02 de julio 2021 omina transpar'!W413,'[1]02 de julio 2021 omina transpar'!AK413,'[1]02 de julio 2021 omina transpar'!DG413,'[1]02 de julio 2021 omina transpar'!EQ413,'[1]02 de julio 2021 omina transpar'!FF413,)</f>
        <v>8318.26</v>
      </c>
      <c r="D414" s="15">
        <f>C414-'[1]02 de julio 2021 omina transpar'!Y413</f>
        <v>6302.51</v>
      </c>
      <c r="E414" s="17" t="str">
        <f t="shared" si="19"/>
        <v>PESOS MEXICANOS</v>
      </c>
      <c r="F414" s="17" t="str">
        <f t="shared" si="20"/>
        <v>PESOS MEXICANOS</v>
      </c>
    </row>
    <row r="415" spans="1:6" x14ac:dyDescent="0.25">
      <c r="A415" s="5">
        <v>412</v>
      </c>
      <c r="B415" s="17" t="str">
        <f t="shared" si="18"/>
        <v>PRIMA VACACIONAL</v>
      </c>
      <c r="C415" s="15">
        <f>SUM('[1]02 de julio 2021 omina transpar'!W414,'[1]02 de julio 2021 omina transpar'!AK414,'[1]02 de julio 2021 omina transpar'!DG414,'[1]02 de julio 2021 omina transpar'!EQ414,'[1]02 de julio 2021 omina transpar'!FF414,)</f>
        <v>6340.71</v>
      </c>
      <c r="D415" s="15">
        <f>C415-'[1]02 de julio 2021 omina transpar'!Y414</f>
        <v>5048</v>
      </c>
      <c r="E415" s="17" t="str">
        <f t="shared" si="19"/>
        <v>PESOS MEXICANOS</v>
      </c>
      <c r="F415" s="17" t="str">
        <f t="shared" si="20"/>
        <v>PESOS MEXICANOS</v>
      </c>
    </row>
    <row r="416" spans="1:6" x14ac:dyDescent="0.25">
      <c r="A416" s="5">
        <v>413</v>
      </c>
      <c r="B416" s="17" t="str">
        <f t="shared" si="18"/>
        <v>PRIMA VACACIONAL</v>
      </c>
      <c r="C416" s="15">
        <f>SUM('[1]02 de julio 2021 omina transpar'!W415,'[1]02 de julio 2021 omina transpar'!AK415,'[1]02 de julio 2021 omina transpar'!DG415,'[1]02 de julio 2021 omina transpar'!EQ415,'[1]02 de julio 2021 omina transpar'!FF415,)</f>
        <v>3691.95</v>
      </c>
      <c r="D416" s="15">
        <f>C416-'[1]02 de julio 2021 omina transpar'!Y415</f>
        <v>2965</v>
      </c>
      <c r="E416" s="17" t="str">
        <f t="shared" si="19"/>
        <v>PESOS MEXICANOS</v>
      </c>
      <c r="F416" s="17" t="str">
        <f t="shared" si="20"/>
        <v>PESOS MEXICANOS</v>
      </c>
    </row>
    <row r="417" spans="1:6" x14ac:dyDescent="0.25">
      <c r="A417" s="5">
        <v>414</v>
      </c>
      <c r="B417" s="17" t="str">
        <f t="shared" si="18"/>
        <v>PRIMA VACACIONAL</v>
      </c>
      <c r="C417" s="15">
        <f>SUM('[1]02 de julio 2021 omina transpar'!W416,'[1]02 de julio 2021 omina transpar'!AK416,'[1]02 de julio 2021 omina transpar'!DG416,'[1]02 de julio 2021 omina transpar'!EQ416,'[1]02 de julio 2021 omina transpar'!FF416,)</f>
        <v>3924.99</v>
      </c>
      <c r="D417" s="15">
        <f>C417-'[1]02 de julio 2021 omina transpar'!Y416</f>
        <v>3148.35</v>
      </c>
      <c r="E417" s="17" t="str">
        <f t="shared" si="19"/>
        <v>PESOS MEXICANOS</v>
      </c>
      <c r="F417" s="17" t="str">
        <f t="shared" si="20"/>
        <v>PESOS MEXICANOS</v>
      </c>
    </row>
    <row r="418" spans="1:6" x14ac:dyDescent="0.25">
      <c r="A418" s="5">
        <v>415</v>
      </c>
      <c r="B418" s="17" t="str">
        <f t="shared" si="18"/>
        <v>PRIMA VACACIONAL</v>
      </c>
      <c r="C418" s="15">
        <f>SUM('[1]02 de julio 2021 omina transpar'!W417,'[1]02 de julio 2021 omina transpar'!AK417,'[1]02 de julio 2021 omina transpar'!DG417,'[1]02 de julio 2021 omina transpar'!EQ417,'[1]02 de julio 2021 omina transpar'!FF417,)</f>
        <v>4907.67</v>
      </c>
      <c r="D418" s="15">
        <f>C418-'[1]02 de julio 2021 omina transpar'!Y417</f>
        <v>3921.08</v>
      </c>
      <c r="E418" s="17" t="str">
        <f t="shared" si="19"/>
        <v>PESOS MEXICANOS</v>
      </c>
      <c r="F418" s="17" t="str">
        <f t="shared" si="20"/>
        <v>PESOS MEXICANOS</v>
      </c>
    </row>
    <row r="419" spans="1:6" x14ac:dyDescent="0.25">
      <c r="A419" s="5">
        <v>416</v>
      </c>
      <c r="B419" s="17" t="str">
        <f t="shared" si="18"/>
        <v>PRIMA VACACIONAL</v>
      </c>
      <c r="C419" s="15">
        <f>SUM('[1]02 de julio 2021 omina transpar'!W418,'[1]02 de julio 2021 omina transpar'!AK418,'[1]02 de julio 2021 omina transpar'!DG418,'[1]02 de julio 2021 omina transpar'!EQ418,'[1]02 de julio 2021 omina transpar'!FF418,)</f>
        <v>8210.2000000000007</v>
      </c>
      <c r="D419" s="15">
        <f>C419-'[1]02 de julio 2021 omina transpar'!Y418</f>
        <v>6383.06</v>
      </c>
      <c r="E419" s="17" t="str">
        <f t="shared" si="19"/>
        <v>PESOS MEXICANOS</v>
      </c>
      <c r="F419" s="17" t="str">
        <f t="shared" si="20"/>
        <v>PESOS MEXICANOS</v>
      </c>
    </row>
    <row r="420" spans="1:6" x14ac:dyDescent="0.25">
      <c r="A420" s="5">
        <v>417</v>
      </c>
      <c r="B420" s="17" t="str">
        <f t="shared" si="18"/>
        <v>PRIMA VACACIONAL</v>
      </c>
      <c r="C420" s="15">
        <f>SUM('[1]02 de julio 2021 omina transpar'!W419,'[1]02 de julio 2021 omina transpar'!AK419,'[1]02 de julio 2021 omina transpar'!DG419,'[1]02 de julio 2021 omina transpar'!EQ419,'[1]02 de julio 2021 omina transpar'!FF419,)</f>
        <v>4915.29</v>
      </c>
      <c r="D420" s="15">
        <f>C420-'[1]02 de julio 2021 omina transpar'!Y419</f>
        <v>3808.9300000000003</v>
      </c>
      <c r="E420" s="17" t="str">
        <f t="shared" si="19"/>
        <v>PESOS MEXICANOS</v>
      </c>
      <c r="F420" s="17" t="str">
        <f t="shared" si="20"/>
        <v>PESOS MEXICANOS</v>
      </c>
    </row>
    <row r="421" spans="1:6" x14ac:dyDescent="0.25">
      <c r="A421" s="5">
        <v>418</v>
      </c>
      <c r="B421" s="17" t="str">
        <f t="shared" si="18"/>
        <v>PRIMA VACACIONAL</v>
      </c>
      <c r="C421" s="15">
        <f>SUM('[1]02 de julio 2021 omina transpar'!W420,'[1]02 de julio 2021 omina transpar'!AK420,'[1]02 de julio 2021 omina transpar'!DG420,'[1]02 de julio 2021 omina transpar'!EQ420,'[1]02 de julio 2021 omina transpar'!FF420,)</f>
        <v>7240.71</v>
      </c>
      <c r="D421" s="15">
        <f>C421-'[1]02 de julio 2021 omina transpar'!Y420</f>
        <v>5641.6</v>
      </c>
      <c r="E421" s="17" t="str">
        <f t="shared" si="19"/>
        <v>PESOS MEXICANOS</v>
      </c>
      <c r="F421" s="17" t="str">
        <f t="shared" si="20"/>
        <v>PESOS MEXICANOS</v>
      </c>
    </row>
    <row r="422" spans="1:6" x14ac:dyDescent="0.25">
      <c r="A422" s="5">
        <v>419</v>
      </c>
      <c r="B422" s="17" t="str">
        <f t="shared" si="18"/>
        <v>PRIMA VACACIONAL</v>
      </c>
      <c r="C422" s="15">
        <f>SUM('[1]02 de julio 2021 omina transpar'!W421,'[1]02 de julio 2021 omina transpar'!AK421,'[1]02 de julio 2021 omina transpar'!DG421,'[1]02 de julio 2021 omina transpar'!EQ421,'[1]02 de julio 2021 omina transpar'!FF421,)</f>
        <v>8210.2000000000007</v>
      </c>
      <c r="D422" s="15">
        <f>C422-'[1]02 de julio 2021 omina transpar'!Y421</f>
        <v>6383.06</v>
      </c>
      <c r="E422" s="17" t="str">
        <f t="shared" si="19"/>
        <v>PESOS MEXICANOS</v>
      </c>
      <c r="F422" s="17" t="str">
        <f t="shared" si="20"/>
        <v>PESOS MEXICANOS</v>
      </c>
    </row>
    <row r="423" spans="1:6" x14ac:dyDescent="0.25">
      <c r="A423" s="5">
        <v>420</v>
      </c>
      <c r="B423" s="17" t="str">
        <f t="shared" si="18"/>
        <v>PRIMA VACACIONAL</v>
      </c>
      <c r="C423" s="15">
        <f>SUM('[1]02 de julio 2021 omina transpar'!W422,'[1]02 de julio 2021 omina transpar'!AK422,'[1]02 de julio 2021 omina transpar'!DG422,'[1]02 de julio 2021 omina transpar'!EQ422,'[1]02 de julio 2021 omina transpar'!FF422,)</f>
        <v>6188.97</v>
      </c>
      <c r="D423" s="15">
        <f>C423-'[1]02 de julio 2021 omina transpar'!Y422</f>
        <v>4790.6900000000005</v>
      </c>
      <c r="E423" s="17" t="str">
        <f t="shared" si="19"/>
        <v>PESOS MEXICANOS</v>
      </c>
      <c r="F423" s="17" t="str">
        <f t="shared" si="20"/>
        <v>PESOS MEXICANOS</v>
      </c>
    </row>
    <row r="424" spans="1:6" x14ac:dyDescent="0.25">
      <c r="A424" s="5">
        <v>421</v>
      </c>
      <c r="B424" s="17" t="str">
        <f t="shared" si="18"/>
        <v>PRIMA VACACIONAL</v>
      </c>
      <c r="C424" s="15">
        <f>SUM('[1]02 de julio 2021 omina transpar'!W423,'[1]02 de julio 2021 omina transpar'!AK423,'[1]02 de julio 2021 omina transpar'!DG423,'[1]02 de julio 2021 omina transpar'!EQ423,'[1]02 de julio 2021 omina transpar'!FF423,)</f>
        <v>3624.99</v>
      </c>
      <c r="D424" s="15">
        <f>C424-'[1]02 de julio 2021 omina transpar'!Y423</f>
        <v>2912.43</v>
      </c>
      <c r="E424" s="17" t="str">
        <f t="shared" si="19"/>
        <v>PESOS MEXICANOS</v>
      </c>
      <c r="F424" s="17" t="str">
        <f t="shared" si="20"/>
        <v>PESOS MEXICANOS</v>
      </c>
    </row>
    <row r="425" spans="1:6" x14ac:dyDescent="0.25">
      <c r="A425" s="5">
        <v>422</v>
      </c>
      <c r="B425" s="17" t="str">
        <f t="shared" si="18"/>
        <v>PRIMA VACACIONAL</v>
      </c>
      <c r="C425" s="15">
        <f>SUM('[1]02 de julio 2021 omina transpar'!W424,'[1]02 de julio 2021 omina transpar'!AK424,'[1]02 de julio 2021 omina transpar'!DG424,'[1]02 de julio 2021 omina transpar'!EQ424,'[1]02 de julio 2021 omina transpar'!FF424,)</f>
        <v>5507.67</v>
      </c>
      <c r="D425" s="15">
        <f>C425-'[1]02 de julio 2021 omina transpar'!Y424</f>
        <v>4392.92</v>
      </c>
      <c r="E425" s="17" t="str">
        <f t="shared" si="19"/>
        <v>PESOS MEXICANOS</v>
      </c>
      <c r="F425" s="17" t="str">
        <f t="shared" si="20"/>
        <v>PESOS MEXICANOS</v>
      </c>
    </row>
    <row r="426" spans="1:6" x14ac:dyDescent="0.25">
      <c r="A426" s="5">
        <v>423</v>
      </c>
      <c r="B426" s="17" t="str">
        <f t="shared" si="18"/>
        <v>PRIMA VACACIONAL</v>
      </c>
      <c r="C426" s="15">
        <f>SUM('[1]02 de julio 2021 omina transpar'!W425,'[1]02 de julio 2021 omina transpar'!AK425,'[1]02 de julio 2021 omina transpar'!DG425,'[1]02 de julio 2021 omina transpar'!EQ425,'[1]02 de julio 2021 omina transpar'!FF425,)</f>
        <v>4224.99</v>
      </c>
      <c r="D426" s="15">
        <f>C426-'[1]02 de julio 2021 omina transpar'!Y425</f>
        <v>3384.2699999999995</v>
      </c>
      <c r="E426" s="17" t="str">
        <f t="shared" si="19"/>
        <v>PESOS MEXICANOS</v>
      </c>
      <c r="F426" s="17" t="str">
        <f t="shared" si="20"/>
        <v>PESOS MEXICANOS</v>
      </c>
    </row>
    <row r="427" spans="1:6" x14ac:dyDescent="0.25">
      <c r="A427" s="5">
        <v>424</v>
      </c>
      <c r="B427" s="17" t="str">
        <f t="shared" si="18"/>
        <v>PRIMA VACACIONAL</v>
      </c>
      <c r="C427" s="15">
        <f>SUM('[1]02 de julio 2021 omina transpar'!W426,'[1]02 de julio 2021 omina transpar'!AK426,'[1]02 de julio 2021 omina transpar'!DG426,'[1]02 de julio 2021 omina transpar'!EQ426,'[1]02 de julio 2021 omina transpar'!FF426,)</f>
        <v>9343.24</v>
      </c>
      <c r="D427" s="15">
        <f>C427-'[1]02 de julio 2021 omina transpar'!Y426</f>
        <v>7249.59</v>
      </c>
      <c r="E427" s="17" t="str">
        <f t="shared" si="19"/>
        <v>PESOS MEXICANOS</v>
      </c>
      <c r="F427" s="17" t="str">
        <f t="shared" si="20"/>
        <v>PESOS MEXICANOS</v>
      </c>
    </row>
    <row r="428" spans="1:6" x14ac:dyDescent="0.25">
      <c r="A428" s="5">
        <v>425</v>
      </c>
      <c r="B428" s="17" t="str">
        <f t="shared" si="18"/>
        <v>PRIMA VACACIONAL</v>
      </c>
      <c r="C428" s="15">
        <f>SUM('[1]02 de julio 2021 omina transpar'!W427,'[1]02 de julio 2021 omina transpar'!AK427,'[1]02 de julio 2021 omina transpar'!DG427,'[1]02 de julio 2021 omina transpar'!EQ427,'[1]02 de julio 2021 omina transpar'!FF427,)</f>
        <v>3624.99</v>
      </c>
      <c r="D428" s="15">
        <f>C428-'[1]02 de julio 2021 omina transpar'!Y427</f>
        <v>2912.43</v>
      </c>
      <c r="E428" s="17" t="str">
        <f t="shared" si="19"/>
        <v>PESOS MEXICANOS</v>
      </c>
      <c r="F428" s="17" t="str">
        <f t="shared" si="20"/>
        <v>PESOS MEXICANOS</v>
      </c>
    </row>
    <row r="429" spans="1:6" x14ac:dyDescent="0.25">
      <c r="A429" s="5">
        <v>426</v>
      </c>
      <c r="B429" s="17" t="str">
        <f t="shared" si="18"/>
        <v>PRIMA VACACIONAL</v>
      </c>
      <c r="C429" s="15">
        <f>SUM('[1]02 de julio 2021 omina transpar'!W428,'[1]02 de julio 2021 omina transpar'!AK428,'[1]02 de julio 2021 omina transpar'!DG428,'[1]02 de julio 2021 omina transpar'!EQ428,'[1]02 de julio 2021 omina transpar'!FF428,)</f>
        <v>4291.95</v>
      </c>
      <c r="D429" s="15">
        <f>C429-'[1]02 de julio 2021 omina transpar'!Y428</f>
        <v>3436.8399999999997</v>
      </c>
      <c r="E429" s="17" t="str">
        <f t="shared" si="19"/>
        <v>PESOS MEXICANOS</v>
      </c>
      <c r="F429" s="17" t="str">
        <f t="shared" si="20"/>
        <v>PESOS MEXICANOS</v>
      </c>
    </row>
    <row r="430" spans="1:6" x14ac:dyDescent="0.25">
      <c r="A430" s="5">
        <v>427</v>
      </c>
      <c r="B430" s="17" t="str">
        <f t="shared" si="18"/>
        <v>PRIMA VACACIONAL</v>
      </c>
      <c r="C430" s="15">
        <f>SUM('[1]02 de julio 2021 omina transpar'!W429,'[1]02 de julio 2021 omina transpar'!AK429,'[1]02 de julio 2021 omina transpar'!DG429,'[1]02 de julio 2021 omina transpar'!EQ429,'[1]02 de julio 2021 omina transpar'!FF429,)</f>
        <v>6535.29</v>
      </c>
      <c r="D430" s="15">
        <f>C430-'[1]02 de julio 2021 omina transpar'!Y429</f>
        <v>5082.8999999999996</v>
      </c>
      <c r="E430" s="17" t="str">
        <f t="shared" si="19"/>
        <v>PESOS MEXICANOS</v>
      </c>
      <c r="F430" s="17" t="str">
        <f t="shared" si="20"/>
        <v>PESOS MEXICANOS</v>
      </c>
    </row>
    <row r="431" spans="1:6" x14ac:dyDescent="0.25">
      <c r="A431" s="5">
        <v>428</v>
      </c>
      <c r="B431" s="17" t="str">
        <f t="shared" si="18"/>
        <v>PRIMA VACACIONAL</v>
      </c>
      <c r="C431" s="15">
        <f>SUM('[1]02 de julio 2021 omina transpar'!W430,'[1]02 de julio 2021 omina transpar'!AK430,'[1]02 de julio 2021 omina transpar'!DG430,'[1]02 de julio 2021 omina transpar'!EQ430,'[1]02 de julio 2021 omina transpar'!FF430,)</f>
        <v>4961.7</v>
      </c>
      <c r="D431" s="15">
        <f>C431-'[1]02 de julio 2021 omina transpar'!Y430</f>
        <v>3907.1</v>
      </c>
      <c r="E431" s="17" t="str">
        <f t="shared" si="19"/>
        <v>PESOS MEXICANOS</v>
      </c>
      <c r="F431" s="17" t="str">
        <f t="shared" si="20"/>
        <v>PESOS MEXICANOS</v>
      </c>
    </row>
    <row r="432" spans="1:6" x14ac:dyDescent="0.25">
      <c r="A432" s="5">
        <v>429</v>
      </c>
      <c r="B432" s="17" t="str">
        <f t="shared" si="18"/>
        <v>NO APLICA</v>
      </c>
      <c r="C432" s="15">
        <f>SUM('[1]02 de julio 2021 omina transpar'!W431,'[1]02 de julio 2021 omina transpar'!AK431,'[1]02 de julio 2021 omina transpar'!DG431,'[1]02 de julio 2021 omina transpar'!EQ431,'[1]02 de julio 2021 omina transpar'!FF431,)</f>
        <v>0</v>
      </c>
      <c r="D432" s="15">
        <f>C432-'[1]02 de julio 2021 omina transpar'!Y431</f>
        <v>0</v>
      </c>
      <c r="E432" s="17" t="str">
        <f t="shared" si="19"/>
        <v>NO APLICA</v>
      </c>
      <c r="F432" s="17" t="str">
        <f t="shared" si="20"/>
        <v>NO APLICA</v>
      </c>
    </row>
    <row r="433" spans="1:6" x14ac:dyDescent="0.25">
      <c r="A433" s="5">
        <v>430</v>
      </c>
      <c r="B433" s="17" t="str">
        <f t="shared" si="18"/>
        <v>NO APLICA</v>
      </c>
      <c r="C433" s="15">
        <f>SUM('[1]02 de julio 2021 omina transpar'!W432,'[1]02 de julio 2021 omina transpar'!AK432,'[1]02 de julio 2021 omina transpar'!DG432,'[1]02 de julio 2021 omina transpar'!EQ432,'[1]02 de julio 2021 omina transpar'!FF432,)</f>
        <v>0</v>
      </c>
      <c r="D433" s="15">
        <f>C433-'[1]02 de julio 2021 omina transpar'!Y432</f>
        <v>0</v>
      </c>
      <c r="E433" s="17" t="str">
        <f t="shared" si="19"/>
        <v>NO APLICA</v>
      </c>
      <c r="F433" s="17" t="str">
        <f t="shared" si="20"/>
        <v>NO APLICA</v>
      </c>
    </row>
    <row r="434" spans="1:6" x14ac:dyDescent="0.25">
      <c r="A434" s="5">
        <v>431</v>
      </c>
      <c r="B434" s="17" t="str">
        <f t="shared" si="18"/>
        <v>NO APLICA</v>
      </c>
      <c r="C434" s="15">
        <f>SUM('[1]02 de julio 2021 omina transpar'!W433,'[1]02 de julio 2021 omina transpar'!AK433,'[1]02 de julio 2021 omina transpar'!DG433,'[1]02 de julio 2021 omina transpar'!EQ433,'[1]02 de julio 2021 omina transpar'!FF433,)</f>
        <v>0</v>
      </c>
      <c r="D434" s="15">
        <f>C434-'[1]02 de julio 2021 omina transpar'!Y433</f>
        <v>0</v>
      </c>
      <c r="E434" s="17" t="str">
        <f t="shared" si="19"/>
        <v>NO APLICA</v>
      </c>
      <c r="F434" s="17" t="str">
        <f t="shared" si="20"/>
        <v>NO APLICA</v>
      </c>
    </row>
    <row r="435" spans="1:6" x14ac:dyDescent="0.25">
      <c r="A435" s="5">
        <v>432</v>
      </c>
      <c r="B435" s="17" t="str">
        <f t="shared" si="18"/>
        <v>NO APLICA</v>
      </c>
      <c r="C435" s="15">
        <f>SUM('[1]02 de julio 2021 omina transpar'!W434,'[1]02 de julio 2021 omina transpar'!AK434,'[1]02 de julio 2021 omina transpar'!DG434,'[1]02 de julio 2021 omina transpar'!EQ434,'[1]02 de julio 2021 omina transpar'!FF434,)</f>
        <v>0</v>
      </c>
      <c r="D435" s="15">
        <f>C435-'[1]02 de julio 2021 omina transpar'!Y434</f>
        <v>0</v>
      </c>
      <c r="E435" s="17" t="str">
        <f t="shared" si="19"/>
        <v>NO APLICA</v>
      </c>
      <c r="F435" s="17" t="str">
        <f t="shared" si="20"/>
        <v>NO APLICA</v>
      </c>
    </row>
    <row r="436" spans="1:6" x14ac:dyDescent="0.25">
      <c r="A436" s="5">
        <v>433</v>
      </c>
      <c r="B436" s="17" t="str">
        <f t="shared" si="18"/>
        <v>NO APLICA</v>
      </c>
      <c r="C436" s="15">
        <f>SUM('[1]02 de julio 2021 omina transpar'!W435,'[1]02 de julio 2021 omina transpar'!AK435,'[1]02 de julio 2021 omina transpar'!DG435,'[1]02 de julio 2021 omina transpar'!EQ435,'[1]02 de julio 2021 omina transpar'!FF435,)</f>
        <v>0</v>
      </c>
      <c r="D436" s="15">
        <f>C436-'[1]02 de julio 2021 omina transpar'!Y435</f>
        <v>0</v>
      </c>
      <c r="E436" s="17" t="str">
        <f t="shared" si="19"/>
        <v>NO APLICA</v>
      </c>
      <c r="F436" s="17" t="str">
        <f t="shared" si="20"/>
        <v>NO APLICA</v>
      </c>
    </row>
    <row r="437" spans="1:6" x14ac:dyDescent="0.25">
      <c r="A437" s="5">
        <v>434</v>
      </c>
      <c r="B437" s="17" t="str">
        <f t="shared" si="18"/>
        <v>NO APLICA</v>
      </c>
      <c r="C437" s="15">
        <f>SUM('[1]02 de julio 2021 omina transpar'!W436,'[1]02 de julio 2021 omina transpar'!AK436,'[1]02 de julio 2021 omina transpar'!DG436,'[1]02 de julio 2021 omina transpar'!EQ436,'[1]02 de julio 2021 omina transpar'!FF436,)</f>
        <v>0</v>
      </c>
      <c r="D437" s="15">
        <f>C437-'[1]02 de julio 2021 omina transpar'!Y436</f>
        <v>0</v>
      </c>
      <c r="E437" s="17" t="str">
        <f t="shared" si="19"/>
        <v>NO APLICA</v>
      </c>
      <c r="F437" s="17" t="str">
        <f t="shared" si="20"/>
        <v>NO APLICA</v>
      </c>
    </row>
    <row r="438" spans="1:6" x14ac:dyDescent="0.25">
      <c r="A438" s="5">
        <v>435</v>
      </c>
      <c r="B438" s="17" t="str">
        <f t="shared" si="18"/>
        <v>NO APLICA</v>
      </c>
      <c r="C438" s="15">
        <f>SUM('[1]02 de julio 2021 omina transpar'!W437,'[1]02 de julio 2021 omina transpar'!AK437,'[1]02 de julio 2021 omina transpar'!DG437,'[1]02 de julio 2021 omina transpar'!EQ437,'[1]02 de julio 2021 omina transpar'!FF437,)</f>
        <v>0</v>
      </c>
      <c r="D438" s="15">
        <f>C438-'[1]02 de julio 2021 omina transpar'!Y437</f>
        <v>0</v>
      </c>
      <c r="E438" s="17" t="str">
        <f t="shared" si="19"/>
        <v>NO APLICA</v>
      </c>
      <c r="F438" s="17" t="str">
        <f t="shared" si="20"/>
        <v>NO APLICA</v>
      </c>
    </row>
    <row r="439" spans="1:6" x14ac:dyDescent="0.25">
      <c r="A439" s="5">
        <v>436</v>
      </c>
      <c r="B439" s="17" t="str">
        <f t="shared" si="18"/>
        <v>NO APLICA</v>
      </c>
      <c r="C439" s="15">
        <f>SUM('[1]02 de julio 2021 omina transpar'!W438,'[1]02 de julio 2021 omina transpar'!AK438,'[1]02 de julio 2021 omina transpar'!DG438,'[1]02 de julio 2021 omina transpar'!EQ438,'[1]02 de julio 2021 omina transpar'!FF438,)</f>
        <v>0</v>
      </c>
      <c r="D439" s="15">
        <f>C439-'[1]02 de julio 2021 omina transpar'!Y438</f>
        <v>0</v>
      </c>
      <c r="E439" s="17" t="str">
        <f t="shared" si="19"/>
        <v>NO APLICA</v>
      </c>
      <c r="F439" s="17" t="str">
        <f t="shared" si="20"/>
        <v>NO APLICA</v>
      </c>
    </row>
    <row r="440" spans="1:6" x14ac:dyDescent="0.25">
      <c r="A440" s="5">
        <v>437</v>
      </c>
      <c r="B440" s="17" t="str">
        <f t="shared" si="18"/>
        <v>NO APLICA</v>
      </c>
      <c r="C440" s="15">
        <f>SUM('[1]02 de julio 2021 omina transpar'!W439,'[1]02 de julio 2021 omina transpar'!AK439,'[1]02 de julio 2021 omina transpar'!DG439,'[1]02 de julio 2021 omina transpar'!EQ439,'[1]02 de julio 2021 omina transpar'!FF439,)</f>
        <v>0</v>
      </c>
      <c r="D440" s="15">
        <f>C440-'[1]02 de julio 2021 omina transpar'!Y439</f>
        <v>0</v>
      </c>
      <c r="E440" s="17" t="str">
        <f t="shared" si="19"/>
        <v>NO APLICA</v>
      </c>
      <c r="F440" s="17" t="str">
        <f t="shared" si="20"/>
        <v>NO APLICA</v>
      </c>
    </row>
    <row r="441" spans="1:6" x14ac:dyDescent="0.25">
      <c r="A441" s="5">
        <v>438</v>
      </c>
      <c r="B441" s="17" t="str">
        <f t="shared" si="18"/>
        <v>NO APLICA</v>
      </c>
      <c r="C441" s="15">
        <f>SUM('[1]02 de julio 2021 omina transpar'!W440,'[1]02 de julio 2021 omina transpar'!AK440,'[1]02 de julio 2021 omina transpar'!DG440,'[1]02 de julio 2021 omina transpar'!EQ440,'[1]02 de julio 2021 omina transpar'!FF440,)</f>
        <v>0</v>
      </c>
      <c r="D441" s="15">
        <f>C441-'[1]02 de julio 2021 omina transpar'!Y440</f>
        <v>0</v>
      </c>
      <c r="E441" s="17" t="str">
        <f t="shared" si="19"/>
        <v>NO APLICA</v>
      </c>
      <c r="F441" s="17" t="str">
        <f t="shared" si="20"/>
        <v>NO APLICA</v>
      </c>
    </row>
    <row r="442" spans="1:6" x14ac:dyDescent="0.25">
      <c r="A442" s="5">
        <v>439</v>
      </c>
      <c r="B442" s="17" t="str">
        <f t="shared" si="18"/>
        <v>NO APLICA</v>
      </c>
      <c r="C442" s="15">
        <f>SUM('[1]02 de julio 2021 omina transpar'!W441,'[1]02 de julio 2021 omina transpar'!AK441,'[1]02 de julio 2021 omina transpar'!DG441,'[1]02 de julio 2021 omina transpar'!EQ441,'[1]02 de julio 2021 omina transpar'!FF441,)</f>
        <v>0</v>
      </c>
      <c r="D442" s="15">
        <f>C442-'[1]02 de julio 2021 omina transpar'!Y441</f>
        <v>0</v>
      </c>
      <c r="E442" s="17" t="str">
        <f t="shared" si="19"/>
        <v>NO APLICA</v>
      </c>
      <c r="F442" s="17" t="str">
        <f t="shared" si="20"/>
        <v>NO APLICA</v>
      </c>
    </row>
    <row r="443" spans="1:6" x14ac:dyDescent="0.25">
      <c r="A443" s="5">
        <v>440</v>
      </c>
      <c r="B443" s="17" t="str">
        <f t="shared" si="18"/>
        <v>NO APLICA</v>
      </c>
      <c r="C443" s="15">
        <f>SUM('[1]02 de julio 2021 omina transpar'!W442,'[1]02 de julio 2021 omina transpar'!AK442,'[1]02 de julio 2021 omina transpar'!DG442,'[1]02 de julio 2021 omina transpar'!EQ442,'[1]02 de julio 2021 omina transpar'!FF442,)</f>
        <v>0</v>
      </c>
      <c r="D443" s="15">
        <f>C443-'[1]02 de julio 2021 omina transpar'!Y442</f>
        <v>0</v>
      </c>
      <c r="E443" s="17" t="str">
        <f t="shared" si="19"/>
        <v>NO APLICA</v>
      </c>
      <c r="F443" s="17" t="str">
        <f t="shared" si="20"/>
        <v>NO APLICA</v>
      </c>
    </row>
    <row r="444" spans="1:6" x14ac:dyDescent="0.25">
      <c r="A444" s="5">
        <v>441</v>
      </c>
      <c r="B444" s="17" t="str">
        <f t="shared" si="18"/>
        <v>NO APLICA</v>
      </c>
      <c r="C444" s="15">
        <f>SUM('[1]02 de julio 2021 omina transpar'!W443,'[1]02 de julio 2021 omina transpar'!AK443,'[1]02 de julio 2021 omina transpar'!DG443,'[1]02 de julio 2021 omina transpar'!EQ443,'[1]02 de julio 2021 omina transpar'!FF443,)</f>
        <v>0</v>
      </c>
      <c r="D444" s="15">
        <f>C444-'[1]02 de julio 2021 omina transpar'!Y443</f>
        <v>0</v>
      </c>
      <c r="E444" s="17" t="str">
        <f t="shared" si="19"/>
        <v>NO APLICA</v>
      </c>
      <c r="F444" s="17" t="str">
        <f t="shared" si="20"/>
        <v>NO APLICA</v>
      </c>
    </row>
    <row r="445" spans="1:6" x14ac:dyDescent="0.25">
      <c r="A445" s="5">
        <v>442</v>
      </c>
      <c r="B445" s="17" t="str">
        <f t="shared" si="18"/>
        <v>NO APLICA</v>
      </c>
      <c r="C445" s="15">
        <f>SUM('[1]02 de julio 2021 omina transpar'!W444,'[1]02 de julio 2021 omina transpar'!AK444,'[1]02 de julio 2021 omina transpar'!DG444,'[1]02 de julio 2021 omina transpar'!EQ444,'[1]02 de julio 2021 omina transpar'!FF444,)</f>
        <v>0</v>
      </c>
      <c r="D445" s="15">
        <f>C445-'[1]02 de julio 2021 omina transpar'!Y444</f>
        <v>0</v>
      </c>
      <c r="E445" s="17" t="str">
        <f t="shared" si="19"/>
        <v>NO APLICA</v>
      </c>
      <c r="F445" s="17" t="str">
        <f t="shared" si="20"/>
        <v>NO APLICA</v>
      </c>
    </row>
    <row r="446" spans="1:6" x14ac:dyDescent="0.25">
      <c r="A446" s="5">
        <v>443</v>
      </c>
      <c r="B446" s="17" t="str">
        <f t="shared" si="18"/>
        <v>NO APLICA</v>
      </c>
      <c r="C446" s="15">
        <f>SUM('[1]02 de julio 2021 omina transpar'!W445,'[1]02 de julio 2021 omina transpar'!AK445,'[1]02 de julio 2021 omina transpar'!DG445,'[1]02 de julio 2021 omina transpar'!EQ445,'[1]02 de julio 2021 omina transpar'!FF445,)</f>
        <v>0</v>
      </c>
      <c r="D446" s="15">
        <f>C446-'[1]02 de julio 2021 omina transpar'!Y445</f>
        <v>0</v>
      </c>
      <c r="E446" s="17" t="str">
        <f t="shared" si="19"/>
        <v>NO APLICA</v>
      </c>
      <c r="F446" s="17" t="str">
        <f t="shared" si="20"/>
        <v>NO APLICA</v>
      </c>
    </row>
    <row r="447" spans="1:6" x14ac:dyDescent="0.25">
      <c r="A447" s="5">
        <v>444</v>
      </c>
      <c r="B447" s="17" t="str">
        <f t="shared" si="18"/>
        <v>NO APLICA</v>
      </c>
      <c r="C447" s="15">
        <f>SUM('[1]02 de julio 2021 omina transpar'!W446,'[1]02 de julio 2021 omina transpar'!AK446,'[1]02 de julio 2021 omina transpar'!DG446,'[1]02 de julio 2021 omina transpar'!EQ446,'[1]02 de julio 2021 omina transpar'!FF446,)</f>
        <v>0</v>
      </c>
      <c r="D447" s="15">
        <f>C447-'[1]02 de julio 2021 omina transpar'!Y446</f>
        <v>0</v>
      </c>
      <c r="E447" s="17" t="str">
        <f t="shared" si="19"/>
        <v>NO APLICA</v>
      </c>
      <c r="F447" s="17" t="str">
        <f t="shared" si="20"/>
        <v>NO APLICA</v>
      </c>
    </row>
    <row r="448" spans="1:6" x14ac:dyDescent="0.25">
      <c r="A448" s="5">
        <v>445</v>
      </c>
      <c r="B448" s="17" t="str">
        <f t="shared" si="18"/>
        <v>NO APLICA</v>
      </c>
      <c r="C448" s="15">
        <f>SUM('[1]02 de julio 2021 omina transpar'!W447,'[1]02 de julio 2021 omina transpar'!AK447,'[1]02 de julio 2021 omina transpar'!DG447,'[1]02 de julio 2021 omina transpar'!EQ447,'[1]02 de julio 2021 omina transpar'!FF447,)</f>
        <v>0</v>
      </c>
      <c r="D448" s="15">
        <f>C448-'[1]02 de julio 2021 omina transpar'!Y447</f>
        <v>0</v>
      </c>
      <c r="E448" s="17" t="str">
        <f t="shared" si="19"/>
        <v>NO APLICA</v>
      </c>
      <c r="F448" s="17" t="str">
        <f t="shared" si="20"/>
        <v>NO APLICA</v>
      </c>
    </row>
    <row r="449" spans="1:6" x14ac:dyDescent="0.25">
      <c r="A449" s="5">
        <v>446</v>
      </c>
      <c r="B449" s="17" t="str">
        <f t="shared" si="18"/>
        <v>NO APLICA</v>
      </c>
      <c r="C449" s="15">
        <f>SUM('[1]02 de julio 2021 omina transpar'!W448,'[1]02 de julio 2021 omina transpar'!AK448,'[1]02 de julio 2021 omina transpar'!DG448,'[1]02 de julio 2021 omina transpar'!EQ448,'[1]02 de julio 2021 omina transpar'!FF448,)</f>
        <v>0</v>
      </c>
      <c r="D449" s="15">
        <f>C449-'[1]02 de julio 2021 omina transpar'!Y448</f>
        <v>0</v>
      </c>
      <c r="E449" s="17" t="str">
        <f t="shared" si="19"/>
        <v>NO APLICA</v>
      </c>
      <c r="F449" s="17" t="str">
        <f t="shared" si="20"/>
        <v>NO APLICA</v>
      </c>
    </row>
    <row r="450" spans="1:6" x14ac:dyDescent="0.25">
      <c r="A450" s="5">
        <v>447</v>
      </c>
      <c r="B450" s="17" t="str">
        <f t="shared" si="18"/>
        <v>NO APLICA</v>
      </c>
      <c r="C450" s="15">
        <f>SUM('[1]02 de julio 2021 omina transpar'!W449,'[1]02 de julio 2021 omina transpar'!AK449,'[1]02 de julio 2021 omina transpar'!DG449,'[1]02 de julio 2021 omina transpar'!EQ449,'[1]02 de julio 2021 omina transpar'!FF449,)</f>
        <v>0</v>
      </c>
      <c r="D450" s="15">
        <f>C450-'[1]02 de julio 2021 omina transpar'!Y449</f>
        <v>0</v>
      </c>
      <c r="E450" s="17" t="str">
        <f t="shared" si="19"/>
        <v>NO APLICA</v>
      </c>
      <c r="F450" s="17" t="str">
        <f t="shared" si="20"/>
        <v>NO APLICA</v>
      </c>
    </row>
    <row r="451" spans="1:6" x14ac:dyDescent="0.25">
      <c r="A451" s="5">
        <v>448</v>
      </c>
      <c r="B451" s="17" t="str">
        <f t="shared" si="18"/>
        <v>NO APLICA</v>
      </c>
      <c r="C451" s="15">
        <f>SUM('[1]02 de julio 2021 omina transpar'!W450,'[1]02 de julio 2021 omina transpar'!AK450,'[1]02 de julio 2021 omina transpar'!DG450,'[1]02 de julio 2021 omina transpar'!EQ450,'[1]02 de julio 2021 omina transpar'!FF450,)</f>
        <v>0</v>
      </c>
      <c r="D451" s="15">
        <f>C451-'[1]02 de julio 2021 omina transpar'!Y450</f>
        <v>0</v>
      </c>
      <c r="E451" s="17" t="str">
        <f t="shared" si="19"/>
        <v>NO APLICA</v>
      </c>
      <c r="F451" s="17" t="str">
        <f t="shared" si="20"/>
        <v>NO APLICA</v>
      </c>
    </row>
    <row r="452" spans="1:6" x14ac:dyDescent="0.25">
      <c r="A452" s="5">
        <v>449</v>
      </c>
      <c r="B452" s="17" t="str">
        <f t="shared" si="18"/>
        <v>NO APLICA</v>
      </c>
      <c r="C452" s="15">
        <f>SUM('[1]02 de julio 2021 omina transpar'!W451,'[1]02 de julio 2021 omina transpar'!AK451,'[1]02 de julio 2021 omina transpar'!DG451,'[1]02 de julio 2021 omina transpar'!EQ451,'[1]02 de julio 2021 omina transpar'!FF451,)</f>
        <v>0</v>
      </c>
      <c r="D452" s="15">
        <f>C452-'[1]02 de julio 2021 omina transpar'!Y451</f>
        <v>0</v>
      </c>
      <c r="E452" s="17" t="str">
        <f t="shared" si="19"/>
        <v>NO APLICA</v>
      </c>
      <c r="F452" s="17" t="str">
        <f t="shared" si="20"/>
        <v>NO APLICA</v>
      </c>
    </row>
    <row r="453" spans="1:6" x14ac:dyDescent="0.25">
      <c r="A453" s="5">
        <v>450</v>
      </c>
      <c r="B453" s="17" t="str">
        <f t="shared" ref="B453:B516" si="21">IF(C453&gt;1,"PRIMA VACACIONAL", "NO APLICA")</f>
        <v>NO APLICA</v>
      </c>
      <c r="C453" s="15">
        <f>SUM('[1]02 de julio 2021 omina transpar'!W452,'[1]02 de julio 2021 omina transpar'!AK452,'[1]02 de julio 2021 omina transpar'!DG452,'[1]02 de julio 2021 omina transpar'!EQ452,'[1]02 de julio 2021 omina transpar'!FF452,)</f>
        <v>0</v>
      </c>
      <c r="D453" s="15">
        <f>C453-'[1]02 de julio 2021 omina transpar'!Y452</f>
        <v>0</v>
      </c>
      <c r="E453" s="17" t="str">
        <f t="shared" ref="E453:E516" si="22">IF(C453&gt;0,"PESOS MEXICANOS","NO APLICA" )</f>
        <v>NO APLICA</v>
      </c>
      <c r="F453" s="17" t="str">
        <f t="shared" ref="F453:F516" si="23">IF(C453&gt;0,"PESOS MEXICANOS","NO APLICA")</f>
        <v>NO APLICA</v>
      </c>
    </row>
    <row r="454" spans="1:6" x14ac:dyDescent="0.25">
      <c r="A454" s="5">
        <v>451</v>
      </c>
      <c r="B454" s="17" t="str">
        <f t="shared" si="21"/>
        <v>NO APLICA</v>
      </c>
      <c r="C454" s="15">
        <f>SUM('[1]02 de julio 2021 omina transpar'!W453,'[1]02 de julio 2021 omina transpar'!AK453,'[1]02 de julio 2021 omina transpar'!DG453,'[1]02 de julio 2021 omina transpar'!EQ453,'[1]02 de julio 2021 omina transpar'!FF453,)</f>
        <v>0</v>
      </c>
      <c r="D454" s="15">
        <f>C454-'[1]02 de julio 2021 omina transpar'!Y453</f>
        <v>0</v>
      </c>
      <c r="E454" s="17" t="str">
        <f t="shared" si="22"/>
        <v>NO APLICA</v>
      </c>
      <c r="F454" s="17" t="str">
        <f t="shared" si="23"/>
        <v>NO APLICA</v>
      </c>
    </row>
    <row r="455" spans="1:6" x14ac:dyDescent="0.25">
      <c r="A455" s="5">
        <v>452</v>
      </c>
      <c r="B455" s="17" t="str">
        <f t="shared" si="21"/>
        <v>NO APLICA</v>
      </c>
      <c r="C455" s="15">
        <f>SUM('[1]02 de julio 2021 omina transpar'!W454,'[1]02 de julio 2021 omina transpar'!AK454,'[1]02 de julio 2021 omina transpar'!DG454,'[1]02 de julio 2021 omina transpar'!EQ454,'[1]02 de julio 2021 omina transpar'!FF454,)</f>
        <v>0</v>
      </c>
      <c r="D455" s="15">
        <f>C455-'[1]02 de julio 2021 omina transpar'!Y454</f>
        <v>0</v>
      </c>
      <c r="E455" s="17" t="str">
        <f t="shared" si="22"/>
        <v>NO APLICA</v>
      </c>
      <c r="F455" s="17" t="str">
        <f t="shared" si="23"/>
        <v>NO APLICA</v>
      </c>
    </row>
    <row r="456" spans="1:6" x14ac:dyDescent="0.25">
      <c r="A456" s="5">
        <v>453</v>
      </c>
      <c r="B456" s="17" t="str">
        <f t="shared" si="21"/>
        <v>NO APLICA</v>
      </c>
      <c r="C456" s="15">
        <f>SUM('[1]02 de julio 2021 omina transpar'!W455,'[1]02 de julio 2021 omina transpar'!AK455,'[1]02 de julio 2021 omina transpar'!DG455,'[1]02 de julio 2021 omina transpar'!EQ455,'[1]02 de julio 2021 omina transpar'!FF455,)</f>
        <v>0</v>
      </c>
      <c r="D456" s="15">
        <f>C456-'[1]02 de julio 2021 omina transpar'!Y455</f>
        <v>0</v>
      </c>
      <c r="E456" s="17" t="str">
        <f t="shared" si="22"/>
        <v>NO APLICA</v>
      </c>
      <c r="F456" s="17" t="str">
        <f t="shared" si="23"/>
        <v>NO APLICA</v>
      </c>
    </row>
    <row r="457" spans="1:6" x14ac:dyDescent="0.25">
      <c r="A457" s="5">
        <v>454</v>
      </c>
      <c r="B457" s="17" t="str">
        <f t="shared" si="21"/>
        <v>NO APLICA</v>
      </c>
      <c r="C457" s="15">
        <f>SUM('[1]02 de julio 2021 omina transpar'!W456,'[1]02 de julio 2021 omina transpar'!AK456,'[1]02 de julio 2021 omina transpar'!DG456,'[1]02 de julio 2021 omina transpar'!EQ456,'[1]02 de julio 2021 omina transpar'!FF456,)</f>
        <v>0</v>
      </c>
      <c r="D457" s="15">
        <f>C457-'[1]02 de julio 2021 omina transpar'!Y456</f>
        <v>0</v>
      </c>
      <c r="E457" s="17" t="str">
        <f t="shared" si="22"/>
        <v>NO APLICA</v>
      </c>
      <c r="F457" s="17" t="str">
        <f t="shared" si="23"/>
        <v>NO APLICA</v>
      </c>
    </row>
    <row r="458" spans="1:6" x14ac:dyDescent="0.25">
      <c r="A458" s="5">
        <v>455</v>
      </c>
      <c r="B458" s="17" t="str">
        <f t="shared" si="21"/>
        <v>NO APLICA</v>
      </c>
      <c r="C458" s="15">
        <f>SUM('[1]02 de julio 2021 omina transpar'!W457,'[1]02 de julio 2021 omina transpar'!AK457,'[1]02 de julio 2021 omina transpar'!DG457,'[1]02 de julio 2021 omina transpar'!EQ457,'[1]02 de julio 2021 omina transpar'!FF457,)</f>
        <v>0</v>
      </c>
      <c r="D458" s="15">
        <f>C458-'[1]02 de julio 2021 omina transpar'!Y457</f>
        <v>0</v>
      </c>
      <c r="E458" s="17" t="str">
        <f t="shared" si="22"/>
        <v>NO APLICA</v>
      </c>
      <c r="F458" s="17" t="str">
        <f t="shared" si="23"/>
        <v>NO APLICA</v>
      </c>
    </row>
    <row r="459" spans="1:6" x14ac:dyDescent="0.25">
      <c r="A459" s="5">
        <v>456</v>
      </c>
      <c r="B459" s="17" t="str">
        <f t="shared" si="21"/>
        <v>NO APLICA</v>
      </c>
      <c r="C459" s="15">
        <f>SUM('[1]02 de julio 2021 omina transpar'!W458,'[1]02 de julio 2021 omina transpar'!AK458,'[1]02 de julio 2021 omina transpar'!DG458,'[1]02 de julio 2021 omina transpar'!EQ458,'[1]02 de julio 2021 omina transpar'!FF458,)</f>
        <v>0</v>
      </c>
      <c r="D459" s="15">
        <f>C459-'[1]02 de julio 2021 omina transpar'!Y458</f>
        <v>0</v>
      </c>
      <c r="E459" s="17" t="str">
        <f t="shared" si="22"/>
        <v>NO APLICA</v>
      </c>
      <c r="F459" s="17" t="str">
        <f t="shared" si="23"/>
        <v>NO APLICA</v>
      </c>
    </row>
    <row r="460" spans="1:6" x14ac:dyDescent="0.25">
      <c r="A460" s="5">
        <v>457</v>
      </c>
      <c r="B460" s="17" t="str">
        <f t="shared" si="21"/>
        <v>PRIMA VACACIONAL</v>
      </c>
      <c r="C460" s="15">
        <f>SUM('[1]02 de julio 2021 omina transpar'!W459,'[1]02 de julio 2021 omina transpar'!AK459,'[1]02 de julio 2021 omina transpar'!DG459,'[1]02 de julio 2021 omina transpar'!EQ459,'[1]02 de julio 2021 omina transpar'!FF459,)</f>
        <v>20264.400000000001</v>
      </c>
      <c r="D460" s="15">
        <f>C460-'[1]02 de julio 2021 omina transpar'!Y459</f>
        <v>5549.8300000000017</v>
      </c>
      <c r="E460" s="17" t="str">
        <f t="shared" si="22"/>
        <v>PESOS MEXICANOS</v>
      </c>
      <c r="F460" s="17" t="str">
        <f t="shared" si="23"/>
        <v>PESOS MEXICANOS</v>
      </c>
    </row>
    <row r="461" spans="1:6" x14ac:dyDescent="0.25">
      <c r="A461" s="5">
        <v>458</v>
      </c>
      <c r="B461" s="17" t="str">
        <f t="shared" si="21"/>
        <v>NO APLICA</v>
      </c>
      <c r="C461" s="15">
        <f>SUM('[1]02 de julio 2021 omina transpar'!W460,'[1]02 de julio 2021 omina transpar'!AK460,'[1]02 de julio 2021 omina transpar'!DG460,'[1]02 de julio 2021 omina transpar'!EQ460,'[1]02 de julio 2021 omina transpar'!FF460,)</f>
        <v>0</v>
      </c>
      <c r="D461" s="15">
        <f>C461-'[1]02 de julio 2021 omina transpar'!Y460</f>
        <v>0</v>
      </c>
      <c r="E461" s="17" t="str">
        <f t="shared" si="22"/>
        <v>NO APLICA</v>
      </c>
      <c r="F461" s="17" t="str">
        <f t="shared" si="23"/>
        <v>NO APLICA</v>
      </c>
    </row>
    <row r="462" spans="1:6" x14ac:dyDescent="0.25">
      <c r="A462" s="5">
        <v>459</v>
      </c>
      <c r="B462" s="17" t="str">
        <f t="shared" si="21"/>
        <v>NO APLICA</v>
      </c>
      <c r="C462" s="15">
        <f>SUM('[1]02 de julio 2021 omina transpar'!W461,'[1]02 de julio 2021 omina transpar'!AK461,'[1]02 de julio 2021 omina transpar'!DG461,'[1]02 de julio 2021 omina transpar'!EQ461,'[1]02 de julio 2021 omina transpar'!FF461,)</f>
        <v>0</v>
      </c>
      <c r="D462" s="15">
        <f>C462-'[1]02 de julio 2021 omina transpar'!Y461</f>
        <v>0</v>
      </c>
      <c r="E462" s="17" t="str">
        <f t="shared" si="22"/>
        <v>NO APLICA</v>
      </c>
      <c r="F462" s="17" t="str">
        <f t="shared" si="23"/>
        <v>NO APLICA</v>
      </c>
    </row>
    <row r="463" spans="1:6" x14ac:dyDescent="0.25">
      <c r="A463" s="5">
        <v>460</v>
      </c>
      <c r="B463" s="17" t="str">
        <f t="shared" si="21"/>
        <v>NO APLICA</v>
      </c>
      <c r="C463" s="15">
        <f>SUM('[1]02 de julio 2021 omina transpar'!W462,'[1]02 de julio 2021 omina transpar'!AK462,'[1]02 de julio 2021 omina transpar'!DG462,'[1]02 de julio 2021 omina transpar'!EQ462,'[1]02 de julio 2021 omina transpar'!FF462,)</f>
        <v>0</v>
      </c>
      <c r="D463" s="15">
        <f>C463-'[1]02 de julio 2021 omina transpar'!Y462</f>
        <v>0</v>
      </c>
      <c r="E463" s="17" t="str">
        <f t="shared" si="22"/>
        <v>NO APLICA</v>
      </c>
      <c r="F463" s="17" t="str">
        <f t="shared" si="23"/>
        <v>NO APLICA</v>
      </c>
    </row>
    <row r="464" spans="1:6" x14ac:dyDescent="0.25">
      <c r="A464" s="5">
        <v>461</v>
      </c>
      <c r="B464" s="17" t="str">
        <f t="shared" si="21"/>
        <v>NO APLICA</v>
      </c>
      <c r="C464" s="15">
        <f>SUM('[1]02 de julio 2021 omina transpar'!W463,'[1]02 de julio 2021 omina transpar'!AK463,'[1]02 de julio 2021 omina transpar'!DG463,'[1]02 de julio 2021 omina transpar'!EQ463,'[1]02 de julio 2021 omina transpar'!FF463,)</f>
        <v>0</v>
      </c>
      <c r="D464" s="15">
        <f>C464-'[1]02 de julio 2021 omina transpar'!Y463</f>
        <v>0</v>
      </c>
      <c r="E464" s="17" t="str">
        <f t="shared" si="22"/>
        <v>NO APLICA</v>
      </c>
      <c r="F464" s="17" t="str">
        <f t="shared" si="23"/>
        <v>NO APLICA</v>
      </c>
    </row>
    <row r="465" spans="1:6" x14ac:dyDescent="0.25">
      <c r="A465" s="5">
        <v>462</v>
      </c>
      <c r="B465" s="17" t="str">
        <f t="shared" si="21"/>
        <v>NO APLICA</v>
      </c>
      <c r="C465" s="15">
        <f>SUM('[1]02 de julio 2021 omina transpar'!W464,'[1]02 de julio 2021 omina transpar'!AK464,'[1]02 de julio 2021 omina transpar'!DG464,'[1]02 de julio 2021 omina transpar'!EQ464,'[1]02 de julio 2021 omina transpar'!FF464,)</f>
        <v>0</v>
      </c>
      <c r="D465" s="15">
        <f>C465-'[1]02 de julio 2021 omina transpar'!Y464</f>
        <v>0</v>
      </c>
      <c r="E465" s="17" t="str">
        <f t="shared" si="22"/>
        <v>NO APLICA</v>
      </c>
      <c r="F465" s="17" t="str">
        <f t="shared" si="23"/>
        <v>NO APLICA</v>
      </c>
    </row>
    <row r="466" spans="1:6" x14ac:dyDescent="0.25">
      <c r="A466" s="5">
        <v>463</v>
      </c>
      <c r="B466" s="17" t="str">
        <f t="shared" si="21"/>
        <v>NO APLICA</v>
      </c>
      <c r="C466" s="15">
        <f>SUM('[1]02 de julio 2021 omina transpar'!W465,'[1]02 de julio 2021 omina transpar'!AK465,'[1]02 de julio 2021 omina transpar'!DG465,'[1]02 de julio 2021 omina transpar'!EQ465,'[1]02 de julio 2021 omina transpar'!FF465,)</f>
        <v>0</v>
      </c>
      <c r="D466" s="15">
        <f>C466-'[1]02 de julio 2021 omina transpar'!Y465</f>
        <v>0</v>
      </c>
      <c r="E466" s="17" t="str">
        <f t="shared" si="22"/>
        <v>NO APLICA</v>
      </c>
      <c r="F466" s="17" t="str">
        <f t="shared" si="23"/>
        <v>NO APLICA</v>
      </c>
    </row>
    <row r="467" spans="1:6" x14ac:dyDescent="0.25">
      <c r="A467" s="5">
        <v>464</v>
      </c>
      <c r="B467" s="17" t="str">
        <f t="shared" si="21"/>
        <v>PRIMA VACACIONAL</v>
      </c>
      <c r="C467" s="15">
        <f>SUM('[1]02 de julio 2021 omina transpar'!W466,'[1]02 de julio 2021 omina transpar'!AK466,'[1]02 de julio 2021 omina transpar'!DG466,'[1]02 de julio 2021 omina transpar'!EQ466,'[1]02 de julio 2021 omina transpar'!FF466,)</f>
        <v>5788.88</v>
      </c>
      <c r="D467" s="15">
        <f>C467-'[1]02 de julio 2021 omina transpar'!Y466</f>
        <v>5788.88</v>
      </c>
      <c r="E467" s="17" t="str">
        <f t="shared" si="22"/>
        <v>PESOS MEXICANOS</v>
      </c>
      <c r="F467" s="17" t="str">
        <f t="shared" si="23"/>
        <v>PESOS MEXICANOS</v>
      </c>
    </row>
    <row r="468" spans="1:6" x14ac:dyDescent="0.25">
      <c r="A468" s="5">
        <v>465</v>
      </c>
      <c r="B468" s="17" t="str">
        <f t="shared" si="21"/>
        <v>NO APLICA</v>
      </c>
      <c r="C468" s="15">
        <f>SUM('[1]02 de julio 2021 omina transpar'!W467,'[1]02 de julio 2021 omina transpar'!AK467,'[1]02 de julio 2021 omina transpar'!DG467,'[1]02 de julio 2021 omina transpar'!EQ467,'[1]02 de julio 2021 omina transpar'!FF467,)</f>
        <v>0</v>
      </c>
      <c r="D468" s="15">
        <f>C468-'[1]02 de julio 2021 omina transpar'!Y467</f>
        <v>0</v>
      </c>
      <c r="E468" s="17" t="str">
        <f t="shared" si="22"/>
        <v>NO APLICA</v>
      </c>
      <c r="F468" s="17" t="str">
        <f t="shared" si="23"/>
        <v>NO APLICA</v>
      </c>
    </row>
    <row r="469" spans="1:6" x14ac:dyDescent="0.25">
      <c r="A469" s="5">
        <v>466</v>
      </c>
      <c r="B469" s="17" t="str">
        <f t="shared" si="21"/>
        <v>NO APLICA</v>
      </c>
      <c r="C469" s="15">
        <f>SUM('[1]02 de julio 2021 omina transpar'!W468,'[1]02 de julio 2021 omina transpar'!AK468,'[1]02 de julio 2021 omina transpar'!DG468,'[1]02 de julio 2021 omina transpar'!EQ468,'[1]02 de julio 2021 omina transpar'!FF468,)</f>
        <v>0</v>
      </c>
      <c r="D469" s="15">
        <f>C469-'[1]02 de julio 2021 omina transpar'!Y468</f>
        <v>0</v>
      </c>
      <c r="E469" s="17" t="str">
        <f t="shared" si="22"/>
        <v>NO APLICA</v>
      </c>
      <c r="F469" s="17" t="str">
        <f t="shared" si="23"/>
        <v>NO APLICA</v>
      </c>
    </row>
    <row r="470" spans="1:6" x14ac:dyDescent="0.25">
      <c r="A470" s="5">
        <v>467</v>
      </c>
      <c r="B470" s="17" t="str">
        <f t="shared" si="21"/>
        <v>PRIMA VACACIONAL</v>
      </c>
      <c r="C470" s="15">
        <f>SUM('[1]02 de julio 2021 omina transpar'!W469,'[1]02 de julio 2021 omina transpar'!AK469,'[1]02 de julio 2021 omina transpar'!DG469,'[1]02 de julio 2021 omina transpar'!EQ469,'[1]02 de julio 2021 omina transpar'!FF469,)</f>
        <v>4240.9399999999996</v>
      </c>
      <c r="D470" s="15">
        <f>C470-'[1]02 de julio 2021 omina transpar'!Y469</f>
        <v>4240.9399999999996</v>
      </c>
      <c r="E470" s="17" t="str">
        <f t="shared" si="22"/>
        <v>PESOS MEXICANOS</v>
      </c>
      <c r="F470" s="17" t="str">
        <f t="shared" si="23"/>
        <v>PESOS MEXICANOS</v>
      </c>
    </row>
    <row r="471" spans="1:6" x14ac:dyDescent="0.25">
      <c r="A471" s="5">
        <v>468</v>
      </c>
      <c r="B471" s="17" t="str">
        <f t="shared" si="21"/>
        <v>PRIMA VACACIONAL</v>
      </c>
      <c r="C471" s="15">
        <f>SUM('[1]02 de julio 2021 omina transpar'!W470,'[1]02 de julio 2021 omina transpar'!AK470,'[1]02 de julio 2021 omina transpar'!DG470,'[1]02 de julio 2021 omina transpar'!EQ470,'[1]02 de julio 2021 omina transpar'!FF470,)</f>
        <v>4959.12</v>
      </c>
      <c r="D471" s="15">
        <f>C471-'[1]02 de julio 2021 omina transpar'!Y470</f>
        <v>4959.12</v>
      </c>
      <c r="E471" s="17" t="str">
        <f t="shared" si="22"/>
        <v>PESOS MEXICANOS</v>
      </c>
      <c r="F471" s="17" t="str">
        <f t="shared" si="23"/>
        <v>PESOS MEXICANOS</v>
      </c>
    </row>
    <row r="472" spans="1:6" x14ac:dyDescent="0.25">
      <c r="A472" s="5">
        <v>469</v>
      </c>
      <c r="B472" s="17" t="str">
        <f t="shared" si="21"/>
        <v>NO APLICA</v>
      </c>
      <c r="C472" s="15">
        <f>SUM('[1]02 de julio 2021 omina transpar'!W471,'[1]02 de julio 2021 omina transpar'!AK471,'[1]02 de julio 2021 omina transpar'!DG471,'[1]02 de julio 2021 omina transpar'!EQ471,'[1]02 de julio 2021 omina transpar'!FF471,)</f>
        <v>0</v>
      </c>
      <c r="D472" s="15">
        <f>C472-'[1]02 de julio 2021 omina transpar'!Y471</f>
        <v>0</v>
      </c>
      <c r="E472" s="17" t="str">
        <f t="shared" si="22"/>
        <v>NO APLICA</v>
      </c>
      <c r="F472" s="17" t="str">
        <f t="shared" si="23"/>
        <v>NO APLICA</v>
      </c>
    </row>
    <row r="473" spans="1:6" x14ac:dyDescent="0.25">
      <c r="A473" s="5">
        <v>470</v>
      </c>
      <c r="B473" s="17" t="str">
        <f t="shared" si="21"/>
        <v>NO APLICA</v>
      </c>
      <c r="C473" s="15">
        <f>SUM('[1]02 de julio 2021 omina transpar'!W472,'[1]02 de julio 2021 omina transpar'!AK472,'[1]02 de julio 2021 omina transpar'!DG472,'[1]02 de julio 2021 omina transpar'!EQ472,'[1]02 de julio 2021 omina transpar'!FF472,)</f>
        <v>0</v>
      </c>
      <c r="D473" s="15">
        <f>C473-'[1]02 de julio 2021 omina transpar'!Y472</f>
        <v>0</v>
      </c>
      <c r="E473" s="17" t="str">
        <f t="shared" si="22"/>
        <v>NO APLICA</v>
      </c>
      <c r="F473" s="17" t="str">
        <f t="shared" si="23"/>
        <v>NO APLICA</v>
      </c>
    </row>
    <row r="474" spans="1:6" x14ac:dyDescent="0.25">
      <c r="A474" s="5">
        <v>471</v>
      </c>
      <c r="B474" s="17" t="str">
        <f t="shared" si="21"/>
        <v>NO APLICA</v>
      </c>
      <c r="C474" s="15">
        <f>SUM('[1]02 de julio 2021 omina transpar'!W473,'[1]02 de julio 2021 omina transpar'!AK473,'[1]02 de julio 2021 omina transpar'!DG473,'[1]02 de julio 2021 omina transpar'!EQ473,'[1]02 de julio 2021 omina transpar'!FF473,)</f>
        <v>0</v>
      </c>
      <c r="D474" s="15">
        <f>C474-'[1]02 de julio 2021 omina transpar'!Y473</f>
        <v>0</v>
      </c>
      <c r="E474" s="17" t="str">
        <f t="shared" si="22"/>
        <v>NO APLICA</v>
      </c>
      <c r="F474" s="17" t="str">
        <f t="shared" si="23"/>
        <v>NO APLICA</v>
      </c>
    </row>
    <row r="475" spans="1:6" x14ac:dyDescent="0.25">
      <c r="A475" s="5">
        <v>472</v>
      </c>
      <c r="B475" s="17" t="str">
        <f t="shared" si="21"/>
        <v>NO APLICA</v>
      </c>
      <c r="C475" s="15">
        <f>SUM('[1]02 de julio 2021 omina transpar'!W474,'[1]02 de julio 2021 omina transpar'!AK474,'[1]02 de julio 2021 omina transpar'!DG474,'[1]02 de julio 2021 omina transpar'!EQ474,'[1]02 de julio 2021 omina transpar'!FF474,)</f>
        <v>0</v>
      </c>
      <c r="D475" s="15">
        <f>C475-'[1]02 de julio 2021 omina transpar'!Y474</f>
        <v>0</v>
      </c>
      <c r="E475" s="17" t="str">
        <f t="shared" si="22"/>
        <v>NO APLICA</v>
      </c>
      <c r="F475" s="17" t="str">
        <f t="shared" si="23"/>
        <v>NO APLICA</v>
      </c>
    </row>
    <row r="476" spans="1:6" x14ac:dyDescent="0.25">
      <c r="A476" s="5">
        <v>473</v>
      </c>
      <c r="B476" s="17" t="str">
        <f t="shared" si="21"/>
        <v>NO APLICA</v>
      </c>
      <c r="C476" s="15">
        <f>SUM('[1]02 de julio 2021 omina transpar'!W475,'[1]02 de julio 2021 omina transpar'!AK475,'[1]02 de julio 2021 omina transpar'!DG475,'[1]02 de julio 2021 omina transpar'!EQ475,'[1]02 de julio 2021 omina transpar'!FF475,)</f>
        <v>0</v>
      </c>
      <c r="D476" s="15">
        <f>C476-'[1]02 de julio 2021 omina transpar'!Y475</f>
        <v>0</v>
      </c>
      <c r="E476" s="17" t="str">
        <f t="shared" si="22"/>
        <v>NO APLICA</v>
      </c>
      <c r="F476" s="17" t="str">
        <f t="shared" si="23"/>
        <v>NO APLICA</v>
      </c>
    </row>
    <row r="477" spans="1:6" x14ac:dyDescent="0.25">
      <c r="A477" s="5">
        <v>474</v>
      </c>
      <c r="B477" s="17" t="str">
        <f t="shared" si="21"/>
        <v>NO APLICA</v>
      </c>
      <c r="C477" s="15">
        <f>SUM('[1]02 de julio 2021 omina transpar'!W476,'[1]02 de julio 2021 omina transpar'!AK476,'[1]02 de julio 2021 omina transpar'!DG476,'[1]02 de julio 2021 omina transpar'!EQ476,'[1]02 de julio 2021 omina transpar'!FF476,)</f>
        <v>0</v>
      </c>
      <c r="D477" s="15">
        <f>C477-'[1]02 de julio 2021 omina transpar'!Y476</f>
        <v>0</v>
      </c>
      <c r="E477" s="17" t="str">
        <f t="shared" si="22"/>
        <v>NO APLICA</v>
      </c>
      <c r="F477" s="17" t="str">
        <f t="shared" si="23"/>
        <v>NO APLICA</v>
      </c>
    </row>
    <row r="478" spans="1:6" x14ac:dyDescent="0.25">
      <c r="A478" s="5">
        <v>475</v>
      </c>
      <c r="B478" s="17" t="str">
        <f t="shared" si="21"/>
        <v>NO APLICA</v>
      </c>
      <c r="C478" s="15">
        <f>SUM('[1]02 de julio 2021 omina transpar'!W477,'[1]02 de julio 2021 omina transpar'!AK477,'[1]02 de julio 2021 omina transpar'!DG477,'[1]02 de julio 2021 omina transpar'!EQ477,'[1]02 de julio 2021 omina transpar'!FF477,)</f>
        <v>0</v>
      </c>
      <c r="D478" s="15">
        <f>C478-'[1]02 de julio 2021 omina transpar'!Y477</f>
        <v>0</v>
      </c>
      <c r="E478" s="17" t="str">
        <f t="shared" si="22"/>
        <v>NO APLICA</v>
      </c>
      <c r="F478" s="17" t="str">
        <f t="shared" si="23"/>
        <v>NO APLICA</v>
      </c>
    </row>
    <row r="479" spans="1:6" x14ac:dyDescent="0.25">
      <c r="A479" s="5">
        <v>476</v>
      </c>
      <c r="B479" s="17" t="str">
        <f t="shared" si="21"/>
        <v>NO APLICA</v>
      </c>
      <c r="C479" s="15">
        <f>SUM('[1]02 de julio 2021 omina transpar'!W478,'[1]02 de julio 2021 omina transpar'!AK478,'[1]02 de julio 2021 omina transpar'!DG478,'[1]02 de julio 2021 omina transpar'!EQ478,'[1]02 de julio 2021 omina transpar'!FF478,)</f>
        <v>0</v>
      </c>
      <c r="D479" s="15">
        <f>C479-'[1]02 de julio 2021 omina transpar'!Y478</f>
        <v>0</v>
      </c>
      <c r="E479" s="17" t="str">
        <f t="shared" si="22"/>
        <v>NO APLICA</v>
      </c>
      <c r="F479" s="17" t="str">
        <f t="shared" si="23"/>
        <v>NO APLICA</v>
      </c>
    </row>
    <row r="480" spans="1:6" x14ac:dyDescent="0.25">
      <c r="A480" s="5">
        <v>477</v>
      </c>
      <c r="B480" s="17" t="str">
        <f t="shared" si="21"/>
        <v>NO APLICA</v>
      </c>
      <c r="C480" s="15">
        <f>SUM('[1]02 de julio 2021 omina transpar'!W479,'[1]02 de julio 2021 omina transpar'!AK479,'[1]02 de julio 2021 omina transpar'!DG479,'[1]02 de julio 2021 omina transpar'!EQ479,'[1]02 de julio 2021 omina transpar'!FF479,)</f>
        <v>0</v>
      </c>
      <c r="D480" s="15">
        <f>C480-'[1]02 de julio 2021 omina transpar'!Y479</f>
        <v>0</v>
      </c>
      <c r="E480" s="17" t="str">
        <f t="shared" si="22"/>
        <v>NO APLICA</v>
      </c>
      <c r="F480" s="17" t="str">
        <f t="shared" si="23"/>
        <v>NO APLICA</v>
      </c>
    </row>
    <row r="481" spans="1:6" x14ac:dyDescent="0.25">
      <c r="A481" s="5">
        <v>478</v>
      </c>
      <c r="B481" s="17" t="str">
        <f t="shared" si="21"/>
        <v>NO APLICA</v>
      </c>
      <c r="C481" s="15">
        <f>SUM('[1]02 de julio 2021 omina transpar'!W480,'[1]02 de julio 2021 omina transpar'!AK480,'[1]02 de julio 2021 omina transpar'!DG480,'[1]02 de julio 2021 omina transpar'!EQ480,'[1]02 de julio 2021 omina transpar'!FF480,)</f>
        <v>0</v>
      </c>
      <c r="D481" s="15">
        <f>C481-'[1]02 de julio 2021 omina transpar'!Y480</f>
        <v>0</v>
      </c>
      <c r="E481" s="17" t="str">
        <f t="shared" si="22"/>
        <v>NO APLICA</v>
      </c>
      <c r="F481" s="17" t="str">
        <f t="shared" si="23"/>
        <v>NO APLICA</v>
      </c>
    </row>
    <row r="482" spans="1:6" x14ac:dyDescent="0.25">
      <c r="A482" s="5">
        <v>479</v>
      </c>
      <c r="B482" s="17" t="str">
        <f t="shared" si="21"/>
        <v>NO APLICA</v>
      </c>
      <c r="C482" s="15">
        <f>SUM('[1]02 de julio 2021 omina transpar'!W481,'[1]02 de julio 2021 omina transpar'!AK481,'[1]02 de julio 2021 omina transpar'!DG481,'[1]02 de julio 2021 omina transpar'!EQ481,'[1]02 de julio 2021 omina transpar'!FF481,)</f>
        <v>0</v>
      </c>
      <c r="D482" s="15">
        <f>C482-'[1]02 de julio 2021 omina transpar'!Y481</f>
        <v>0</v>
      </c>
      <c r="E482" s="17" t="str">
        <f t="shared" si="22"/>
        <v>NO APLICA</v>
      </c>
      <c r="F482" s="17" t="str">
        <f t="shared" si="23"/>
        <v>NO APLICA</v>
      </c>
    </row>
    <row r="483" spans="1:6" x14ac:dyDescent="0.25">
      <c r="A483" s="5">
        <v>480</v>
      </c>
      <c r="B483" s="17" t="str">
        <f t="shared" si="21"/>
        <v>NO APLICA</v>
      </c>
      <c r="C483" s="15">
        <f>SUM('[1]02 de julio 2021 omina transpar'!W482,'[1]02 de julio 2021 omina transpar'!AK482,'[1]02 de julio 2021 omina transpar'!DG482,'[1]02 de julio 2021 omina transpar'!EQ482,'[1]02 de julio 2021 omina transpar'!FF482,)</f>
        <v>0</v>
      </c>
      <c r="D483" s="15">
        <f>C483-'[1]02 de julio 2021 omina transpar'!Y482</f>
        <v>0</v>
      </c>
      <c r="E483" s="17" t="str">
        <f t="shared" si="22"/>
        <v>NO APLICA</v>
      </c>
      <c r="F483" s="17" t="str">
        <f t="shared" si="23"/>
        <v>NO APLICA</v>
      </c>
    </row>
    <row r="484" spans="1:6" x14ac:dyDescent="0.25">
      <c r="A484" s="5">
        <v>481</v>
      </c>
      <c r="B484" s="17" t="str">
        <f t="shared" si="21"/>
        <v>NO APLICA</v>
      </c>
      <c r="C484" s="15">
        <f>SUM('[1]02 de julio 2021 omina transpar'!W483,'[1]02 de julio 2021 omina transpar'!AK483,'[1]02 de julio 2021 omina transpar'!DG483,'[1]02 de julio 2021 omina transpar'!EQ483,'[1]02 de julio 2021 omina transpar'!FF483,)</f>
        <v>0</v>
      </c>
      <c r="D484" s="15">
        <f>C484-'[1]02 de julio 2021 omina transpar'!Y483</f>
        <v>0</v>
      </c>
      <c r="E484" s="17" t="str">
        <f t="shared" si="22"/>
        <v>NO APLICA</v>
      </c>
      <c r="F484" s="17" t="str">
        <f t="shared" si="23"/>
        <v>NO APLICA</v>
      </c>
    </row>
    <row r="485" spans="1:6" x14ac:dyDescent="0.25">
      <c r="A485" s="5">
        <v>482</v>
      </c>
      <c r="B485" s="17" t="str">
        <f t="shared" si="21"/>
        <v>NO APLICA</v>
      </c>
      <c r="C485" s="15">
        <f>SUM('[1]02 de julio 2021 omina transpar'!W484,'[1]02 de julio 2021 omina transpar'!AK484,'[1]02 de julio 2021 omina transpar'!DG484,'[1]02 de julio 2021 omina transpar'!EQ484,'[1]02 de julio 2021 omina transpar'!FF484,)</f>
        <v>0</v>
      </c>
      <c r="D485" s="15">
        <f>C485-'[1]02 de julio 2021 omina transpar'!Y484</f>
        <v>0</v>
      </c>
      <c r="E485" s="17" t="str">
        <f t="shared" si="22"/>
        <v>NO APLICA</v>
      </c>
      <c r="F485" s="17" t="str">
        <f t="shared" si="23"/>
        <v>NO APLICA</v>
      </c>
    </row>
    <row r="486" spans="1:6" x14ac:dyDescent="0.25">
      <c r="A486" s="5">
        <v>483</v>
      </c>
      <c r="B486" s="17" t="str">
        <f t="shared" si="21"/>
        <v>NO APLICA</v>
      </c>
      <c r="C486" s="15">
        <f>SUM('[1]02 de julio 2021 omina transpar'!W485,'[1]02 de julio 2021 omina transpar'!AK485,'[1]02 de julio 2021 omina transpar'!DG485,'[1]02 de julio 2021 omina transpar'!EQ485,'[1]02 de julio 2021 omina transpar'!FF485,)</f>
        <v>0</v>
      </c>
      <c r="D486" s="15">
        <f>C486-'[1]02 de julio 2021 omina transpar'!Y485</f>
        <v>0</v>
      </c>
      <c r="E486" s="17" t="str">
        <f t="shared" si="22"/>
        <v>NO APLICA</v>
      </c>
      <c r="F486" s="17" t="str">
        <f t="shared" si="23"/>
        <v>NO APLICA</v>
      </c>
    </row>
    <row r="487" spans="1:6" x14ac:dyDescent="0.25">
      <c r="A487" s="5">
        <v>484</v>
      </c>
      <c r="B487" s="17" t="str">
        <f t="shared" si="21"/>
        <v>NO APLICA</v>
      </c>
      <c r="C487" s="15">
        <f>SUM('[1]02 de julio 2021 omina transpar'!W486,'[1]02 de julio 2021 omina transpar'!AK486,'[1]02 de julio 2021 omina transpar'!DG486,'[1]02 de julio 2021 omina transpar'!EQ486,'[1]02 de julio 2021 omina transpar'!FF486,)</f>
        <v>0</v>
      </c>
      <c r="D487" s="15">
        <f>C487-'[1]02 de julio 2021 omina transpar'!Y486</f>
        <v>0</v>
      </c>
      <c r="E487" s="17" t="str">
        <f t="shared" si="22"/>
        <v>NO APLICA</v>
      </c>
      <c r="F487" s="17" t="str">
        <f t="shared" si="23"/>
        <v>NO APLICA</v>
      </c>
    </row>
    <row r="488" spans="1:6" x14ac:dyDescent="0.25">
      <c r="A488" s="5">
        <v>485</v>
      </c>
      <c r="B488" s="17" t="str">
        <f t="shared" si="21"/>
        <v>NO APLICA</v>
      </c>
      <c r="C488" s="15">
        <f>SUM('[1]02 de julio 2021 omina transpar'!W487,'[1]02 de julio 2021 omina transpar'!AK487,'[1]02 de julio 2021 omina transpar'!DG487,'[1]02 de julio 2021 omina transpar'!EQ487,'[1]02 de julio 2021 omina transpar'!FF487,)</f>
        <v>0</v>
      </c>
      <c r="D488" s="15">
        <f>C488-'[1]02 de julio 2021 omina transpar'!Y487</f>
        <v>0</v>
      </c>
      <c r="E488" s="17" t="str">
        <f t="shared" si="22"/>
        <v>NO APLICA</v>
      </c>
      <c r="F488" s="17" t="str">
        <f t="shared" si="23"/>
        <v>NO APLICA</v>
      </c>
    </row>
    <row r="489" spans="1:6" x14ac:dyDescent="0.25">
      <c r="A489" s="5">
        <v>486</v>
      </c>
      <c r="B489" s="17" t="str">
        <f t="shared" si="21"/>
        <v>NO APLICA</v>
      </c>
      <c r="C489" s="15">
        <f>SUM('[1]02 de julio 2021 omina transpar'!W488,'[1]02 de julio 2021 omina transpar'!AK488,'[1]02 de julio 2021 omina transpar'!DG488,'[1]02 de julio 2021 omina transpar'!EQ488,'[1]02 de julio 2021 omina transpar'!FF488,)</f>
        <v>0</v>
      </c>
      <c r="D489" s="15">
        <f>C489-'[1]02 de julio 2021 omina transpar'!Y488</f>
        <v>0</v>
      </c>
      <c r="E489" s="17" t="str">
        <f t="shared" si="22"/>
        <v>NO APLICA</v>
      </c>
      <c r="F489" s="17" t="str">
        <f t="shared" si="23"/>
        <v>NO APLICA</v>
      </c>
    </row>
    <row r="490" spans="1:6" x14ac:dyDescent="0.25">
      <c r="A490" s="5">
        <v>487</v>
      </c>
      <c r="B490" s="17" t="str">
        <f t="shared" si="21"/>
        <v>NO APLICA</v>
      </c>
      <c r="C490" s="15">
        <f>SUM('[1]02 de julio 2021 omina transpar'!W489,'[1]02 de julio 2021 omina transpar'!AK489,'[1]02 de julio 2021 omina transpar'!DG489,'[1]02 de julio 2021 omina transpar'!EQ489,'[1]02 de julio 2021 omina transpar'!FF489,)</f>
        <v>0</v>
      </c>
      <c r="D490" s="15">
        <f>C490-'[1]02 de julio 2021 omina transpar'!Y489</f>
        <v>0</v>
      </c>
      <c r="E490" s="17" t="str">
        <f t="shared" si="22"/>
        <v>NO APLICA</v>
      </c>
      <c r="F490" s="17" t="str">
        <f t="shared" si="23"/>
        <v>NO APLICA</v>
      </c>
    </row>
    <row r="491" spans="1:6" x14ac:dyDescent="0.25">
      <c r="A491" s="5">
        <v>488</v>
      </c>
      <c r="B491" s="17" t="str">
        <f t="shared" si="21"/>
        <v>NO APLICA</v>
      </c>
      <c r="C491" s="15">
        <f>SUM('[1]02 de julio 2021 omina transpar'!W490,'[1]02 de julio 2021 omina transpar'!AK490,'[1]02 de julio 2021 omina transpar'!DG490,'[1]02 de julio 2021 omina transpar'!EQ490,'[1]02 de julio 2021 omina transpar'!FF490,)</f>
        <v>0</v>
      </c>
      <c r="D491" s="15">
        <f>C491-'[1]02 de julio 2021 omina transpar'!Y490</f>
        <v>0</v>
      </c>
      <c r="E491" s="17" t="str">
        <f t="shared" si="22"/>
        <v>NO APLICA</v>
      </c>
      <c r="F491" s="17" t="str">
        <f t="shared" si="23"/>
        <v>NO APLICA</v>
      </c>
    </row>
    <row r="492" spans="1:6" x14ac:dyDescent="0.25">
      <c r="A492" s="5">
        <v>489</v>
      </c>
      <c r="B492" s="17" t="str">
        <f t="shared" si="21"/>
        <v>NO APLICA</v>
      </c>
      <c r="C492" s="15">
        <f>SUM('[1]02 de julio 2021 omina transpar'!W491,'[1]02 de julio 2021 omina transpar'!AK491,'[1]02 de julio 2021 omina transpar'!DG491,'[1]02 de julio 2021 omina transpar'!EQ491,'[1]02 de julio 2021 omina transpar'!FF491,)</f>
        <v>0</v>
      </c>
      <c r="D492" s="15">
        <f>C492-'[1]02 de julio 2021 omina transpar'!Y491</f>
        <v>0</v>
      </c>
      <c r="E492" s="17" t="str">
        <f t="shared" si="22"/>
        <v>NO APLICA</v>
      </c>
      <c r="F492" s="17" t="str">
        <f t="shared" si="23"/>
        <v>NO APLICA</v>
      </c>
    </row>
    <row r="493" spans="1:6" x14ac:dyDescent="0.25">
      <c r="A493" s="5">
        <v>490</v>
      </c>
      <c r="B493" s="17" t="str">
        <f t="shared" si="21"/>
        <v>NO APLICA</v>
      </c>
      <c r="C493" s="15">
        <f>SUM('[1]02 de julio 2021 omina transpar'!W492,'[1]02 de julio 2021 omina transpar'!AK492,'[1]02 de julio 2021 omina transpar'!DG492,'[1]02 de julio 2021 omina transpar'!EQ492,'[1]02 de julio 2021 omina transpar'!FF492,)</f>
        <v>0</v>
      </c>
      <c r="D493" s="15">
        <f>C493-'[1]02 de julio 2021 omina transpar'!Y492</f>
        <v>0</v>
      </c>
      <c r="E493" s="17" t="str">
        <f t="shared" si="22"/>
        <v>NO APLICA</v>
      </c>
      <c r="F493" s="17" t="str">
        <f t="shared" si="23"/>
        <v>NO APLICA</v>
      </c>
    </row>
    <row r="494" spans="1:6" x14ac:dyDescent="0.25">
      <c r="A494" s="5">
        <v>491</v>
      </c>
      <c r="B494" s="17" t="str">
        <f t="shared" si="21"/>
        <v>NO APLICA</v>
      </c>
      <c r="C494" s="15">
        <f>SUM('[1]02 de julio 2021 omina transpar'!W493,'[1]02 de julio 2021 omina transpar'!AK493,'[1]02 de julio 2021 omina transpar'!DG493,'[1]02 de julio 2021 omina transpar'!EQ493,'[1]02 de julio 2021 omina transpar'!FF493,)</f>
        <v>0</v>
      </c>
      <c r="D494" s="15">
        <f>C494-'[1]02 de julio 2021 omina transpar'!Y493</f>
        <v>0</v>
      </c>
      <c r="E494" s="17" t="str">
        <f t="shared" si="22"/>
        <v>NO APLICA</v>
      </c>
      <c r="F494" s="17" t="str">
        <f t="shared" si="23"/>
        <v>NO APLICA</v>
      </c>
    </row>
    <row r="495" spans="1:6" x14ac:dyDescent="0.25">
      <c r="A495" s="5">
        <v>492</v>
      </c>
      <c r="B495" s="17" t="str">
        <f t="shared" si="21"/>
        <v>NO APLICA</v>
      </c>
      <c r="C495" s="15">
        <f>SUM('[1]02 de julio 2021 omina transpar'!W494,'[1]02 de julio 2021 omina transpar'!AK494,'[1]02 de julio 2021 omina transpar'!DG494,'[1]02 de julio 2021 omina transpar'!EQ494,'[1]02 de julio 2021 omina transpar'!FF494,)</f>
        <v>0</v>
      </c>
      <c r="D495" s="15">
        <f>C495-'[1]02 de julio 2021 omina transpar'!Y494</f>
        <v>0</v>
      </c>
      <c r="E495" s="17" t="str">
        <f t="shared" si="22"/>
        <v>NO APLICA</v>
      </c>
      <c r="F495" s="17" t="str">
        <f t="shared" si="23"/>
        <v>NO APLICA</v>
      </c>
    </row>
    <row r="496" spans="1:6" x14ac:dyDescent="0.25">
      <c r="A496" s="5">
        <v>493</v>
      </c>
      <c r="B496" s="17" t="str">
        <f t="shared" si="21"/>
        <v>NO APLICA</v>
      </c>
      <c r="C496" s="15">
        <f>SUM('[1]02 de julio 2021 omina transpar'!W495,'[1]02 de julio 2021 omina transpar'!AK495,'[1]02 de julio 2021 omina transpar'!DG495,'[1]02 de julio 2021 omina transpar'!EQ495,'[1]02 de julio 2021 omina transpar'!FF495,)</f>
        <v>0</v>
      </c>
      <c r="D496" s="15">
        <f>C496-'[1]02 de julio 2021 omina transpar'!Y495</f>
        <v>0</v>
      </c>
      <c r="E496" s="17" t="str">
        <f t="shared" si="22"/>
        <v>NO APLICA</v>
      </c>
      <c r="F496" s="17" t="str">
        <f t="shared" si="23"/>
        <v>NO APLICA</v>
      </c>
    </row>
    <row r="497" spans="1:6" x14ac:dyDescent="0.25">
      <c r="A497" s="5">
        <v>494</v>
      </c>
      <c r="B497" s="17" t="str">
        <f t="shared" si="21"/>
        <v>NO APLICA</v>
      </c>
      <c r="C497" s="15">
        <f>SUM('[1]02 de julio 2021 omina transpar'!W496,'[1]02 de julio 2021 omina transpar'!AK496,'[1]02 de julio 2021 omina transpar'!DG496,'[1]02 de julio 2021 omina transpar'!EQ496,'[1]02 de julio 2021 omina transpar'!FF496,)</f>
        <v>0</v>
      </c>
      <c r="D497" s="15">
        <f>C497-'[1]02 de julio 2021 omina transpar'!Y496</f>
        <v>0</v>
      </c>
      <c r="E497" s="17" t="str">
        <f t="shared" si="22"/>
        <v>NO APLICA</v>
      </c>
      <c r="F497" s="17" t="str">
        <f t="shared" si="23"/>
        <v>NO APLICA</v>
      </c>
    </row>
    <row r="498" spans="1:6" x14ac:dyDescent="0.25">
      <c r="A498" s="5">
        <v>495</v>
      </c>
      <c r="B498" s="17" t="str">
        <f t="shared" si="21"/>
        <v>NO APLICA</v>
      </c>
      <c r="C498" s="15">
        <f>SUM('[1]02 de julio 2021 omina transpar'!W497,'[1]02 de julio 2021 omina transpar'!AK497,'[1]02 de julio 2021 omina transpar'!DG497,'[1]02 de julio 2021 omina transpar'!EQ497,'[1]02 de julio 2021 omina transpar'!FF497,)</f>
        <v>0</v>
      </c>
      <c r="D498" s="15">
        <f>C498-'[1]02 de julio 2021 omina transpar'!Y497</f>
        <v>0</v>
      </c>
      <c r="E498" s="17" t="str">
        <f t="shared" si="22"/>
        <v>NO APLICA</v>
      </c>
      <c r="F498" s="17" t="str">
        <f t="shared" si="23"/>
        <v>NO APLICA</v>
      </c>
    </row>
    <row r="499" spans="1:6" x14ac:dyDescent="0.25">
      <c r="A499" s="5">
        <v>496</v>
      </c>
      <c r="B499" s="17" t="str">
        <f t="shared" si="21"/>
        <v>NO APLICA</v>
      </c>
      <c r="C499" s="15">
        <f>SUM('[1]02 de julio 2021 omina transpar'!W498,'[1]02 de julio 2021 omina transpar'!AK498,'[1]02 de julio 2021 omina transpar'!DG498,'[1]02 de julio 2021 omina transpar'!EQ498,'[1]02 de julio 2021 omina transpar'!FF498,)</f>
        <v>0</v>
      </c>
      <c r="D499" s="15">
        <f>C499-'[1]02 de julio 2021 omina transpar'!Y498</f>
        <v>0</v>
      </c>
      <c r="E499" s="17" t="str">
        <f t="shared" si="22"/>
        <v>NO APLICA</v>
      </c>
      <c r="F499" s="17" t="str">
        <f t="shared" si="23"/>
        <v>NO APLICA</v>
      </c>
    </row>
    <row r="500" spans="1:6" x14ac:dyDescent="0.25">
      <c r="A500" s="5">
        <v>497</v>
      </c>
      <c r="B500" s="17" t="str">
        <f t="shared" si="21"/>
        <v>NO APLICA</v>
      </c>
      <c r="C500" s="15">
        <f>SUM('[1]02 de julio 2021 omina transpar'!W499,'[1]02 de julio 2021 omina transpar'!AK499,'[1]02 de julio 2021 omina transpar'!DG499,'[1]02 de julio 2021 omina transpar'!EQ499,'[1]02 de julio 2021 omina transpar'!FF499,)</f>
        <v>0</v>
      </c>
      <c r="D500" s="15">
        <f>C500-'[1]02 de julio 2021 omina transpar'!Y499</f>
        <v>0</v>
      </c>
      <c r="E500" s="17" t="str">
        <f t="shared" si="22"/>
        <v>NO APLICA</v>
      </c>
      <c r="F500" s="17" t="str">
        <f t="shared" si="23"/>
        <v>NO APLICA</v>
      </c>
    </row>
    <row r="501" spans="1:6" x14ac:dyDescent="0.25">
      <c r="A501" s="5">
        <v>498</v>
      </c>
      <c r="B501" s="17" t="str">
        <f t="shared" si="21"/>
        <v>NO APLICA</v>
      </c>
      <c r="C501" s="15">
        <f>SUM('[1]02 de julio 2021 omina transpar'!W500,'[1]02 de julio 2021 omina transpar'!AK500,'[1]02 de julio 2021 omina transpar'!DG500,'[1]02 de julio 2021 omina transpar'!EQ500,'[1]02 de julio 2021 omina transpar'!FF500,)</f>
        <v>0</v>
      </c>
      <c r="D501" s="15">
        <f>C501-'[1]02 de julio 2021 omina transpar'!Y500</f>
        <v>0</v>
      </c>
      <c r="E501" s="17" t="str">
        <f t="shared" si="22"/>
        <v>NO APLICA</v>
      </c>
      <c r="F501" s="17" t="str">
        <f t="shared" si="23"/>
        <v>NO APLICA</v>
      </c>
    </row>
    <row r="502" spans="1:6" x14ac:dyDescent="0.25">
      <c r="A502" s="5">
        <v>499</v>
      </c>
      <c r="B502" s="17" t="str">
        <f t="shared" si="21"/>
        <v>NO APLICA</v>
      </c>
      <c r="C502" s="15">
        <f>SUM('[1]02 de julio 2021 omina transpar'!W501,'[1]02 de julio 2021 omina transpar'!AK501,'[1]02 de julio 2021 omina transpar'!DG501,'[1]02 de julio 2021 omina transpar'!EQ501,'[1]02 de julio 2021 omina transpar'!FF501,)</f>
        <v>0</v>
      </c>
      <c r="D502" s="15">
        <f>C502-'[1]02 de julio 2021 omina transpar'!Y501</f>
        <v>0</v>
      </c>
      <c r="E502" s="17" t="str">
        <f t="shared" si="22"/>
        <v>NO APLICA</v>
      </c>
      <c r="F502" s="17" t="str">
        <f t="shared" si="23"/>
        <v>NO APLICA</v>
      </c>
    </row>
    <row r="503" spans="1:6" x14ac:dyDescent="0.25">
      <c r="A503" s="5">
        <v>500</v>
      </c>
      <c r="B503" s="17" t="str">
        <f t="shared" si="21"/>
        <v>NO APLICA</v>
      </c>
      <c r="C503" s="15">
        <f>SUM('[1]02 de julio 2021 omina transpar'!W502,'[1]02 de julio 2021 omina transpar'!AK502,'[1]02 de julio 2021 omina transpar'!DG502,'[1]02 de julio 2021 omina transpar'!EQ502,'[1]02 de julio 2021 omina transpar'!FF502,)</f>
        <v>0</v>
      </c>
      <c r="D503" s="15">
        <f>C503-'[1]02 de julio 2021 omina transpar'!Y502</f>
        <v>0</v>
      </c>
      <c r="E503" s="17" t="str">
        <f t="shared" si="22"/>
        <v>NO APLICA</v>
      </c>
      <c r="F503" s="17" t="str">
        <f t="shared" si="23"/>
        <v>NO APLICA</v>
      </c>
    </row>
    <row r="504" spans="1:6" x14ac:dyDescent="0.25">
      <c r="A504" s="5">
        <v>501</v>
      </c>
      <c r="B504" s="17" t="str">
        <f t="shared" si="21"/>
        <v>NO APLICA</v>
      </c>
      <c r="C504" s="15">
        <f>SUM('[1]02 de julio 2021 omina transpar'!W503,'[1]02 de julio 2021 omina transpar'!AK503,'[1]02 de julio 2021 omina transpar'!DG503,'[1]02 de julio 2021 omina transpar'!EQ503,'[1]02 de julio 2021 omina transpar'!FF503,)</f>
        <v>0</v>
      </c>
      <c r="D504" s="15">
        <f>C504-'[1]02 de julio 2021 omina transpar'!Y503</f>
        <v>0</v>
      </c>
      <c r="E504" s="17" t="str">
        <f t="shared" si="22"/>
        <v>NO APLICA</v>
      </c>
      <c r="F504" s="17" t="str">
        <f t="shared" si="23"/>
        <v>NO APLICA</v>
      </c>
    </row>
    <row r="505" spans="1:6" x14ac:dyDescent="0.25">
      <c r="A505" s="5">
        <v>502</v>
      </c>
      <c r="B505" s="17" t="str">
        <f t="shared" si="21"/>
        <v>NO APLICA</v>
      </c>
      <c r="C505" s="15">
        <f>SUM('[1]02 de julio 2021 omina transpar'!W504,'[1]02 de julio 2021 omina transpar'!AK504,'[1]02 de julio 2021 omina transpar'!DG504,'[1]02 de julio 2021 omina transpar'!EQ504,'[1]02 de julio 2021 omina transpar'!FF504,)</f>
        <v>0</v>
      </c>
      <c r="D505" s="15">
        <f>C505-'[1]02 de julio 2021 omina transpar'!Y504</f>
        <v>0</v>
      </c>
      <c r="E505" s="17" t="str">
        <f t="shared" si="22"/>
        <v>NO APLICA</v>
      </c>
      <c r="F505" s="17" t="str">
        <f t="shared" si="23"/>
        <v>NO APLICA</v>
      </c>
    </row>
    <row r="506" spans="1:6" x14ac:dyDescent="0.25">
      <c r="A506" s="5">
        <v>503</v>
      </c>
      <c r="B506" s="17" t="str">
        <f t="shared" si="21"/>
        <v>NO APLICA</v>
      </c>
      <c r="C506" s="15">
        <f>SUM('[1]02 de julio 2021 omina transpar'!W505,'[1]02 de julio 2021 omina transpar'!AK505,'[1]02 de julio 2021 omina transpar'!DG505,'[1]02 de julio 2021 omina transpar'!EQ505,'[1]02 de julio 2021 omina transpar'!FF505,)</f>
        <v>0</v>
      </c>
      <c r="D506" s="15">
        <f>C506-'[1]02 de julio 2021 omina transpar'!Y505</f>
        <v>0</v>
      </c>
      <c r="E506" s="17" t="str">
        <f t="shared" si="22"/>
        <v>NO APLICA</v>
      </c>
      <c r="F506" s="17" t="str">
        <f t="shared" si="23"/>
        <v>NO APLICA</v>
      </c>
    </row>
    <row r="507" spans="1:6" x14ac:dyDescent="0.25">
      <c r="A507" s="5">
        <v>504</v>
      </c>
      <c r="B507" s="17" t="str">
        <f t="shared" si="21"/>
        <v>NO APLICA</v>
      </c>
      <c r="C507" s="15">
        <f>SUM('[1]02 de julio 2021 omina transpar'!W506,'[1]02 de julio 2021 omina transpar'!AK506,'[1]02 de julio 2021 omina transpar'!DG506,'[1]02 de julio 2021 omina transpar'!EQ506,'[1]02 de julio 2021 omina transpar'!FF506,)</f>
        <v>0</v>
      </c>
      <c r="D507" s="15">
        <f>C507-'[1]02 de julio 2021 omina transpar'!Y506</f>
        <v>0</v>
      </c>
      <c r="E507" s="17" t="str">
        <f t="shared" si="22"/>
        <v>NO APLICA</v>
      </c>
      <c r="F507" s="17" t="str">
        <f t="shared" si="23"/>
        <v>NO APLICA</v>
      </c>
    </row>
    <row r="508" spans="1:6" x14ac:dyDescent="0.25">
      <c r="A508" s="5">
        <v>505</v>
      </c>
      <c r="B508" s="17" t="str">
        <f t="shared" si="21"/>
        <v>NO APLICA</v>
      </c>
      <c r="C508" s="15">
        <f>SUM('[1]02 de julio 2021 omina transpar'!W507,'[1]02 de julio 2021 omina transpar'!AK507,'[1]02 de julio 2021 omina transpar'!DG507,'[1]02 de julio 2021 omina transpar'!EQ507,'[1]02 de julio 2021 omina transpar'!FF507,)</f>
        <v>0</v>
      </c>
      <c r="D508" s="15">
        <f>C508-'[1]02 de julio 2021 omina transpar'!Y507</f>
        <v>0</v>
      </c>
      <c r="E508" s="17" t="str">
        <f t="shared" si="22"/>
        <v>NO APLICA</v>
      </c>
      <c r="F508" s="17" t="str">
        <f t="shared" si="23"/>
        <v>NO APLICA</v>
      </c>
    </row>
    <row r="509" spans="1:6" x14ac:dyDescent="0.25">
      <c r="A509" s="5">
        <v>506</v>
      </c>
      <c r="B509" s="17" t="str">
        <f t="shared" si="21"/>
        <v>NO APLICA</v>
      </c>
      <c r="C509" s="15">
        <f>SUM('[1]02 de julio 2021 omina transpar'!W508,'[1]02 de julio 2021 omina transpar'!AK508,'[1]02 de julio 2021 omina transpar'!DG508,'[1]02 de julio 2021 omina transpar'!EQ508,'[1]02 de julio 2021 omina transpar'!FF508,)</f>
        <v>0</v>
      </c>
      <c r="D509" s="15">
        <f>C509-'[1]02 de julio 2021 omina transpar'!Y508</f>
        <v>0</v>
      </c>
      <c r="E509" s="17" t="str">
        <f t="shared" si="22"/>
        <v>NO APLICA</v>
      </c>
      <c r="F509" s="17" t="str">
        <f t="shared" si="23"/>
        <v>NO APLICA</v>
      </c>
    </row>
    <row r="510" spans="1:6" x14ac:dyDescent="0.25">
      <c r="A510" s="5">
        <v>507</v>
      </c>
      <c r="B510" s="17" t="str">
        <f t="shared" si="21"/>
        <v>NO APLICA</v>
      </c>
      <c r="C510" s="15">
        <f>SUM('[1]02 de julio 2021 omina transpar'!W509,'[1]02 de julio 2021 omina transpar'!AK509,'[1]02 de julio 2021 omina transpar'!DG509,'[1]02 de julio 2021 omina transpar'!EQ509,'[1]02 de julio 2021 omina transpar'!FF509,)</f>
        <v>0</v>
      </c>
      <c r="D510" s="15">
        <f>C510-'[1]02 de julio 2021 omina transpar'!Y509</f>
        <v>0</v>
      </c>
      <c r="E510" s="17" t="str">
        <f t="shared" si="22"/>
        <v>NO APLICA</v>
      </c>
      <c r="F510" s="17" t="str">
        <f t="shared" si="23"/>
        <v>NO APLICA</v>
      </c>
    </row>
    <row r="511" spans="1:6" x14ac:dyDescent="0.25">
      <c r="A511" s="5">
        <v>508</v>
      </c>
      <c r="B511" s="17" t="str">
        <f t="shared" si="21"/>
        <v>NO APLICA</v>
      </c>
      <c r="C511" s="15">
        <f>SUM('[1]02 de julio 2021 omina transpar'!W510,'[1]02 de julio 2021 omina transpar'!AK510,'[1]02 de julio 2021 omina transpar'!DG510,'[1]02 de julio 2021 omina transpar'!EQ510,'[1]02 de julio 2021 omina transpar'!FF510,)</f>
        <v>0</v>
      </c>
      <c r="D511" s="15">
        <f>C511-'[1]02 de julio 2021 omina transpar'!Y510</f>
        <v>0</v>
      </c>
      <c r="E511" s="17" t="str">
        <f t="shared" si="22"/>
        <v>NO APLICA</v>
      </c>
      <c r="F511" s="17" t="str">
        <f t="shared" si="23"/>
        <v>NO APLICA</v>
      </c>
    </row>
    <row r="512" spans="1:6" x14ac:dyDescent="0.25">
      <c r="A512" s="5">
        <v>509</v>
      </c>
      <c r="B512" s="17" t="str">
        <f t="shared" si="21"/>
        <v>NO APLICA</v>
      </c>
      <c r="C512" s="15">
        <f>SUM('[1]02 de julio 2021 omina transpar'!W511,'[1]02 de julio 2021 omina transpar'!AK511,'[1]02 de julio 2021 omina transpar'!DG511,'[1]02 de julio 2021 omina transpar'!EQ511,'[1]02 de julio 2021 omina transpar'!FF511,)</f>
        <v>0</v>
      </c>
      <c r="D512" s="15">
        <f>C512-'[1]02 de julio 2021 omina transpar'!Y511</f>
        <v>0</v>
      </c>
      <c r="E512" s="17" t="str">
        <f t="shared" si="22"/>
        <v>NO APLICA</v>
      </c>
      <c r="F512" s="17" t="str">
        <f t="shared" si="23"/>
        <v>NO APLICA</v>
      </c>
    </row>
    <row r="513" spans="1:6" x14ac:dyDescent="0.25">
      <c r="A513" s="5">
        <v>510</v>
      </c>
      <c r="B513" s="17" t="str">
        <f t="shared" si="21"/>
        <v>NO APLICA</v>
      </c>
      <c r="C513" s="15">
        <f>SUM('[1]02 de julio 2021 omina transpar'!W512,'[1]02 de julio 2021 omina transpar'!AK512,'[1]02 de julio 2021 omina transpar'!DG512,'[1]02 de julio 2021 omina transpar'!EQ512,'[1]02 de julio 2021 omina transpar'!FF512,)</f>
        <v>0</v>
      </c>
      <c r="D513" s="15">
        <f>C513-'[1]02 de julio 2021 omina transpar'!Y512</f>
        <v>0</v>
      </c>
      <c r="E513" s="17" t="str">
        <f t="shared" si="22"/>
        <v>NO APLICA</v>
      </c>
      <c r="F513" s="17" t="str">
        <f t="shared" si="23"/>
        <v>NO APLICA</v>
      </c>
    </row>
    <row r="514" spans="1:6" x14ac:dyDescent="0.25">
      <c r="A514" s="5">
        <v>511</v>
      </c>
      <c r="B514" s="17" t="str">
        <f t="shared" si="21"/>
        <v>NO APLICA</v>
      </c>
      <c r="C514" s="15">
        <f>SUM('[1]02 de julio 2021 omina transpar'!W513,'[1]02 de julio 2021 omina transpar'!AK513,'[1]02 de julio 2021 omina transpar'!DG513,'[1]02 de julio 2021 omina transpar'!EQ513,'[1]02 de julio 2021 omina transpar'!FF513,)</f>
        <v>0</v>
      </c>
      <c r="D514" s="15">
        <f>C514-'[1]02 de julio 2021 omina transpar'!Y513</f>
        <v>0</v>
      </c>
      <c r="E514" s="17" t="str">
        <f t="shared" si="22"/>
        <v>NO APLICA</v>
      </c>
      <c r="F514" s="17" t="str">
        <f t="shared" si="23"/>
        <v>NO APLICA</v>
      </c>
    </row>
    <row r="515" spans="1:6" x14ac:dyDescent="0.25">
      <c r="A515" s="5">
        <v>512</v>
      </c>
      <c r="B515" s="17" t="str">
        <f t="shared" si="21"/>
        <v>NO APLICA</v>
      </c>
      <c r="C515" s="15">
        <f>SUM('[1]02 de julio 2021 omina transpar'!W514,'[1]02 de julio 2021 omina transpar'!AK514,'[1]02 de julio 2021 omina transpar'!DG514,'[1]02 de julio 2021 omina transpar'!EQ514,'[1]02 de julio 2021 omina transpar'!FF514,)</f>
        <v>0</v>
      </c>
      <c r="D515" s="15">
        <f>C515-'[1]02 de julio 2021 omina transpar'!Y514</f>
        <v>0</v>
      </c>
      <c r="E515" s="17" t="str">
        <f t="shared" si="22"/>
        <v>NO APLICA</v>
      </c>
      <c r="F515" s="17" t="str">
        <f t="shared" si="23"/>
        <v>NO APLICA</v>
      </c>
    </row>
    <row r="516" spans="1:6" x14ac:dyDescent="0.25">
      <c r="A516" s="5">
        <v>513</v>
      </c>
      <c r="B516" s="17" t="str">
        <f t="shared" si="21"/>
        <v>NO APLICA</v>
      </c>
      <c r="C516" s="15">
        <f>SUM('[1]02 de julio 2021 omina transpar'!W515,'[1]02 de julio 2021 omina transpar'!AK515,'[1]02 de julio 2021 omina transpar'!DG515,'[1]02 de julio 2021 omina transpar'!EQ515,'[1]02 de julio 2021 omina transpar'!FF515,)</f>
        <v>0</v>
      </c>
      <c r="D516" s="15">
        <f>C516-'[1]02 de julio 2021 omina transpar'!Y515</f>
        <v>0</v>
      </c>
      <c r="E516" s="17" t="str">
        <f t="shared" si="22"/>
        <v>NO APLICA</v>
      </c>
      <c r="F516" s="17" t="str">
        <f t="shared" si="23"/>
        <v>NO APLICA</v>
      </c>
    </row>
    <row r="517" spans="1:6" x14ac:dyDescent="0.25">
      <c r="A517" s="5">
        <v>514</v>
      </c>
      <c r="B517" s="17" t="str">
        <f t="shared" ref="B517:B530" si="24">IF(C517&gt;1,"PRIMA VACACIONAL", "NO APLICA")</f>
        <v>NO APLICA</v>
      </c>
      <c r="C517" s="15">
        <f>SUM('[1]02 de julio 2021 omina transpar'!W516,'[1]02 de julio 2021 omina transpar'!AK516,'[1]02 de julio 2021 omina transpar'!DG516,'[1]02 de julio 2021 omina transpar'!EQ516,'[1]02 de julio 2021 omina transpar'!FF516,)</f>
        <v>0</v>
      </c>
      <c r="D517" s="15">
        <f>C517-'[1]02 de julio 2021 omina transpar'!Y516</f>
        <v>0</v>
      </c>
      <c r="E517" s="17" t="str">
        <f t="shared" ref="E517:E530" si="25">IF(C517&gt;0,"PESOS MEXICANOS","NO APLICA" )</f>
        <v>NO APLICA</v>
      </c>
      <c r="F517" s="17" t="str">
        <f t="shared" ref="F517:F530" si="26">IF(C517&gt;0,"PESOS MEXICANOS","NO APLICA")</f>
        <v>NO APLICA</v>
      </c>
    </row>
    <row r="518" spans="1:6" x14ac:dyDescent="0.25">
      <c r="A518" s="5">
        <v>515</v>
      </c>
      <c r="B518" s="17" t="str">
        <f t="shared" si="24"/>
        <v>NO APLICA</v>
      </c>
      <c r="C518" s="15">
        <f>SUM('[1]02 de julio 2021 omina transpar'!W517,'[1]02 de julio 2021 omina transpar'!AK517,'[1]02 de julio 2021 omina transpar'!DG517,'[1]02 de julio 2021 omina transpar'!EQ517,'[1]02 de julio 2021 omina transpar'!FF517,)</f>
        <v>0</v>
      </c>
      <c r="D518" s="15">
        <f>C518-'[1]02 de julio 2021 omina transpar'!Y517</f>
        <v>0</v>
      </c>
      <c r="E518" s="17" t="str">
        <f t="shared" si="25"/>
        <v>NO APLICA</v>
      </c>
      <c r="F518" s="17" t="str">
        <f t="shared" si="26"/>
        <v>NO APLICA</v>
      </c>
    </row>
    <row r="519" spans="1:6" x14ac:dyDescent="0.25">
      <c r="A519" s="5">
        <v>516</v>
      </c>
      <c r="B519" s="17" t="str">
        <f t="shared" si="24"/>
        <v>NO APLICA</v>
      </c>
      <c r="C519" s="15">
        <f>SUM('[1]02 de julio 2021 omina transpar'!W518,'[1]02 de julio 2021 omina transpar'!AK518,'[1]02 de julio 2021 omina transpar'!DG518,'[1]02 de julio 2021 omina transpar'!EQ518,'[1]02 de julio 2021 omina transpar'!FF518,)</f>
        <v>0</v>
      </c>
      <c r="D519" s="15">
        <f>C519-'[1]02 de julio 2021 omina transpar'!Y518</f>
        <v>0</v>
      </c>
      <c r="E519" s="17" t="str">
        <f t="shared" si="25"/>
        <v>NO APLICA</v>
      </c>
      <c r="F519" s="17" t="str">
        <f t="shared" si="26"/>
        <v>NO APLICA</v>
      </c>
    </row>
    <row r="520" spans="1:6" x14ac:dyDescent="0.25">
      <c r="A520" s="5">
        <v>517</v>
      </c>
      <c r="B520" s="17" t="str">
        <f t="shared" si="24"/>
        <v>NO APLICA</v>
      </c>
      <c r="C520" s="15">
        <f>SUM('[1]02 de julio 2021 omina transpar'!W519,'[1]02 de julio 2021 omina transpar'!AK519,'[1]02 de julio 2021 omina transpar'!DG519,'[1]02 de julio 2021 omina transpar'!EQ519,'[1]02 de julio 2021 omina transpar'!FF519,)</f>
        <v>0</v>
      </c>
      <c r="D520" s="15">
        <f>C520-'[1]02 de julio 2021 omina transpar'!Y519</f>
        <v>0</v>
      </c>
      <c r="E520" s="17" t="str">
        <f t="shared" si="25"/>
        <v>NO APLICA</v>
      </c>
      <c r="F520" s="17" t="str">
        <f t="shared" si="26"/>
        <v>NO APLICA</v>
      </c>
    </row>
    <row r="521" spans="1:6" x14ac:dyDescent="0.25">
      <c r="A521" s="5">
        <v>518</v>
      </c>
      <c r="B521" s="17" t="str">
        <f t="shared" si="24"/>
        <v>NO APLICA</v>
      </c>
      <c r="C521" s="15">
        <f>SUM('[1]02 de julio 2021 omina transpar'!W520,'[1]02 de julio 2021 omina transpar'!AK520,'[1]02 de julio 2021 omina transpar'!DG520,'[1]02 de julio 2021 omina transpar'!EQ520,'[1]02 de julio 2021 omina transpar'!FF520,)</f>
        <v>0</v>
      </c>
      <c r="D521" s="15">
        <f>C521-'[1]02 de julio 2021 omina transpar'!Y520</f>
        <v>0</v>
      </c>
      <c r="E521" s="17" t="str">
        <f t="shared" si="25"/>
        <v>NO APLICA</v>
      </c>
      <c r="F521" s="17" t="str">
        <f t="shared" si="26"/>
        <v>NO APLICA</v>
      </c>
    </row>
    <row r="522" spans="1:6" x14ac:dyDescent="0.25">
      <c r="A522" s="5">
        <v>519</v>
      </c>
      <c r="B522" s="17" t="str">
        <f t="shared" si="24"/>
        <v>NO APLICA</v>
      </c>
      <c r="C522" s="15">
        <f>SUM('[1]02 de julio 2021 omina transpar'!W521,'[1]02 de julio 2021 omina transpar'!AK521,'[1]02 de julio 2021 omina transpar'!DG521,'[1]02 de julio 2021 omina transpar'!EQ521,'[1]02 de julio 2021 omina transpar'!FF521,)</f>
        <v>0</v>
      </c>
      <c r="D522" s="15">
        <f>C522-'[1]02 de julio 2021 omina transpar'!Y521</f>
        <v>0</v>
      </c>
      <c r="E522" s="17" t="str">
        <f t="shared" si="25"/>
        <v>NO APLICA</v>
      </c>
      <c r="F522" s="17" t="str">
        <f t="shared" si="26"/>
        <v>NO APLICA</v>
      </c>
    </row>
    <row r="523" spans="1:6" x14ac:dyDescent="0.25">
      <c r="A523" s="5">
        <v>520</v>
      </c>
      <c r="B523" s="17" t="str">
        <f t="shared" si="24"/>
        <v>NO APLICA</v>
      </c>
      <c r="C523" s="15">
        <f>SUM('[1]02 de julio 2021 omina transpar'!W522,'[1]02 de julio 2021 omina transpar'!AK522,'[1]02 de julio 2021 omina transpar'!DG522,'[1]02 de julio 2021 omina transpar'!EQ522,'[1]02 de julio 2021 omina transpar'!FF522,)</f>
        <v>0</v>
      </c>
      <c r="D523" s="15">
        <f>C523-'[1]02 de julio 2021 omina transpar'!Y522</f>
        <v>0</v>
      </c>
      <c r="E523" s="17" t="str">
        <f t="shared" si="25"/>
        <v>NO APLICA</v>
      </c>
      <c r="F523" s="17" t="str">
        <f t="shared" si="26"/>
        <v>NO APLICA</v>
      </c>
    </row>
    <row r="524" spans="1:6" x14ac:dyDescent="0.25">
      <c r="A524" s="5">
        <v>521</v>
      </c>
      <c r="B524" s="17" t="str">
        <f t="shared" si="24"/>
        <v>NO APLICA</v>
      </c>
      <c r="C524" s="15">
        <f>SUM('[1]02 de julio 2021 omina transpar'!W523,'[1]02 de julio 2021 omina transpar'!AK523,'[1]02 de julio 2021 omina transpar'!DG523,'[1]02 de julio 2021 omina transpar'!EQ523,'[1]02 de julio 2021 omina transpar'!FF523,)</f>
        <v>0</v>
      </c>
      <c r="D524" s="15">
        <f>C524-'[1]02 de julio 2021 omina transpar'!Y523</f>
        <v>0</v>
      </c>
      <c r="E524" s="17" t="str">
        <f t="shared" si="25"/>
        <v>NO APLICA</v>
      </c>
      <c r="F524" s="17" t="str">
        <f t="shared" si="26"/>
        <v>NO APLICA</v>
      </c>
    </row>
    <row r="525" spans="1:6" x14ac:dyDescent="0.25">
      <c r="A525" s="5">
        <v>522</v>
      </c>
      <c r="B525" s="17" t="str">
        <f t="shared" si="24"/>
        <v>PRIMA VACACIONAL</v>
      </c>
      <c r="C525" s="15">
        <f>SUM('[1]02 de julio 2021 omina transpar'!W524,'[1]02 de julio 2021 omina transpar'!AK524,'[1]02 de julio 2021 omina transpar'!DG524,'[1]02 de julio 2021 omina transpar'!EQ524,'[1]02 de julio 2021 omina transpar'!FF524,)</f>
        <v>14968.98</v>
      </c>
      <c r="D525" s="15">
        <f>C525-'[1]02 de julio 2021 omina transpar'!Y524</f>
        <v>2203.6299999999992</v>
      </c>
      <c r="E525" s="17" t="str">
        <f t="shared" si="25"/>
        <v>PESOS MEXICANOS</v>
      </c>
      <c r="F525" s="17" t="str">
        <f t="shared" si="26"/>
        <v>PESOS MEXICANOS</v>
      </c>
    </row>
    <row r="526" spans="1:6" x14ac:dyDescent="0.25">
      <c r="A526" s="5">
        <v>523</v>
      </c>
      <c r="B526" s="17" t="str">
        <f t="shared" si="24"/>
        <v>PRIMA VACACIONAL</v>
      </c>
      <c r="C526" s="15">
        <f>SUM('[1]02 de julio 2021 omina transpar'!W525,'[1]02 de julio 2021 omina transpar'!AK525,'[1]02 de julio 2021 omina transpar'!DG525,'[1]02 de julio 2021 omina transpar'!EQ525,'[1]02 de julio 2021 omina transpar'!FF525,)</f>
        <v>49524.94</v>
      </c>
      <c r="D526" s="15">
        <f>C526-'[1]02 de julio 2021 omina transpar'!Y525</f>
        <v>14848.600000000006</v>
      </c>
      <c r="E526" s="17" t="str">
        <f t="shared" si="25"/>
        <v>PESOS MEXICANOS</v>
      </c>
      <c r="F526" s="17" t="str">
        <f t="shared" si="26"/>
        <v>PESOS MEXICANOS</v>
      </c>
    </row>
    <row r="527" spans="1:6" x14ac:dyDescent="0.25">
      <c r="A527" s="5">
        <v>524</v>
      </c>
      <c r="B527" s="17" t="str">
        <f t="shared" si="24"/>
        <v>PRIMA VACACIONAL</v>
      </c>
      <c r="C527" s="15">
        <f>SUM('[1]02 de julio 2021 omina transpar'!W526,'[1]02 de julio 2021 omina transpar'!AK526,'[1]02 de julio 2021 omina transpar'!DG526,'[1]02 de julio 2021 omina transpar'!EQ526,'[1]02 de julio 2021 omina transpar'!FF526,)</f>
        <v>8727.4599999999991</v>
      </c>
      <c r="D527" s="15">
        <f>C527-'[1]02 de julio 2021 omina transpar'!Y526</f>
        <v>2515.7799999999988</v>
      </c>
      <c r="E527" s="17" t="str">
        <f t="shared" si="25"/>
        <v>PESOS MEXICANOS</v>
      </c>
      <c r="F527" s="17" t="str">
        <f t="shared" si="26"/>
        <v>PESOS MEXICANOS</v>
      </c>
    </row>
    <row r="528" spans="1:6" x14ac:dyDescent="0.25">
      <c r="A528" s="5">
        <v>525</v>
      </c>
      <c r="B528" s="17" t="str">
        <f t="shared" si="24"/>
        <v>PRIMA VACACIONAL</v>
      </c>
      <c r="C528" s="15">
        <f>SUM('[1]02 de julio 2021 omina transpar'!W527,'[1]02 de julio 2021 omina transpar'!AK527,'[1]02 de julio 2021 omina transpar'!DG527,'[1]02 de julio 2021 omina transpar'!EQ527,'[1]02 de julio 2021 omina transpar'!FF527,)</f>
        <v>5265.47</v>
      </c>
      <c r="D528" s="15">
        <f>C528-'[1]02 de julio 2021 omina transpar'!Y527</f>
        <v>4402.84</v>
      </c>
      <c r="E528" s="17" t="str">
        <f t="shared" si="25"/>
        <v>PESOS MEXICANOS</v>
      </c>
      <c r="F528" s="17" t="str">
        <f t="shared" si="26"/>
        <v>PESOS MEXICANOS</v>
      </c>
    </row>
    <row r="529" spans="1:6" x14ac:dyDescent="0.25">
      <c r="A529" s="5">
        <v>526</v>
      </c>
      <c r="B529" s="17" t="str">
        <f t="shared" si="24"/>
        <v>NO APLICA</v>
      </c>
      <c r="C529" s="15">
        <f>SUM('[1]02 de julio 2021 omina transpar'!W528,'[1]02 de julio 2021 omina transpar'!AK528,'[1]02 de julio 2021 omina transpar'!DG528,'[1]02 de julio 2021 omina transpar'!EQ528,'[1]02 de julio 2021 omina transpar'!FF528,)</f>
        <v>0</v>
      </c>
      <c r="D529" s="15">
        <f>C529-'[1]02 de julio 2021 omina transpar'!Y528</f>
        <v>0</v>
      </c>
      <c r="E529" s="17" t="str">
        <f t="shared" si="25"/>
        <v>NO APLICA</v>
      </c>
      <c r="F529" s="17" t="str">
        <f t="shared" si="26"/>
        <v>NO APLICA</v>
      </c>
    </row>
    <row r="530" spans="1:6" x14ac:dyDescent="0.25">
      <c r="A530" s="5">
        <v>527</v>
      </c>
      <c r="B530" s="17" t="str">
        <f t="shared" si="24"/>
        <v>PRIMA VACACIONAL</v>
      </c>
      <c r="C530" s="15">
        <f>SUM('[1]02 de julio 2021 omina transpar'!W529,'[1]02 de julio 2021 omina transpar'!AK529,'[1]02 de julio 2021 omina transpar'!DG529,'[1]02 de julio 2021 omina transpar'!EQ529,'[1]02 de julio 2021 omina transpar'!FF529,)</f>
        <v>4618.75</v>
      </c>
      <c r="D530" s="15">
        <f>C530-'[1]02 de julio 2021 omina transpar'!Y529</f>
        <v>3894.18</v>
      </c>
      <c r="E530" s="17" t="str">
        <f t="shared" si="25"/>
        <v>PESOS MEXICANOS</v>
      </c>
      <c r="F530" s="17" t="str">
        <f t="shared" si="26"/>
        <v>PESOS MEXICANOS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cng_0023</cp:lastModifiedBy>
  <dcterms:created xsi:type="dcterms:W3CDTF">2021-08-04T18:30:18Z</dcterms:created>
  <dcterms:modified xsi:type="dcterms:W3CDTF">2022-05-04T17:34:56Z</dcterms:modified>
</cp:coreProperties>
</file>